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ADMIN\Dropbox\transparencia 2016\"/>
    </mc:Choice>
  </mc:AlternateContent>
  <bookViews>
    <workbookView xWindow="0" yWindow="0" windowWidth="28800" windowHeight="12300"/>
  </bookViews>
  <sheets>
    <sheet name="SAT 2014" sheetId="1" r:id="rId1"/>
  </sheets>
  <definedNames>
    <definedName name="_xlnm._FilterDatabase" localSheetId="0" hidden="1">'SAT 2014'!$A$10:$V$10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31" i="1"/>
  <c r="N23" i="1"/>
  <c r="N22" i="1"/>
  <c r="N137" i="1"/>
  <c r="N127" i="1"/>
  <c r="N135" i="1"/>
  <c r="N116" i="1"/>
  <c r="N134" i="1"/>
  <c r="N208" i="1"/>
  <c r="N182" i="1"/>
  <c r="N97" i="1"/>
  <c r="N274" i="1"/>
  <c r="N240" i="1"/>
  <c r="N60" i="1"/>
  <c r="N77" i="1"/>
  <c r="N48" i="1"/>
  <c r="N47" i="1"/>
  <c r="N213" i="1"/>
  <c r="N159" i="1"/>
  <c r="N158" i="1"/>
  <c r="N218" i="1"/>
  <c r="N287" i="1"/>
  <c r="N226" i="1"/>
  <c r="N278" i="1"/>
  <c r="N121" i="1"/>
  <c r="N281" i="1"/>
  <c r="N236" i="1"/>
  <c r="N253" i="1"/>
  <c r="N206" i="1"/>
  <c r="N205" i="1"/>
  <c r="N219" i="1"/>
  <c r="N232" i="1"/>
  <c r="N222" i="1"/>
  <c r="N238" i="1"/>
  <c r="N284" i="1"/>
  <c r="N225" i="1"/>
  <c r="N160" i="1"/>
  <c r="N162" i="1"/>
  <c r="N161" i="1"/>
  <c r="N275" i="1"/>
  <c r="N59" i="1"/>
  <c r="N177" i="1"/>
  <c r="N110" i="1"/>
  <c r="N140" i="1"/>
  <c r="N49" i="1"/>
  <c r="N139" i="1"/>
  <c r="N173" i="1"/>
  <c r="N190" i="1"/>
  <c r="N16" i="1"/>
  <c r="N192" i="1"/>
  <c r="N132" i="1"/>
  <c r="N270" i="1"/>
  <c r="N109" i="1"/>
  <c r="N174" i="1"/>
  <c r="N32" i="1"/>
  <c r="N273" i="1"/>
  <c r="N282" i="1"/>
  <c r="N283" i="1"/>
  <c r="N62" i="1"/>
  <c r="N211" i="1"/>
  <c r="N163" i="1"/>
  <c r="N133" i="1"/>
  <c r="N119" i="1"/>
  <c r="N195" i="1"/>
  <c r="N149" i="1"/>
  <c r="N148" i="1"/>
  <c r="N147" i="1"/>
  <c r="N146" i="1"/>
  <c r="N145" i="1"/>
  <c r="N41" i="1"/>
  <c r="N141" i="1"/>
  <c r="N180" i="1"/>
  <c r="N279" i="1"/>
  <c r="N165" i="1"/>
  <c r="N257" i="1"/>
  <c r="N170" i="1"/>
  <c r="N221" i="1"/>
  <c r="N207" i="1"/>
  <c r="N224" i="1"/>
  <c r="N20" i="1"/>
  <c r="N239" i="1"/>
  <c r="N13" i="1"/>
  <c r="N201" i="1"/>
  <c r="N188" i="1"/>
  <c r="N272" i="1"/>
  <c r="N245" i="1"/>
  <c r="N286" i="1"/>
  <c r="N271" i="1"/>
  <c r="N220" i="1"/>
  <c r="N280" i="1"/>
  <c r="N276" i="1"/>
  <c r="N234" i="1"/>
  <c r="N235" i="1"/>
  <c r="N237" i="1"/>
  <c r="N203" i="1"/>
  <c r="N268" i="1"/>
  <c r="N267" i="1"/>
  <c r="N194" i="1"/>
  <c r="N231" i="1"/>
  <c r="N230" i="1"/>
  <c r="N229" i="1"/>
  <c r="N228" i="1"/>
  <c r="N250" i="1"/>
  <c r="N248" i="1"/>
  <c r="N251" i="1"/>
  <c r="N254" i="1"/>
  <c r="N249" i="1"/>
  <c r="N244" i="1"/>
  <c r="N247" i="1"/>
  <c r="N252" i="1"/>
  <c r="N256" i="1"/>
  <c r="N258" i="1"/>
  <c r="N246" i="1"/>
  <c r="N260" i="1"/>
  <c r="N266" i="1"/>
  <c r="N264" i="1"/>
  <c r="N265" i="1"/>
  <c r="N242" i="1"/>
  <c r="N255" i="1"/>
  <c r="N261" i="1"/>
  <c r="N262" i="1"/>
  <c r="N241" i="1"/>
  <c r="N263" i="1"/>
  <c r="N259" i="1"/>
  <c r="N243" i="1"/>
  <c r="N151" i="1"/>
  <c r="N199" i="1"/>
  <c r="N191" i="1"/>
  <c r="N184" i="1"/>
  <c r="N108" i="1"/>
  <c r="N179" i="1"/>
  <c r="N144" i="1"/>
  <c r="N19" i="1"/>
  <c r="N33" i="1"/>
  <c r="N155" i="1"/>
  <c r="N12" i="1"/>
  <c r="N21" i="1"/>
  <c r="N46" i="1"/>
  <c r="N107" i="1"/>
  <c r="N186" i="1"/>
  <c r="N212" i="1"/>
  <c r="N227" i="1"/>
  <c r="N178" i="1"/>
  <c r="N209" i="1"/>
  <c r="N169" i="1"/>
  <c r="N171" i="1"/>
  <c r="N167" i="1"/>
  <c r="N153" i="1"/>
  <c r="N181" i="1"/>
  <c r="N196" i="1"/>
  <c r="N157" i="1"/>
  <c r="N154" i="1"/>
  <c r="N72" i="1"/>
  <c r="N117" i="1"/>
  <c r="N85" i="1"/>
  <c r="N176" i="1"/>
  <c r="N168" i="1"/>
  <c r="N233" i="1"/>
  <c r="N200" i="1"/>
  <c r="N58" i="1"/>
  <c r="N187" i="1"/>
  <c r="N73" i="1"/>
  <c r="N223" i="1"/>
  <c r="N156" i="1"/>
  <c r="N214" i="1"/>
  <c r="N143" i="1"/>
  <c r="N106" i="1"/>
  <c r="N204" i="1"/>
  <c r="N138" i="1"/>
  <c r="N197" i="1"/>
  <c r="N210" i="1"/>
  <c r="N142" i="1"/>
  <c r="N215" i="1"/>
  <c r="N130" i="1"/>
  <c r="N164" i="1"/>
  <c r="N63" i="1"/>
  <c r="N193" i="1"/>
  <c r="N93" i="1"/>
  <c r="N126" i="1"/>
  <c r="N185" i="1"/>
  <c r="N202" i="1"/>
  <c r="N183" i="1"/>
  <c r="N198" i="1"/>
  <c r="N189" i="1"/>
  <c r="N217" i="1"/>
  <c r="N131" i="1"/>
  <c r="N95" i="1"/>
  <c r="N96" i="1"/>
  <c r="N94" i="1"/>
  <c r="N61" i="1"/>
  <c r="N120" i="1"/>
  <c r="N118" i="1"/>
  <c r="N15" i="1"/>
  <c r="N75" i="1"/>
  <c r="N11" i="1"/>
  <c r="N76" i="1"/>
  <c r="N40" i="1"/>
  <c r="N71" i="1"/>
  <c r="N166" i="1"/>
  <c r="N172" i="1"/>
  <c r="N74" i="1"/>
  <c r="N150" i="1"/>
  <c r="N38" i="1"/>
  <c r="N152" i="1"/>
  <c r="N78" i="1"/>
  <c r="N50" i="1"/>
  <c r="N285" i="1"/>
  <c r="N39" i="1"/>
  <c r="N14" i="1"/>
  <c r="N129" i="1"/>
  <c r="N37" i="1"/>
  <c r="N115" i="1"/>
  <c r="N57" i="1"/>
  <c r="N30" i="1"/>
  <c r="N29" i="1"/>
  <c r="N56" i="1"/>
  <c r="N28" i="1"/>
  <c r="N27" i="1"/>
  <c r="N70" i="1"/>
  <c r="N84" i="1"/>
  <c r="N36" i="1"/>
  <c r="N55" i="1"/>
  <c r="N54" i="1"/>
  <c r="N53" i="1"/>
  <c r="N35" i="1"/>
  <c r="N69" i="1"/>
  <c r="N68" i="1"/>
  <c r="N83" i="1"/>
  <c r="N45" i="1"/>
  <c r="N26" i="1"/>
  <c r="N52" i="1"/>
  <c r="N82" i="1"/>
  <c r="N44" i="1"/>
  <c r="N67" i="1"/>
  <c r="N25" i="1"/>
  <c r="N92" i="1"/>
  <c r="N17" i="1"/>
  <c r="N66" i="1"/>
  <c r="N24" i="1"/>
  <c r="N43" i="1"/>
  <c r="N65" i="1"/>
  <c r="N105" i="1"/>
  <c r="N114" i="1"/>
  <c r="N124" i="1"/>
  <c r="N91" i="1"/>
  <c r="N123" i="1"/>
  <c r="N42" i="1"/>
  <c r="N51" i="1"/>
  <c r="N81" i="1"/>
  <c r="N64" i="1"/>
  <c r="N90" i="1"/>
  <c r="N89" i="1"/>
  <c r="N88" i="1"/>
  <c r="N104" i="1"/>
  <c r="N80" i="1"/>
  <c r="N87" i="1"/>
  <c r="N103" i="1"/>
  <c r="N122" i="1"/>
  <c r="N102" i="1"/>
  <c r="N101" i="1"/>
  <c r="N113" i="1"/>
  <c r="N79" i="1"/>
  <c r="N86" i="1"/>
  <c r="N136" i="1"/>
  <c r="N112" i="1"/>
  <c r="N111" i="1"/>
  <c r="N100" i="1"/>
  <c r="N99" i="1"/>
  <c r="N98" i="1"/>
  <c r="N34" i="1"/>
  <c r="N10" i="1"/>
  <c r="N376" i="1" l="1"/>
</calcChain>
</file>

<file path=xl/sharedStrings.xml><?xml version="1.0" encoding="utf-8"?>
<sst xmlns="http://schemas.openxmlformats.org/spreadsheetml/2006/main" count="1456" uniqueCount="295">
  <si>
    <t>NOMBRE DE NOMINACIÓN SOCIAL</t>
  </si>
  <si>
    <t>CALLE</t>
  </si>
  <si>
    <t>NUMERO</t>
  </si>
  <si>
    <t>COLONIA</t>
  </si>
  <si>
    <t>CODIGO</t>
  </si>
  <si>
    <t>MUNICIPIO</t>
  </si>
  <si>
    <t>ESTADO O ENTIDAD</t>
  </si>
  <si>
    <t>SUB. TOTAL. FAC</t>
  </si>
  <si>
    <t>IVA. FAC.</t>
  </si>
  <si>
    <t xml:space="preserve">RETENCIÓN </t>
  </si>
  <si>
    <t>RETENCIÓN</t>
  </si>
  <si>
    <t>OTRAS</t>
  </si>
  <si>
    <t>TOTAL</t>
  </si>
  <si>
    <t>EXTERIOR</t>
  </si>
  <si>
    <t>INTERIOR</t>
  </si>
  <si>
    <t>POSTAL</t>
  </si>
  <si>
    <t>FEDERATIVA</t>
  </si>
  <si>
    <t>I.S.R.</t>
  </si>
  <si>
    <t>IVA</t>
  </si>
  <si>
    <t>RETENCIÓNES</t>
  </si>
  <si>
    <t>ANUAL</t>
  </si>
  <si>
    <t xml:space="preserve">ENVASADORAS DE AGUAS EN MÉXICO S. DE R.L. DE C.V. </t>
  </si>
  <si>
    <t>AV.CORDILLERAS</t>
  </si>
  <si>
    <t>JARDINES DEL SOL</t>
  </si>
  <si>
    <t>ZAPOPAN</t>
  </si>
  <si>
    <t>JALISCO</t>
  </si>
  <si>
    <t xml:space="preserve">REVOLUCIÓN PAPELERIA SA DE CV </t>
  </si>
  <si>
    <t xml:space="preserve">AV.REVOLUCIÓN </t>
  </si>
  <si>
    <t>A</t>
  </si>
  <si>
    <t>ANALCO</t>
  </si>
  <si>
    <t>GUADALAJARA</t>
  </si>
  <si>
    <t xml:space="preserve">CARLOS CHAVEZ SANCHEZ </t>
  </si>
  <si>
    <t xml:space="preserve">AV. REVOLUCIÓN </t>
  </si>
  <si>
    <t xml:space="preserve">SERVICIO PAN AMERICANO DE PROTECCION SA DE CV </t>
  </si>
  <si>
    <t xml:space="preserve">LAZARO CARDENAS </t>
  </si>
  <si>
    <t>ALAMO INDUSTRIAL</t>
  </si>
  <si>
    <t>TLAQUEPAQUE</t>
  </si>
  <si>
    <t xml:space="preserve">ABASTECEDORA LUMEN SA DE CV </t>
  </si>
  <si>
    <t xml:space="preserve">PEDRO MORENO </t>
  </si>
  <si>
    <t>CENTRO</t>
  </si>
  <si>
    <t xml:space="preserve">NUEVA WALMART DE MEXICO S DE RL  DE CV </t>
  </si>
  <si>
    <t>CALZ. INDEPENDENCIA SUR</t>
  </si>
  <si>
    <t>BARRAGAN Y HERNANDEZ</t>
  </si>
  <si>
    <t>AV.CALZADA INDEPENDENCIA SUR</t>
  </si>
  <si>
    <t>AV.RIO NILO</t>
  </si>
  <si>
    <t>LOMAS DE LA SOLEDAD</t>
  </si>
  <si>
    <t>TONALA</t>
  </si>
  <si>
    <t xml:space="preserve">FARMACIA GUADALAJARA SA DE CV </t>
  </si>
  <si>
    <t>AVENIDA REVOLUCION</t>
  </si>
  <si>
    <t>CALZADA INDEPENDENCIA SUR</t>
  </si>
  <si>
    <t>PLOMERIA SAN JORGE SA DE CV</t>
  </si>
  <si>
    <t xml:space="preserve">COLON </t>
  </si>
  <si>
    <t>MODERNA</t>
  </si>
  <si>
    <t>SALVADOR MORA VELEZ</t>
  </si>
  <si>
    <t>AV.REVOLUCION PONIENTE</t>
  </si>
  <si>
    <t>PIXEL MARKERS GROUP S. DE R.L. DE C.V</t>
  </si>
  <si>
    <t xml:space="preserve">OCAMPO </t>
  </si>
  <si>
    <t xml:space="preserve">CENTRO </t>
  </si>
  <si>
    <t>CESAR ARMANDO MORALES RINCON</t>
  </si>
  <si>
    <t xml:space="preserve">AV. SAN RAFAEL </t>
  </si>
  <si>
    <t>LA PAZ</t>
  </si>
  <si>
    <t>NECTRON S.A DE C.V</t>
  </si>
  <si>
    <t xml:space="preserve">AV. ALEMANIA </t>
  </si>
  <si>
    <t>SISTEMA INTERMUNICIPAL PARA LOS SERVICIOS DE AGUA SIAPA</t>
  </si>
  <si>
    <t xml:space="preserve">AV. DR. R. MICHEL </t>
  </si>
  <si>
    <t>SECTOR REFORMA</t>
  </si>
  <si>
    <t>CAMARA DE COMERCIO DE GUADALAJARA</t>
  </si>
  <si>
    <t xml:space="preserve">VALLARTA </t>
  </si>
  <si>
    <t>CAMINO REAL A ZAPOPAN</t>
  </si>
  <si>
    <t>OMAR CARLOS DAVALOS DE LA CRUZ</t>
  </si>
  <si>
    <t xml:space="preserve">MONTE CAUCASO </t>
  </si>
  <si>
    <t>INDEPENDENCIA ORIENTE</t>
  </si>
  <si>
    <t>RECUBRIMIENTOS ESPECIALIZADOS JALASI S.A. DE C.V.</t>
  </si>
  <si>
    <t>AV.REVOLUCION</t>
  </si>
  <si>
    <t>PUNTO DIGITAL Y PUNTO S.A. DE C.V.</t>
  </si>
  <si>
    <t xml:space="preserve">LIBERTAD </t>
  </si>
  <si>
    <t xml:space="preserve">FERRETERIA GUADALAJARA S.A. DE C.V. </t>
  </si>
  <si>
    <t>ESTEBAN LOERA</t>
  </si>
  <si>
    <t>OBLATOS</t>
  </si>
  <si>
    <t>UNITED PARCEL SERVICE DE MEXICO S.A. DE C.V.</t>
  </si>
  <si>
    <t>HIDALGO</t>
  </si>
  <si>
    <t>LOCAL 3</t>
  </si>
  <si>
    <t>AMERICANA</t>
  </si>
  <si>
    <t>CONTINENTAL PAPER DE MEXICO SA DE CV</t>
  </si>
  <si>
    <t>ROSA MARGARITA IÑIGUEZ VELAZQUEZ</t>
  </si>
  <si>
    <t>JUAN MANUEL</t>
  </si>
  <si>
    <t>HOME DEPOT MEXICO S DE RL DE CV</t>
  </si>
  <si>
    <t>GENERAL MARCELINO GARCIA BARRAGAN</t>
  </si>
  <si>
    <t>SAN PEDRO</t>
  </si>
  <si>
    <t>GRUPO FERRETERIA CALZADA SA DE CV</t>
  </si>
  <si>
    <t>IDENTIDAD PROYECTOS Y SISTEMAS SA DE CV</t>
  </si>
  <si>
    <t xml:space="preserve">AV. TEPEYAC </t>
  </si>
  <si>
    <t>TEPEYAC CASINO</t>
  </si>
  <si>
    <t>SILVIA DEL PILAR JIMENEZ GOMEZ</t>
  </si>
  <si>
    <t>MARCELINO GARCIA BARRAGAN</t>
  </si>
  <si>
    <t>OLIMPICA</t>
  </si>
  <si>
    <t>COMISION FEDERAL DE ELECTRICIDAD</t>
  </si>
  <si>
    <t>AV.PASEO DE LA REFORMA</t>
  </si>
  <si>
    <t>JUAREZ</t>
  </si>
  <si>
    <t>MEXICO</t>
  </si>
  <si>
    <t>DISTRITO FEDERAL</t>
  </si>
  <si>
    <t>TELEFONOS DE MEXICO SAB DE CV</t>
  </si>
  <si>
    <t>JAVIER MINA</t>
  </si>
  <si>
    <t>SECTOR LIBERTAD</t>
  </si>
  <si>
    <t>COMBUSTIBLES GUADALAJARA SA DE CV</t>
  </si>
  <si>
    <t>AV. NIÑOS HEROES</t>
  </si>
  <si>
    <t>OBRERA</t>
  </si>
  <si>
    <t>LEVEL 5 SC</t>
  </si>
  <si>
    <t>AV.LOPEZ MATEOS</t>
  </si>
  <si>
    <t>Z-13</t>
  </si>
  <si>
    <t>JARDINES DE PLAZA DE SOL</t>
  </si>
  <si>
    <t>ABA SEGUROS SA DE CV</t>
  </si>
  <si>
    <t>AVE.MARIANO OTERO</t>
  </si>
  <si>
    <t>B2101-2106</t>
  </si>
  <si>
    <t>RINCONADA DEL BOSQUE</t>
  </si>
  <si>
    <t>JORGE ANDRES MONTAÑO LOPEZ</t>
  </si>
  <si>
    <t>RAFAEL REBOLLAR</t>
  </si>
  <si>
    <t>SAN MIGUEL CHAPULTEPEC</t>
  </si>
  <si>
    <t>MIGUEL HIDALGO</t>
  </si>
  <si>
    <t>MEXICO, DISTRITO FEDERAL</t>
  </si>
  <si>
    <t>DESARROLLO MEDIA MAS SA DE CV</t>
  </si>
  <si>
    <t>AVE.PERIFERICO SUR</t>
  </si>
  <si>
    <t>STA MARIA TEQUEPEXPAN</t>
  </si>
  <si>
    <t>PERLA DEL CARMEN CORDERO CALDERON</t>
  </si>
  <si>
    <t>FRANCISCO J. ZAVALA</t>
  </si>
  <si>
    <t>PLANTA ALTA</t>
  </si>
  <si>
    <t>LOS HORNOS</t>
  </si>
  <si>
    <t>CENEVAL AC</t>
  </si>
  <si>
    <t xml:space="preserve">AV.CAMINO AL DESIERTO DE LOS LEONES </t>
  </si>
  <si>
    <t>SAN ANGEL</t>
  </si>
  <si>
    <t>ALVARO OBREGON</t>
  </si>
  <si>
    <t>GRUPO CESPPREV SA DE CV</t>
  </si>
  <si>
    <t>VENEZUELA</t>
  </si>
  <si>
    <t>ESTAFETA MEXICANA SA DE CV</t>
  </si>
  <si>
    <t xml:space="preserve">AV.REVOLUCION </t>
  </si>
  <si>
    <t>LOMAS DEL PARADERO</t>
  </si>
  <si>
    <t>POMPCO MEXICO SA DE CV</t>
  </si>
  <si>
    <t>JOSE GUADALUPE MONTENEGRO</t>
  </si>
  <si>
    <t>BARRERA</t>
  </si>
  <si>
    <t>JOSE ARMANDO ANAYA GALLO</t>
  </si>
  <si>
    <t>2195-2197</t>
  </si>
  <si>
    <t>LA LOMA</t>
  </si>
  <si>
    <t>THERMOGAS SA DE CV</t>
  </si>
  <si>
    <t>JOSE ARTURO PALOMINO RAMIREZ</t>
  </si>
  <si>
    <t>JOSE MANZANO</t>
  </si>
  <si>
    <t>JARDINES ALCALDE</t>
  </si>
  <si>
    <t>TIEMPO Y TECNOLOGIA SA DE CV</t>
  </si>
  <si>
    <t>NIÑOS HEROES</t>
  </si>
  <si>
    <t>AEROVIAS DE MEXICO SA DE CV</t>
  </si>
  <si>
    <t>PASEO DE LA REFORMA</t>
  </si>
  <si>
    <t>CUAUHTEMOC</t>
  </si>
  <si>
    <t>4,606,65</t>
  </si>
  <si>
    <t>CRISTINA ALDANA ROMERO</t>
  </si>
  <si>
    <t xml:space="preserve">JOSE MARIA LAFRAGUA </t>
  </si>
  <si>
    <t>FELIX HUMBERTO QUEZADA ORTIZ</t>
  </si>
  <si>
    <t>CUAHUTEMOC</t>
  </si>
  <si>
    <t>ALMACEN DE DROGAS LAPAZ SA DE CV</t>
  </si>
  <si>
    <t>AV.ESPAÑA</t>
  </si>
  <si>
    <t>ROBERTO BETANCOURT CASTRO</t>
  </si>
  <si>
    <t>HUMBOLDT</t>
  </si>
  <si>
    <t>ROSA MARIA DEL CARMEN LAIJA LICONA</t>
  </si>
  <si>
    <t>MARSELLA</t>
  </si>
  <si>
    <t>T</t>
  </si>
  <si>
    <t>UNION OBRERA</t>
  </si>
  <si>
    <t>TELEFONIA POR CABLE SA DE CV</t>
  </si>
  <si>
    <t>AV. LAZARO CARDENAS</t>
  </si>
  <si>
    <t>DEL FRESNO</t>
  </si>
  <si>
    <t>AUTO BASIC SA DE CV</t>
  </si>
  <si>
    <t>DIAGONAL ISABEL PRIETO</t>
  </si>
  <si>
    <t>LADRON DE GUAVARA</t>
  </si>
  <si>
    <t>GERARDO RIVERA AVALOS</t>
  </si>
  <si>
    <t>AV. PAZ</t>
  </si>
  <si>
    <t>JUAN LOMELI GARCIA</t>
  </si>
  <si>
    <t xml:space="preserve">PEDRO LOZA </t>
  </si>
  <si>
    <t>TLAQUEPAQUE ESCOLAR SA DE CV</t>
  </si>
  <si>
    <t>DISTRIBUIDORA JALOMA SA DE CV</t>
  </si>
  <si>
    <t xml:space="preserve">FRANCISCO DE AYZA </t>
  </si>
  <si>
    <t>ZONA OBLATOS</t>
  </si>
  <si>
    <t>SISTEMAS EMPRESARIALES DE SERVICIOS SA DE CV</t>
  </si>
  <si>
    <t>AV. ENRIQUE DIAZ DE LEON</t>
  </si>
  <si>
    <t>SANTA TERESITA</t>
  </si>
  <si>
    <t>ELECTRONICA STEREN DE GUADALAJARA SA</t>
  </si>
  <si>
    <t>LOPEZ COTIILA</t>
  </si>
  <si>
    <t>KD COMPUTADORAS SA DE CV</t>
  </si>
  <si>
    <t>AV. 16 DE SEPTIEMBRE</t>
  </si>
  <si>
    <t>LOCAL 41 PLANTA BAJA</t>
  </si>
  <si>
    <t>VIANDAS INSUMOS VINOS Y ALIMENTOS SA DE CV</t>
  </si>
  <si>
    <t xml:space="preserve">EVORA </t>
  </si>
  <si>
    <t>SANTA ELENA DE LA CRUZ</t>
  </si>
  <si>
    <t>EDUARDO DIAZ COVARRUBIAS</t>
  </si>
  <si>
    <t>AMPARO DE DIOS</t>
  </si>
  <si>
    <t>MARIA CONCEPCION CASTILLO BUENROSTRO</t>
  </si>
  <si>
    <t>LOCAL 137</t>
  </si>
  <si>
    <t>OPERADORA DE FERIAS Y EXPOSICIONES SA DE CV</t>
  </si>
  <si>
    <t>AV. MARIANO OTERO</t>
  </si>
  <si>
    <t>EDIFICIO B.P.B</t>
  </si>
  <si>
    <t>VERDE VALLE</t>
  </si>
  <si>
    <t xml:space="preserve">UNIVERSIDAD NACIONAL AUTONOMA DE MEXICO </t>
  </si>
  <si>
    <t>AV. UNIVERSIDAD</t>
  </si>
  <si>
    <t>CIUDAD UNIVERSITARIA</t>
  </si>
  <si>
    <t>COYOACAN</t>
  </si>
  <si>
    <t>MARIA LAURA FLORES BARBA</t>
  </si>
  <si>
    <t>MANUEL ACUÑA</t>
  </si>
  <si>
    <t>NOE NAVARRO</t>
  </si>
  <si>
    <t xml:space="preserve">AV.HISTORIADORES </t>
  </si>
  <si>
    <t>JARDINES DE LA PAZ</t>
  </si>
  <si>
    <t>GRUPO FERRETERO MILENIO SA DE CV</t>
  </si>
  <si>
    <t>AVE.CHAPULTEPEC SUR</t>
  </si>
  <si>
    <t>GP ORTHOPEDICS SA DE CV</t>
  </si>
  <si>
    <t>FEDERALISMO NORTE</t>
  </si>
  <si>
    <t>PROVEEDOR MEDICO CIENTIFICO DE OCCIDENTE SA DE CV</t>
  </si>
  <si>
    <t>DISEÑO TECNOLOGICO EN LABORATORIO SA DE CV</t>
  </si>
  <si>
    <t>CALZADA INDEPENDENCIA NORTE</t>
  </si>
  <si>
    <t>INDEPENDENCIA</t>
  </si>
  <si>
    <t>MODATELAS SAPI DE CV</t>
  </si>
  <si>
    <t>PASEO DE LOS TAMARINDOS</t>
  </si>
  <si>
    <t>PLANTA BAJA 2B</t>
  </si>
  <si>
    <t>BOSQUES DE LAS LOMAS</t>
  </si>
  <si>
    <t>CUAJIMALPA DE MORELOS</t>
  </si>
  <si>
    <t>JOSE DE JESUS QUINTERO GONZALEZ</t>
  </si>
  <si>
    <t>LOS ANGELES</t>
  </si>
  <si>
    <t>LAS CONCHAS</t>
  </si>
  <si>
    <t>INDUSTRIAL</t>
  </si>
  <si>
    <t>RADIAL LLANTAS SA DE CV</t>
  </si>
  <si>
    <t>TUBEROSA</t>
  </si>
  <si>
    <t>SAN CARLOS</t>
  </si>
  <si>
    <t>GENERICOS DE LIMPIEZA</t>
  </si>
  <si>
    <t>PRIMAVERA</t>
  </si>
  <si>
    <t>EL FRESNO</t>
  </si>
  <si>
    <t>OFFIHO SA DE CV</t>
  </si>
  <si>
    <t>CUITLAHUAC</t>
  </si>
  <si>
    <t>GRAN CLASE EN OFICINAS SA DE CV</t>
  </si>
  <si>
    <t>AV. DEL BOSQUE</t>
  </si>
  <si>
    <t>PARQUE INDUSTRIAL BOSQUES II</t>
  </si>
  <si>
    <t>FERMA MOFLES EXHAUST S DE RL DE CV</t>
  </si>
  <si>
    <t>AV.NIÑOS HEROES</t>
  </si>
  <si>
    <t>COMPUTER LAND DE OCCIDENTE SA DE CV</t>
  </si>
  <si>
    <t>GABRIEL CASTAÑOS</t>
  </si>
  <si>
    <t xml:space="preserve">ARCOS </t>
  </si>
  <si>
    <t>MEDILAB DE OCCIDENTE SA DE CV</t>
  </si>
  <si>
    <t>FEDERALISMO SUR</t>
  </si>
  <si>
    <t>MA DEL CARMEN MARTINEZ ALVARADO</t>
  </si>
  <si>
    <t>PALMA SOLA</t>
  </si>
  <si>
    <t>B</t>
  </si>
  <si>
    <t>INDUSTRIAL SUR</t>
  </si>
  <si>
    <t>CARLOS ALBERTO SURO BERMUDEZ</t>
  </si>
  <si>
    <t>SIERRA MAPIMI SUR</t>
  </si>
  <si>
    <t>BOSQUES DE LA CANTERA</t>
  </si>
  <si>
    <t>YOLANDA RUVALCABA GUTIERREZ</t>
  </si>
  <si>
    <t>REVOLUCION</t>
  </si>
  <si>
    <t>ANTONIO VAZQUEZ CRUZ</t>
  </si>
  <si>
    <t>AV.ALEMANIA</t>
  </si>
  <si>
    <t>JOSE RUSSELL OROZCO PONCE</t>
  </si>
  <si>
    <t>AV.JAVIER MINA</t>
  </si>
  <si>
    <t>EL PORVENIR UNIDAD HOGAR</t>
  </si>
  <si>
    <t>STAR TAPATIA SA DE CV</t>
  </si>
  <si>
    <t>AV. GUADALUPE</t>
  </si>
  <si>
    <t>CAMINO REAL</t>
  </si>
  <si>
    <t>RUFRASA SA DE CV</t>
  </si>
  <si>
    <t>MORELOS</t>
  </si>
  <si>
    <t>CHAI FOOD SA DE CV</t>
  </si>
  <si>
    <t>AV. AMERICAS</t>
  </si>
  <si>
    <t>JL 1</t>
  </si>
  <si>
    <t>JACARANDAS</t>
  </si>
  <si>
    <t>DISTRIBUIDORES DE PAPELERIA ROTT SA DE CV</t>
  </si>
  <si>
    <t>LOCAL H 1</t>
  </si>
  <si>
    <t>PLAZA TERRANOVA</t>
  </si>
  <si>
    <t>CASA SERRA SUCESORES SA DE CV</t>
  </si>
  <si>
    <t>BOLIVAR</t>
  </si>
  <si>
    <t>ROBERTO RODRIGUEZ FABIAN</t>
  </si>
  <si>
    <t>AV.PLAZA DE LA REPUBLICA</t>
  </si>
  <si>
    <t>TABACALERA</t>
  </si>
  <si>
    <t xml:space="preserve">HOTELERA INTERNACIONAL SA </t>
  </si>
  <si>
    <t>IGNACIO RAMIREZ</t>
  </si>
  <si>
    <t>FIESTA KITTY SA DE CV</t>
  </si>
  <si>
    <t>LUIS G. LEON</t>
  </si>
  <si>
    <t>COPILCO EL ALTO</t>
  </si>
  <si>
    <t>OPERADORA VIPS S DE RL DE CV</t>
  </si>
  <si>
    <t>PISO 3</t>
  </si>
  <si>
    <t>PREMIER FOODS SA DE CV</t>
  </si>
  <si>
    <t>BLVD. PEDRO INFANTE</t>
  </si>
  <si>
    <t>DESARROLLO URBANO 3 RIOS</t>
  </si>
  <si>
    <t>CULIACAN ROSALES</t>
  </si>
  <si>
    <t>SINALOA</t>
  </si>
  <si>
    <t>RESTAURANTES TOKS SA DE CV</t>
  </si>
  <si>
    <t>JAIME BALMES</t>
  </si>
  <si>
    <t>EDIFICIO B PISO 5</t>
  </si>
  <si>
    <t>LOS MORALES POLANCO</t>
  </si>
  <si>
    <t>CAFÉ SIRENA S DE RL DE CV</t>
  </si>
  <si>
    <t>AV. PASEO DE LA REFORMA</t>
  </si>
  <si>
    <t>TORRE 1 CORPORATIVO PISO 3</t>
  </si>
  <si>
    <t>ESCUELA DE CONSERVACIÓN Y RESTAURACIÓN DE OCCIDENTE</t>
  </si>
  <si>
    <t>LISTADO DE COMPRAS MENORES A 12,500.00 EJERCICIO 2014</t>
  </si>
  <si>
    <t>DEL PROVEEDOR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</si>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</sst>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 applyAlignment="1"/>
    <xf numFmtId="2" fontId="5" fillId="0" borderId="1" xfId="0" applyNumberFormat="1" applyFont="1" applyFill="1" applyBorder="1" applyAlignment="1">
      <alignment horizontal="center"/>
    </xf>
    <xf numFmtId="164" fontId="5" fillId="0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164" fontId="5" fillId="0" borderId="1" xfId="1" applyFont="1" applyFill="1" applyBorder="1" applyAlignment="1"/>
    <xf numFmtId="0" fontId="5" fillId="0" borderId="1" xfId="0" applyFont="1" applyBorder="1"/>
    <xf numFmtId="164" fontId="5" fillId="0" borderId="1" xfId="1" applyFont="1" applyBorder="1"/>
    <xf numFmtId="0" fontId="0" fillId="2" borderId="0" xfId="0" applyFill="1"/>
    <xf numFmtId="0" fontId="0" fillId="0" borderId="0" xfId="0" applyFill="1"/>
    <xf numFmtId="0" fontId="0" fillId="3" borderId="4" xfId="0" applyFill="1" applyBorder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6"/>
  <sheetViews>
    <sheetView tabSelected="1" workbookViewId="0">
      <selection activeCell="N16" sqref="N16"/>
    </sheetView>
  </sheetViews>
  <sheetFormatPr baseColWidth="10" defaultRowHeight="15" x14ac:dyDescent="0.25"/>
  <cols>
    <col min="1" max="1" width="58.140625" customWidth="1"/>
    <col min="2" max="2" width="26.28515625" customWidth="1"/>
    <col min="5" max="5" width="20.85546875" customWidth="1"/>
    <col min="6" max="6" width="12.28515625" customWidth="1"/>
    <col min="7" max="7" width="14" customWidth="1"/>
    <col min="8" max="8" width="17.28515625" customWidth="1"/>
    <col min="9" max="9" width="15" hidden="1" customWidth="1"/>
    <col min="10" max="12" width="0" hidden="1" customWidth="1"/>
    <col min="13" max="13" width="12.85546875" hidden="1" customWidth="1"/>
    <col min="14" max="14" width="12.42578125" style="23" bestFit="1" customWidth="1"/>
  </cols>
  <sheetData>
    <row r="1" spans="1:16" ht="15.75" thickBot="1" x14ac:dyDescent="0.3">
      <c r="N1" s="24"/>
    </row>
    <row r="2" spans="1:16" s="26" customFormat="1" ht="33.75" customHeight="1" thickBot="1" x14ac:dyDescent="0.3">
      <c r="A2" s="29" t="s">
        <v>291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5"/>
    </row>
    <row r="3" spans="1:16" s="26" customFormat="1" ht="33.75" customHeight="1" thickBot="1" x14ac:dyDescent="0.3">
      <c r="A3" s="29" t="s">
        <v>292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7"/>
    </row>
    <row r="4" spans="1:1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4"/>
    </row>
    <row r="5" spans="1:16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4"/>
    </row>
    <row r="6" spans="1:16" s="1" customFormat="1" x14ac:dyDescent="0.25">
      <c r="N6" s="12"/>
    </row>
    <row r="7" spans="1:16" s="5" customFormat="1" ht="12" x14ac:dyDescent="0.2">
      <c r="A7" s="3" t="s">
        <v>0</v>
      </c>
      <c r="B7" s="2" t="s">
        <v>1</v>
      </c>
      <c r="C7" s="3" t="s">
        <v>2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4"/>
    </row>
    <row r="8" spans="1:16" s="5" customFormat="1" ht="12" x14ac:dyDescent="0.2">
      <c r="A8" s="2" t="s">
        <v>293</v>
      </c>
      <c r="B8" s="6"/>
      <c r="C8" s="2" t="s">
        <v>13</v>
      </c>
      <c r="D8" s="2" t="s">
        <v>14</v>
      </c>
      <c r="E8" s="6"/>
      <c r="F8" s="3" t="s">
        <v>15</v>
      </c>
      <c r="G8" s="2"/>
      <c r="H8" s="3" t="s">
        <v>16</v>
      </c>
      <c r="I8" s="2"/>
      <c r="J8" s="2"/>
      <c r="K8" s="2" t="s">
        <v>17</v>
      </c>
      <c r="L8" s="2" t="s">
        <v>18</v>
      </c>
      <c r="M8" s="3" t="s">
        <v>19</v>
      </c>
      <c r="N8" s="3" t="s">
        <v>20</v>
      </c>
      <c r="O8" s="6" t="s">
        <v>294</v>
      </c>
    </row>
    <row r="9" spans="1:16" s="5" customFormat="1" ht="12" x14ac:dyDescent="0.2">
      <c r="A9" s="2"/>
      <c r="B9" s="6"/>
      <c r="C9" s="2"/>
      <c r="D9" s="2"/>
      <c r="E9" s="6"/>
      <c r="F9" s="3"/>
      <c r="G9" s="2"/>
      <c r="H9" s="3"/>
      <c r="I9" s="2"/>
      <c r="J9" s="2"/>
      <c r="K9" s="2"/>
      <c r="L9" s="2"/>
      <c r="M9" s="3"/>
      <c r="N9" s="3"/>
      <c r="O9" s="4"/>
    </row>
    <row r="10" spans="1:16" s="1" customFormat="1" x14ac:dyDescent="0.25">
      <c r="A10" s="7" t="s">
        <v>21</v>
      </c>
      <c r="B10" s="7" t="s">
        <v>22</v>
      </c>
      <c r="C10" s="8">
        <v>1060</v>
      </c>
      <c r="D10" s="8"/>
      <c r="E10" s="8" t="s">
        <v>23</v>
      </c>
      <c r="F10" s="8">
        <v>45050</v>
      </c>
      <c r="G10" s="8" t="s">
        <v>24</v>
      </c>
      <c r="H10" s="8" t="s">
        <v>25</v>
      </c>
      <c r="I10" s="9">
        <v>187</v>
      </c>
      <c r="J10" s="9">
        <v>0</v>
      </c>
      <c r="K10" s="10"/>
      <c r="L10" s="10"/>
      <c r="M10" s="10"/>
      <c r="N10" s="10">
        <f t="shared" ref="N10:N15" si="0">I10+J10-K10-L10-M10</f>
        <v>187</v>
      </c>
      <c r="O10" s="11">
        <v>41655</v>
      </c>
    </row>
    <row r="11" spans="1:16" s="1" customFormat="1" x14ac:dyDescent="0.25">
      <c r="A11" s="7" t="s">
        <v>47</v>
      </c>
      <c r="B11" s="7" t="s">
        <v>48</v>
      </c>
      <c r="C11" s="8">
        <v>845</v>
      </c>
      <c r="D11" s="7"/>
      <c r="E11" s="8" t="s">
        <v>29</v>
      </c>
      <c r="F11" s="8">
        <v>44450</v>
      </c>
      <c r="G11" s="8" t="s">
        <v>30</v>
      </c>
      <c r="H11" s="8" t="s">
        <v>25</v>
      </c>
      <c r="I11" s="9">
        <v>10</v>
      </c>
      <c r="J11" s="9"/>
      <c r="K11" s="10"/>
      <c r="L11" s="10"/>
      <c r="M11" s="10"/>
      <c r="N11" s="10">
        <f t="shared" si="0"/>
        <v>10</v>
      </c>
      <c r="O11" s="11">
        <v>41800</v>
      </c>
    </row>
    <row r="12" spans="1:16" s="1" customFormat="1" x14ac:dyDescent="0.25">
      <c r="A12" s="7" t="s">
        <v>86</v>
      </c>
      <c r="B12" s="7" t="s">
        <v>87</v>
      </c>
      <c r="C12" s="8">
        <v>1455</v>
      </c>
      <c r="D12" s="7"/>
      <c r="E12" s="8" t="s">
        <v>88</v>
      </c>
      <c r="F12" s="8">
        <v>45500</v>
      </c>
      <c r="G12" s="8" t="s">
        <v>36</v>
      </c>
      <c r="H12" s="8" t="s">
        <v>25</v>
      </c>
      <c r="I12" s="9">
        <v>15.52</v>
      </c>
      <c r="J12" s="9">
        <v>2.48</v>
      </c>
      <c r="K12" s="10"/>
      <c r="L12" s="10"/>
      <c r="M12" s="10"/>
      <c r="N12" s="10">
        <f t="shared" si="0"/>
        <v>18</v>
      </c>
      <c r="O12" s="11">
        <v>41827</v>
      </c>
    </row>
    <row r="13" spans="1:16" s="1" customFormat="1" x14ac:dyDescent="0.25">
      <c r="A13" s="7" t="s">
        <v>139</v>
      </c>
      <c r="B13" s="7" t="s">
        <v>134</v>
      </c>
      <c r="C13" s="8" t="s">
        <v>140</v>
      </c>
      <c r="D13" s="7"/>
      <c r="E13" s="8" t="s">
        <v>141</v>
      </c>
      <c r="F13" s="8">
        <v>44800</v>
      </c>
      <c r="G13" s="8" t="s">
        <v>30</v>
      </c>
      <c r="H13" s="8" t="s">
        <v>25</v>
      </c>
      <c r="I13" s="9">
        <v>34.479999999999997</v>
      </c>
      <c r="J13" s="9">
        <v>5.52</v>
      </c>
      <c r="K13" s="10"/>
      <c r="L13" s="10"/>
      <c r="M13" s="10"/>
      <c r="N13" s="10">
        <f t="shared" si="0"/>
        <v>40</v>
      </c>
      <c r="O13" s="11">
        <v>41946</v>
      </c>
    </row>
    <row r="14" spans="1:16" s="1" customFormat="1" x14ac:dyDescent="0.25">
      <c r="A14" s="7" t="s">
        <v>26</v>
      </c>
      <c r="B14" s="7" t="s">
        <v>27</v>
      </c>
      <c r="C14" s="8">
        <v>570</v>
      </c>
      <c r="D14" s="8" t="s">
        <v>28</v>
      </c>
      <c r="E14" s="8" t="s">
        <v>29</v>
      </c>
      <c r="F14" s="8">
        <v>44450</v>
      </c>
      <c r="G14" s="8" t="s">
        <v>30</v>
      </c>
      <c r="H14" s="8" t="s">
        <v>25</v>
      </c>
      <c r="I14" s="9">
        <v>39.659999999999997</v>
      </c>
      <c r="J14" s="9">
        <v>6.34</v>
      </c>
      <c r="K14" s="10"/>
      <c r="L14" s="10"/>
      <c r="M14" s="10"/>
      <c r="N14" s="10">
        <f t="shared" si="0"/>
        <v>46</v>
      </c>
      <c r="O14" s="11">
        <v>41722</v>
      </c>
    </row>
    <row r="15" spans="1:16" s="1" customFormat="1" x14ac:dyDescent="0.25">
      <c r="A15" s="7" t="s">
        <v>47</v>
      </c>
      <c r="B15" s="7" t="s">
        <v>48</v>
      </c>
      <c r="C15" s="8">
        <v>845</v>
      </c>
      <c r="D15" s="7"/>
      <c r="E15" s="8" t="s">
        <v>29</v>
      </c>
      <c r="F15" s="8">
        <v>44450</v>
      </c>
      <c r="G15" s="8" t="s">
        <v>30</v>
      </c>
      <c r="H15" s="8" t="s">
        <v>25</v>
      </c>
      <c r="I15" s="9">
        <v>40.69</v>
      </c>
      <c r="J15" s="9">
        <v>6.51</v>
      </c>
      <c r="K15" s="10"/>
      <c r="L15" s="10"/>
      <c r="M15" s="10"/>
      <c r="N15" s="10">
        <f t="shared" si="0"/>
        <v>47.199999999999996</v>
      </c>
      <c r="O15" s="11">
        <v>41918</v>
      </c>
    </row>
    <row r="16" spans="1:16" s="1" customFormat="1" x14ac:dyDescent="0.25">
      <c r="A16" s="7" t="s">
        <v>193</v>
      </c>
      <c r="B16" s="7" t="s">
        <v>194</v>
      </c>
      <c r="C16" s="8">
        <v>1499</v>
      </c>
      <c r="D16" s="8" t="s">
        <v>195</v>
      </c>
      <c r="E16" s="8" t="s">
        <v>196</v>
      </c>
      <c r="F16" s="8">
        <v>44550</v>
      </c>
      <c r="G16" s="8" t="s">
        <v>30</v>
      </c>
      <c r="H16" s="8" t="s">
        <v>25</v>
      </c>
      <c r="I16" s="9">
        <v>43.1</v>
      </c>
      <c r="J16" s="9">
        <v>6.9</v>
      </c>
      <c r="K16" s="10"/>
      <c r="L16" s="10"/>
      <c r="M16" s="10"/>
      <c r="N16" s="10">
        <f>SUM(I16:M16)</f>
        <v>50</v>
      </c>
      <c r="O16" s="11">
        <v>41977</v>
      </c>
    </row>
    <row r="17" spans="1:15" s="1" customFormat="1" x14ac:dyDescent="0.25">
      <c r="A17" s="7" t="s">
        <v>21</v>
      </c>
      <c r="B17" s="7" t="s">
        <v>22</v>
      </c>
      <c r="C17" s="8">
        <v>1060</v>
      </c>
      <c r="D17" s="8"/>
      <c r="E17" s="8" t="s">
        <v>23</v>
      </c>
      <c r="F17" s="8">
        <v>45050</v>
      </c>
      <c r="G17" s="8" t="s">
        <v>24</v>
      </c>
      <c r="H17" s="8" t="s">
        <v>25</v>
      </c>
      <c r="I17" s="9">
        <v>51</v>
      </c>
      <c r="J17" s="9">
        <v>0</v>
      </c>
      <c r="K17" s="10"/>
      <c r="L17" s="10"/>
      <c r="M17" s="10"/>
      <c r="N17" s="10">
        <f>I17+J17-K17-L17-M17</f>
        <v>51</v>
      </c>
      <c r="O17" s="11">
        <v>41899</v>
      </c>
    </row>
    <row r="18" spans="1:15" s="1" customFormat="1" x14ac:dyDescent="0.25">
      <c r="A18" s="7" t="s">
        <v>288</v>
      </c>
      <c r="B18" s="7" t="s">
        <v>289</v>
      </c>
      <c r="C18" s="8">
        <v>222</v>
      </c>
      <c r="D18" s="8" t="s">
        <v>290</v>
      </c>
      <c r="E18" s="8" t="s">
        <v>98</v>
      </c>
      <c r="F18" s="8">
        <v>6600</v>
      </c>
      <c r="G18" s="8" t="s">
        <v>150</v>
      </c>
      <c r="H18" s="8" t="s">
        <v>100</v>
      </c>
      <c r="I18" s="9">
        <v>47.41</v>
      </c>
      <c r="J18" s="9">
        <v>7.59</v>
      </c>
      <c r="K18" s="10"/>
      <c r="L18" s="10"/>
      <c r="M18" s="10"/>
      <c r="N18" s="10">
        <f>+I18+J18+M18</f>
        <v>55</v>
      </c>
      <c r="O18" s="11">
        <v>41973</v>
      </c>
    </row>
    <row r="19" spans="1:15" s="1" customFormat="1" x14ac:dyDescent="0.25">
      <c r="A19" s="7" t="s">
        <v>86</v>
      </c>
      <c r="B19" s="7" t="s">
        <v>87</v>
      </c>
      <c r="C19" s="8">
        <v>1455</v>
      </c>
      <c r="D19" s="7"/>
      <c r="E19" s="8" t="s">
        <v>88</v>
      </c>
      <c r="F19" s="8">
        <v>45500</v>
      </c>
      <c r="G19" s="8" t="s">
        <v>36</v>
      </c>
      <c r="H19" s="8" t="s">
        <v>25</v>
      </c>
      <c r="I19" s="9">
        <v>51.72</v>
      </c>
      <c r="J19" s="9">
        <v>8.2799999999999994</v>
      </c>
      <c r="K19" s="10"/>
      <c r="L19" s="10"/>
      <c r="M19" s="10"/>
      <c r="N19" s="10">
        <f>I19+J19-K19-L19-M19</f>
        <v>60</v>
      </c>
      <c r="O19" s="11">
        <v>41880</v>
      </c>
    </row>
    <row r="20" spans="1:15" s="1" customFormat="1" x14ac:dyDescent="0.25">
      <c r="A20" s="16" t="s">
        <v>146</v>
      </c>
      <c r="B20" s="7" t="s">
        <v>147</v>
      </c>
      <c r="C20" s="8">
        <v>1102</v>
      </c>
      <c r="D20" s="7"/>
      <c r="E20" s="8" t="s">
        <v>52</v>
      </c>
      <c r="F20" s="8">
        <v>44190</v>
      </c>
      <c r="G20" s="7" t="s">
        <v>30</v>
      </c>
      <c r="H20" s="8" t="s">
        <v>25</v>
      </c>
      <c r="I20" s="9">
        <v>51.72</v>
      </c>
      <c r="J20" s="9">
        <v>8.2799999999999994</v>
      </c>
      <c r="K20" s="10"/>
      <c r="L20" s="10"/>
      <c r="M20" s="10"/>
      <c r="N20" s="10">
        <f>I20+J20-K20-L20-M20</f>
        <v>60</v>
      </c>
      <c r="O20" s="11">
        <v>41697</v>
      </c>
    </row>
    <row r="21" spans="1:15" s="1" customFormat="1" x14ac:dyDescent="0.25">
      <c r="A21" s="7" t="s">
        <v>86</v>
      </c>
      <c r="B21" s="7" t="s">
        <v>87</v>
      </c>
      <c r="C21" s="8">
        <v>1455</v>
      </c>
      <c r="D21" s="7"/>
      <c r="E21" s="8" t="s">
        <v>88</v>
      </c>
      <c r="F21" s="8">
        <v>45500</v>
      </c>
      <c r="G21" s="8" t="s">
        <v>36</v>
      </c>
      <c r="H21" s="8" t="s">
        <v>25</v>
      </c>
      <c r="I21" s="9">
        <v>54.31</v>
      </c>
      <c r="J21" s="9">
        <v>8.69</v>
      </c>
      <c r="K21" s="10"/>
      <c r="L21" s="10"/>
      <c r="M21" s="10"/>
      <c r="N21" s="10">
        <f>I21+J21-K21-L21-M21</f>
        <v>63</v>
      </c>
      <c r="O21" s="11">
        <v>41815</v>
      </c>
    </row>
    <row r="22" spans="1:15" s="1" customFormat="1" x14ac:dyDescent="0.25">
      <c r="A22" s="7" t="s">
        <v>288</v>
      </c>
      <c r="B22" s="7" t="s">
        <v>289</v>
      </c>
      <c r="C22" s="8">
        <v>222</v>
      </c>
      <c r="D22" s="8" t="s">
        <v>290</v>
      </c>
      <c r="E22" s="8" t="s">
        <v>98</v>
      </c>
      <c r="F22" s="8">
        <v>6600</v>
      </c>
      <c r="G22" s="8" t="s">
        <v>150</v>
      </c>
      <c r="H22" s="8" t="s">
        <v>100</v>
      </c>
      <c r="I22" s="9">
        <v>56.9</v>
      </c>
      <c r="J22" s="9">
        <v>9.1</v>
      </c>
      <c r="K22" s="10"/>
      <c r="L22" s="10"/>
      <c r="M22" s="10"/>
      <c r="N22" s="10">
        <f>+I22+J22+M22</f>
        <v>66</v>
      </c>
      <c r="O22" s="11">
        <v>41973</v>
      </c>
    </row>
    <row r="23" spans="1:15" s="1" customFormat="1" x14ac:dyDescent="0.25">
      <c r="A23" s="7" t="s">
        <v>288</v>
      </c>
      <c r="B23" s="7" t="s">
        <v>289</v>
      </c>
      <c r="C23" s="8">
        <v>222</v>
      </c>
      <c r="D23" s="8" t="s">
        <v>290</v>
      </c>
      <c r="E23" s="8" t="s">
        <v>98</v>
      </c>
      <c r="F23" s="8">
        <v>6600</v>
      </c>
      <c r="G23" s="8" t="s">
        <v>150</v>
      </c>
      <c r="H23" s="8" t="s">
        <v>100</v>
      </c>
      <c r="I23" s="9">
        <v>56.9</v>
      </c>
      <c r="J23" s="9">
        <v>9.1</v>
      </c>
      <c r="K23" s="10"/>
      <c r="L23" s="10"/>
      <c r="M23" s="10"/>
      <c r="N23" s="10">
        <f>+I23+J23+M23</f>
        <v>66</v>
      </c>
      <c r="O23" s="11">
        <v>41973</v>
      </c>
    </row>
    <row r="24" spans="1:15" s="1" customFormat="1" x14ac:dyDescent="0.25">
      <c r="A24" s="7" t="s">
        <v>21</v>
      </c>
      <c r="B24" s="7" t="s">
        <v>22</v>
      </c>
      <c r="C24" s="8">
        <v>1060</v>
      </c>
      <c r="D24" s="8"/>
      <c r="E24" s="8" t="s">
        <v>23</v>
      </c>
      <c r="F24" s="8">
        <v>45050</v>
      </c>
      <c r="G24" s="8" t="s">
        <v>24</v>
      </c>
      <c r="H24" s="8" t="s">
        <v>25</v>
      </c>
      <c r="I24" s="9">
        <v>68</v>
      </c>
      <c r="J24" s="9">
        <v>0</v>
      </c>
      <c r="K24" s="10"/>
      <c r="L24" s="10"/>
      <c r="M24" s="10"/>
      <c r="N24" s="10">
        <f t="shared" ref="N24:N30" si="1">I24+J24-K24-L24-M24</f>
        <v>68</v>
      </c>
      <c r="O24" s="11">
        <v>41891</v>
      </c>
    </row>
    <row r="25" spans="1:15" s="1" customFormat="1" x14ac:dyDescent="0.25">
      <c r="A25" s="7" t="s">
        <v>21</v>
      </c>
      <c r="B25" s="7" t="s">
        <v>22</v>
      </c>
      <c r="C25" s="8">
        <v>1060</v>
      </c>
      <c r="D25" s="8"/>
      <c r="E25" s="8" t="s">
        <v>23</v>
      </c>
      <c r="F25" s="8">
        <v>45050</v>
      </c>
      <c r="G25" s="8" t="s">
        <v>24</v>
      </c>
      <c r="H25" s="8" t="s">
        <v>25</v>
      </c>
      <c r="I25" s="9">
        <v>68</v>
      </c>
      <c r="J25" s="9">
        <v>0</v>
      </c>
      <c r="K25" s="10"/>
      <c r="L25" s="10"/>
      <c r="M25" s="10"/>
      <c r="N25" s="10">
        <f t="shared" si="1"/>
        <v>68</v>
      </c>
      <c r="O25" s="11">
        <v>41909</v>
      </c>
    </row>
    <row r="26" spans="1:15" s="1" customFormat="1" x14ac:dyDescent="0.25">
      <c r="A26" s="7" t="s">
        <v>21</v>
      </c>
      <c r="B26" s="7" t="s">
        <v>22</v>
      </c>
      <c r="C26" s="8">
        <v>1060</v>
      </c>
      <c r="D26" s="8"/>
      <c r="E26" s="8" t="s">
        <v>23</v>
      </c>
      <c r="F26" s="8">
        <v>45050</v>
      </c>
      <c r="G26" s="8" t="s">
        <v>24</v>
      </c>
      <c r="H26" s="8" t="s">
        <v>25</v>
      </c>
      <c r="I26" s="9">
        <v>68</v>
      </c>
      <c r="J26" s="9">
        <v>0</v>
      </c>
      <c r="K26" s="10"/>
      <c r="L26" s="10"/>
      <c r="M26" s="10"/>
      <c r="N26" s="10">
        <f t="shared" si="1"/>
        <v>68</v>
      </c>
      <c r="O26" s="11">
        <v>41652</v>
      </c>
    </row>
    <row r="27" spans="1:15" s="1" customFormat="1" x14ac:dyDescent="0.25">
      <c r="A27" s="7" t="s">
        <v>21</v>
      </c>
      <c r="B27" s="7" t="s">
        <v>22</v>
      </c>
      <c r="C27" s="8">
        <v>1060</v>
      </c>
      <c r="D27" s="8"/>
      <c r="E27" s="8" t="s">
        <v>23</v>
      </c>
      <c r="F27" s="8">
        <v>45050</v>
      </c>
      <c r="G27" s="8" t="s">
        <v>24</v>
      </c>
      <c r="H27" s="8" t="s">
        <v>25</v>
      </c>
      <c r="I27" s="9">
        <v>68</v>
      </c>
      <c r="J27" s="9">
        <v>0</v>
      </c>
      <c r="K27" s="10"/>
      <c r="L27" s="10"/>
      <c r="M27" s="10"/>
      <c r="N27" s="10">
        <f t="shared" si="1"/>
        <v>68</v>
      </c>
      <c r="O27" s="11">
        <v>41971</v>
      </c>
    </row>
    <row r="28" spans="1:15" s="1" customFormat="1" x14ac:dyDescent="0.25">
      <c r="A28" s="7" t="s">
        <v>21</v>
      </c>
      <c r="B28" s="7" t="s">
        <v>22</v>
      </c>
      <c r="C28" s="8">
        <v>1060</v>
      </c>
      <c r="D28" s="8"/>
      <c r="E28" s="8" t="s">
        <v>23</v>
      </c>
      <c r="F28" s="8">
        <v>45050</v>
      </c>
      <c r="G28" s="8" t="s">
        <v>24</v>
      </c>
      <c r="H28" s="8" t="s">
        <v>25</v>
      </c>
      <c r="I28" s="9">
        <v>68</v>
      </c>
      <c r="J28" s="9">
        <v>0</v>
      </c>
      <c r="K28" s="10"/>
      <c r="L28" s="10"/>
      <c r="M28" s="10"/>
      <c r="N28" s="10">
        <f t="shared" si="1"/>
        <v>68</v>
      </c>
      <c r="O28" s="11">
        <v>41986</v>
      </c>
    </row>
    <row r="29" spans="1:15" s="1" customFormat="1" x14ac:dyDescent="0.25">
      <c r="A29" s="7" t="s">
        <v>21</v>
      </c>
      <c r="B29" s="7" t="s">
        <v>22</v>
      </c>
      <c r="C29" s="8">
        <v>1060</v>
      </c>
      <c r="D29" s="8"/>
      <c r="E29" s="8" t="s">
        <v>23</v>
      </c>
      <c r="F29" s="8">
        <v>45050</v>
      </c>
      <c r="G29" s="8" t="s">
        <v>24</v>
      </c>
      <c r="H29" s="8" t="s">
        <v>25</v>
      </c>
      <c r="I29" s="9">
        <v>68</v>
      </c>
      <c r="J29" s="9">
        <v>0</v>
      </c>
      <c r="K29" s="10"/>
      <c r="L29" s="10"/>
      <c r="M29" s="10"/>
      <c r="N29" s="10">
        <f t="shared" si="1"/>
        <v>68</v>
      </c>
      <c r="O29" s="11">
        <v>41974</v>
      </c>
    </row>
    <row r="30" spans="1:15" s="1" customFormat="1" x14ac:dyDescent="0.25">
      <c r="A30" s="7" t="s">
        <v>21</v>
      </c>
      <c r="B30" s="7" t="s">
        <v>22</v>
      </c>
      <c r="C30" s="8">
        <v>1060</v>
      </c>
      <c r="D30" s="8"/>
      <c r="E30" s="8" t="s">
        <v>23</v>
      </c>
      <c r="F30" s="8">
        <v>45050</v>
      </c>
      <c r="G30" s="8" t="s">
        <v>24</v>
      </c>
      <c r="H30" s="8" t="s">
        <v>25</v>
      </c>
      <c r="I30" s="9">
        <v>68</v>
      </c>
      <c r="J30" s="9">
        <v>0</v>
      </c>
      <c r="K30" s="10"/>
      <c r="L30" s="10"/>
      <c r="M30" s="10"/>
      <c r="N30" s="10">
        <f t="shared" si="1"/>
        <v>68</v>
      </c>
      <c r="O30" s="11">
        <v>41976</v>
      </c>
    </row>
    <row r="31" spans="1:15" s="1" customFormat="1" x14ac:dyDescent="0.25">
      <c r="A31" s="7" t="s">
        <v>288</v>
      </c>
      <c r="B31" s="7" t="s">
        <v>289</v>
      </c>
      <c r="C31" s="8">
        <v>222</v>
      </c>
      <c r="D31" s="8" t="s">
        <v>290</v>
      </c>
      <c r="E31" s="8" t="s">
        <v>98</v>
      </c>
      <c r="F31" s="8">
        <v>6600</v>
      </c>
      <c r="G31" s="8" t="s">
        <v>150</v>
      </c>
      <c r="H31" s="8" t="s">
        <v>100</v>
      </c>
      <c r="I31" s="9">
        <v>60.35</v>
      </c>
      <c r="J31" s="9">
        <v>9.65</v>
      </c>
      <c r="K31" s="10"/>
      <c r="L31" s="10"/>
      <c r="M31" s="10"/>
      <c r="N31" s="10">
        <f>+I31+J31+M31</f>
        <v>70</v>
      </c>
      <c r="O31" s="11">
        <v>41973</v>
      </c>
    </row>
    <row r="32" spans="1:15" s="1" customFormat="1" x14ac:dyDescent="0.25">
      <c r="A32" s="7" t="s">
        <v>181</v>
      </c>
      <c r="B32" s="7" t="s">
        <v>182</v>
      </c>
      <c r="C32" s="8">
        <v>51</v>
      </c>
      <c r="D32" s="7"/>
      <c r="E32" s="8" t="s">
        <v>39</v>
      </c>
      <c r="F32" s="8">
        <v>44100</v>
      </c>
      <c r="G32" s="8" t="s">
        <v>30</v>
      </c>
      <c r="H32" s="8" t="s">
        <v>25</v>
      </c>
      <c r="I32" s="9">
        <v>68.97</v>
      </c>
      <c r="J32" s="9">
        <v>11.03</v>
      </c>
      <c r="K32" s="10"/>
      <c r="L32" s="10"/>
      <c r="M32" s="10"/>
      <c r="N32" s="10">
        <f>SUM(I32:M32)</f>
        <v>80</v>
      </c>
      <c r="O32" s="11">
        <v>41967</v>
      </c>
    </row>
    <row r="33" spans="1:15" s="1" customFormat="1" x14ac:dyDescent="0.25">
      <c r="A33" s="7" t="s">
        <v>86</v>
      </c>
      <c r="B33" s="7" t="s">
        <v>87</v>
      </c>
      <c r="C33" s="8">
        <v>1455</v>
      </c>
      <c r="D33" s="7"/>
      <c r="E33" s="8" t="s">
        <v>88</v>
      </c>
      <c r="F33" s="8">
        <v>45500</v>
      </c>
      <c r="G33" s="8" t="s">
        <v>36</v>
      </c>
      <c r="H33" s="8" t="s">
        <v>25</v>
      </c>
      <c r="I33" s="9">
        <v>72.930000000000007</v>
      </c>
      <c r="J33" s="9">
        <v>11.67</v>
      </c>
      <c r="K33" s="10"/>
      <c r="L33" s="10"/>
      <c r="M33" s="10"/>
      <c r="N33" s="10">
        <f t="shared" ref="N33:N40" si="2">I33+J33-K33-L33-M33</f>
        <v>84.600000000000009</v>
      </c>
      <c r="O33" s="11">
        <v>41827</v>
      </c>
    </row>
    <row r="34" spans="1:15" s="1" customFormat="1" x14ac:dyDescent="0.25">
      <c r="A34" s="7" t="s">
        <v>21</v>
      </c>
      <c r="B34" s="7" t="s">
        <v>22</v>
      </c>
      <c r="C34" s="8">
        <v>1060</v>
      </c>
      <c r="D34" s="8"/>
      <c r="E34" s="8" t="s">
        <v>23</v>
      </c>
      <c r="F34" s="8">
        <v>45050</v>
      </c>
      <c r="G34" s="8" t="s">
        <v>24</v>
      </c>
      <c r="H34" s="8" t="s">
        <v>25</v>
      </c>
      <c r="I34" s="9">
        <v>85</v>
      </c>
      <c r="J34" s="9">
        <v>0</v>
      </c>
      <c r="K34" s="10"/>
      <c r="L34" s="10"/>
      <c r="M34" s="10"/>
      <c r="N34" s="10">
        <f t="shared" si="2"/>
        <v>85</v>
      </c>
      <c r="O34" s="11">
        <v>41659</v>
      </c>
    </row>
    <row r="35" spans="1:15" s="1" customFormat="1" x14ac:dyDescent="0.25">
      <c r="A35" s="7" t="s">
        <v>21</v>
      </c>
      <c r="B35" s="7" t="s">
        <v>22</v>
      </c>
      <c r="C35" s="8">
        <v>1060</v>
      </c>
      <c r="D35" s="8"/>
      <c r="E35" s="8" t="s">
        <v>23</v>
      </c>
      <c r="F35" s="8">
        <v>45050</v>
      </c>
      <c r="G35" s="8" t="s">
        <v>24</v>
      </c>
      <c r="H35" s="8" t="s">
        <v>25</v>
      </c>
      <c r="I35" s="9">
        <v>85</v>
      </c>
      <c r="J35" s="9">
        <v>0</v>
      </c>
      <c r="K35" s="10"/>
      <c r="L35" s="10"/>
      <c r="M35" s="10"/>
      <c r="N35" s="10">
        <f t="shared" si="2"/>
        <v>85</v>
      </c>
      <c r="O35" s="11">
        <v>41949</v>
      </c>
    </row>
    <row r="36" spans="1:15" s="1" customFormat="1" x14ac:dyDescent="0.25">
      <c r="A36" s="7" t="s">
        <v>21</v>
      </c>
      <c r="B36" s="7" t="s">
        <v>22</v>
      </c>
      <c r="C36" s="8">
        <v>1060</v>
      </c>
      <c r="D36" s="8"/>
      <c r="E36" s="8" t="s">
        <v>23</v>
      </c>
      <c r="F36" s="8">
        <v>45050</v>
      </c>
      <c r="G36" s="8" t="s">
        <v>24</v>
      </c>
      <c r="H36" s="8" t="s">
        <v>25</v>
      </c>
      <c r="I36" s="9">
        <v>85</v>
      </c>
      <c r="J36" s="9">
        <v>0</v>
      </c>
      <c r="K36" s="10"/>
      <c r="L36" s="10"/>
      <c r="M36" s="10"/>
      <c r="N36" s="10">
        <f t="shared" si="2"/>
        <v>85</v>
      </c>
      <c r="O36" s="11">
        <v>41970</v>
      </c>
    </row>
    <row r="37" spans="1:15" s="1" customFormat="1" x14ac:dyDescent="0.25">
      <c r="A37" s="7" t="s">
        <v>21</v>
      </c>
      <c r="B37" s="7" t="s">
        <v>22</v>
      </c>
      <c r="C37" s="8">
        <v>1060</v>
      </c>
      <c r="D37" s="8"/>
      <c r="E37" s="8" t="s">
        <v>23</v>
      </c>
      <c r="F37" s="8">
        <v>45050</v>
      </c>
      <c r="G37" s="8" t="s">
        <v>24</v>
      </c>
      <c r="H37" s="8" t="s">
        <v>25</v>
      </c>
      <c r="I37" s="9">
        <v>85</v>
      </c>
      <c r="J37" s="9">
        <v>0</v>
      </c>
      <c r="K37" s="10"/>
      <c r="L37" s="10"/>
      <c r="M37" s="10"/>
      <c r="N37" s="10">
        <f t="shared" si="2"/>
        <v>85</v>
      </c>
      <c r="O37" s="11">
        <v>41993</v>
      </c>
    </row>
    <row r="38" spans="1:15" s="1" customFormat="1" x14ac:dyDescent="0.25">
      <c r="A38" s="7" t="s">
        <v>40</v>
      </c>
      <c r="B38" s="7" t="s">
        <v>41</v>
      </c>
      <c r="C38" s="8">
        <v>916</v>
      </c>
      <c r="D38" s="7"/>
      <c r="E38" s="8" t="s">
        <v>42</v>
      </c>
      <c r="F38" s="8">
        <v>44240</v>
      </c>
      <c r="G38" s="7" t="s">
        <v>30</v>
      </c>
      <c r="H38" s="8" t="s">
        <v>25</v>
      </c>
      <c r="I38" s="9">
        <v>89.4</v>
      </c>
      <c r="J38" s="9"/>
      <c r="K38" s="10"/>
      <c r="L38" s="10"/>
      <c r="M38" s="10"/>
      <c r="N38" s="10">
        <f t="shared" si="2"/>
        <v>89.4</v>
      </c>
      <c r="O38" s="11">
        <v>41690</v>
      </c>
    </row>
    <row r="39" spans="1:15" s="1" customFormat="1" x14ac:dyDescent="0.25">
      <c r="A39" s="7" t="s">
        <v>26</v>
      </c>
      <c r="B39" s="7" t="s">
        <v>27</v>
      </c>
      <c r="C39" s="8">
        <v>570</v>
      </c>
      <c r="D39" s="8" t="s">
        <v>28</v>
      </c>
      <c r="E39" s="8" t="s">
        <v>29</v>
      </c>
      <c r="F39" s="8">
        <v>44450</v>
      </c>
      <c r="G39" s="8" t="s">
        <v>30</v>
      </c>
      <c r="H39" s="8" t="s">
        <v>25</v>
      </c>
      <c r="I39" s="9">
        <v>81.599999999999994</v>
      </c>
      <c r="J39" s="9">
        <v>13.06</v>
      </c>
      <c r="K39" s="10"/>
      <c r="L39" s="10"/>
      <c r="M39" s="10"/>
      <c r="N39" s="10">
        <f t="shared" si="2"/>
        <v>94.66</v>
      </c>
      <c r="O39" s="11">
        <v>41771</v>
      </c>
    </row>
    <row r="40" spans="1:15" s="1" customFormat="1" x14ac:dyDescent="0.25">
      <c r="A40" s="7" t="s">
        <v>47</v>
      </c>
      <c r="B40" s="7" t="s">
        <v>48</v>
      </c>
      <c r="C40" s="8">
        <v>845</v>
      </c>
      <c r="D40" s="7"/>
      <c r="E40" s="8" t="s">
        <v>29</v>
      </c>
      <c r="F40" s="8">
        <v>44450</v>
      </c>
      <c r="G40" s="8" t="s">
        <v>30</v>
      </c>
      <c r="H40" s="8" t="s">
        <v>25</v>
      </c>
      <c r="I40" s="9">
        <v>86.21</v>
      </c>
      <c r="J40" s="9">
        <v>13.79</v>
      </c>
      <c r="K40" s="10"/>
      <c r="L40" s="10"/>
      <c r="M40" s="10"/>
      <c r="N40" s="10">
        <f t="shared" si="2"/>
        <v>100</v>
      </c>
      <c r="O40" s="11">
        <v>41742</v>
      </c>
    </row>
    <row r="41" spans="1:15" s="1" customFormat="1" x14ac:dyDescent="0.25">
      <c r="A41" s="7" t="s">
        <v>164</v>
      </c>
      <c r="B41" s="13" t="s">
        <v>165</v>
      </c>
      <c r="C41" s="8">
        <v>1694</v>
      </c>
      <c r="D41" s="7"/>
      <c r="E41" s="8" t="s">
        <v>166</v>
      </c>
      <c r="F41" s="8">
        <v>44900</v>
      </c>
      <c r="G41" s="8" t="s">
        <v>30</v>
      </c>
      <c r="H41" s="8" t="s">
        <v>25</v>
      </c>
      <c r="I41" s="9">
        <v>86.21</v>
      </c>
      <c r="J41" s="9">
        <v>13.79</v>
      </c>
      <c r="K41" s="10"/>
      <c r="L41" s="10"/>
      <c r="M41" s="10"/>
      <c r="N41" s="10">
        <f>SUM(I41:M41)</f>
        <v>100</v>
      </c>
      <c r="O41" s="11">
        <v>41837</v>
      </c>
    </row>
    <row r="42" spans="1:15" s="1" customFormat="1" x14ac:dyDescent="0.25">
      <c r="A42" s="7" t="s">
        <v>21</v>
      </c>
      <c r="B42" s="7" t="s">
        <v>22</v>
      </c>
      <c r="C42" s="8">
        <v>1060</v>
      </c>
      <c r="D42" s="8"/>
      <c r="E42" s="8" t="s">
        <v>23</v>
      </c>
      <c r="F42" s="8">
        <v>45050</v>
      </c>
      <c r="G42" s="8" t="s">
        <v>24</v>
      </c>
      <c r="H42" s="8" t="s">
        <v>25</v>
      </c>
      <c r="I42" s="9">
        <v>102</v>
      </c>
      <c r="J42" s="9">
        <v>0</v>
      </c>
      <c r="K42" s="10"/>
      <c r="L42" s="10"/>
      <c r="M42" s="10"/>
      <c r="N42" s="10">
        <f>I42+J42-K42-L42-M42</f>
        <v>102</v>
      </c>
      <c r="O42" s="11">
        <v>41824</v>
      </c>
    </row>
    <row r="43" spans="1:15" s="1" customFormat="1" x14ac:dyDescent="0.25">
      <c r="A43" s="7" t="s">
        <v>21</v>
      </c>
      <c r="B43" s="7" t="s">
        <v>22</v>
      </c>
      <c r="C43" s="8">
        <v>1060</v>
      </c>
      <c r="D43" s="8"/>
      <c r="E43" s="8" t="s">
        <v>23</v>
      </c>
      <c r="F43" s="8">
        <v>45050</v>
      </c>
      <c r="G43" s="8" t="s">
        <v>24</v>
      </c>
      <c r="H43" s="8" t="s">
        <v>25</v>
      </c>
      <c r="I43" s="9">
        <v>102</v>
      </c>
      <c r="J43" s="9">
        <v>0</v>
      </c>
      <c r="K43" s="10"/>
      <c r="L43" s="10"/>
      <c r="M43" s="10"/>
      <c r="N43" s="10">
        <f>I43+J43-K43-L43-M43</f>
        <v>102</v>
      </c>
      <c r="O43" s="11">
        <v>41883</v>
      </c>
    </row>
    <row r="44" spans="1:15" s="1" customFormat="1" x14ac:dyDescent="0.25">
      <c r="A44" s="7" t="s">
        <v>21</v>
      </c>
      <c r="B44" s="7" t="s">
        <v>22</v>
      </c>
      <c r="C44" s="8">
        <v>1060</v>
      </c>
      <c r="D44" s="8"/>
      <c r="E44" s="8" t="s">
        <v>23</v>
      </c>
      <c r="F44" s="8">
        <v>45050</v>
      </c>
      <c r="G44" s="8" t="s">
        <v>24</v>
      </c>
      <c r="H44" s="8" t="s">
        <v>25</v>
      </c>
      <c r="I44" s="9">
        <v>102</v>
      </c>
      <c r="J44" s="9">
        <v>0</v>
      </c>
      <c r="K44" s="10"/>
      <c r="L44" s="10"/>
      <c r="M44" s="10"/>
      <c r="N44" s="10">
        <f>I44+J44-K44-L44-M44</f>
        <v>102</v>
      </c>
      <c r="O44" s="11">
        <v>41928</v>
      </c>
    </row>
    <row r="45" spans="1:15" s="1" customFormat="1" x14ac:dyDescent="0.25">
      <c r="A45" s="7" t="s">
        <v>21</v>
      </c>
      <c r="B45" s="7" t="s">
        <v>22</v>
      </c>
      <c r="C45" s="8">
        <v>1060</v>
      </c>
      <c r="D45" s="8"/>
      <c r="E45" s="8" t="s">
        <v>23</v>
      </c>
      <c r="F45" s="8">
        <v>45050</v>
      </c>
      <c r="G45" s="8" t="s">
        <v>24</v>
      </c>
      <c r="H45" s="8" t="s">
        <v>25</v>
      </c>
      <c r="I45" s="9">
        <v>102</v>
      </c>
      <c r="J45" s="9">
        <v>0</v>
      </c>
      <c r="K45" s="10"/>
      <c r="L45" s="10"/>
      <c r="M45" s="10"/>
      <c r="N45" s="10">
        <f>I45+J45-K45-L45-M45</f>
        <v>102</v>
      </c>
      <c r="O45" s="11">
        <v>41920</v>
      </c>
    </row>
    <row r="46" spans="1:15" s="1" customFormat="1" x14ac:dyDescent="0.25">
      <c r="A46" s="7" t="s">
        <v>84</v>
      </c>
      <c r="B46" s="7" t="s">
        <v>85</v>
      </c>
      <c r="C46" s="8">
        <v>325</v>
      </c>
      <c r="D46" s="7"/>
      <c r="E46" s="8" t="s">
        <v>39</v>
      </c>
      <c r="F46" s="8">
        <v>44100</v>
      </c>
      <c r="G46" s="8" t="s">
        <v>30</v>
      </c>
      <c r="H46" s="8" t="s">
        <v>25</v>
      </c>
      <c r="I46" s="9">
        <v>89.65</v>
      </c>
      <c r="J46" s="9">
        <v>14.34</v>
      </c>
      <c r="K46" s="10"/>
      <c r="L46" s="10"/>
      <c r="M46" s="10"/>
      <c r="N46" s="10">
        <f>I46+J46-K46-L46-M46</f>
        <v>103.99000000000001</v>
      </c>
      <c r="O46" s="11">
        <v>41851</v>
      </c>
    </row>
    <row r="47" spans="1:15" s="1" customFormat="1" x14ac:dyDescent="0.25">
      <c r="A47" s="7" t="s">
        <v>255</v>
      </c>
      <c r="B47" s="7" t="s">
        <v>256</v>
      </c>
      <c r="C47" s="8">
        <v>4360</v>
      </c>
      <c r="D47" s="7"/>
      <c r="E47" s="8" t="s">
        <v>257</v>
      </c>
      <c r="F47" s="8">
        <v>45040</v>
      </c>
      <c r="G47" s="8" t="s">
        <v>24</v>
      </c>
      <c r="H47" s="8" t="s">
        <v>25</v>
      </c>
      <c r="I47" s="9">
        <v>90.52</v>
      </c>
      <c r="J47" s="9">
        <v>14.48</v>
      </c>
      <c r="K47" s="10"/>
      <c r="L47" s="10"/>
      <c r="M47" s="10"/>
      <c r="N47" s="10">
        <f>+I47+J47-K47</f>
        <v>105</v>
      </c>
      <c r="O47" s="11">
        <v>41993</v>
      </c>
    </row>
    <row r="48" spans="1:15" s="1" customFormat="1" x14ac:dyDescent="0.25">
      <c r="A48" s="7" t="s">
        <v>255</v>
      </c>
      <c r="B48" s="7" t="s">
        <v>256</v>
      </c>
      <c r="C48" s="8">
        <v>4360</v>
      </c>
      <c r="D48" s="7"/>
      <c r="E48" s="8" t="s">
        <v>257</v>
      </c>
      <c r="F48" s="8">
        <v>45040</v>
      </c>
      <c r="G48" s="8" t="s">
        <v>24</v>
      </c>
      <c r="H48" s="8" t="s">
        <v>25</v>
      </c>
      <c r="I48" s="9">
        <v>90.52</v>
      </c>
      <c r="J48" s="9">
        <v>14.48</v>
      </c>
      <c r="K48" s="10"/>
      <c r="L48" s="10"/>
      <c r="M48" s="10"/>
      <c r="N48" s="10">
        <f>+I48+J48-K48</f>
        <v>105</v>
      </c>
      <c r="O48" s="11">
        <v>41983</v>
      </c>
    </row>
    <row r="49" spans="1:15" s="1" customFormat="1" x14ac:dyDescent="0.25">
      <c r="A49" s="7" t="s">
        <v>206</v>
      </c>
      <c r="B49" s="7" t="s">
        <v>207</v>
      </c>
      <c r="C49" s="8">
        <v>616</v>
      </c>
      <c r="D49" s="7"/>
      <c r="E49" s="8" t="s">
        <v>52</v>
      </c>
      <c r="F49" s="8">
        <v>44190</v>
      </c>
      <c r="G49" s="8" t="s">
        <v>30</v>
      </c>
      <c r="H49" s="8" t="s">
        <v>25</v>
      </c>
      <c r="I49" s="9">
        <v>93.07</v>
      </c>
      <c r="J49" s="9">
        <v>14.89</v>
      </c>
      <c r="K49" s="10"/>
      <c r="L49" s="10"/>
      <c r="M49" s="10"/>
      <c r="N49" s="20">
        <f>+I49+J49</f>
        <v>107.96</v>
      </c>
      <c r="O49" s="11">
        <v>42004</v>
      </c>
    </row>
    <row r="50" spans="1:15" s="1" customFormat="1" x14ac:dyDescent="0.25">
      <c r="A50" s="7" t="s">
        <v>31</v>
      </c>
      <c r="B50" s="7" t="s">
        <v>32</v>
      </c>
      <c r="C50" s="8">
        <v>674</v>
      </c>
      <c r="D50" s="7"/>
      <c r="E50" s="8" t="s">
        <v>29</v>
      </c>
      <c r="F50" s="8">
        <v>44450</v>
      </c>
      <c r="G50" s="8" t="s">
        <v>30</v>
      </c>
      <c r="H50" s="8" t="s">
        <v>25</v>
      </c>
      <c r="I50" s="9">
        <v>93.1</v>
      </c>
      <c r="J50" s="9">
        <v>14.9</v>
      </c>
      <c r="K50" s="10"/>
      <c r="L50" s="10"/>
      <c r="M50" s="10"/>
      <c r="N50" s="10">
        <f t="shared" ref="N50:N58" si="3">I50+J50-K50-L50-M50</f>
        <v>108</v>
      </c>
      <c r="O50" s="11">
        <v>41661</v>
      </c>
    </row>
    <row r="51" spans="1:15" s="1" customFormat="1" x14ac:dyDescent="0.25">
      <c r="A51" s="7" t="s">
        <v>21</v>
      </c>
      <c r="B51" s="7" t="s">
        <v>22</v>
      </c>
      <c r="C51" s="8">
        <v>1060</v>
      </c>
      <c r="D51" s="8"/>
      <c r="E51" s="8" t="s">
        <v>23</v>
      </c>
      <c r="F51" s="8">
        <v>45050</v>
      </c>
      <c r="G51" s="8" t="s">
        <v>24</v>
      </c>
      <c r="H51" s="8" t="s">
        <v>25</v>
      </c>
      <c r="I51" s="9">
        <v>119</v>
      </c>
      <c r="J51" s="9">
        <v>0</v>
      </c>
      <c r="K51" s="10"/>
      <c r="L51" s="10"/>
      <c r="M51" s="10"/>
      <c r="N51" s="10">
        <f t="shared" si="3"/>
        <v>119</v>
      </c>
      <c r="O51" s="11">
        <v>41823</v>
      </c>
    </row>
    <row r="52" spans="1:15" s="1" customFormat="1" x14ac:dyDescent="0.25">
      <c r="A52" s="7" t="s">
        <v>21</v>
      </c>
      <c r="B52" s="7" t="s">
        <v>22</v>
      </c>
      <c r="C52" s="8">
        <v>1060</v>
      </c>
      <c r="D52" s="8"/>
      <c r="E52" s="8" t="s">
        <v>23</v>
      </c>
      <c r="F52" s="8">
        <v>45050</v>
      </c>
      <c r="G52" s="8" t="s">
        <v>24</v>
      </c>
      <c r="H52" s="8" t="s">
        <v>25</v>
      </c>
      <c r="I52" s="9">
        <v>119</v>
      </c>
      <c r="J52" s="9">
        <v>0</v>
      </c>
      <c r="K52" s="10"/>
      <c r="L52" s="10"/>
      <c r="M52" s="10"/>
      <c r="N52" s="10">
        <f t="shared" si="3"/>
        <v>119</v>
      </c>
      <c r="O52" s="11">
        <v>41926</v>
      </c>
    </row>
    <row r="53" spans="1:15" s="1" customFormat="1" x14ac:dyDescent="0.25">
      <c r="A53" s="7" t="s">
        <v>21</v>
      </c>
      <c r="B53" s="7" t="s">
        <v>22</v>
      </c>
      <c r="C53" s="8">
        <v>1060</v>
      </c>
      <c r="D53" s="8"/>
      <c r="E53" s="8" t="s">
        <v>23</v>
      </c>
      <c r="F53" s="8">
        <v>45050</v>
      </c>
      <c r="G53" s="8" t="s">
        <v>24</v>
      </c>
      <c r="H53" s="8" t="s">
        <v>25</v>
      </c>
      <c r="I53" s="9">
        <v>119</v>
      </c>
      <c r="J53" s="9">
        <v>0</v>
      </c>
      <c r="K53" s="10"/>
      <c r="L53" s="10"/>
      <c r="M53" s="10"/>
      <c r="N53" s="10">
        <f t="shared" si="3"/>
        <v>119</v>
      </c>
      <c r="O53" s="11">
        <v>41947</v>
      </c>
    </row>
    <row r="54" spans="1:15" s="1" customFormat="1" x14ac:dyDescent="0.25">
      <c r="A54" s="7" t="s">
        <v>21</v>
      </c>
      <c r="B54" s="7" t="s">
        <v>22</v>
      </c>
      <c r="C54" s="8">
        <v>1060</v>
      </c>
      <c r="D54" s="8"/>
      <c r="E54" s="8" t="s">
        <v>23</v>
      </c>
      <c r="F54" s="8">
        <v>45050</v>
      </c>
      <c r="G54" s="8" t="s">
        <v>24</v>
      </c>
      <c r="H54" s="8" t="s">
        <v>25</v>
      </c>
      <c r="I54" s="9">
        <v>119</v>
      </c>
      <c r="J54" s="9">
        <v>0</v>
      </c>
      <c r="K54" s="10"/>
      <c r="L54" s="10"/>
      <c r="M54" s="10"/>
      <c r="N54" s="10">
        <f t="shared" si="3"/>
        <v>119</v>
      </c>
      <c r="O54" s="11">
        <v>41955</v>
      </c>
    </row>
    <row r="55" spans="1:15" s="1" customFormat="1" x14ac:dyDescent="0.25">
      <c r="A55" s="7" t="s">
        <v>21</v>
      </c>
      <c r="B55" s="7" t="s">
        <v>22</v>
      </c>
      <c r="C55" s="8">
        <v>1060</v>
      </c>
      <c r="D55" s="8"/>
      <c r="E55" s="8" t="s">
        <v>23</v>
      </c>
      <c r="F55" s="8">
        <v>45050</v>
      </c>
      <c r="G55" s="8" t="s">
        <v>24</v>
      </c>
      <c r="H55" s="8" t="s">
        <v>25</v>
      </c>
      <c r="I55" s="9">
        <v>119</v>
      </c>
      <c r="J55" s="9">
        <v>0</v>
      </c>
      <c r="K55" s="10"/>
      <c r="L55" s="10"/>
      <c r="M55" s="10"/>
      <c r="N55" s="10">
        <f t="shared" si="3"/>
        <v>119</v>
      </c>
      <c r="O55" s="11">
        <v>41954</v>
      </c>
    </row>
    <row r="56" spans="1:15" s="1" customFormat="1" x14ac:dyDescent="0.25">
      <c r="A56" s="7" t="s">
        <v>21</v>
      </c>
      <c r="B56" s="7" t="s">
        <v>22</v>
      </c>
      <c r="C56" s="8">
        <v>1060</v>
      </c>
      <c r="D56" s="8"/>
      <c r="E56" s="8" t="s">
        <v>23</v>
      </c>
      <c r="F56" s="8">
        <v>45050</v>
      </c>
      <c r="G56" s="8" t="s">
        <v>24</v>
      </c>
      <c r="H56" s="8" t="s">
        <v>25</v>
      </c>
      <c r="I56" s="9">
        <v>119</v>
      </c>
      <c r="J56" s="9">
        <v>0</v>
      </c>
      <c r="K56" s="10"/>
      <c r="L56" s="10"/>
      <c r="M56" s="10"/>
      <c r="N56" s="10">
        <f t="shared" si="3"/>
        <v>119</v>
      </c>
      <c r="O56" s="11">
        <v>41983</v>
      </c>
    </row>
    <row r="57" spans="1:15" s="1" customFormat="1" x14ac:dyDescent="0.25">
      <c r="A57" s="7" t="s">
        <v>21</v>
      </c>
      <c r="B57" s="7" t="s">
        <v>22</v>
      </c>
      <c r="C57" s="8">
        <v>1060</v>
      </c>
      <c r="D57" s="8"/>
      <c r="E57" s="8" t="s">
        <v>23</v>
      </c>
      <c r="F57" s="8">
        <v>45050</v>
      </c>
      <c r="G57" s="8" t="s">
        <v>24</v>
      </c>
      <c r="H57" s="8" t="s">
        <v>25</v>
      </c>
      <c r="I57" s="9">
        <v>119</v>
      </c>
      <c r="J57" s="9">
        <v>0</v>
      </c>
      <c r="K57" s="10"/>
      <c r="L57" s="10"/>
      <c r="M57" s="10"/>
      <c r="N57" s="10">
        <f t="shared" si="3"/>
        <v>119</v>
      </c>
      <c r="O57" s="11">
        <v>41978</v>
      </c>
    </row>
    <row r="58" spans="1:15" s="1" customFormat="1" x14ac:dyDescent="0.25">
      <c r="A58" s="7" t="s">
        <v>63</v>
      </c>
      <c r="B58" s="7" t="s">
        <v>64</v>
      </c>
      <c r="C58" s="8">
        <v>461</v>
      </c>
      <c r="D58" s="7"/>
      <c r="E58" s="8" t="s">
        <v>65</v>
      </c>
      <c r="F58" s="7"/>
      <c r="G58" s="8" t="s">
        <v>30</v>
      </c>
      <c r="H58" s="8" t="s">
        <v>25</v>
      </c>
      <c r="I58" s="9">
        <v>126</v>
      </c>
      <c r="J58" s="9">
        <v>0</v>
      </c>
      <c r="K58" s="10"/>
      <c r="L58" s="10"/>
      <c r="M58" s="10"/>
      <c r="N58" s="10">
        <f t="shared" si="3"/>
        <v>126</v>
      </c>
      <c r="O58" s="11">
        <v>41963</v>
      </c>
    </row>
    <row r="59" spans="1:15" s="1" customFormat="1" x14ac:dyDescent="0.25">
      <c r="A59" s="7" t="s">
        <v>211</v>
      </c>
      <c r="B59" s="7" t="s">
        <v>212</v>
      </c>
      <c r="C59" s="8">
        <v>1038</v>
      </c>
      <c r="D59" s="7"/>
      <c r="E59" s="8" t="s">
        <v>213</v>
      </c>
      <c r="F59" s="8">
        <v>44290</v>
      </c>
      <c r="G59" s="8" t="s">
        <v>30</v>
      </c>
      <c r="H59" s="8" t="s">
        <v>25</v>
      </c>
      <c r="I59" s="9">
        <v>109</v>
      </c>
      <c r="J59" s="9">
        <v>17.440000000000001</v>
      </c>
      <c r="K59" s="10"/>
      <c r="L59" s="10"/>
      <c r="M59" s="10"/>
      <c r="N59" s="10">
        <f>+I59+J59</f>
        <v>126.44</v>
      </c>
      <c r="O59" s="11">
        <v>41999</v>
      </c>
    </row>
    <row r="60" spans="1:15" s="1" customFormat="1" x14ac:dyDescent="0.25">
      <c r="A60" s="7" t="s">
        <v>260</v>
      </c>
      <c r="B60" s="7" t="s">
        <v>261</v>
      </c>
      <c r="C60" s="8">
        <v>1950</v>
      </c>
      <c r="D60" s="8" t="s">
        <v>262</v>
      </c>
      <c r="E60" s="8" t="s">
        <v>263</v>
      </c>
      <c r="F60" s="8">
        <v>45160</v>
      </c>
      <c r="G60" s="8" t="s">
        <v>24</v>
      </c>
      <c r="H60" s="8" t="s">
        <v>25</v>
      </c>
      <c r="I60" s="9">
        <v>109.48</v>
      </c>
      <c r="J60" s="9">
        <v>17.52</v>
      </c>
      <c r="K60" s="10"/>
      <c r="L60" s="10"/>
      <c r="M60" s="10"/>
      <c r="N60" s="10">
        <f>+I60+J60-K60</f>
        <v>127</v>
      </c>
      <c r="O60" s="11">
        <v>41986</v>
      </c>
    </row>
    <row r="61" spans="1:15" s="1" customFormat="1" x14ac:dyDescent="0.25">
      <c r="A61" s="7" t="s">
        <v>53</v>
      </c>
      <c r="B61" s="7" t="s">
        <v>54</v>
      </c>
      <c r="C61" s="8">
        <v>86</v>
      </c>
      <c r="D61" s="7"/>
      <c r="E61" s="8" t="s">
        <v>39</v>
      </c>
      <c r="F61" s="8">
        <v>44100</v>
      </c>
      <c r="G61" s="8" t="s">
        <v>30</v>
      </c>
      <c r="H61" s="8" t="s">
        <v>25</v>
      </c>
      <c r="I61" s="9">
        <v>110</v>
      </c>
      <c r="J61" s="9">
        <v>17.600000000000001</v>
      </c>
      <c r="K61" s="10"/>
      <c r="L61" s="10"/>
      <c r="M61" s="10"/>
      <c r="N61" s="10">
        <f>I61+J61-K61-L61-M61</f>
        <v>127.6</v>
      </c>
      <c r="O61" s="11">
        <v>41841</v>
      </c>
    </row>
    <row r="62" spans="1:15" s="1" customFormat="1" x14ac:dyDescent="0.25">
      <c r="A62" s="7" t="s">
        <v>175</v>
      </c>
      <c r="B62" s="7" t="s">
        <v>176</v>
      </c>
      <c r="C62" s="8">
        <v>281</v>
      </c>
      <c r="D62" s="7"/>
      <c r="E62" s="8" t="s">
        <v>177</v>
      </c>
      <c r="F62" s="8">
        <v>44380</v>
      </c>
      <c r="G62" s="8" t="s">
        <v>30</v>
      </c>
      <c r="H62" s="8" t="s">
        <v>25</v>
      </c>
      <c r="I62" s="9">
        <v>110.76</v>
      </c>
      <c r="J62" s="9">
        <v>17.72</v>
      </c>
      <c r="K62" s="10"/>
      <c r="L62" s="10"/>
      <c r="M62" s="10"/>
      <c r="N62" s="10">
        <f>SUM(I62:M62)</f>
        <v>128.48000000000002</v>
      </c>
      <c r="O62" s="11">
        <v>41935</v>
      </c>
    </row>
    <row r="63" spans="1:15" s="1" customFormat="1" x14ac:dyDescent="0.25">
      <c r="A63" s="7" t="s">
        <v>63</v>
      </c>
      <c r="B63" s="7" t="s">
        <v>64</v>
      </c>
      <c r="C63" s="8">
        <v>461</v>
      </c>
      <c r="D63" s="7"/>
      <c r="E63" s="8" t="s">
        <v>65</v>
      </c>
      <c r="F63" s="7"/>
      <c r="G63" s="8" t="s">
        <v>30</v>
      </c>
      <c r="H63" s="8" t="s">
        <v>25</v>
      </c>
      <c r="I63" s="9">
        <v>135</v>
      </c>
      <c r="J63" s="9">
        <v>0</v>
      </c>
      <c r="K63" s="10"/>
      <c r="L63" s="10"/>
      <c r="M63" s="10"/>
      <c r="N63" s="10">
        <f t="shared" ref="N63:N76" si="4">I63+J63-K63-L63-M63</f>
        <v>135</v>
      </c>
      <c r="O63" s="11">
        <v>41687</v>
      </c>
    </row>
    <row r="64" spans="1:15" s="1" customFormat="1" x14ac:dyDescent="0.25">
      <c r="A64" s="7" t="s">
        <v>21</v>
      </c>
      <c r="B64" s="7" t="s">
        <v>22</v>
      </c>
      <c r="C64" s="8">
        <v>1060</v>
      </c>
      <c r="D64" s="8"/>
      <c r="E64" s="8" t="s">
        <v>23</v>
      </c>
      <c r="F64" s="8">
        <v>45050</v>
      </c>
      <c r="G64" s="8" t="s">
        <v>24</v>
      </c>
      <c r="H64" s="8" t="s">
        <v>25</v>
      </c>
      <c r="I64" s="9">
        <v>136</v>
      </c>
      <c r="J64" s="9">
        <v>0</v>
      </c>
      <c r="K64" s="10"/>
      <c r="L64" s="10"/>
      <c r="M64" s="10"/>
      <c r="N64" s="10">
        <f t="shared" si="4"/>
        <v>136</v>
      </c>
      <c r="O64" s="11">
        <v>41792</v>
      </c>
    </row>
    <row r="65" spans="1:16" s="1" customFormat="1" x14ac:dyDescent="0.25">
      <c r="A65" s="7" t="s">
        <v>21</v>
      </c>
      <c r="B65" s="7" t="s">
        <v>22</v>
      </c>
      <c r="C65" s="8">
        <v>1060</v>
      </c>
      <c r="D65" s="8"/>
      <c r="E65" s="8" t="s">
        <v>23</v>
      </c>
      <c r="F65" s="8">
        <v>45050</v>
      </c>
      <c r="G65" s="8" t="s">
        <v>24</v>
      </c>
      <c r="H65" s="8" t="s">
        <v>25</v>
      </c>
      <c r="I65" s="9">
        <v>136</v>
      </c>
      <c r="J65" s="9">
        <v>0</v>
      </c>
      <c r="K65" s="10"/>
      <c r="L65" s="10"/>
      <c r="M65" s="10"/>
      <c r="N65" s="10">
        <f t="shared" si="4"/>
        <v>136</v>
      </c>
      <c r="O65" s="11">
        <v>41887</v>
      </c>
    </row>
    <row r="66" spans="1:16" s="1" customFormat="1" x14ac:dyDescent="0.25">
      <c r="A66" s="7" t="s">
        <v>21</v>
      </c>
      <c r="B66" s="7" t="s">
        <v>22</v>
      </c>
      <c r="C66" s="8">
        <v>1060</v>
      </c>
      <c r="D66" s="8"/>
      <c r="E66" s="8" t="s">
        <v>23</v>
      </c>
      <c r="F66" s="8">
        <v>45050</v>
      </c>
      <c r="G66" s="8" t="s">
        <v>24</v>
      </c>
      <c r="H66" s="8" t="s">
        <v>25</v>
      </c>
      <c r="I66" s="9">
        <v>136</v>
      </c>
      <c r="J66" s="9">
        <v>0</v>
      </c>
      <c r="K66" s="10"/>
      <c r="L66" s="10"/>
      <c r="M66" s="10"/>
      <c r="N66" s="10">
        <f t="shared" si="4"/>
        <v>136</v>
      </c>
      <c r="O66" s="11">
        <v>41899</v>
      </c>
    </row>
    <row r="67" spans="1:16" s="1" customFormat="1" x14ac:dyDescent="0.25">
      <c r="A67" s="7" t="s">
        <v>21</v>
      </c>
      <c r="B67" s="7" t="s">
        <v>22</v>
      </c>
      <c r="C67" s="8">
        <v>1060</v>
      </c>
      <c r="D67" s="8"/>
      <c r="E67" s="8" t="s">
        <v>23</v>
      </c>
      <c r="F67" s="8">
        <v>45050</v>
      </c>
      <c r="G67" s="8" t="s">
        <v>24</v>
      </c>
      <c r="H67" s="8" t="s">
        <v>25</v>
      </c>
      <c r="I67" s="9">
        <v>136</v>
      </c>
      <c r="J67" s="9">
        <v>0</v>
      </c>
      <c r="K67" s="10"/>
      <c r="L67" s="10"/>
      <c r="M67" s="10"/>
      <c r="N67" s="10">
        <f t="shared" si="4"/>
        <v>136</v>
      </c>
      <c r="O67" s="11">
        <v>41933</v>
      </c>
    </row>
    <row r="68" spans="1:16" s="1" customFormat="1" x14ac:dyDescent="0.25">
      <c r="A68" s="7" t="s">
        <v>21</v>
      </c>
      <c r="B68" s="7" t="s">
        <v>22</v>
      </c>
      <c r="C68" s="8">
        <v>1060</v>
      </c>
      <c r="D68" s="8"/>
      <c r="E68" s="8" t="s">
        <v>23</v>
      </c>
      <c r="F68" s="8">
        <v>45050</v>
      </c>
      <c r="G68" s="8" t="s">
        <v>24</v>
      </c>
      <c r="H68" s="8" t="s">
        <v>25</v>
      </c>
      <c r="I68" s="9">
        <v>136</v>
      </c>
      <c r="J68" s="9">
        <v>0</v>
      </c>
      <c r="K68" s="10"/>
      <c r="L68" s="10"/>
      <c r="M68" s="10"/>
      <c r="N68" s="10">
        <f t="shared" si="4"/>
        <v>136</v>
      </c>
      <c r="O68" s="11">
        <v>41942</v>
      </c>
    </row>
    <row r="69" spans="1:16" s="1" customFormat="1" x14ac:dyDescent="0.25">
      <c r="A69" s="7" t="s">
        <v>21</v>
      </c>
      <c r="B69" s="7" t="s">
        <v>22</v>
      </c>
      <c r="C69" s="8">
        <v>1060</v>
      </c>
      <c r="D69" s="8"/>
      <c r="E69" s="8" t="s">
        <v>23</v>
      </c>
      <c r="F69" s="8">
        <v>45050</v>
      </c>
      <c r="G69" s="8" t="s">
        <v>24</v>
      </c>
      <c r="H69" s="8" t="s">
        <v>25</v>
      </c>
      <c r="I69" s="9">
        <v>136</v>
      </c>
      <c r="J69" s="9">
        <v>0</v>
      </c>
      <c r="K69" s="10"/>
      <c r="L69" s="10"/>
      <c r="M69" s="10"/>
      <c r="N69" s="10">
        <f t="shared" si="4"/>
        <v>136</v>
      </c>
      <c r="O69" s="11">
        <v>41942</v>
      </c>
    </row>
    <row r="70" spans="1:16" s="1" customFormat="1" x14ac:dyDescent="0.25">
      <c r="A70" s="7" t="s">
        <v>21</v>
      </c>
      <c r="B70" s="7" t="s">
        <v>22</v>
      </c>
      <c r="C70" s="8">
        <v>1060</v>
      </c>
      <c r="D70" s="8"/>
      <c r="E70" s="8" t="s">
        <v>23</v>
      </c>
      <c r="F70" s="8">
        <v>45050</v>
      </c>
      <c r="G70" s="8" t="s">
        <v>24</v>
      </c>
      <c r="H70" s="8" t="s">
        <v>25</v>
      </c>
      <c r="I70" s="9">
        <v>136</v>
      </c>
      <c r="J70" s="9">
        <v>0</v>
      </c>
      <c r="K70" s="10"/>
      <c r="L70" s="10"/>
      <c r="M70" s="10"/>
      <c r="N70" s="10">
        <f t="shared" si="4"/>
        <v>136</v>
      </c>
      <c r="O70" s="11">
        <v>41962</v>
      </c>
    </row>
    <row r="71" spans="1:16" s="1" customFormat="1" x14ac:dyDescent="0.25">
      <c r="A71" s="7" t="s">
        <v>40</v>
      </c>
      <c r="B71" s="7" t="s">
        <v>44</v>
      </c>
      <c r="C71" s="8">
        <v>7377</v>
      </c>
      <c r="D71" s="7"/>
      <c r="E71" s="8" t="s">
        <v>45</v>
      </c>
      <c r="F71" s="8">
        <v>45403</v>
      </c>
      <c r="G71" s="8" t="s">
        <v>46</v>
      </c>
      <c r="H71" s="8" t="s">
        <v>25</v>
      </c>
      <c r="I71" s="9">
        <v>136</v>
      </c>
      <c r="J71" s="9"/>
      <c r="K71" s="10"/>
      <c r="L71" s="10"/>
      <c r="M71" s="10"/>
      <c r="N71" s="10">
        <f t="shared" si="4"/>
        <v>136</v>
      </c>
      <c r="O71" s="11">
        <v>41987</v>
      </c>
    </row>
    <row r="72" spans="1:16" s="1" customFormat="1" x14ac:dyDescent="0.25">
      <c r="A72" s="7" t="s">
        <v>69</v>
      </c>
      <c r="B72" s="7" t="s">
        <v>70</v>
      </c>
      <c r="C72" s="8">
        <v>109</v>
      </c>
      <c r="D72" s="7"/>
      <c r="E72" s="7" t="s">
        <v>71</v>
      </c>
      <c r="F72" s="8">
        <v>44340</v>
      </c>
      <c r="G72" s="8" t="s">
        <v>30</v>
      </c>
      <c r="H72" s="8" t="s">
        <v>25</v>
      </c>
      <c r="I72" s="9">
        <v>125</v>
      </c>
      <c r="J72" s="9">
        <v>20</v>
      </c>
      <c r="K72" s="10"/>
      <c r="L72" s="10"/>
      <c r="M72" s="10"/>
      <c r="N72" s="10">
        <f t="shared" si="4"/>
        <v>145</v>
      </c>
      <c r="O72" s="11">
        <v>41977</v>
      </c>
    </row>
    <row r="73" spans="1:16" s="1" customFormat="1" x14ac:dyDescent="0.25">
      <c r="A73" s="7" t="s">
        <v>63</v>
      </c>
      <c r="B73" s="7" t="s">
        <v>64</v>
      </c>
      <c r="C73" s="8">
        <v>461</v>
      </c>
      <c r="D73" s="7"/>
      <c r="E73" s="8" t="s">
        <v>65</v>
      </c>
      <c r="F73" s="7"/>
      <c r="G73" s="8" t="s">
        <v>30</v>
      </c>
      <c r="H73" s="8" t="s">
        <v>25</v>
      </c>
      <c r="I73" s="9">
        <v>146</v>
      </c>
      <c r="J73" s="9">
        <v>0</v>
      </c>
      <c r="K73" s="10"/>
      <c r="L73" s="10"/>
      <c r="M73" s="10"/>
      <c r="N73" s="10">
        <f t="shared" si="4"/>
        <v>146</v>
      </c>
      <c r="O73" s="11">
        <v>41906</v>
      </c>
    </row>
    <row r="74" spans="1:16" s="1" customFormat="1" x14ac:dyDescent="0.25">
      <c r="A74" s="7" t="s">
        <v>40</v>
      </c>
      <c r="B74" s="7" t="s">
        <v>43</v>
      </c>
      <c r="C74" s="8">
        <v>916</v>
      </c>
      <c r="D74" s="7"/>
      <c r="E74" s="8" t="s">
        <v>42</v>
      </c>
      <c r="F74" s="8">
        <v>44240</v>
      </c>
      <c r="G74" s="7" t="s">
        <v>30</v>
      </c>
      <c r="H74" s="8" t="s">
        <v>25</v>
      </c>
      <c r="I74" s="9">
        <v>126.72</v>
      </c>
      <c r="J74" s="9">
        <v>20.28</v>
      </c>
      <c r="K74" s="10"/>
      <c r="L74" s="10"/>
      <c r="M74" s="10"/>
      <c r="N74" s="10">
        <f t="shared" si="4"/>
        <v>147</v>
      </c>
      <c r="O74" s="11">
        <v>41954</v>
      </c>
    </row>
    <row r="75" spans="1:16" s="1" customFormat="1" x14ac:dyDescent="0.25">
      <c r="A75" s="7" t="s">
        <v>47</v>
      </c>
      <c r="B75" s="7" t="s">
        <v>49</v>
      </c>
      <c r="C75" s="8">
        <v>151</v>
      </c>
      <c r="D75" s="7"/>
      <c r="E75" s="8" t="s">
        <v>29</v>
      </c>
      <c r="F75" s="8">
        <v>44450</v>
      </c>
      <c r="G75" s="8" t="s">
        <v>30</v>
      </c>
      <c r="H75" s="8" t="s">
        <v>25</v>
      </c>
      <c r="I75" s="9">
        <v>130.84</v>
      </c>
      <c r="J75" s="9">
        <v>16.16</v>
      </c>
      <c r="K75" s="10"/>
      <c r="L75" s="10"/>
      <c r="M75" s="10"/>
      <c r="N75" s="10">
        <f t="shared" si="4"/>
        <v>147</v>
      </c>
      <c r="O75" s="11">
        <v>41894</v>
      </c>
    </row>
    <row r="76" spans="1:16" s="1" customFormat="1" x14ac:dyDescent="0.25">
      <c r="A76" s="7" t="s">
        <v>47</v>
      </c>
      <c r="B76" s="7" t="s">
        <v>48</v>
      </c>
      <c r="C76" s="8">
        <v>845</v>
      </c>
      <c r="D76" s="7"/>
      <c r="E76" s="8" t="s">
        <v>29</v>
      </c>
      <c r="F76" s="8">
        <v>44450</v>
      </c>
      <c r="G76" s="8" t="s">
        <v>30</v>
      </c>
      <c r="H76" s="8" t="s">
        <v>25</v>
      </c>
      <c r="I76" s="9">
        <v>126.81</v>
      </c>
      <c r="J76" s="9">
        <v>20.29</v>
      </c>
      <c r="K76" s="10"/>
      <c r="L76" s="10"/>
      <c r="M76" s="10"/>
      <c r="N76" s="10">
        <f t="shared" si="4"/>
        <v>147.1</v>
      </c>
      <c r="O76" s="11">
        <v>41772</v>
      </c>
    </row>
    <row r="77" spans="1:16" s="1" customFormat="1" x14ac:dyDescent="0.25">
      <c r="A77" s="7" t="s">
        <v>258</v>
      </c>
      <c r="B77" s="7" t="s">
        <v>259</v>
      </c>
      <c r="C77" s="8">
        <v>371</v>
      </c>
      <c r="D77" s="8" t="s">
        <v>28</v>
      </c>
      <c r="E77" s="8" t="s">
        <v>39</v>
      </c>
      <c r="F77" s="8">
        <v>44100</v>
      </c>
      <c r="G77" s="8" t="s">
        <v>30</v>
      </c>
      <c r="H77" s="8" t="s">
        <v>25</v>
      </c>
      <c r="I77" s="9">
        <v>127.59</v>
      </c>
      <c r="J77" s="9">
        <v>20.41</v>
      </c>
      <c r="K77" s="10"/>
      <c r="L77" s="10"/>
      <c r="M77" s="10"/>
      <c r="N77" s="10">
        <f>+I77+J77-K77</f>
        <v>148</v>
      </c>
      <c r="O77" s="11">
        <v>41989</v>
      </c>
    </row>
    <row r="78" spans="1:16" s="1" customFormat="1" x14ac:dyDescent="0.25">
      <c r="A78" s="7" t="s">
        <v>33</v>
      </c>
      <c r="B78" s="7" t="s">
        <v>34</v>
      </c>
      <c r="C78" s="8">
        <v>2825</v>
      </c>
      <c r="D78" s="7"/>
      <c r="E78" s="8" t="s">
        <v>35</v>
      </c>
      <c r="F78" s="8">
        <v>45593</v>
      </c>
      <c r="G78" s="8" t="s">
        <v>36</v>
      </c>
      <c r="H78" s="8" t="s">
        <v>25</v>
      </c>
      <c r="I78" s="9">
        <v>131.59</v>
      </c>
      <c r="J78" s="9">
        <v>21.05</v>
      </c>
      <c r="K78" s="10"/>
      <c r="L78" s="10"/>
      <c r="M78" s="10"/>
      <c r="N78" s="10">
        <f t="shared" ref="N78:N96" si="5">I78+J78-K78-L78-M78</f>
        <v>152.64000000000001</v>
      </c>
      <c r="O78" s="11">
        <v>41780</v>
      </c>
    </row>
    <row r="79" spans="1:16" s="1" customFormat="1" x14ac:dyDescent="0.25">
      <c r="A79" s="7" t="s">
        <v>21</v>
      </c>
      <c r="B79" s="7" t="s">
        <v>22</v>
      </c>
      <c r="C79" s="8">
        <v>1060</v>
      </c>
      <c r="D79" s="8"/>
      <c r="E79" s="8" t="s">
        <v>23</v>
      </c>
      <c r="F79" s="8">
        <v>45050</v>
      </c>
      <c r="G79" s="8" t="s">
        <v>24</v>
      </c>
      <c r="H79" s="8" t="s">
        <v>25</v>
      </c>
      <c r="I79" s="9">
        <v>153</v>
      </c>
      <c r="J79" s="9">
        <v>0</v>
      </c>
      <c r="K79" s="10"/>
      <c r="L79" s="10"/>
      <c r="M79" s="10"/>
      <c r="N79" s="10">
        <f t="shared" si="5"/>
        <v>153</v>
      </c>
      <c r="O79" s="11">
        <v>41718</v>
      </c>
    </row>
    <row r="80" spans="1:16" s="1" customFormat="1" x14ac:dyDescent="0.25">
      <c r="A80" s="7" t="s">
        <v>21</v>
      </c>
      <c r="B80" s="7" t="s">
        <v>22</v>
      </c>
      <c r="C80" s="8">
        <v>1060</v>
      </c>
      <c r="D80" s="8"/>
      <c r="E80" s="8" t="s">
        <v>23</v>
      </c>
      <c r="F80" s="8">
        <v>45050</v>
      </c>
      <c r="G80" s="8" t="s">
        <v>24</v>
      </c>
      <c r="H80" s="8" t="s">
        <v>25</v>
      </c>
      <c r="I80" s="9">
        <v>153</v>
      </c>
      <c r="J80" s="9">
        <v>0</v>
      </c>
      <c r="K80" s="10"/>
      <c r="L80" s="10"/>
      <c r="M80" s="10"/>
      <c r="N80" s="10">
        <f t="shared" si="5"/>
        <v>153</v>
      </c>
      <c r="O80" s="11">
        <v>41771</v>
      </c>
      <c r="P80" s="12"/>
    </row>
    <row r="81" spans="1:16" s="1" customFormat="1" x14ac:dyDescent="0.25">
      <c r="A81" s="7" t="s">
        <v>21</v>
      </c>
      <c r="B81" s="7" t="s">
        <v>22</v>
      </c>
      <c r="C81" s="8">
        <v>1060</v>
      </c>
      <c r="D81" s="8"/>
      <c r="E81" s="8" t="s">
        <v>23</v>
      </c>
      <c r="F81" s="8">
        <v>45050</v>
      </c>
      <c r="G81" s="8" t="s">
        <v>24</v>
      </c>
      <c r="H81" s="8" t="s">
        <v>25</v>
      </c>
      <c r="I81" s="9">
        <v>153</v>
      </c>
      <c r="J81" s="9">
        <v>0</v>
      </c>
      <c r="K81" s="10"/>
      <c r="L81" s="10"/>
      <c r="M81" s="10"/>
      <c r="N81" s="10">
        <f t="shared" si="5"/>
        <v>153</v>
      </c>
      <c r="O81" s="11">
        <v>41817</v>
      </c>
    </row>
    <row r="82" spans="1:16" s="1" customFormat="1" x14ac:dyDescent="0.25">
      <c r="A82" s="7" t="s">
        <v>21</v>
      </c>
      <c r="B82" s="7" t="s">
        <v>22</v>
      </c>
      <c r="C82" s="8">
        <v>1060</v>
      </c>
      <c r="D82" s="8"/>
      <c r="E82" s="8" t="s">
        <v>23</v>
      </c>
      <c r="F82" s="8">
        <v>45050</v>
      </c>
      <c r="G82" s="8" t="s">
        <v>24</v>
      </c>
      <c r="H82" s="8" t="s">
        <v>25</v>
      </c>
      <c r="I82" s="9">
        <v>153</v>
      </c>
      <c r="J82" s="9">
        <v>0</v>
      </c>
      <c r="K82" s="10"/>
      <c r="L82" s="10"/>
      <c r="M82" s="10"/>
      <c r="N82" s="10">
        <f t="shared" si="5"/>
        <v>153</v>
      </c>
      <c r="O82" s="11">
        <v>41925</v>
      </c>
    </row>
    <row r="83" spans="1:16" s="1" customFormat="1" x14ac:dyDescent="0.25">
      <c r="A83" s="7" t="s">
        <v>21</v>
      </c>
      <c r="B83" s="7" t="s">
        <v>22</v>
      </c>
      <c r="C83" s="8">
        <v>1060</v>
      </c>
      <c r="D83" s="8"/>
      <c r="E83" s="8" t="s">
        <v>23</v>
      </c>
      <c r="F83" s="8">
        <v>45050</v>
      </c>
      <c r="G83" s="8" t="s">
        <v>24</v>
      </c>
      <c r="H83" s="8" t="s">
        <v>25</v>
      </c>
      <c r="I83" s="9">
        <v>153</v>
      </c>
      <c r="J83" s="9">
        <v>0</v>
      </c>
      <c r="K83" s="10"/>
      <c r="L83" s="10"/>
      <c r="M83" s="10"/>
      <c r="N83" s="10">
        <f t="shared" si="5"/>
        <v>153</v>
      </c>
      <c r="O83" s="11">
        <v>41912</v>
      </c>
    </row>
    <row r="84" spans="1:16" s="1" customFormat="1" x14ac:dyDescent="0.25">
      <c r="A84" s="7" t="s">
        <v>21</v>
      </c>
      <c r="B84" s="7" t="s">
        <v>22</v>
      </c>
      <c r="C84" s="8">
        <v>1060</v>
      </c>
      <c r="D84" s="8"/>
      <c r="E84" s="8" t="s">
        <v>23</v>
      </c>
      <c r="F84" s="8">
        <v>45050</v>
      </c>
      <c r="G84" s="8" t="s">
        <v>24</v>
      </c>
      <c r="H84" s="8" t="s">
        <v>25</v>
      </c>
      <c r="I84" s="9">
        <v>153</v>
      </c>
      <c r="J84" s="9">
        <v>0</v>
      </c>
      <c r="K84" s="10"/>
      <c r="L84" s="10"/>
      <c r="M84" s="10"/>
      <c r="N84" s="10">
        <f t="shared" si="5"/>
        <v>153</v>
      </c>
      <c r="O84" s="11">
        <v>41967</v>
      </c>
    </row>
    <row r="85" spans="1:16" s="1" customFormat="1" x14ac:dyDescent="0.25">
      <c r="A85" s="7" t="s">
        <v>69</v>
      </c>
      <c r="B85" s="7" t="s">
        <v>70</v>
      </c>
      <c r="C85" s="8">
        <v>109</v>
      </c>
      <c r="D85" s="7"/>
      <c r="E85" s="7" t="s">
        <v>71</v>
      </c>
      <c r="F85" s="8">
        <v>44340</v>
      </c>
      <c r="G85" s="8" t="s">
        <v>30</v>
      </c>
      <c r="H85" s="8" t="s">
        <v>25</v>
      </c>
      <c r="I85" s="9">
        <v>133.5</v>
      </c>
      <c r="J85" s="9">
        <v>21.36</v>
      </c>
      <c r="K85" s="10"/>
      <c r="L85" s="10"/>
      <c r="M85" s="10"/>
      <c r="N85" s="10">
        <f t="shared" si="5"/>
        <v>154.86000000000001</v>
      </c>
      <c r="O85" s="11">
        <v>41648</v>
      </c>
    </row>
    <row r="86" spans="1:16" s="1" customFormat="1" x14ac:dyDescent="0.25">
      <c r="A86" s="7" t="s">
        <v>21</v>
      </c>
      <c r="B86" s="7" t="s">
        <v>22</v>
      </c>
      <c r="C86" s="8">
        <v>1060</v>
      </c>
      <c r="D86" s="8"/>
      <c r="E86" s="8" t="s">
        <v>23</v>
      </c>
      <c r="F86" s="8">
        <v>45050</v>
      </c>
      <c r="G86" s="8" t="s">
        <v>24</v>
      </c>
      <c r="H86" s="8" t="s">
        <v>25</v>
      </c>
      <c r="I86" s="9">
        <v>170</v>
      </c>
      <c r="J86" s="9">
        <v>0</v>
      </c>
      <c r="K86" s="10"/>
      <c r="L86" s="10"/>
      <c r="M86" s="10"/>
      <c r="N86" s="10">
        <f t="shared" si="5"/>
        <v>170</v>
      </c>
      <c r="O86" s="11">
        <v>41710</v>
      </c>
    </row>
    <row r="87" spans="1:16" s="1" customFormat="1" x14ac:dyDescent="0.25">
      <c r="A87" s="7" t="s">
        <v>21</v>
      </c>
      <c r="B87" s="7" t="s">
        <v>22</v>
      </c>
      <c r="C87" s="8">
        <v>1060</v>
      </c>
      <c r="D87" s="8"/>
      <c r="E87" s="8" t="s">
        <v>23</v>
      </c>
      <c r="F87" s="8">
        <v>45050</v>
      </c>
      <c r="G87" s="8" t="s">
        <v>24</v>
      </c>
      <c r="H87" s="8" t="s">
        <v>25</v>
      </c>
      <c r="I87" s="9">
        <v>170</v>
      </c>
      <c r="J87" s="9">
        <v>0</v>
      </c>
      <c r="K87" s="10"/>
      <c r="L87" s="10"/>
      <c r="M87" s="10"/>
      <c r="N87" s="10">
        <f t="shared" si="5"/>
        <v>170</v>
      </c>
      <c r="O87" s="11">
        <v>41787</v>
      </c>
      <c r="P87" s="12"/>
    </row>
    <row r="88" spans="1:16" s="1" customFormat="1" x14ac:dyDescent="0.25">
      <c r="A88" s="7" t="s">
        <v>21</v>
      </c>
      <c r="B88" s="7" t="s">
        <v>22</v>
      </c>
      <c r="C88" s="8">
        <v>1060</v>
      </c>
      <c r="D88" s="8"/>
      <c r="E88" s="8" t="s">
        <v>23</v>
      </c>
      <c r="F88" s="8">
        <v>45050</v>
      </c>
      <c r="G88" s="8" t="s">
        <v>24</v>
      </c>
      <c r="H88" s="8" t="s">
        <v>25</v>
      </c>
      <c r="I88" s="9">
        <v>170</v>
      </c>
      <c r="J88" s="9">
        <v>0</v>
      </c>
      <c r="K88" s="10"/>
      <c r="L88" s="10"/>
      <c r="M88" s="10"/>
      <c r="N88" s="10">
        <f t="shared" si="5"/>
        <v>170</v>
      </c>
      <c r="O88" s="11">
        <v>41806</v>
      </c>
    </row>
    <row r="89" spans="1:16" s="1" customFormat="1" x14ac:dyDescent="0.25">
      <c r="A89" s="7" t="s">
        <v>21</v>
      </c>
      <c r="B89" s="7" t="s">
        <v>22</v>
      </c>
      <c r="C89" s="8">
        <v>1060</v>
      </c>
      <c r="D89" s="8"/>
      <c r="E89" s="8" t="s">
        <v>23</v>
      </c>
      <c r="F89" s="8">
        <v>45050</v>
      </c>
      <c r="G89" s="8" t="s">
        <v>24</v>
      </c>
      <c r="H89" s="8" t="s">
        <v>25</v>
      </c>
      <c r="I89" s="9">
        <v>170</v>
      </c>
      <c r="J89" s="9">
        <v>0</v>
      </c>
      <c r="K89" s="10"/>
      <c r="L89" s="10"/>
      <c r="M89" s="10"/>
      <c r="N89" s="10">
        <f t="shared" si="5"/>
        <v>170</v>
      </c>
      <c r="O89" s="11">
        <v>41799</v>
      </c>
    </row>
    <row r="90" spans="1:16" s="1" customFormat="1" x14ac:dyDescent="0.25">
      <c r="A90" s="7" t="s">
        <v>21</v>
      </c>
      <c r="B90" s="7" t="s">
        <v>22</v>
      </c>
      <c r="C90" s="8">
        <v>1060</v>
      </c>
      <c r="D90" s="8"/>
      <c r="E90" s="8" t="s">
        <v>23</v>
      </c>
      <c r="F90" s="8">
        <v>45050</v>
      </c>
      <c r="G90" s="8" t="s">
        <v>24</v>
      </c>
      <c r="H90" s="8" t="s">
        <v>25</v>
      </c>
      <c r="I90" s="9">
        <v>170</v>
      </c>
      <c r="J90" s="9">
        <v>0</v>
      </c>
      <c r="K90" s="10"/>
      <c r="L90" s="10"/>
      <c r="M90" s="10"/>
      <c r="N90" s="10">
        <f t="shared" si="5"/>
        <v>170</v>
      </c>
      <c r="O90" s="11">
        <v>41816</v>
      </c>
    </row>
    <row r="91" spans="1:16" s="1" customFormat="1" x14ac:dyDescent="0.25">
      <c r="A91" s="7" t="s">
        <v>21</v>
      </c>
      <c r="B91" s="7" t="s">
        <v>22</v>
      </c>
      <c r="C91" s="8">
        <v>1060</v>
      </c>
      <c r="D91" s="8"/>
      <c r="E91" s="8" t="s">
        <v>23</v>
      </c>
      <c r="F91" s="8">
        <v>45050</v>
      </c>
      <c r="G91" s="8" t="s">
        <v>24</v>
      </c>
      <c r="H91" s="8" t="s">
        <v>25</v>
      </c>
      <c r="I91" s="9">
        <v>170</v>
      </c>
      <c r="J91" s="9">
        <v>0</v>
      </c>
      <c r="K91" s="10"/>
      <c r="L91" s="10"/>
      <c r="M91" s="10"/>
      <c r="N91" s="10">
        <f t="shared" si="5"/>
        <v>170</v>
      </c>
      <c r="O91" s="11">
        <v>41842</v>
      </c>
    </row>
    <row r="92" spans="1:16" s="1" customFormat="1" x14ac:dyDescent="0.25">
      <c r="A92" s="7" t="s">
        <v>21</v>
      </c>
      <c r="B92" s="7" t="s">
        <v>22</v>
      </c>
      <c r="C92" s="8">
        <v>1060</v>
      </c>
      <c r="D92" s="8"/>
      <c r="E92" s="8" t="s">
        <v>23</v>
      </c>
      <c r="F92" s="8">
        <v>45050</v>
      </c>
      <c r="G92" s="8" t="s">
        <v>24</v>
      </c>
      <c r="H92" s="8" t="s">
        <v>25</v>
      </c>
      <c r="I92" s="9">
        <v>170</v>
      </c>
      <c r="J92" s="9">
        <v>0</v>
      </c>
      <c r="K92" s="10"/>
      <c r="L92" s="10"/>
      <c r="M92" s="10"/>
      <c r="N92" s="10">
        <f t="shared" si="5"/>
        <v>170</v>
      </c>
      <c r="O92" s="11">
        <v>41905</v>
      </c>
    </row>
    <row r="93" spans="1:16" s="1" customFormat="1" x14ac:dyDescent="0.25">
      <c r="A93" s="7" t="s">
        <v>63</v>
      </c>
      <c r="B93" s="7" t="s">
        <v>64</v>
      </c>
      <c r="C93" s="8">
        <v>461</v>
      </c>
      <c r="D93" s="7"/>
      <c r="E93" s="8" t="s">
        <v>65</v>
      </c>
      <c r="F93" s="7"/>
      <c r="G93" s="8" t="s">
        <v>30</v>
      </c>
      <c r="H93" s="8" t="s">
        <v>25</v>
      </c>
      <c r="I93" s="9">
        <v>173</v>
      </c>
      <c r="J93" s="9">
        <v>0</v>
      </c>
      <c r="K93" s="10"/>
      <c r="L93" s="10"/>
      <c r="M93" s="10"/>
      <c r="N93" s="10">
        <f t="shared" si="5"/>
        <v>173</v>
      </c>
      <c r="O93" s="11">
        <v>41656</v>
      </c>
    </row>
    <row r="94" spans="1:16" s="1" customFormat="1" x14ac:dyDescent="0.25">
      <c r="A94" s="7" t="s">
        <v>53</v>
      </c>
      <c r="B94" s="7" t="s">
        <v>54</v>
      </c>
      <c r="C94" s="8">
        <v>86</v>
      </c>
      <c r="D94" s="7"/>
      <c r="E94" s="8" t="s">
        <v>39</v>
      </c>
      <c r="F94" s="8">
        <v>44100</v>
      </c>
      <c r="G94" s="8" t="s">
        <v>30</v>
      </c>
      <c r="H94" s="8" t="s">
        <v>25</v>
      </c>
      <c r="I94" s="9">
        <v>150</v>
      </c>
      <c r="J94" s="9">
        <v>24</v>
      </c>
      <c r="K94" s="10"/>
      <c r="L94" s="10"/>
      <c r="M94" s="10"/>
      <c r="N94" s="10">
        <f t="shared" si="5"/>
        <v>174</v>
      </c>
      <c r="O94" s="11">
        <v>41915</v>
      </c>
    </row>
    <row r="95" spans="1:16" s="1" customFormat="1" x14ac:dyDescent="0.25">
      <c r="A95" s="7" t="s">
        <v>53</v>
      </c>
      <c r="B95" s="7" t="s">
        <v>54</v>
      </c>
      <c r="C95" s="8">
        <v>86</v>
      </c>
      <c r="D95" s="7"/>
      <c r="E95" s="8" t="s">
        <v>39</v>
      </c>
      <c r="F95" s="8">
        <v>44100</v>
      </c>
      <c r="G95" s="8" t="s">
        <v>30</v>
      </c>
      <c r="H95" s="8" t="s">
        <v>25</v>
      </c>
      <c r="I95" s="9">
        <v>150</v>
      </c>
      <c r="J95" s="9">
        <v>24</v>
      </c>
      <c r="K95" s="10"/>
      <c r="L95" s="10"/>
      <c r="M95" s="10"/>
      <c r="N95" s="10">
        <f t="shared" si="5"/>
        <v>174</v>
      </c>
      <c r="O95" s="11">
        <v>41996</v>
      </c>
    </row>
    <row r="96" spans="1:16" s="1" customFormat="1" x14ac:dyDescent="0.25">
      <c r="A96" s="7" t="s">
        <v>53</v>
      </c>
      <c r="B96" s="7" t="s">
        <v>54</v>
      </c>
      <c r="C96" s="8">
        <v>86</v>
      </c>
      <c r="D96" s="7"/>
      <c r="E96" s="8" t="s">
        <v>39</v>
      </c>
      <c r="F96" s="8">
        <v>44100</v>
      </c>
      <c r="G96" s="8" t="s">
        <v>30</v>
      </c>
      <c r="H96" s="8" t="s">
        <v>25</v>
      </c>
      <c r="I96" s="9">
        <v>155.82</v>
      </c>
      <c r="J96" s="9">
        <v>24.68</v>
      </c>
      <c r="K96" s="10"/>
      <c r="L96" s="10"/>
      <c r="M96" s="10"/>
      <c r="N96" s="10">
        <f t="shared" si="5"/>
        <v>180.5</v>
      </c>
      <c r="O96" s="11"/>
    </row>
    <row r="97" spans="1:16" s="1" customFormat="1" x14ac:dyDescent="0.25">
      <c r="A97" s="7" t="s">
        <v>269</v>
      </c>
      <c r="B97" s="7" t="s">
        <v>270</v>
      </c>
      <c r="C97" s="8">
        <v>4</v>
      </c>
      <c r="D97" s="7"/>
      <c r="E97" s="8" t="s">
        <v>271</v>
      </c>
      <c r="F97" s="8">
        <v>6030</v>
      </c>
      <c r="G97" s="8" t="s">
        <v>150</v>
      </c>
      <c r="H97" s="13" t="s">
        <v>119</v>
      </c>
      <c r="I97" s="9">
        <v>160.35</v>
      </c>
      <c r="J97" s="9">
        <v>25.65</v>
      </c>
      <c r="K97" s="10"/>
      <c r="L97" s="10"/>
      <c r="M97" s="10"/>
      <c r="N97" s="10">
        <f>+I97+J97-K97</f>
        <v>186</v>
      </c>
      <c r="O97" s="11">
        <v>41974</v>
      </c>
    </row>
    <row r="98" spans="1:16" s="1" customFormat="1" x14ac:dyDescent="0.25">
      <c r="A98" s="7" t="s">
        <v>21</v>
      </c>
      <c r="B98" s="7" t="s">
        <v>22</v>
      </c>
      <c r="C98" s="8">
        <v>1060</v>
      </c>
      <c r="D98" s="8"/>
      <c r="E98" s="8" t="s">
        <v>23</v>
      </c>
      <c r="F98" s="8">
        <v>45050</v>
      </c>
      <c r="G98" s="8" t="s">
        <v>24</v>
      </c>
      <c r="H98" s="8" t="s">
        <v>25</v>
      </c>
      <c r="I98" s="9">
        <v>187</v>
      </c>
      <c r="J98" s="9">
        <v>0</v>
      </c>
      <c r="K98" s="10"/>
      <c r="L98" s="10"/>
      <c r="M98" s="10"/>
      <c r="N98" s="10">
        <f t="shared" ref="N98:N108" si="6">I98+J98-K98-L98-M98</f>
        <v>187</v>
      </c>
      <c r="O98" s="11">
        <v>41648</v>
      </c>
    </row>
    <row r="99" spans="1:16" s="1" customFormat="1" x14ac:dyDescent="0.25">
      <c r="A99" s="7" t="s">
        <v>21</v>
      </c>
      <c r="B99" s="7" t="s">
        <v>22</v>
      </c>
      <c r="C99" s="8">
        <v>1060</v>
      </c>
      <c r="D99" s="8"/>
      <c r="E99" s="8" t="s">
        <v>23</v>
      </c>
      <c r="F99" s="8">
        <v>45050</v>
      </c>
      <c r="G99" s="8" t="s">
        <v>24</v>
      </c>
      <c r="H99" s="8" t="s">
        <v>25</v>
      </c>
      <c r="I99" s="9">
        <v>187</v>
      </c>
      <c r="J99" s="9">
        <v>0</v>
      </c>
      <c r="K99" s="10"/>
      <c r="L99" s="10"/>
      <c r="M99" s="10"/>
      <c r="N99" s="10">
        <f t="shared" si="6"/>
        <v>187</v>
      </c>
      <c r="O99" s="11">
        <v>41697</v>
      </c>
    </row>
    <row r="100" spans="1:16" s="1" customFormat="1" x14ac:dyDescent="0.25">
      <c r="A100" s="7" t="s">
        <v>21</v>
      </c>
      <c r="B100" s="7" t="s">
        <v>22</v>
      </c>
      <c r="C100" s="8">
        <v>1060</v>
      </c>
      <c r="D100" s="8"/>
      <c r="E100" s="8" t="s">
        <v>23</v>
      </c>
      <c r="F100" s="8">
        <v>45050</v>
      </c>
      <c r="G100" s="8" t="s">
        <v>24</v>
      </c>
      <c r="H100" s="8" t="s">
        <v>25</v>
      </c>
      <c r="I100" s="9">
        <v>187</v>
      </c>
      <c r="J100" s="9">
        <v>0</v>
      </c>
      <c r="K100" s="10"/>
      <c r="L100" s="10"/>
      <c r="M100" s="10"/>
      <c r="N100" s="10">
        <f t="shared" si="6"/>
        <v>187</v>
      </c>
      <c r="O100" s="11">
        <v>41689</v>
      </c>
    </row>
    <row r="101" spans="1:16" s="1" customFormat="1" x14ac:dyDescent="0.25">
      <c r="A101" s="7" t="s">
        <v>21</v>
      </c>
      <c r="B101" s="7" t="s">
        <v>22</v>
      </c>
      <c r="C101" s="8">
        <v>1060</v>
      </c>
      <c r="D101" s="8"/>
      <c r="E101" s="8" t="s">
        <v>23</v>
      </c>
      <c r="F101" s="8">
        <v>45050</v>
      </c>
      <c r="G101" s="8" t="s">
        <v>24</v>
      </c>
      <c r="H101" s="8" t="s">
        <v>25</v>
      </c>
      <c r="I101" s="9">
        <v>187</v>
      </c>
      <c r="J101" s="9">
        <v>0</v>
      </c>
      <c r="K101" s="10"/>
      <c r="L101" s="10"/>
      <c r="M101" s="10"/>
      <c r="N101" s="10">
        <f t="shared" si="6"/>
        <v>187</v>
      </c>
      <c r="O101" s="11">
        <v>41731</v>
      </c>
      <c r="P101" s="12"/>
    </row>
    <row r="102" spans="1:16" s="1" customFormat="1" x14ac:dyDescent="0.25">
      <c r="A102" s="7" t="s">
        <v>21</v>
      </c>
      <c r="B102" s="7" t="s">
        <v>22</v>
      </c>
      <c r="C102" s="8">
        <v>1060</v>
      </c>
      <c r="D102" s="8"/>
      <c r="E102" s="8" t="s">
        <v>23</v>
      </c>
      <c r="F102" s="8">
        <v>45050</v>
      </c>
      <c r="G102" s="8" t="s">
        <v>24</v>
      </c>
      <c r="H102" s="8" t="s">
        <v>25</v>
      </c>
      <c r="I102" s="9">
        <v>187</v>
      </c>
      <c r="J102" s="9">
        <v>0</v>
      </c>
      <c r="K102" s="10"/>
      <c r="L102" s="10"/>
      <c r="M102" s="10"/>
      <c r="N102" s="10">
        <f t="shared" si="6"/>
        <v>187</v>
      </c>
      <c r="O102" s="11">
        <v>41738</v>
      </c>
      <c r="P102" s="12"/>
    </row>
    <row r="103" spans="1:16" s="1" customFormat="1" x14ac:dyDescent="0.25">
      <c r="A103" s="7" t="s">
        <v>21</v>
      </c>
      <c r="B103" s="7" t="s">
        <v>22</v>
      </c>
      <c r="C103" s="8">
        <v>1060</v>
      </c>
      <c r="D103" s="8"/>
      <c r="E103" s="8" t="s">
        <v>23</v>
      </c>
      <c r="F103" s="8">
        <v>45050</v>
      </c>
      <c r="G103" s="8" t="s">
        <v>24</v>
      </c>
      <c r="H103" s="8" t="s">
        <v>25</v>
      </c>
      <c r="I103" s="9">
        <v>187</v>
      </c>
      <c r="J103" s="9">
        <v>0</v>
      </c>
      <c r="K103" s="10"/>
      <c r="L103" s="10"/>
      <c r="M103" s="10"/>
      <c r="N103" s="10">
        <f t="shared" si="6"/>
        <v>187</v>
      </c>
      <c r="O103" s="11">
        <v>41781</v>
      </c>
      <c r="P103" s="12"/>
    </row>
    <row r="104" spans="1:16" s="1" customFormat="1" x14ac:dyDescent="0.25">
      <c r="A104" s="7" t="s">
        <v>21</v>
      </c>
      <c r="B104" s="7" t="s">
        <v>22</v>
      </c>
      <c r="C104" s="8">
        <v>1060</v>
      </c>
      <c r="D104" s="8"/>
      <c r="E104" s="8" t="s">
        <v>23</v>
      </c>
      <c r="F104" s="8">
        <v>45050</v>
      </c>
      <c r="G104" s="8" t="s">
        <v>24</v>
      </c>
      <c r="H104" s="8" t="s">
        <v>25</v>
      </c>
      <c r="I104" s="9">
        <v>187</v>
      </c>
      <c r="J104" s="9">
        <v>0</v>
      </c>
      <c r="K104" s="10"/>
      <c r="L104" s="10"/>
      <c r="M104" s="10"/>
      <c r="N104" s="10">
        <f t="shared" si="6"/>
        <v>187</v>
      </c>
      <c r="O104" s="11">
        <v>41778</v>
      </c>
      <c r="P104" s="12"/>
    </row>
    <row r="105" spans="1:16" s="1" customFormat="1" x14ac:dyDescent="0.25">
      <c r="A105" s="7" t="s">
        <v>21</v>
      </c>
      <c r="B105" s="7" t="s">
        <v>22</v>
      </c>
      <c r="C105" s="8">
        <v>1060</v>
      </c>
      <c r="D105" s="8"/>
      <c r="E105" s="8" t="s">
        <v>23</v>
      </c>
      <c r="F105" s="8">
        <v>45050</v>
      </c>
      <c r="G105" s="8" t="s">
        <v>24</v>
      </c>
      <c r="H105" s="8" t="s">
        <v>25</v>
      </c>
      <c r="I105" s="9">
        <v>187</v>
      </c>
      <c r="J105" s="9">
        <v>0</v>
      </c>
      <c r="K105" s="10"/>
      <c r="L105" s="10"/>
      <c r="M105" s="10"/>
      <c r="N105" s="10">
        <f t="shared" si="6"/>
        <v>187</v>
      </c>
      <c r="O105" s="11">
        <v>41876</v>
      </c>
    </row>
    <row r="106" spans="1:16" s="1" customFormat="1" x14ac:dyDescent="0.25">
      <c r="A106" s="7" t="s">
        <v>63</v>
      </c>
      <c r="B106" s="7" t="s">
        <v>64</v>
      </c>
      <c r="C106" s="8">
        <v>461</v>
      </c>
      <c r="D106" s="7"/>
      <c r="E106" s="8" t="s">
        <v>65</v>
      </c>
      <c r="F106" s="7"/>
      <c r="G106" s="8" t="s">
        <v>30</v>
      </c>
      <c r="H106" s="8" t="s">
        <v>25</v>
      </c>
      <c r="I106" s="9">
        <v>187</v>
      </c>
      <c r="J106" s="9">
        <v>0</v>
      </c>
      <c r="K106" s="10"/>
      <c r="L106" s="10"/>
      <c r="M106" s="10"/>
      <c r="N106" s="10">
        <f t="shared" si="6"/>
        <v>187</v>
      </c>
      <c r="O106" s="11">
        <v>41821</v>
      </c>
    </row>
    <row r="107" spans="1:16" s="1" customFormat="1" x14ac:dyDescent="0.25">
      <c r="A107" s="7" t="s">
        <v>83</v>
      </c>
      <c r="B107" s="7" t="s">
        <v>51</v>
      </c>
      <c r="C107" s="8">
        <v>1399</v>
      </c>
      <c r="D107" s="7"/>
      <c r="E107" s="8" t="s">
        <v>52</v>
      </c>
      <c r="F107" s="8">
        <v>44190</v>
      </c>
      <c r="G107" s="8" t="s">
        <v>30</v>
      </c>
      <c r="H107" s="8" t="s">
        <v>25</v>
      </c>
      <c r="I107" s="9">
        <v>165</v>
      </c>
      <c r="J107" s="9">
        <v>26.4</v>
      </c>
      <c r="K107" s="10"/>
      <c r="L107" s="10"/>
      <c r="M107" s="10"/>
      <c r="N107" s="10">
        <f t="shared" si="6"/>
        <v>191.4</v>
      </c>
      <c r="O107" s="11">
        <v>41961</v>
      </c>
    </row>
    <row r="108" spans="1:16" s="1" customFormat="1" x14ac:dyDescent="0.25">
      <c r="A108" s="7" t="s">
        <v>89</v>
      </c>
      <c r="B108" s="7" t="s">
        <v>49</v>
      </c>
      <c r="C108" s="8">
        <v>747</v>
      </c>
      <c r="D108" s="7"/>
      <c r="E108" s="8" t="s">
        <v>29</v>
      </c>
      <c r="F108" s="8">
        <v>44890</v>
      </c>
      <c r="G108" s="8" t="s">
        <v>30</v>
      </c>
      <c r="H108" s="8" t="s">
        <v>25</v>
      </c>
      <c r="I108" s="9">
        <v>168.76</v>
      </c>
      <c r="J108" s="9">
        <v>27</v>
      </c>
      <c r="K108" s="10"/>
      <c r="L108" s="10"/>
      <c r="M108" s="10"/>
      <c r="N108" s="10">
        <f t="shared" si="6"/>
        <v>195.76</v>
      </c>
      <c r="O108" s="11">
        <v>41719</v>
      </c>
    </row>
    <row r="109" spans="1:16" s="1" customFormat="1" x14ac:dyDescent="0.25">
      <c r="A109" s="7" t="s">
        <v>183</v>
      </c>
      <c r="B109" s="13" t="s">
        <v>184</v>
      </c>
      <c r="C109" s="8">
        <v>140</v>
      </c>
      <c r="D109" s="8" t="s">
        <v>185</v>
      </c>
      <c r="E109" s="8" t="s">
        <v>39</v>
      </c>
      <c r="F109" s="8">
        <v>44100</v>
      </c>
      <c r="G109" s="8" t="s">
        <v>30</v>
      </c>
      <c r="H109" s="8" t="s">
        <v>25</v>
      </c>
      <c r="I109" s="9">
        <v>172.42</v>
      </c>
      <c r="J109" s="9">
        <v>27.59</v>
      </c>
      <c r="K109" s="10"/>
      <c r="L109" s="10"/>
      <c r="M109" s="10"/>
      <c r="N109" s="10">
        <f>SUM(I109:M109)</f>
        <v>200.01</v>
      </c>
      <c r="O109" s="11">
        <v>41970</v>
      </c>
    </row>
    <row r="110" spans="1:16" s="1" customFormat="1" x14ac:dyDescent="0.25">
      <c r="A110" s="7" t="s">
        <v>208</v>
      </c>
      <c r="B110" s="7" t="s">
        <v>209</v>
      </c>
      <c r="C110" s="8">
        <v>32</v>
      </c>
      <c r="D110" s="7"/>
      <c r="E110" s="8" t="s">
        <v>39</v>
      </c>
      <c r="F110" s="8">
        <v>44100</v>
      </c>
      <c r="G110" s="8" t="s">
        <v>30</v>
      </c>
      <c r="H110" s="8" t="s">
        <v>25</v>
      </c>
      <c r="I110" s="9">
        <v>174.15</v>
      </c>
      <c r="J110" s="9">
        <v>27.85</v>
      </c>
      <c r="K110" s="10"/>
      <c r="L110" s="10"/>
      <c r="M110" s="10"/>
      <c r="N110" s="20">
        <f>+I110+J110</f>
        <v>202</v>
      </c>
      <c r="O110" s="11">
        <v>41999</v>
      </c>
    </row>
    <row r="111" spans="1:16" s="1" customFormat="1" x14ac:dyDescent="0.25">
      <c r="A111" s="7" t="s">
        <v>21</v>
      </c>
      <c r="B111" s="7" t="s">
        <v>22</v>
      </c>
      <c r="C111" s="8">
        <v>1060</v>
      </c>
      <c r="D111" s="8"/>
      <c r="E111" s="8" t="s">
        <v>23</v>
      </c>
      <c r="F111" s="8">
        <v>45050</v>
      </c>
      <c r="G111" s="8" t="s">
        <v>24</v>
      </c>
      <c r="H111" s="8" t="s">
        <v>25</v>
      </c>
      <c r="I111" s="9">
        <v>204</v>
      </c>
      <c r="J111" s="9">
        <v>0</v>
      </c>
      <c r="K111" s="10"/>
      <c r="L111" s="10"/>
      <c r="M111" s="10"/>
      <c r="N111" s="10">
        <f>I111+J111-K111-L111-M111</f>
        <v>204</v>
      </c>
      <c r="O111" s="11">
        <v>41675</v>
      </c>
    </row>
    <row r="112" spans="1:16" s="1" customFormat="1" x14ac:dyDescent="0.25">
      <c r="A112" s="7" t="s">
        <v>21</v>
      </c>
      <c r="B112" s="7" t="s">
        <v>22</v>
      </c>
      <c r="C112" s="8">
        <v>1060</v>
      </c>
      <c r="D112" s="8"/>
      <c r="E112" s="8" t="s">
        <v>23</v>
      </c>
      <c r="F112" s="8">
        <v>45050</v>
      </c>
      <c r="G112" s="8" t="s">
        <v>24</v>
      </c>
      <c r="H112" s="8" t="s">
        <v>25</v>
      </c>
      <c r="I112" s="9">
        <v>204</v>
      </c>
      <c r="J112" s="9">
        <v>0</v>
      </c>
      <c r="K112" s="10"/>
      <c r="L112" s="10"/>
      <c r="M112" s="10"/>
      <c r="N112" s="10">
        <f>I112+J112-K112-L112-M112</f>
        <v>204</v>
      </c>
      <c r="O112" s="11">
        <v>41722</v>
      </c>
    </row>
    <row r="113" spans="1:16" s="1" customFormat="1" x14ac:dyDescent="0.25">
      <c r="A113" s="7" t="s">
        <v>21</v>
      </c>
      <c r="B113" s="7" t="s">
        <v>22</v>
      </c>
      <c r="C113" s="8">
        <v>1060</v>
      </c>
      <c r="D113" s="8"/>
      <c r="E113" s="8" t="s">
        <v>23</v>
      </c>
      <c r="F113" s="8">
        <v>45050</v>
      </c>
      <c r="G113" s="8" t="s">
        <v>24</v>
      </c>
      <c r="H113" s="8" t="s">
        <v>25</v>
      </c>
      <c r="I113" s="9">
        <v>204</v>
      </c>
      <c r="J113" s="9">
        <v>0</v>
      </c>
      <c r="K113" s="10"/>
      <c r="L113" s="10"/>
      <c r="M113" s="10"/>
      <c r="N113" s="10">
        <f>I113+J113-K113-L113-M113</f>
        <v>204</v>
      </c>
      <c r="O113" s="11">
        <v>41757</v>
      </c>
      <c r="P113" s="12"/>
    </row>
    <row r="114" spans="1:16" s="1" customFormat="1" x14ac:dyDescent="0.25">
      <c r="A114" s="7" t="s">
        <v>21</v>
      </c>
      <c r="B114" s="7" t="s">
        <v>22</v>
      </c>
      <c r="C114" s="8">
        <v>1060</v>
      </c>
      <c r="D114" s="8"/>
      <c r="E114" s="8" t="s">
        <v>23</v>
      </c>
      <c r="F114" s="8">
        <v>45050</v>
      </c>
      <c r="G114" s="8" t="s">
        <v>24</v>
      </c>
      <c r="H114" s="8" t="s">
        <v>25</v>
      </c>
      <c r="I114" s="9">
        <v>204</v>
      </c>
      <c r="J114" s="9">
        <v>0</v>
      </c>
      <c r="K114" s="10"/>
      <c r="L114" s="10"/>
      <c r="M114" s="10"/>
      <c r="N114" s="10">
        <f>I114+J114-K114-L114-M114</f>
        <v>204</v>
      </c>
      <c r="O114" s="11">
        <v>41862</v>
      </c>
    </row>
    <row r="115" spans="1:16" s="1" customFormat="1" x14ac:dyDescent="0.25">
      <c r="A115" s="7" t="s">
        <v>21</v>
      </c>
      <c r="B115" s="7" t="s">
        <v>22</v>
      </c>
      <c r="C115" s="8">
        <v>1060</v>
      </c>
      <c r="D115" s="8"/>
      <c r="E115" s="8" t="s">
        <v>23</v>
      </c>
      <c r="F115" s="8">
        <v>45050</v>
      </c>
      <c r="G115" s="8" t="s">
        <v>24</v>
      </c>
      <c r="H115" s="8" t="s">
        <v>25</v>
      </c>
      <c r="I115" s="9">
        <v>204</v>
      </c>
      <c r="J115" s="9">
        <v>0</v>
      </c>
      <c r="K115" s="10"/>
      <c r="L115" s="10"/>
      <c r="M115" s="10"/>
      <c r="N115" s="10">
        <f>I115+J115-K115-L115-M115</f>
        <v>204</v>
      </c>
      <c r="O115" s="11">
        <v>41990</v>
      </c>
    </row>
    <row r="116" spans="1:16" s="1" customFormat="1" x14ac:dyDescent="0.25">
      <c r="A116" s="7" t="s">
        <v>277</v>
      </c>
      <c r="B116" s="7" t="s">
        <v>149</v>
      </c>
      <c r="C116" s="8">
        <v>222</v>
      </c>
      <c r="D116" s="8" t="s">
        <v>278</v>
      </c>
      <c r="E116" s="8" t="s">
        <v>98</v>
      </c>
      <c r="F116" s="8">
        <v>6600</v>
      </c>
      <c r="G116" s="8" t="s">
        <v>150</v>
      </c>
      <c r="H116" s="8" t="s">
        <v>100</v>
      </c>
      <c r="I116" s="9">
        <v>178.45</v>
      </c>
      <c r="J116" s="9">
        <v>28.55</v>
      </c>
      <c r="K116" s="10"/>
      <c r="L116" s="10"/>
      <c r="M116" s="10"/>
      <c r="N116" s="10">
        <f>+I116+J116+M116</f>
        <v>207</v>
      </c>
      <c r="O116" s="11">
        <v>41973</v>
      </c>
    </row>
    <row r="117" spans="1:16" s="1" customFormat="1" x14ac:dyDescent="0.25">
      <c r="A117" s="7" t="s">
        <v>69</v>
      </c>
      <c r="B117" s="7" t="s">
        <v>70</v>
      </c>
      <c r="C117" s="8">
        <v>109</v>
      </c>
      <c r="D117" s="7"/>
      <c r="E117" s="7" t="s">
        <v>71</v>
      </c>
      <c r="F117" s="8">
        <v>44340</v>
      </c>
      <c r="G117" s="8" t="s">
        <v>30</v>
      </c>
      <c r="H117" s="8" t="s">
        <v>25</v>
      </c>
      <c r="I117" s="9">
        <v>181.5</v>
      </c>
      <c r="J117" s="9">
        <v>29.4</v>
      </c>
      <c r="K117" s="10"/>
      <c r="L117" s="10"/>
      <c r="M117" s="10"/>
      <c r="N117" s="10">
        <f>I117+J117-K117-L117-M117</f>
        <v>210.9</v>
      </c>
      <c r="O117" s="11">
        <v>41851</v>
      </c>
    </row>
    <row r="118" spans="1:16" s="1" customFormat="1" x14ac:dyDescent="0.25">
      <c r="A118" s="7" t="s">
        <v>50</v>
      </c>
      <c r="B118" s="7" t="s">
        <v>51</v>
      </c>
      <c r="C118" s="8">
        <v>1021</v>
      </c>
      <c r="D118" s="7"/>
      <c r="E118" s="8" t="s">
        <v>52</v>
      </c>
      <c r="F118" s="8">
        <v>44190</v>
      </c>
      <c r="G118" s="8" t="s">
        <v>30</v>
      </c>
      <c r="H118" s="8" t="s">
        <v>25</v>
      </c>
      <c r="I118" s="9">
        <v>182.59</v>
      </c>
      <c r="J118" s="9">
        <v>29.21</v>
      </c>
      <c r="K118" s="10"/>
      <c r="L118" s="10"/>
      <c r="M118" s="10"/>
      <c r="N118" s="10">
        <f>I118+J118-K118-L118-M118</f>
        <v>211.8</v>
      </c>
      <c r="O118" s="11">
        <v>41653</v>
      </c>
    </row>
    <row r="119" spans="1:16" s="1" customFormat="1" x14ac:dyDescent="0.25">
      <c r="A119" s="7" t="s">
        <v>170</v>
      </c>
      <c r="B119" s="7" t="s">
        <v>171</v>
      </c>
      <c r="C119" s="8">
        <v>1281</v>
      </c>
      <c r="D119" s="7"/>
      <c r="E119" s="8" t="s">
        <v>82</v>
      </c>
      <c r="F119" s="8">
        <v>44160</v>
      </c>
      <c r="G119" s="8" t="s">
        <v>30</v>
      </c>
      <c r="H119" s="8" t="s">
        <v>25</v>
      </c>
      <c r="I119" s="9">
        <v>185.35</v>
      </c>
      <c r="J119" s="9">
        <v>29.66</v>
      </c>
      <c r="K119" s="10"/>
      <c r="L119" s="10"/>
      <c r="M119" s="10"/>
      <c r="N119" s="10">
        <f>SUM(I119:M119)</f>
        <v>215.01</v>
      </c>
      <c r="O119" s="11">
        <v>41921</v>
      </c>
    </row>
    <row r="120" spans="1:16" s="1" customFormat="1" x14ac:dyDescent="0.25">
      <c r="A120" s="7" t="s">
        <v>50</v>
      </c>
      <c r="B120" s="7" t="s">
        <v>51</v>
      </c>
      <c r="C120" s="8">
        <v>1021</v>
      </c>
      <c r="D120" s="7"/>
      <c r="E120" s="8" t="s">
        <v>52</v>
      </c>
      <c r="F120" s="8">
        <v>44190</v>
      </c>
      <c r="G120" s="8" t="s">
        <v>30</v>
      </c>
      <c r="H120" s="8" t="s">
        <v>25</v>
      </c>
      <c r="I120" s="9">
        <v>185.8</v>
      </c>
      <c r="J120" s="9">
        <v>29.73</v>
      </c>
      <c r="K120" s="10"/>
      <c r="L120" s="10"/>
      <c r="M120" s="10"/>
      <c r="N120" s="10">
        <f>I120+J120-K120-L120-M120</f>
        <v>215.53</v>
      </c>
      <c r="O120" s="11">
        <v>41716</v>
      </c>
    </row>
    <row r="121" spans="1:16" s="1" customFormat="1" x14ac:dyDescent="0.25">
      <c r="A121" s="7" t="s">
        <v>239</v>
      </c>
      <c r="B121" s="7" t="s">
        <v>240</v>
      </c>
      <c r="C121" s="8">
        <v>5</v>
      </c>
      <c r="D121" s="7"/>
      <c r="E121" s="8" t="s">
        <v>39</v>
      </c>
      <c r="F121" s="8">
        <v>44100</v>
      </c>
      <c r="G121" s="8" t="s">
        <v>30</v>
      </c>
      <c r="H121" s="18" t="s">
        <v>25</v>
      </c>
      <c r="I121" s="9">
        <v>189.66</v>
      </c>
      <c r="J121" s="9">
        <v>30.34</v>
      </c>
      <c r="K121" s="10"/>
      <c r="L121" s="10"/>
      <c r="M121" s="10"/>
      <c r="N121" s="10">
        <f>+I121+J121+M121</f>
        <v>220</v>
      </c>
      <c r="O121" s="11">
        <v>41999</v>
      </c>
    </row>
    <row r="122" spans="1:16" s="1" customFormat="1" x14ac:dyDescent="0.25">
      <c r="A122" s="7" t="s">
        <v>21</v>
      </c>
      <c r="B122" s="7" t="s">
        <v>22</v>
      </c>
      <c r="C122" s="8">
        <v>1060</v>
      </c>
      <c r="D122" s="8"/>
      <c r="E122" s="8" t="s">
        <v>23</v>
      </c>
      <c r="F122" s="8">
        <v>45050</v>
      </c>
      <c r="G122" s="8" t="s">
        <v>24</v>
      </c>
      <c r="H122" s="8" t="s">
        <v>25</v>
      </c>
      <c r="I122" s="9">
        <v>221</v>
      </c>
      <c r="J122" s="9">
        <v>0</v>
      </c>
      <c r="K122" s="10"/>
      <c r="L122" s="10"/>
      <c r="M122" s="10"/>
      <c r="N122" s="10">
        <f>I122+J122-K122-L122-M122</f>
        <v>221</v>
      </c>
      <c r="O122" s="11">
        <v>41766</v>
      </c>
      <c r="P122" s="12"/>
    </row>
    <row r="123" spans="1:16" s="1" customFormat="1" x14ac:dyDescent="0.25">
      <c r="A123" s="7" t="s">
        <v>21</v>
      </c>
      <c r="B123" s="7" t="s">
        <v>22</v>
      </c>
      <c r="C123" s="8">
        <v>1060</v>
      </c>
      <c r="D123" s="8"/>
      <c r="E123" s="8" t="s">
        <v>23</v>
      </c>
      <c r="F123" s="8">
        <v>45050</v>
      </c>
      <c r="G123" s="8" t="s">
        <v>24</v>
      </c>
      <c r="H123" s="8" t="s">
        <v>25</v>
      </c>
      <c r="I123" s="9">
        <v>221</v>
      </c>
      <c r="J123" s="9">
        <v>0</v>
      </c>
      <c r="K123" s="10"/>
      <c r="L123" s="10"/>
      <c r="M123" s="10"/>
      <c r="N123" s="10">
        <f>I123+J123-K123-L123-M123</f>
        <v>221</v>
      </c>
      <c r="O123" s="11">
        <v>41834</v>
      </c>
    </row>
    <row r="124" spans="1:16" s="1" customFormat="1" x14ac:dyDescent="0.25">
      <c r="A124" s="7" t="s">
        <v>21</v>
      </c>
      <c r="B124" s="7" t="s">
        <v>22</v>
      </c>
      <c r="C124" s="8">
        <v>1060</v>
      </c>
      <c r="D124" s="8"/>
      <c r="E124" s="8" t="s">
        <v>23</v>
      </c>
      <c r="F124" s="8">
        <v>45050</v>
      </c>
      <c r="G124" s="8" t="s">
        <v>24</v>
      </c>
      <c r="H124" s="8" t="s">
        <v>25</v>
      </c>
      <c r="I124" s="9">
        <v>221</v>
      </c>
      <c r="J124" s="9">
        <v>0</v>
      </c>
      <c r="K124" s="10"/>
      <c r="L124" s="10"/>
      <c r="M124" s="10"/>
      <c r="N124" s="10">
        <f>I124+J124-K124-L124-M124</f>
        <v>221</v>
      </c>
      <c r="O124" s="11">
        <v>41852</v>
      </c>
    </row>
    <row r="125" spans="1:16" s="1" customFormat="1" x14ac:dyDescent="0.25">
      <c r="A125" s="7" t="s">
        <v>133</v>
      </c>
      <c r="B125" s="7" t="s">
        <v>134</v>
      </c>
      <c r="C125" s="8">
        <v>2048</v>
      </c>
      <c r="D125" s="7"/>
      <c r="E125" s="8" t="s">
        <v>135</v>
      </c>
      <c r="F125" s="8">
        <v>44840</v>
      </c>
      <c r="G125" s="8" t="s">
        <v>30</v>
      </c>
      <c r="H125" s="8" t="s">
        <v>25</v>
      </c>
      <c r="I125" s="9">
        <v>222.92</v>
      </c>
      <c r="J125" s="10"/>
      <c r="K125" s="10"/>
      <c r="L125" s="10"/>
      <c r="M125" s="10"/>
      <c r="N125" s="15">
        <v>222.92</v>
      </c>
      <c r="O125" s="11">
        <v>41663</v>
      </c>
    </row>
    <row r="126" spans="1:16" s="1" customFormat="1" x14ac:dyDescent="0.25">
      <c r="A126" s="7" t="s">
        <v>63</v>
      </c>
      <c r="B126" s="7" t="s">
        <v>64</v>
      </c>
      <c r="C126" s="8">
        <v>461</v>
      </c>
      <c r="D126" s="7"/>
      <c r="E126" s="8" t="s">
        <v>65</v>
      </c>
      <c r="F126" s="7"/>
      <c r="G126" s="8" t="s">
        <v>30</v>
      </c>
      <c r="H126" s="8" t="s">
        <v>25</v>
      </c>
      <c r="I126" s="9">
        <v>228</v>
      </c>
      <c r="J126" s="9">
        <v>0</v>
      </c>
      <c r="K126" s="10"/>
      <c r="L126" s="10"/>
      <c r="M126" s="10"/>
      <c r="N126" s="10">
        <f>I126+J126-K126-L126-M126</f>
        <v>228</v>
      </c>
      <c r="O126" s="11">
        <v>41656</v>
      </c>
    </row>
    <row r="127" spans="1:16" s="1" customFormat="1" x14ac:dyDescent="0.25">
      <c r="A127" s="7" t="s">
        <v>279</v>
      </c>
      <c r="B127" s="7" t="s">
        <v>280</v>
      </c>
      <c r="C127" s="8">
        <v>471</v>
      </c>
      <c r="D127" s="7"/>
      <c r="E127" s="13" t="s">
        <v>281</v>
      </c>
      <c r="F127" s="8">
        <v>80020</v>
      </c>
      <c r="G127" s="13" t="s">
        <v>282</v>
      </c>
      <c r="H127" s="8" t="s">
        <v>283</v>
      </c>
      <c r="I127" s="9">
        <v>196.55</v>
      </c>
      <c r="J127" s="9">
        <v>31.45</v>
      </c>
      <c r="K127" s="10"/>
      <c r="L127" s="10"/>
      <c r="M127" s="10"/>
      <c r="N127" s="10">
        <f>+I127+J127+M127</f>
        <v>228</v>
      </c>
      <c r="O127" s="11">
        <v>41973</v>
      </c>
    </row>
    <row r="128" spans="1:16" s="1" customFormat="1" x14ac:dyDescent="0.25">
      <c r="A128" s="7" t="s">
        <v>136</v>
      </c>
      <c r="B128" s="7" t="s">
        <v>137</v>
      </c>
      <c r="C128" s="8">
        <v>1902</v>
      </c>
      <c r="D128" s="7"/>
      <c r="E128" s="8" t="s">
        <v>138</v>
      </c>
      <c r="F128" s="8">
        <v>44150</v>
      </c>
      <c r="G128" s="8" t="s">
        <v>30</v>
      </c>
      <c r="H128" s="8" t="s">
        <v>25</v>
      </c>
      <c r="I128" s="9">
        <v>200</v>
      </c>
      <c r="J128" s="9">
        <v>32</v>
      </c>
      <c r="K128" s="10"/>
      <c r="L128" s="10"/>
      <c r="M128" s="10"/>
      <c r="N128" s="10">
        <v>232</v>
      </c>
      <c r="O128" s="11">
        <v>42017</v>
      </c>
    </row>
    <row r="129" spans="1:15" s="1" customFormat="1" x14ac:dyDescent="0.25">
      <c r="A129" s="7" t="s">
        <v>26</v>
      </c>
      <c r="B129" s="7" t="s">
        <v>27</v>
      </c>
      <c r="C129" s="8">
        <v>570</v>
      </c>
      <c r="D129" s="8" t="s">
        <v>28</v>
      </c>
      <c r="E129" s="8" t="s">
        <v>29</v>
      </c>
      <c r="F129" s="8">
        <v>44450</v>
      </c>
      <c r="G129" s="8" t="s">
        <v>30</v>
      </c>
      <c r="H129" s="8" t="s">
        <v>25</v>
      </c>
      <c r="I129" s="9">
        <v>203.22</v>
      </c>
      <c r="J129" s="9">
        <v>32.520000000000003</v>
      </c>
      <c r="K129" s="10"/>
      <c r="L129" s="10"/>
      <c r="M129" s="10"/>
      <c r="N129" s="10">
        <f>I129+J129-K129-L129-M129</f>
        <v>235.74</v>
      </c>
      <c r="O129" s="11">
        <v>41662</v>
      </c>
    </row>
    <row r="130" spans="1:15" s="1" customFormat="1" x14ac:dyDescent="0.25">
      <c r="A130" s="7" t="s">
        <v>63</v>
      </c>
      <c r="B130" s="7" t="s">
        <v>64</v>
      </c>
      <c r="C130" s="8">
        <v>461</v>
      </c>
      <c r="D130" s="7"/>
      <c r="E130" s="8" t="s">
        <v>65</v>
      </c>
      <c r="F130" s="7"/>
      <c r="G130" s="8" t="s">
        <v>30</v>
      </c>
      <c r="H130" s="8" t="s">
        <v>25</v>
      </c>
      <c r="I130" s="9">
        <v>237</v>
      </c>
      <c r="J130" s="9">
        <v>0</v>
      </c>
      <c r="K130" s="10"/>
      <c r="L130" s="10"/>
      <c r="M130" s="10"/>
      <c r="N130" s="10">
        <f>I130+J130-K130-L130-M130</f>
        <v>237</v>
      </c>
      <c r="O130" s="11">
        <v>41722</v>
      </c>
    </row>
    <row r="131" spans="1:15" s="1" customFormat="1" x14ac:dyDescent="0.25">
      <c r="A131" s="7" t="s">
        <v>55</v>
      </c>
      <c r="B131" s="7" t="s">
        <v>56</v>
      </c>
      <c r="C131" s="8">
        <v>355</v>
      </c>
      <c r="D131" s="7"/>
      <c r="E131" s="8" t="s">
        <v>57</v>
      </c>
      <c r="F131" s="8">
        <v>44100</v>
      </c>
      <c r="G131" s="8" t="s">
        <v>30</v>
      </c>
      <c r="H131" s="8" t="s">
        <v>25</v>
      </c>
      <c r="I131" s="9">
        <v>206</v>
      </c>
      <c r="J131" s="9">
        <v>32.96</v>
      </c>
      <c r="K131" s="10"/>
      <c r="L131" s="10"/>
      <c r="M131" s="10"/>
      <c r="N131" s="10">
        <f>I131+J131-K131-L131-M131</f>
        <v>238.96</v>
      </c>
      <c r="O131" s="11">
        <v>41891</v>
      </c>
    </row>
    <row r="132" spans="1:15" s="1" customFormat="1" x14ac:dyDescent="0.25">
      <c r="A132" s="7" t="s">
        <v>189</v>
      </c>
      <c r="B132" s="7" t="s">
        <v>134</v>
      </c>
      <c r="C132" s="8">
        <v>2523</v>
      </c>
      <c r="D132" s="7"/>
      <c r="E132" s="8" t="s">
        <v>190</v>
      </c>
      <c r="F132" s="8">
        <v>44800</v>
      </c>
      <c r="G132" s="8" t="s">
        <v>30</v>
      </c>
      <c r="H132" s="8" t="s">
        <v>25</v>
      </c>
      <c r="I132" s="9">
        <v>206.81</v>
      </c>
      <c r="J132" s="9">
        <v>33.090000000000003</v>
      </c>
      <c r="K132" s="10"/>
      <c r="L132" s="10"/>
      <c r="M132" s="10"/>
      <c r="N132" s="10">
        <f>SUM(I132:M132)</f>
        <v>239.9</v>
      </c>
      <c r="O132" s="11">
        <v>41961</v>
      </c>
    </row>
    <row r="133" spans="1:15" s="1" customFormat="1" x14ac:dyDescent="0.25">
      <c r="A133" s="7" t="s">
        <v>172</v>
      </c>
      <c r="B133" s="13" t="s">
        <v>173</v>
      </c>
      <c r="C133" s="8">
        <v>330</v>
      </c>
      <c r="D133" s="7"/>
      <c r="E133" s="8" t="s">
        <v>39</v>
      </c>
      <c r="F133" s="8">
        <v>44100</v>
      </c>
      <c r="G133" s="8" t="s">
        <v>30</v>
      </c>
      <c r="H133" s="8" t="s">
        <v>25</v>
      </c>
      <c r="I133" s="9">
        <v>210</v>
      </c>
      <c r="J133" s="9">
        <v>33.6</v>
      </c>
      <c r="K133" s="10"/>
      <c r="L133" s="10"/>
      <c r="M133" s="10"/>
      <c r="N133" s="10">
        <f>SUM(I133:M133)</f>
        <v>243.6</v>
      </c>
      <c r="O133" s="11">
        <v>41932</v>
      </c>
    </row>
    <row r="134" spans="1:15" s="1" customFormat="1" x14ac:dyDescent="0.25">
      <c r="A134" s="7" t="s">
        <v>274</v>
      </c>
      <c r="B134" s="7" t="s">
        <v>275</v>
      </c>
      <c r="C134" s="8">
        <v>71</v>
      </c>
      <c r="D134" s="7"/>
      <c r="E134" s="8" t="s">
        <v>276</v>
      </c>
      <c r="F134" s="8">
        <v>4360</v>
      </c>
      <c r="G134" s="8" t="s">
        <v>200</v>
      </c>
      <c r="H134" s="8" t="s">
        <v>100</v>
      </c>
      <c r="I134" s="9">
        <v>214.66</v>
      </c>
      <c r="J134" s="9">
        <v>34.35</v>
      </c>
      <c r="K134" s="10"/>
      <c r="L134" s="10"/>
      <c r="M134" s="10"/>
      <c r="N134" s="10">
        <f>+I134+J134+M134</f>
        <v>249.01</v>
      </c>
      <c r="O134" s="11">
        <v>41972</v>
      </c>
    </row>
    <row r="135" spans="1:15" s="1" customFormat="1" x14ac:dyDescent="0.25">
      <c r="A135" s="7" t="s">
        <v>277</v>
      </c>
      <c r="B135" s="7" t="s">
        <v>149</v>
      </c>
      <c r="C135" s="8">
        <v>222</v>
      </c>
      <c r="D135" s="8" t="s">
        <v>278</v>
      </c>
      <c r="E135" s="8" t="s">
        <v>98</v>
      </c>
      <c r="F135" s="8">
        <v>6600</v>
      </c>
      <c r="G135" s="8" t="s">
        <v>150</v>
      </c>
      <c r="H135" s="8" t="s">
        <v>100</v>
      </c>
      <c r="I135" s="9">
        <v>215.52</v>
      </c>
      <c r="J135" s="9">
        <v>34.479999999999997</v>
      </c>
      <c r="K135" s="10"/>
      <c r="L135" s="10"/>
      <c r="M135" s="10"/>
      <c r="N135" s="10">
        <f>+I135+J135+M135</f>
        <v>250</v>
      </c>
      <c r="O135" s="11">
        <v>41973</v>
      </c>
    </row>
    <row r="136" spans="1:15" s="1" customFormat="1" x14ac:dyDescent="0.25">
      <c r="A136" s="7" t="s">
        <v>21</v>
      </c>
      <c r="B136" s="7" t="s">
        <v>22</v>
      </c>
      <c r="C136" s="8">
        <v>1060</v>
      </c>
      <c r="D136" s="8"/>
      <c r="E136" s="8" t="s">
        <v>23</v>
      </c>
      <c r="F136" s="8">
        <v>45050</v>
      </c>
      <c r="G136" s="8" t="s">
        <v>24</v>
      </c>
      <c r="H136" s="8" t="s">
        <v>25</v>
      </c>
      <c r="I136" s="9">
        <v>255</v>
      </c>
      <c r="J136" s="9">
        <v>0</v>
      </c>
      <c r="K136" s="10"/>
      <c r="L136" s="10"/>
      <c r="M136" s="10"/>
      <c r="N136" s="10">
        <f>I136+J136-K136-L136-M136</f>
        <v>255</v>
      </c>
      <c r="O136" s="11">
        <v>41724</v>
      </c>
    </row>
    <row r="137" spans="1:15" s="1" customFormat="1" x14ac:dyDescent="0.25">
      <c r="A137" s="7" t="s">
        <v>284</v>
      </c>
      <c r="B137" s="7" t="s">
        <v>285</v>
      </c>
      <c r="C137" s="8">
        <v>11</v>
      </c>
      <c r="D137" s="7" t="s">
        <v>286</v>
      </c>
      <c r="E137" s="8" t="s">
        <v>287</v>
      </c>
      <c r="F137" s="8">
        <v>11510</v>
      </c>
      <c r="G137" s="13" t="s">
        <v>118</v>
      </c>
      <c r="H137" s="8" t="s">
        <v>100</v>
      </c>
      <c r="I137" s="9">
        <v>230.17</v>
      </c>
      <c r="J137" s="9">
        <v>36.83</v>
      </c>
      <c r="K137" s="10"/>
      <c r="L137" s="10"/>
      <c r="M137" s="10"/>
      <c r="N137" s="10">
        <f>+I137+J137+M137</f>
        <v>267</v>
      </c>
      <c r="O137" s="11">
        <v>41973</v>
      </c>
    </row>
    <row r="138" spans="1:15" s="1" customFormat="1" x14ac:dyDescent="0.25">
      <c r="A138" s="7" t="s">
        <v>63</v>
      </c>
      <c r="B138" s="7" t="s">
        <v>64</v>
      </c>
      <c r="C138" s="8">
        <v>461</v>
      </c>
      <c r="D138" s="7"/>
      <c r="E138" s="8" t="s">
        <v>65</v>
      </c>
      <c r="F138" s="7"/>
      <c r="G138" s="8" t="s">
        <v>30</v>
      </c>
      <c r="H138" s="8" t="s">
        <v>25</v>
      </c>
      <c r="I138" s="9">
        <v>268</v>
      </c>
      <c r="J138" s="9">
        <v>0</v>
      </c>
      <c r="K138" s="10"/>
      <c r="L138" s="10"/>
      <c r="M138" s="10"/>
      <c r="N138" s="10">
        <f>I138+J138-K138-L138-M138</f>
        <v>268</v>
      </c>
      <c r="O138" s="11">
        <v>41782</v>
      </c>
    </row>
    <row r="139" spans="1:15" s="1" customFormat="1" x14ac:dyDescent="0.25">
      <c r="A139" s="7" t="s">
        <v>206</v>
      </c>
      <c r="B139" s="7" t="s">
        <v>207</v>
      </c>
      <c r="C139" s="8">
        <v>616</v>
      </c>
      <c r="D139" s="7"/>
      <c r="E139" s="8" t="s">
        <v>52</v>
      </c>
      <c r="F139" s="8">
        <v>44190</v>
      </c>
      <c r="G139" s="8" t="s">
        <v>30</v>
      </c>
      <c r="H139" s="8" t="s">
        <v>25</v>
      </c>
      <c r="I139" s="9">
        <v>232.98</v>
      </c>
      <c r="J139" s="9">
        <v>37.28</v>
      </c>
      <c r="K139" s="10"/>
      <c r="L139" s="10"/>
      <c r="M139" s="10"/>
      <c r="N139" s="20">
        <f>+I139+J139</f>
        <v>270.26</v>
      </c>
      <c r="O139" s="11">
        <v>42002</v>
      </c>
    </row>
    <row r="140" spans="1:15" s="1" customFormat="1" x14ac:dyDescent="0.25">
      <c r="A140" s="7" t="s">
        <v>206</v>
      </c>
      <c r="B140" s="7" t="s">
        <v>207</v>
      </c>
      <c r="C140" s="8">
        <v>616</v>
      </c>
      <c r="D140" s="7"/>
      <c r="E140" s="8" t="s">
        <v>52</v>
      </c>
      <c r="F140" s="8">
        <v>44190</v>
      </c>
      <c r="G140" s="8" t="s">
        <v>30</v>
      </c>
      <c r="H140" s="8" t="s">
        <v>25</v>
      </c>
      <c r="I140" s="9">
        <v>232.98</v>
      </c>
      <c r="J140" s="9">
        <v>37.28</v>
      </c>
      <c r="K140" s="10"/>
      <c r="L140" s="10"/>
      <c r="M140" s="10"/>
      <c r="N140" s="20">
        <f>+I140+J140</f>
        <v>270.26</v>
      </c>
      <c r="O140" s="11">
        <v>42002</v>
      </c>
    </row>
    <row r="141" spans="1:15" s="1" customFormat="1" x14ac:dyDescent="0.25">
      <c r="A141" s="7" t="s">
        <v>164</v>
      </c>
      <c r="B141" s="13" t="s">
        <v>165</v>
      </c>
      <c r="C141" s="8">
        <v>1694</v>
      </c>
      <c r="D141" s="7"/>
      <c r="E141" s="8" t="s">
        <v>166</v>
      </c>
      <c r="F141" s="8">
        <v>44900</v>
      </c>
      <c r="G141" s="8" t="s">
        <v>30</v>
      </c>
      <c r="H141" s="8" t="s">
        <v>25</v>
      </c>
      <c r="I141" s="9">
        <v>239.66</v>
      </c>
      <c r="J141" s="9">
        <v>38.340000000000003</v>
      </c>
      <c r="K141" s="10"/>
      <c r="L141" s="10"/>
      <c r="M141" s="10"/>
      <c r="N141" s="10">
        <f>SUM(I141:M141)</f>
        <v>278</v>
      </c>
      <c r="O141" s="11">
        <v>41837</v>
      </c>
    </row>
    <row r="142" spans="1:15" s="1" customFormat="1" x14ac:dyDescent="0.25">
      <c r="A142" s="7" t="s">
        <v>63</v>
      </c>
      <c r="B142" s="7" t="s">
        <v>64</v>
      </c>
      <c r="C142" s="8">
        <v>461</v>
      </c>
      <c r="D142" s="7"/>
      <c r="E142" s="8" t="s">
        <v>65</v>
      </c>
      <c r="F142" s="7"/>
      <c r="G142" s="8" t="s">
        <v>30</v>
      </c>
      <c r="H142" s="8" t="s">
        <v>25</v>
      </c>
      <c r="I142" s="9">
        <v>280</v>
      </c>
      <c r="J142" s="9">
        <v>0</v>
      </c>
      <c r="K142" s="10"/>
      <c r="L142" s="10"/>
      <c r="M142" s="10"/>
      <c r="N142" s="10">
        <f>I142+J142-K142-L142-M142</f>
        <v>280</v>
      </c>
      <c r="O142" s="11">
        <v>41481</v>
      </c>
    </row>
    <row r="143" spans="1:15" s="1" customFormat="1" x14ac:dyDescent="0.25">
      <c r="A143" s="7" t="s">
        <v>63</v>
      </c>
      <c r="B143" s="7" t="s">
        <v>64</v>
      </c>
      <c r="C143" s="8">
        <v>461</v>
      </c>
      <c r="D143" s="7"/>
      <c r="E143" s="8" t="s">
        <v>65</v>
      </c>
      <c r="F143" s="7"/>
      <c r="G143" s="8" t="s">
        <v>30</v>
      </c>
      <c r="H143" s="8" t="s">
        <v>25</v>
      </c>
      <c r="I143" s="9">
        <v>287</v>
      </c>
      <c r="J143" s="9">
        <v>0</v>
      </c>
      <c r="K143" s="10"/>
      <c r="L143" s="10"/>
      <c r="M143" s="10"/>
      <c r="N143" s="10">
        <f>I143+J143-K143-L143-M143</f>
        <v>287</v>
      </c>
      <c r="O143" s="11">
        <v>41837</v>
      </c>
    </row>
    <row r="144" spans="1:15" s="1" customFormat="1" x14ac:dyDescent="0.25">
      <c r="A144" s="7" t="s">
        <v>86</v>
      </c>
      <c r="B144" s="7" t="s">
        <v>87</v>
      </c>
      <c r="C144" s="8">
        <v>1455</v>
      </c>
      <c r="D144" s="7"/>
      <c r="E144" s="8" t="s">
        <v>88</v>
      </c>
      <c r="F144" s="8">
        <v>45500</v>
      </c>
      <c r="G144" s="8" t="s">
        <v>36</v>
      </c>
      <c r="H144" s="8" t="s">
        <v>25</v>
      </c>
      <c r="I144" s="9">
        <v>248.34</v>
      </c>
      <c r="J144" s="9">
        <v>39.65</v>
      </c>
      <c r="K144" s="10"/>
      <c r="L144" s="10"/>
      <c r="M144" s="10"/>
      <c r="N144" s="10">
        <f>I144+J144-K144-L144-M144</f>
        <v>287.99</v>
      </c>
      <c r="O144" s="11">
        <v>41942</v>
      </c>
    </row>
    <row r="145" spans="1:22" s="1" customFormat="1" x14ac:dyDescent="0.25">
      <c r="A145" s="7" t="s">
        <v>164</v>
      </c>
      <c r="B145" s="13" t="s">
        <v>165</v>
      </c>
      <c r="C145" s="8">
        <v>1694</v>
      </c>
      <c r="D145" s="7"/>
      <c r="E145" s="8" t="s">
        <v>166</v>
      </c>
      <c r="F145" s="8">
        <v>44900</v>
      </c>
      <c r="G145" s="8" t="s">
        <v>30</v>
      </c>
      <c r="H145" s="8" t="s">
        <v>25</v>
      </c>
      <c r="I145" s="9">
        <v>257.76</v>
      </c>
      <c r="J145" s="9">
        <v>41.24</v>
      </c>
      <c r="K145" s="10"/>
      <c r="L145" s="10"/>
      <c r="M145" s="10"/>
      <c r="N145" s="10">
        <f>SUM(I145:M145)</f>
        <v>299</v>
      </c>
      <c r="O145" s="11">
        <v>41870</v>
      </c>
    </row>
    <row r="146" spans="1:22" s="1" customFormat="1" x14ac:dyDescent="0.25">
      <c r="A146" s="7" t="s">
        <v>164</v>
      </c>
      <c r="B146" s="13" t="s">
        <v>165</v>
      </c>
      <c r="C146" s="8">
        <v>1694</v>
      </c>
      <c r="D146" s="7"/>
      <c r="E146" s="8" t="s">
        <v>166</v>
      </c>
      <c r="F146" s="8">
        <v>44900</v>
      </c>
      <c r="G146" s="8" t="s">
        <v>30</v>
      </c>
      <c r="H146" s="8" t="s">
        <v>25</v>
      </c>
      <c r="I146" s="9">
        <v>257.76</v>
      </c>
      <c r="J146" s="9">
        <v>41.24</v>
      </c>
      <c r="K146" s="10"/>
      <c r="L146" s="10"/>
      <c r="M146" s="10"/>
      <c r="N146" s="10">
        <f>SUM(I146:M146)</f>
        <v>299</v>
      </c>
      <c r="O146" s="11">
        <v>41900</v>
      </c>
    </row>
    <row r="147" spans="1:22" s="1" customFormat="1" x14ac:dyDescent="0.25">
      <c r="A147" s="7" t="s">
        <v>164</v>
      </c>
      <c r="B147" s="13" t="s">
        <v>165</v>
      </c>
      <c r="C147" s="8">
        <v>1694</v>
      </c>
      <c r="D147" s="7"/>
      <c r="E147" s="8" t="s">
        <v>166</v>
      </c>
      <c r="F147" s="8">
        <v>44900</v>
      </c>
      <c r="G147" s="8" t="s">
        <v>30</v>
      </c>
      <c r="H147" s="8" t="s">
        <v>25</v>
      </c>
      <c r="I147" s="9">
        <v>257.76</v>
      </c>
      <c r="J147" s="9">
        <v>41.24</v>
      </c>
      <c r="K147" s="10"/>
      <c r="L147" s="10"/>
      <c r="M147" s="10"/>
      <c r="N147" s="10">
        <f>SUM(I147:M147)</f>
        <v>299</v>
      </c>
      <c r="O147" s="11">
        <v>41927</v>
      </c>
    </row>
    <row r="148" spans="1:22" s="1" customFormat="1" x14ac:dyDescent="0.25">
      <c r="A148" s="7" t="s">
        <v>164</v>
      </c>
      <c r="B148" s="13" t="s">
        <v>165</v>
      </c>
      <c r="C148" s="8">
        <v>1694</v>
      </c>
      <c r="D148" s="7"/>
      <c r="E148" s="8" t="s">
        <v>166</v>
      </c>
      <c r="F148" s="8">
        <v>44900</v>
      </c>
      <c r="G148" s="8" t="s">
        <v>30</v>
      </c>
      <c r="H148" s="8" t="s">
        <v>25</v>
      </c>
      <c r="I148" s="9">
        <v>257.76</v>
      </c>
      <c r="J148" s="9">
        <v>41.24</v>
      </c>
      <c r="K148" s="10"/>
      <c r="L148" s="10"/>
      <c r="M148" s="10"/>
      <c r="N148" s="10">
        <f>SUM(I148:M148)</f>
        <v>299</v>
      </c>
      <c r="O148" s="11">
        <v>41961</v>
      </c>
    </row>
    <row r="149" spans="1:22" s="1" customFormat="1" x14ac:dyDescent="0.25">
      <c r="A149" s="7" t="s">
        <v>164</v>
      </c>
      <c r="B149" s="13" t="s">
        <v>165</v>
      </c>
      <c r="C149" s="8">
        <v>1694</v>
      </c>
      <c r="D149" s="7"/>
      <c r="E149" s="8" t="s">
        <v>166</v>
      </c>
      <c r="F149" s="8">
        <v>44900</v>
      </c>
      <c r="G149" s="8" t="s">
        <v>30</v>
      </c>
      <c r="H149" s="8" t="s">
        <v>25</v>
      </c>
      <c r="I149" s="9">
        <v>257.76</v>
      </c>
      <c r="J149" s="9">
        <v>41.24</v>
      </c>
      <c r="K149" s="10"/>
      <c r="L149" s="10"/>
      <c r="M149" s="10"/>
      <c r="N149" s="10">
        <f>SUM(I149:M149)</f>
        <v>299</v>
      </c>
      <c r="O149" s="11">
        <v>41988</v>
      </c>
    </row>
    <row r="150" spans="1:22" s="1" customFormat="1" x14ac:dyDescent="0.25">
      <c r="A150" s="7" t="s">
        <v>40</v>
      </c>
      <c r="B150" s="7" t="s">
        <v>43</v>
      </c>
      <c r="C150" s="8">
        <v>916</v>
      </c>
      <c r="D150" s="7"/>
      <c r="E150" s="8" t="s">
        <v>42</v>
      </c>
      <c r="F150" s="8">
        <v>44240</v>
      </c>
      <c r="G150" s="7" t="s">
        <v>30</v>
      </c>
      <c r="H150" s="8" t="s">
        <v>25</v>
      </c>
      <c r="I150" s="9">
        <v>293.86</v>
      </c>
      <c r="J150" s="9">
        <v>6.54</v>
      </c>
      <c r="K150" s="10"/>
      <c r="L150" s="10"/>
      <c r="M150" s="10"/>
      <c r="N150" s="10">
        <f t="shared" ref="N150:N157" si="7">I150+J150-K150-L150-M150</f>
        <v>300.40000000000003</v>
      </c>
      <c r="O150" s="11">
        <v>41890</v>
      </c>
    </row>
    <row r="151" spans="1:22" s="1" customFormat="1" x14ac:dyDescent="0.25">
      <c r="A151" s="7" t="s">
        <v>93</v>
      </c>
      <c r="B151" s="7" t="s">
        <v>94</v>
      </c>
      <c r="C151" s="8">
        <v>423</v>
      </c>
      <c r="D151" s="7"/>
      <c r="E151" s="8" t="s">
        <v>95</v>
      </c>
      <c r="F151" s="8">
        <v>44960</v>
      </c>
      <c r="G151" s="8" t="s">
        <v>30</v>
      </c>
      <c r="H151" s="8" t="s">
        <v>25</v>
      </c>
      <c r="I151" s="9">
        <v>278.39999999999998</v>
      </c>
      <c r="J151" s="9">
        <v>44.54</v>
      </c>
      <c r="K151" s="10"/>
      <c r="L151" s="10"/>
      <c r="M151" s="10"/>
      <c r="N151" s="10">
        <f t="shared" si="7"/>
        <v>322.94</v>
      </c>
      <c r="O151" s="11">
        <v>41947</v>
      </c>
    </row>
    <row r="152" spans="1:22" s="1" customFormat="1" x14ac:dyDescent="0.25">
      <c r="A152" s="7" t="s">
        <v>37</v>
      </c>
      <c r="B152" s="7" t="s">
        <v>38</v>
      </c>
      <c r="C152" s="8">
        <v>589</v>
      </c>
      <c r="D152" s="7"/>
      <c r="E152" s="8" t="s">
        <v>39</v>
      </c>
      <c r="F152" s="8">
        <v>44100</v>
      </c>
      <c r="G152" s="8" t="s">
        <v>30</v>
      </c>
      <c r="H152" s="8" t="s">
        <v>25</v>
      </c>
      <c r="I152" s="9">
        <v>279.95999999999998</v>
      </c>
      <c r="J152" s="9">
        <v>44.79</v>
      </c>
      <c r="K152" s="10"/>
      <c r="L152" s="10"/>
      <c r="M152" s="10"/>
      <c r="N152" s="10">
        <f t="shared" si="7"/>
        <v>324.75</v>
      </c>
      <c r="O152" s="11">
        <v>41851</v>
      </c>
    </row>
    <row r="153" spans="1:22" s="1" customFormat="1" x14ac:dyDescent="0.25">
      <c r="A153" s="7" t="s">
        <v>76</v>
      </c>
      <c r="B153" s="7" t="s">
        <v>77</v>
      </c>
      <c r="C153" s="8">
        <v>510</v>
      </c>
      <c r="D153" s="7"/>
      <c r="E153" s="8" t="s">
        <v>78</v>
      </c>
      <c r="F153" s="8">
        <v>44380</v>
      </c>
      <c r="G153" s="8" t="s">
        <v>30</v>
      </c>
      <c r="H153" s="8" t="s">
        <v>25</v>
      </c>
      <c r="I153" s="9">
        <v>281.73</v>
      </c>
      <c r="J153" s="9">
        <v>45.09</v>
      </c>
      <c r="K153" s="10"/>
      <c r="L153" s="10"/>
      <c r="M153" s="10"/>
      <c r="N153" s="10">
        <f t="shared" si="7"/>
        <v>326.82000000000005</v>
      </c>
      <c r="O153" s="11">
        <v>41995</v>
      </c>
    </row>
    <row r="154" spans="1:22" s="1" customFormat="1" x14ac:dyDescent="0.25">
      <c r="A154" s="7" t="s">
        <v>72</v>
      </c>
      <c r="B154" s="7" t="s">
        <v>73</v>
      </c>
      <c r="C154" s="8">
        <v>88</v>
      </c>
      <c r="D154" s="7"/>
      <c r="E154" s="8" t="s">
        <v>29</v>
      </c>
      <c r="F154" s="8">
        <v>44400</v>
      </c>
      <c r="G154" s="8" t="s">
        <v>30</v>
      </c>
      <c r="H154" s="8" t="s">
        <v>25</v>
      </c>
      <c r="I154" s="9">
        <v>307.76</v>
      </c>
      <c r="J154" s="9">
        <v>49.24</v>
      </c>
      <c r="K154" s="10"/>
      <c r="L154" s="10"/>
      <c r="M154" s="10"/>
      <c r="N154" s="10">
        <f t="shared" si="7"/>
        <v>357</v>
      </c>
      <c r="O154" s="11">
        <v>41851</v>
      </c>
    </row>
    <row r="155" spans="1:22" s="1" customFormat="1" x14ac:dyDescent="0.25">
      <c r="A155" s="7" t="s">
        <v>86</v>
      </c>
      <c r="B155" s="7" t="s">
        <v>87</v>
      </c>
      <c r="C155" s="8">
        <v>1455</v>
      </c>
      <c r="D155" s="7"/>
      <c r="E155" s="8" t="s">
        <v>88</v>
      </c>
      <c r="F155" s="8">
        <v>45500</v>
      </c>
      <c r="G155" s="8" t="s">
        <v>36</v>
      </c>
      <c r="H155" s="8" t="s">
        <v>25</v>
      </c>
      <c r="I155" s="9">
        <v>309.49</v>
      </c>
      <c r="J155" s="9">
        <v>49.52</v>
      </c>
      <c r="K155" s="10"/>
      <c r="L155" s="10"/>
      <c r="M155" s="10"/>
      <c r="N155" s="10">
        <f t="shared" si="7"/>
        <v>359.01</v>
      </c>
      <c r="O155" s="11">
        <v>41840</v>
      </c>
    </row>
    <row r="156" spans="1:22" s="1" customFormat="1" x14ac:dyDescent="0.25">
      <c r="A156" s="7" t="s">
        <v>63</v>
      </c>
      <c r="B156" s="7" t="s">
        <v>64</v>
      </c>
      <c r="C156" s="8">
        <v>461</v>
      </c>
      <c r="D156" s="7"/>
      <c r="E156" s="8" t="s">
        <v>65</v>
      </c>
      <c r="F156" s="7"/>
      <c r="G156" s="8" t="s">
        <v>30</v>
      </c>
      <c r="H156" s="8" t="s">
        <v>25</v>
      </c>
      <c r="I156" s="9">
        <v>395</v>
      </c>
      <c r="J156" s="9">
        <v>0</v>
      </c>
      <c r="K156" s="10"/>
      <c r="L156" s="10"/>
      <c r="M156" s="10"/>
      <c r="N156" s="10">
        <f t="shared" si="7"/>
        <v>395</v>
      </c>
      <c r="O156" s="11">
        <v>41878</v>
      </c>
    </row>
    <row r="157" spans="1:22" s="12" customFormat="1" x14ac:dyDescent="0.25">
      <c r="A157" s="7" t="s">
        <v>72</v>
      </c>
      <c r="B157" s="7" t="s">
        <v>73</v>
      </c>
      <c r="C157" s="8">
        <v>88</v>
      </c>
      <c r="D157" s="7"/>
      <c r="E157" s="8" t="s">
        <v>29</v>
      </c>
      <c r="F157" s="8">
        <v>44400</v>
      </c>
      <c r="G157" s="8" t="s">
        <v>30</v>
      </c>
      <c r="H157" s="8" t="s">
        <v>25</v>
      </c>
      <c r="I157" s="9">
        <v>348.27</v>
      </c>
      <c r="J157" s="9">
        <v>55.72</v>
      </c>
      <c r="K157" s="10"/>
      <c r="L157" s="10"/>
      <c r="M157" s="10"/>
      <c r="N157" s="10">
        <f t="shared" si="7"/>
        <v>403.99</v>
      </c>
      <c r="O157" s="11">
        <v>41935</v>
      </c>
      <c r="P157" s="1"/>
      <c r="Q157" s="1"/>
      <c r="R157" s="1"/>
      <c r="S157" s="1"/>
      <c r="T157" s="1"/>
      <c r="U157" s="1"/>
      <c r="V157" s="1"/>
    </row>
    <row r="158" spans="1:22" s="12" customFormat="1" x14ac:dyDescent="0.25">
      <c r="A158" s="7" t="s">
        <v>250</v>
      </c>
      <c r="B158" s="7" t="s">
        <v>251</v>
      </c>
      <c r="C158" s="8">
        <v>1210</v>
      </c>
      <c r="D158" s="7"/>
      <c r="E158" s="8" t="s">
        <v>52</v>
      </c>
      <c r="F158" s="8">
        <v>44190</v>
      </c>
      <c r="G158" s="8" t="s">
        <v>30</v>
      </c>
      <c r="H158" s="18" t="s">
        <v>25</v>
      </c>
      <c r="I158" s="14">
        <v>356</v>
      </c>
      <c r="J158" s="8">
        <v>56.96</v>
      </c>
      <c r="K158" s="7"/>
      <c r="L158" s="7"/>
      <c r="M158" s="7"/>
      <c r="N158" s="19">
        <f>+I158+J158-K158</f>
        <v>412.96</v>
      </c>
      <c r="O158" s="11">
        <v>41996</v>
      </c>
      <c r="P158" s="1"/>
      <c r="Q158" s="1"/>
      <c r="R158" s="1"/>
      <c r="S158" s="1"/>
      <c r="T158" s="1"/>
      <c r="U158" s="1"/>
      <c r="V158" s="1"/>
    </row>
    <row r="159" spans="1:22" s="12" customFormat="1" x14ac:dyDescent="0.25">
      <c r="A159" s="7" t="s">
        <v>252</v>
      </c>
      <c r="B159" s="7" t="s">
        <v>253</v>
      </c>
      <c r="C159" s="8">
        <v>2804</v>
      </c>
      <c r="D159" s="7"/>
      <c r="E159" s="13" t="s">
        <v>254</v>
      </c>
      <c r="F159" s="8">
        <v>44730</v>
      </c>
      <c r="G159" s="8" t="s">
        <v>30</v>
      </c>
      <c r="H159" s="18" t="s">
        <v>25</v>
      </c>
      <c r="I159" s="9">
        <v>370</v>
      </c>
      <c r="J159" s="9">
        <v>59.2</v>
      </c>
      <c r="K159" s="10"/>
      <c r="L159" s="10"/>
      <c r="M159" s="10"/>
      <c r="N159" s="10">
        <f>+I159+J159-K159</f>
        <v>429.2</v>
      </c>
      <c r="O159" s="11">
        <v>41996</v>
      </c>
      <c r="P159" s="1"/>
      <c r="Q159" s="1"/>
      <c r="R159" s="1"/>
      <c r="S159" s="1"/>
      <c r="T159" s="1"/>
      <c r="U159" s="1"/>
      <c r="V159" s="1"/>
    </row>
    <row r="160" spans="1:22" s="12" customFormat="1" x14ac:dyDescent="0.25">
      <c r="A160" s="7" t="s">
        <v>219</v>
      </c>
      <c r="B160" s="7" t="s">
        <v>220</v>
      </c>
      <c r="C160" s="8">
        <v>52</v>
      </c>
      <c r="D160" s="7"/>
      <c r="E160" s="8" t="s">
        <v>221</v>
      </c>
      <c r="F160" s="8">
        <v>44860</v>
      </c>
      <c r="G160" s="8" t="s">
        <v>30</v>
      </c>
      <c r="H160" s="8" t="s">
        <v>25</v>
      </c>
      <c r="I160" s="9">
        <v>376.4</v>
      </c>
      <c r="J160" s="9">
        <v>51.59</v>
      </c>
      <c r="K160" s="10"/>
      <c r="L160" s="10"/>
      <c r="M160" s="10">
        <v>10.53</v>
      </c>
      <c r="N160" s="10">
        <f>+I160+J160+M160</f>
        <v>438.52</v>
      </c>
      <c r="O160" s="11">
        <v>42004</v>
      </c>
      <c r="P160" s="1"/>
      <c r="Q160" s="1"/>
      <c r="R160" s="1"/>
      <c r="S160" s="1"/>
      <c r="T160" s="1"/>
      <c r="U160" s="1"/>
      <c r="V160" s="1"/>
    </row>
    <row r="161" spans="1:22" s="12" customFormat="1" x14ac:dyDescent="0.25">
      <c r="A161" s="7" t="s">
        <v>214</v>
      </c>
      <c r="B161" s="7" t="s">
        <v>215</v>
      </c>
      <c r="C161" s="8">
        <v>100</v>
      </c>
      <c r="D161" s="8" t="s">
        <v>216</v>
      </c>
      <c r="E161" s="8" t="s">
        <v>217</v>
      </c>
      <c r="F161" s="8">
        <v>5120</v>
      </c>
      <c r="G161" s="8" t="s">
        <v>218</v>
      </c>
      <c r="H161" s="8" t="s">
        <v>100</v>
      </c>
      <c r="I161" s="9">
        <v>383.9</v>
      </c>
      <c r="J161" s="9">
        <v>61.42</v>
      </c>
      <c r="K161" s="10"/>
      <c r="L161" s="10"/>
      <c r="M161" s="10"/>
      <c r="N161" s="10">
        <f>+I161+J161</f>
        <v>445.32</v>
      </c>
      <c r="O161" s="11">
        <v>41996</v>
      </c>
      <c r="P161" s="1"/>
      <c r="Q161" s="1"/>
      <c r="R161" s="1"/>
      <c r="S161" s="1"/>
      <c r="T161" s="1"/>
      <c r="U161" s="1"/>
      <c r="V161" s="1"/>
    </row>
    <row r="162" spans="1:22" s="12" customFormat="1" x14ac:dyDescent="0.25">
      <c r="A162" s="7" t="s">
        <v>214</v>
      </c>
      <c r="B162" s="7" t="s">
        <v>215</v>
      </c>
      <c r="C162" s="8">
        <v>100</v>
      </c>
      <c r="D162" s="8" t="s">
        <v>216</v>
      </c>
      <c r="E162" s="8" t="s">
        <v>217</v>
      </c>
      <c r="F162" s="8">
        <v>5120</v>
      </c>
      <c r="G162" s="8" t="s">
        <v>218</v>
      </c>
      <c r="H162" s="8" t="s">
        <v>100</v>
      </c>
      <c r="I162" s="9">
        <v>383.9</v>
      </c>
      <c r="J162" s="9">
        <v>61.42</v>
      </c>
      <c r="K162" s="10"/>
      <c r="L162" s="10"/>
      <c r="M162" s="10"/>
      <c r="N162" s="10">
        <f>+I162+J162</f>
        <v>445.32</v>
      </c>
      <c r="O162" s="11">
        <v>41996</v>
      </c>
      <c r="P162" s="1"/>
      <c r="Q162" s="1"/>
      <c r="R162" s="1"/>
      <c r="S162" s="1"/>
      <c r="T162" s="1"/>
      <c r="U162" s="1"/>
      <c r="V162" s="1"/>
    </row>
    <row r="163" spans="1:22" s="12" customFormat="1" x14ac:dyDescent="0.25">
      <c r="A163" s="7" t="s">
        <v>174</v>
      </c>
      <c r="B163" s="7" t="s">
        <v>130</v>
      </c>
      <c r="C163" s="8">
        <v>130</v>
      </c>
      <c r="D163" s="7"/>
      <c r="E163" s="8" t="s">
        <v>88</v>
      </c>
      <c r="F163" s="8">
        <v>45500</v>
      </c>
      <c r="G163" s="8" t="s">
        <v>36</v>
      </c>
      <c r="H163" s="8" t="s">
        <v>25</v>
      </c>
      <c r="I163" s="9">
        <v>386.41</v>
      </c>
      <c r="J163" s="9">
        <v>61.83</v>
      </c>
      <c r="K163" s="10"/>
      <c r="L163" s="10"/>
      <c r="M163" s="10"/>
      <c r="N163" s="10">
        <f>SUM(I163:M163)</f>
        <v>448.24</v>
      </c>
      <c r="O163" s="11">
        <v>41941</v>
      </c>
      <c r="P163" s="1"/>
      <c r="Q163" s="1"/>
      <c r="R163" s="1"/>
      <c r="S163" s="1"/>
      <c r="T163" s="1"/>
      <c r="U163" s="1"/>
      <c r="V163" s="1"/>
    </row>
    <row r="164" spans="1:22" s="12" customFormat="1" x14ac:dyDescent="0.25">
      <c r="A164" s="7" t="s">
        <v>63</v>
      </c>
      <c r="B164" s="7" t="s">
        <v>64</v>
      </c>
      <c r="C164" s="8">
        <v>461</v>
      </c>
      <c r="D164" s="7"/>
      <c r="E164" s="8" t="s">
        <v>65</v>
      </c>
      <c r="F164" s="7"/>
      <c r="G164" s="8" t="s">
        <v>30</v>
      </c>
      <c r="H164" s="8" t="s">
        <v>25</v>
      </c>
      <c r="I164" s="9">
        <v>485</v>
      </c>
      <c r="J164" s="9">
        <v>0</v>
      </c>
      <c r="K164" s="10"/>
      <c r="L164" s="10"/>
      <c r="M164" s="10"/>
      <c r="N164" s="10">
        <f>I164+J164-K164-L164-M164</f>
        <v>485</v>
      </c>
      <c r="O164" s="11">
        <v>41687</v>
      </c>
      <c r="P164" s="1"/>
      <c r="Q164" s="1"/>
      <c r="R164" s="1"/>
      <c r="S164" s="1"/>
      <c r="T164" s="1"/>
      <c r="U164" s="1"/>
      <c r="V164" s="1"/>
    </row>
    <row r="165" spans="1:22" s="12" customFormat="1" x14ac:dyDescent="0.25">
      <c r="A165" s="7" t="s">
        <v>160</v>
      </c>
      <c r="B165" s="7" t="s">
        <v>161</v>
      </c>
      <c r="C165" s="8">
        <v>510</v>
      </c>
      <c r="D165" s="8" t="s">
        <v>162</v>
      </c>
      <c r="E165" s="8" t="s">
        <v>163</v>
      </c>
      <c r="F165" s="8">
        <v>44140</v>
      </c>
      <c r="G165" s="8" t="s">
        <v>30</v>
      </c>
      <c r="H165" s="8" t="s">
        <v>25</v>
      </c>
      <c r="I165" s="9">
        <v>450</v>
      </c>
      <c r="J165" s="9">
        <v>72</v>
      </c>
      <c r="K165" s="10"/>
      <c r="L165" s="10"/>
      <c r="M165" s="10"/>
      <c r="N165" s="10">
        <f>SUM(I165:M165)</f>
        <v>522</v>
      </c>
      <c r="O165" s="11">
        <v>41886</v>
      </c>
      <c r="P165" s="1"/>
      <c r="Q165" s="1"/>
      <c r="R165" s="1"/>
      <c r="S165" s="1"/>
      <c r="T165" s="1"/>
      <c r="U165" s="1"/>
      <c r="V165" s="1"/>
    </row>
    <row r="166" spans="1:22" s="12" customFormat="1" x14ac:dyDescent="0.25">
      <c r="A166" s="7" t="s">
        <v>40</v>
      </c>
      <c r="B166" s="7" t="s">
        <v>43</v>
      </c>
      <c r="C166" s="8">
        <v>916</v>
      </c>
      <c r="D166" s="7"/>
      <c r="E166" s="8" t="s">
        <v>42</v>
      </c>
      <c r="F166" s="8">
        <v>44240</v>
      </c>
      <c r="G166" s="7" t="s">
        <v>30</v>
      </c>
      <c r="H166" s="8" t="s">
        <v>25</v>
      </c>
      <c r="I166" s="9">
        <v>521.34</v>
      </c>
      <c r="J166" s="9">
        <v>2.76</v>
      </c>
      <c r="K166" s="10"/>
      <c r="L166" s="10"/>
      <c r="M166" s="10"/>
      <c r="N166" s="10">
        <f>I166+J166-K166-L166-M166</f>
        <v>524.1</v>
      </c>
      <c r="O166" s="11">
        <v>41985</v>
      </c>
      <c r="P166" s="1"/>
      <c r="Q166" s="1"/>
      <c r="R166" s="1"/>
      <c r="S166" s="1"/>
      <c r="T166" s="1"/>
      <c r="U166" s="1"/>
      <c r="V166" s="1"/>
    </row>
    <row r="167" spans="1:22" s="12" customFormat="1" x14ac:dyDescent="0.25">
      <c r="A167" s="7" t="s">
        <v>79</v>
      </c>
      <c r="B167" s="7" t="s">
        <v>80</v>
      </c>
      <c r="C167" s="8">
        <v>1530</v>
      </c>
      <c r="D167" s="7" t="s">
        <v>81</v>
      </c>
      <c r="E167" s="8" t="s">
        <v>82</v>
      </c>
      <c r="F167" s="8">
        <v>44600</v>
      </c>
      <c r="G167" s="8" t="s">
        <v>30</v>
      </c>
      <c r="H167" s="8" t="s">
        <v>25</v>
      </c>
      <c r="I167" s="9">
        <v>532.41999999999996</v>
      </c>
      <c r="J167" s="9">
        <v>24.48</v>
      </c>
      <c r="K167" s="10"/>
      <c r="L167" s="10"/>
      <c r="M167" s="10"/>
      <c r="N167" s="10">
        <f>I167+J167-K167-L167-M167</f>
        <v>556.9</v>
      </c>
      <c r="O167" s="11">
        <v>41802</v>
      </c>
      <c r="P167" s="1"/>
      <c r="Q167" s="1"/>
      <c r="R167" s="1"/>
      <c r="S167" s="1"/>
      <c r="T167" s="1"/>
      <c r="U167" s="1"/>
      <c r="V167" s="1"/>
    </row>
    <row r="168" spans="1:22" s="12" customFormat="1" x14ac:dyDescent="0.25">
      <c r="A168" s="7" t="s">
        <v>63</v>
      </c>
      <c r="B168" s="7" t="s">
        <v>64</v>
      </c>
      <c r="C168" s="8">
        <v>461</v>
      </c>
      <c r="D168" s="7"/>
      <c r="E168" s="8" t="s">
        <v>65</v>
      </c>
      <c r="F168" s="7"/>
      <c r="G168" s="8" t="s">
        <v>30</v>
      </c>
      <c r="H168" s="8" t="s">
        <v>25</v>
      </c>
      <c r="I168" s="9">
        <v>571</v>
      </c>
      <c r="J168" s="9">
        <v>0</v>
      </c>
      <c r="K168" s="10"/>
      <c r="L168" s="10"/>
      <c r="M168" s="10"/>
      <c r="N168" s="10">
        <f>I168+J168-K168-L168-M168</f>
        <v>571</v>
      </c>
      <c r="O168" s="11">
        <v>41992</v>
      </c>
      <c r="P168" s="1"/>
      <c r="Q168" s="1"/>
      <c r="R168" s="1"/>
      <c r="S168" s="1"/>
      <c r="T168" s="1"/>
      <c r="U168" s="1"/>
      <c r="V168" s="1"/>
    </row>
    <row r="169" spans="1:22" s="12" customFormat="1" x14ac:dyDescent="0.25">
      <c r="A169" s="7" t="s">
        <v>79</v>
      </c>
      <c r="B169" s="7" t="s">
        <v>80</v>
      </c>
      <c r="C169" s="8">
        <v>1530</v>
      </c>
      <c r="D169" s="7" t="s">
        <v>81</v>
      </c>
      <c r="E169" s="8" t="s">
        <v>82</v>
      </c>
      <c r="F169" s="8">
        <v>44600</v>
      </c>
      <c r="G169" s="8" t="s">
        <v>30</v>
      </c>
      <c r="H169" s="8" t="s">
        <v>25</v>
      </c>
      <c r="I169" s="9">
        <v>549.64</v>
      </c>
      <c r="J169" s="9">
        <v>21.99</v>
      </c>
      <c r="K169" s="10"/>
      <c r="L169" s="10"/>
      <c r="M169" s="10"/>
      <c r="N169" s="10">
        <f>I169+J169-K169-L169-M169</f>
        <v>571.63</v>
      </c>
      <c r="O169" s="11">
        <v>41837</v>
      </c>
      <c r="P169" s="1"/>
      <c r="Q169" s="1"/>
      <c r="R169" s="1"/>
      <c r="S169" s="1"/>
      <c r="T169" s="1"/>
      <c r="U169" s="1"/>
      <c r="V169" s="1"/>
    </row>
    <row r="170" spans="1:22" s="12" customFormat="1" x14ac:dyDescent="0.25">
      <c r="A170" s="7" t="s">
        <v>158</v>
      </c>
      <c r="B170" s="7" t="s">
        <v>159</v>
      </c>
      <c r="C170" s="8">
        <v>99</v>
      </c>
      <c r="D170" s="8" t="s">
        <v>28</v>
      </c>
      <c r="E170" s="8" t="s">
        <v>39</v>
      </c>
      <c r="F170" s="8">
        <v>44190</v>
      </c>
      <c r="G170" s="8" t="s">
        <v>30</v>
      </c>
      <c r="H170" s="8" t="s">
        <v>25</v>
      </c>
      <c r="I170" s="9">
        <v>500</v>
      </c>
      <c r="J170" s="9">
        <v>80</v>
      </c>
      <c r="K170" s="10"/>
      <c r="L170" s="10"/>
      <c r="M170" s="10"/>
      <c r="N170" s="10">
        <f>SUM(I170:M170)</f>
        <v>580</v>
      </c>
      <c r="O170" s="11">
        <v>41782</v>
      </c>
      <c r="P170" s="1"/>
      <c r="Q170" s="1"/>
      <c r="R170" s="1"/>
      <c r="S170" s="1"/>
      <c r="T170" s="1"/>
      <c r="U170" s="1"/>
      <c r="V170" s="1"/>
    </row>
    <row r="171" spans="1:22" s="12" customFormat="1" x14ac:dyDescent="0.25">
      <c r="A171" s="7" t="s">
        <v>79</v>
      </c>
      <c r="B171" s="7" t="s">
        <v>80</v>
      </c>
      <c r="C171" s="8">
        <v>1530</v>
      </c>
      <c r="D171" s="7" t="s">
        <v>81</v>
      </c>
      <c r="E171" s="8" t="s">
        <v>82</v>
      </c>
      <c r="F171" s="8">
        <v>44600</v>
      </c>
      <c r="G171" s="8" t="s">
        <v>30</v>
      </c>
      <c r="H171" s="8" t="s">
        <v>25</v>
      </c>
      <c r="I171" s="9">
        <v>563.1</v>
      </c>
      <c r="J171" s="9">
        <v>25.89</v>
      </c>
      <c r="K171" s="10"/>
      <c r="L171" s="10"/>
      <c r="M171" s="10"/>
      <c r="N171" s="10">
        <f>I171+J171-K171-L171-M171</f>
        <v>588.99</v>
      </c>
      <c r="O171" s="11">
        <v>41824</v>
      </c>
      <c r="P171" s="1"/>
      <c r="Q171" s="1"/>
      <c r="R171" s="1"/>
      <c r="S171" s="1"/>
      <c r="T171" s="1"/>
      <c r="U171" s="1"/>
      <c r="V171" s="1"/>
    </row>
    <row r="172" spans="1:22" s="12" customFormat="1" x14ac:dyDescent="0.25">
      <c r="A172" s="7" t="s">
        <v>40</v>
      </c>
      <c r="B172" s="7" t="s">
        <v>43</v>
      </c>
      <c r="C172" s="8">
        <v>916</v>
      </c>
      <c r="D172" s="7"/>
      <c r="E172" s="8" t="s">
        <v>42</v>
      </c>
      <c r="F172" s="8">
        <v>44240</v>
      </c>
      <c r="G172" s="7" t="s">
        <v>30</v>
      </c>
      <c r="H172" s="8" t="s">
        <v>25</v>
      </c>
      <c r="I172" s="9">
        <v>581.65</v>
      </c>
      <c r="J172" s="9">
        <v>14.6</v>
      </c>
      <c r="K172" s="10"/>
      <c r="L172" s="10"/>
      <c r="M172" s="10"/>
      <c r="N172" s="10">
        <f>I172+J172-K172-L172-M172</f>
        <v>596.25</v>
      </c>
      <c r="O172" s="11">
        <v>41954</v>
      </c>
      <c r="P172" s="1"/>
      <c r="Q172" s="1"/>
      <c r="R172" s="1"/>
      <c r="S172" s="1"/>
      <c r="T172" s="1"/>
      <c r="U172" s="1"/>
      <c r="V172" s="1"/>
    </row>
    <row r="173" spans="1:22" s="12" customFormat="1" x14ac:dyDescent="0.25">
      <c r="A173" s="7" t="s">
        <v>203</v>
      </c>
      <c r="B173" s="7" t="s">
        <v>204</v>
      </c>
      <c r="C173" s="8">
        <v>2967</v>
      </c>
      <c r="D173" s="7"/>
      <c r="E173" s="8" t="s">
        <v>205</v>
      </c>
      <c r="F173" s="8">
        <v>44860</v>
      </c>
      <c r="G173" s="8" t="s">
        <v>30</v>
      </c>
      <c r="H173" s="8" t="s">
        <v>25</v>
      </c>
      <c r="I173" s="9">
        <v>519.6</v>
      </c>
      <c r="J173" s="9">
        <v>83.1</v>
      </c>
      <c r="K173" s="10"/>
      <c r="L173" s="10"/>
      <c r="M173" s="10"/>
      <c r="N173" s="20">
        <f>+I173+J173</f>
        <v>602.70000000000005</v>
      </c>
      <c r="O173" s="11">
        <v>42003</v>
      </c>
      <c r="P173" s="1"/>
      <c r="Q173" s="1"/>
      <c r="R173" s="1"/>
      <c r="S173" s="1"/>
      <c r="T173" s="1"/>
      <c r="U173" s="1"/>
      <c r="V173" s="1"/>
    </row>
    <row r="174" spans="1:22" s="12" customFormat="1" x14ac:dyDescent="0.25">
      <c r="A174" s="7" t="s">
        <v>181</v>
      </c>
      <c r="B174" s="7" t="s">
        <v>182</v>
      </c>
      <c r="C174" s="8">
        <v>51</v>
      </c>
      <c r="D174" s="7"/>
      <c r="E174" s="8" t="s">
        <v>39</v>
      </c>
      <c r="F174" s="8">
        <v>44100</v>
      </c>
      <c r="G174" s="8" t="s">
        <v>30</v>
      </c>
      <c r="H174" s="8" t="s">
        <v>25</v>
      </c>
      <c r="I174" s="9">
        <v>547.42999999999995</v>
      </c>
      <c r="J174" s="9">
        <v>87.59</v>
      </c>
      <c r="K174" s="10"/>
      <c r="L174" s="10"/>
      <c r="M174" s="10"/>
      <c r="N174" s="10">
        <f>SUM(I174:M174)</f>
        <v>635.02</v>
      </c>
      <c r="O174" s="11">
        <v>41999</v>
      </c>
      <c r="P174" s="1"/>
      <c r="Q174" s="1"/>
      <c r="R174" s="1"/>
      <c r="S174" s="1"/>
      <c r="T174" s="1"/>
      <c r="U174" s="1"/>
      <c r="V174" s="1"/>
    </row>
    <row r="175" spans="1:22" s="12" customFormat="1" x14ac:dyDescent="0.25">
      <c r="A175" s="7" t="s">
        <v>143</v>
      </c>
      <c r="B175" s="16" t="s">
        <v>144</v>
      </c>
      <c r="C175" s="8">
        <v>699</v>
      </c>
      <c r="D175" s="7"/>
      <c r="E175" s="8" t="s">
        <v>145</v>
      </c>
      <c r="F175" s="8">
        <v>44298</v>
      </c>
      <c r="G175" s="7" t="s">
        <v>30</v>
      </c>
      <c r="H175" s="8" t="s">
        <v>25</v>
      </c>
      <c r="I175" s="9">
        <v>550</v>
      </c>
      <c r="J175" s="9">
        <v>88</v>
      </c>
      <c r="K175" s="10"/>
      <c r="L175" s="10"/>
      <c r="M175" s="10"/>
      <c r="N175" s="10">
        <v>638</v>
      </c>
      <c r="O175" s="11">
        <v>41687</v>
      </c>
      <c r="P175" s="1"/>
      <c r="Q175" s="1"/>
      <c r="R175" s="1"/>
      <c r="S175" s="1"/>
      <c r="T175" s="1"/>
      <c r="U175" s="1"/>
      <c r="V175" s="1"/>
    </row>
    <row r="176" spans="1:22" s="12" customFormat="1" x14ac:dyDescent="0.25">
      <c r="A176" s="7" t="s">
        <v>66</v>
      </c>
      <c r="B176" s="7" t="s">
        <v>67</v>
      </c>
      <c r="C176" s="8">
        <v>4095</v>
      </c>
      <c r="D176" s="7"/>
      <c r="E176" s="13" t="s">
        <v>68</v>
      </c>
      <c r="F176" s="8">
        <v>45040</v>
      </c>
      <c r="G176" s="8" t="s">
        <v>24</v>
      </c>
      <c r="H176" s="8" t="s">
        <v>25</v>
      </c>
      <c r="I176" s="9">
        <v>640</v>
      </c>
      <c r="J176" s="14">
        <v>0</v>
      </c>
      <c r="K176" s="7"/>
      <c r="L176" s="7"/>
      <c r="M176" s="7"/>
      <c r="N176" s="10">
        <f>I176+J176-K176-L176-M176</f>
        <v>640</v>
      </c>
      <c r="O176" s="11">
        <v>41830</v>
      </c>
      <c r="P176" s="1"/>
      <c r="Q176" s="1"/>
      <c r="R176" s="1"/>
      <c r="S176" s="1"/>
      <c r="T176" s="1"/>
      <c r="U176" s="1"/>
      <c r="V176" s="1"/>
    </row>
    <row r="177" spans="1:22" s="12" customFormat="1" x14ac:dyDescent="0.25">
      <c r="A177" s="7" t="s">
        <v>210</v>
      </c>
      <c r="B177" s="7" t="s">
        <v>209</v>
      </c>
      <c r="C177" s="8">
        <v>10</v>
      </c>
      <c r="D177" s="7"/>
      <c r="E177" s="8" t="s">
        <v>39</v>
      </c>
      <c r="F177" s="8">
        <v>44100</v>
      </c>
      <c r="G177" s="8" t="s">
        <v>30</v>
      </c>
      <c r="H177" s="8" t="s">
        <v>25</v>
      </c>
      <c r="I177" s="9">
        <v>551.72</v>
      </c>
      <c r="J177" s="9">
        <v>88.28</v>
      </c>
      <c r="K177" s="10"/>
      <c r="L177" s="10"/>
      <c r="M177" s="10"/>
      <c r="N177" s="20">
        <f>+I177+J177</f>
        <v>640</v>
      </c>
      <c r="O177" s="11">
        <v>41999</v>
      </c>
      <c r="P177" s="1"/>
      <c r="Q177" s="1"/>
      <c r="R177" s="1"/>
      <c r="S177" s="1"/>
      <c r="T177" s="1"/>
      <c r="U177" s="1"/>
      <c r="V177" s="1"/>
    </row>
    <row r="178" spans="1:22" s="12" customFormat="1" x14ac:dyDescent="0.25">
      <c r="A178" s="7" t="s">
        <v>83</v>
      </c>
      <c r="B178" s="7" t="s">
        <v>51</v>
      </c>
      <c r="C178" s="8">
        <v>1399</v>
      </c>
      <c r="D178" s="7"/>
      <c r="E178" s="8" t="s">
        <v>52</v>
      </c>
      <c r="F178" s="8">
        <v>44190</v>
      </c>
      <c r="G178" s="8" t="s">
        <v>30</v>
      </c>
      <c r="H178" s="8" t="s">
        <v>25</v>
      </c>
      <c r="I178" s="9">
        <v>556</v>
      </c>
      <c r="J178" s="9">
        <v>88.96</v>
      </c>
      <c r="K178" s="10"/>
      <c r="L178" s="10"/>
      <c r="M178" s="10"/>
      <c r="N178" s="10">
        <f>I178+J178-K178-L178-M178</f>
        <v>644.96</v>
      </c>
      <c r="O178" s="11">
        <v>41719</v>
      </c>
      <c r="P178" s="1"/>
      <c r="Q178" s="1"/>
      <c r="R178" s="1"/>
      <c r="S178" s="1"/>
      <c r="T178" s="1"/>
      <c r="U178" s="1"/>
      <c r="V178" s="1"/>
    </row>
    <row r="179" spans="1:22" s="12" customFormat="1" x14ac:dyDescent="0.25">
      <c r="A179" s="7" t="s">
        <v>86</v>
      </c>
      <c r="B179" s="7" t="s">
        <v>87</v>
      </c>
      <c r="C179" s="8">
        <v>1455</v>
      </c>
      <c r="D179" s="7"/>
      <c r="E179" s="8" t="s">
        <v>88</v>
      </c>
      <c r="F179" s="8">
        <v>45500</v>
      </c>
      <c r="G179" s="8" t="s">
        <v>36</v>
      </c>
      <c r="H179" s="8" t="s">
        <v>25</v>
      </c>
      <c r="I179" s="9">
        <v>558.42999999999995</v>
      </c>
      <c r="J179" s="9">
        <v>89.33</v>
      </c>
      <c r="K179" s="10"/>
      <c r="L179" s="10"/>
      <c r="M179" s="10"/>
      <c r="N179" s="10">
        <f>I179+J179-K179-L179-M179</f>
        <v>647.76</v>
      </c>
      <c r="O179" s="11">
        <v>41999</v>
      </c>
      <c r="P179" s="1"/>
      <c r="Q179" s="1"/>
      <c r="R179" s="1"/>
      <c r="S179" s="1"/>
      <c r="T179" s="1"/>
      <c r="U179" s="1"/>
      <c r="V179" s="1"/>
    </row>
    <row r="180" spans="1:22" s="12" customFormat="1" x14ac:dyDescent="0.25">
      <c r="A180" s="7" t="s">
        <v>160</v>
      </c>
      <c r="B180" s="7" t="s">
        <v>161</v>
      </c>
      <c r="C180" s="8">
        <v>510</v>
      </c>
      <c r="D180" s="8" t="s">
        <v>162</v>
      </c>
      <c r="E180" s="8" t="s">
        <v>163</v>
      </c>
      <c r="F180" s="8">
        <v>44140</v>
      </c>
      <c r="G180" s="8" t="s">
        <v>30</v>
      </c>
      <c r="H180" s="8" t="s">
        <v>25</v>
      </c>
      <c r="I180" s="9">
        <v>680</v>
      </c>
      <c r="J180" s="9"/>
      <c r="K180" s="10"/>
      <c r="L180" s="10"/>
      <c r="M180" s="10"/>
      <c r="N180" s="10">
        <f>SUM(I180:M180)</f>
        <v>680</v>
      </c>
      <c r="O180" s="11">
        <v>41992</v>
      </c>
      <c r="P180" s="1"/>
      <c r="Q180" s="1"/>
      <c r="R180" s="1"/>
      <c r="S180" s="1"/>
      <c r="T180" s="1"/>
      <c r="U180" s="1"/>
      <c r="V180" s="1"/>
    </row>
    <row r="181" spans="1:22" s="12" customFormat="1" x14ac:dyDescent="0.25">
      <c r="A181" s="7" t="s">
        <v>76</v>
      </c>
      <c r="B181" s="7" t="s">
        <v>77</v>
      </c>
      <c r="C181" s="8">
        <v>510</v>
      </c>
      <c r="D181" s="7"/>
      <c r="E181" s="8" t="s">
        <v>78</v>
      </c>
      <c r="F181" s="8">
        <v>44380</v>
      </c>
      <c r="G181" s="8" t="s">
        <v>30</v>
      </c>
      <c r="H181" s="8" t="s">
        <v>25</v>
      </c>
      <c r="I181" s="9">
        <v>587.99</v>
      </c>
      <c r="J181" s="9">
        <v>94.08</v>
      </c>
      <c r="K181" s="10"/>
      <c r="L181" s="10"/>
      <c r="M181" s="10"/>
      <c r="N181" s="10">
        <f>I181+J181-K181-L181-M181</f>
        <v>682.07</v>
      </c>
      <c r="O181" s="11">
        <v>41996</v>
      </c>
      <c r="P181" s="1"/>
      <c r="Q181" s="1"/>
      <c r="R181" s="1"/>
      <c r="S181" s="1"/>
      <c r="T181" s="1"/>
      <c r="U181" s="1"/>
      <c r="V181" s="1"/>
    </row>
    <row r="182" spans="1:22" s="12" customFormat="1" x14ac:dyDescent="0.25">
      <c r="A182" s="7" t="s">
        <v>272</v>
      </c>
      <c r="B182" s="7" t="s">
        <v>273</v>
      </c>
      <c r="C182" s="8">
        <v>7</v>
      </c>
      <c r="D182" s="7"/>
      <c r="E182" s="8" t="s">
        <v>271</v>
      </c>
      <c r="F182" s="8">
        <v>6030</v>
      </c>
      <c r="G182" s="8" t="s">
        <v>150</v>
      </c>
      <c r="H182" s="8" t="s">
        <v>100</v>
      </c>
      <c r="I182" s="9">
        <v>584</v>
      </c>
      <c r="J182" s="9">
        <v>93.44</v>
      </c>
      <c r="K182" s="10"/>
      <c r="L182" s="10"/>
      <c r="M182" s="9">
        <v>17.52</v>
      </c>
      <c r="N182" s="10">
        <f>+I182+J182+M182</f>
        <v>694.96</v>
      </c>
      <c r="O182" s="11">
        <v>41971</v>
      </c>
      <c r="P182" s="1"/>
      <c r="Q182" s="1"/>
      <c r="R182" s="1"/>
      <c r="S182" s="1"/>
      <c r="T182" s="1"/>
      <c r="U182" s="1"/>
      <c r="V182" s="1"/>
    </row>
    <row r="183" spans="1:22" s="12" customFormat="1" x14ac:dyDescent="0.25">
      <c r="A183" s="7" t="s">
        <v>61</v>
      </c>
      <c r="B183" s="7" t="s">
        <v>62</v>
      </c>
      <c r="C183" s="8">
        <v>1700</v>
      </c>
      <c r="D183" s="7"/>
      <c r="E183" s="8" t="s">
        <v>52</v>
      </c>
      <c r="F183" s="8">
        <v>44190</v>
      </c>
      <c r="G183" s="8" t="s">
        <v>30</v>
      </c>
      <c r="H183" s="8" t="s">
        <v>25</v>
      </c>
      <c r="I183" s="9">
        <v>606.22</v>
      </c>
      <c r="J183" s="9">
        <v>97</v>
      </c>
      <c r="K183" s="10"/>
      <c r="L183" s="10"/>
      <c r="M183" s="10"/>
      <c r="N183" s="10">
        <f t="shared" ref="N183:N189" si="8">I183+J183-K183-L183-M183</f>
        <v>703.22</v>
      </c>
      <c r="O183" s="11">
        <v>41859</v>
      </c>
      <c r="P183" s="1"/>
      <c r="Q183" s="1"/>
      <c r="R183" s="1"/>
      <c r="S183" s="1"/>
      <c r="T183" s="1"/>
      <c r="U183" s="1"/>
      <c r="V183" s="1"/>
    </row>
    <row r="184" spans="1:22" s="12" customFormat="1" x14ac:dyDescent="0.25">
      <c r="A184" s="7" t="s">
        <v>89</v>
      </c>
      <c r="B184" s="7" t="s">
        <v>49</v>
      </c>
      <c r="C184" s="8">
        <v>747</v>
      </c>
      <c r="D184" s="7"/>
      <c r="E184" s="8" t="s">
        <v>29</v>
      </c>
      <c r="F184" s="8">
        <v>44890</v>
      </c>
      <c r="G184" s="8" t="s">
        <v>30</v>
      </c>
      <c r="H184" s="8" t="s">
        <v>25</v>
      </c>
      <c r="I184" s="9">
        <v>611.17999999999995</v>
      </c>
      <c r="J184" s="9">
        <v>97.79</v>
      </c>
      <c r="K184" s="10"/>
      <c r="L184" s="10"/>
      <c r="M184" s="10"/>
      <c r="N184" s="10">
        <f t="shared" si="8"/>
        <v>708.96999999999991</v>
      </c>
      <c r="O184" s="11">
        <v>41996</v>
      </c>
      <c r="P184" s="1"/>
      <c r="Q184" s="1"/>
      <c r="R184" s="1"/>
      <c r="S184" s="1"/>
      <c r="T184" s="1"/>
      <c r="U184" s="1"/>
      <c r="V184" s="1"/>
    </row>
    <row r="185" spans="1:22" s="12" customFormat="1" x14ac:dyDescent="0.25">
      <c r="A185" s="7" t="s">
        <v>61</v>
      </c>
      <c r="B185" s="7" t="s">
        <v>62</v>
      </c>
      <c r="C185" s="8">
        <v>1700</v>
      </c>
      <c r="D185" s="7"/>
      <c r="E185" s="8" t="s">
        <v>52</v>
      </c>
      <c r="F185" s="8">
        <v>44190</v>
      </c>
      <c r="G185" s="8" t="s">
        <v>30</v>
      </c>
      <c r="H185" s="8" t="s">
        <v>25</v>
      </c>
      <c r="I185" s="9">
        <v>623.79999999999995</v>
      </c>
      <c r="J185" s="9">
        <v>99.81</v>
      </c>
      <c r="K185" s="10"/>
      <c r="L185" s="10"/>
      <c r="M185" s="10"/>
      <c r="N185" s="10">
        <f t="shared" si="8"/>
        <v>723.6099999999999</v>
      </c>
      <c r="O185" s="11">
        <v>41977</v>
      </c>
      <c r="P185" s="1"/>
      <c r="Q185" s="1"/>
      <c r="R185" s="1"/>
      <c r="S185" s="1"/>
      <c r="T185" s="1"/>
      <c r="U185" s="1"/>
      <c r="V185" s="1"/>
    </row>
    <row r="186" spans="1:22" s="12" customFormat="1" x14ac:dyDescent="0.25">
      <c r="A186" s="7" t="s">
        <v>83</v>
      </c>
      <c r="B186" s="7" t="s">
        <v>51</v>
      </c>
      <c r="C186" s="8">
        <v>1399</v>
      </c>
      <c r="D186" s="7"/>
      <c r="E186" s="8" t="s">
        <v>52</v>
      </c>
      <c r="F186" s="8">
        <v>44190</v>
      </c>
      <c r="G186" s="8" t="s">
        <v>30</v>
      </c>
      <c r="H186" s="8" t="s">
        <v>25</v>
      </c>
      <c r="I186" s="9">
        <v>676</v>
      </c>
      <c r="J186" s="9">
        <v>108.16</v>
      </c>
      <c r="K186" s="10"/>
      <c r="L186" s="10"/>
      <c r="M186" s="10"/>
      <c r="N186" s="10">
        <f t="shared" si="8"/>
        <v>784.16</v>
      </c>
      <c r="O186" s="11">
        <v>41914</v>
      </c>
      <c r="P186" s="1"/>
      <c r="Q186" s="1"/>
      <c r="R186" s="1"/>
      <c r="S186" s="1"/>
      <c r="T186" s="1"/>
      <c r="U186" s="1"/>
      <c r="V186" s="1"/>
    </row>
    <row r="187" spans="1:22" s="12" customFormat="1" x14ac:dyDescent="0.25">
      <c r="A187" s="7" t="s">
        <v>63</v>
      </c>
      <c r="B187" s="7" t="s">
        <v>64</v>
      </c>
      <c r="C187" s="8">
        <v>461</v>
      </c>
      <c r="D187" s="7"/>
      <c r="E187" s="8" t="s">
        <v>65</v>
      </c>
      <c r="F187" s="7"/>
      <c r="G187" s="8" t="s">
        <v>30</v>
      </c>
      <c r="H187" s="8" t="s">
        <v>25</v>
      </c>
      <c r="I187" s="9">
        <v>797</v>
      </c>
      <c r="J187" s="9">
        <v>0</v>
      </c>
      <c r="K187" s="10"/>
      <c r="L187" s="10"/>
      <c r="M187" s="10"/>
      <c r="N187" s="10">
        <f t="shared" si="8"/>
        <v>797</v>
      </c>
      <c r="O187" s="11">
        <v>41906</v>
      </c>
      <c r="P187" s="1"/>
      <c r="Q187" s="1"/>
      <c r="R187" s="1"/>
      <c r="S187" s="1"/>
      <c r="T187" s="1"/>
      <c r="U187" s="1"/>
      <c r="V187" s="1"/>
    </row>
    <row r="188" spans="1:22" s="12" customFormat="1" x14ac:dyDescent="0.25">
      <c r="A188" s="7" t="s">
        <v>139</v>
      </c>
      <c r="B188" s="7" t="s">
        <v>134</v>
      </c>
      <c r="C188" s="8" t="s">
        <v>140</v>
      </c>
      <c r="D188" s="7"/>
      <c r="E188" s="8" t="s">
        <v>141</v>
      </c>
      <c r="F188" s="8">
        <v>44800</v>
      </c>
      <c r="G188" s="8" t="s">
        <v>30</v>
      </c>
      <c r="H188" s="8" t="s">
        <v>25</v>
      </c>
      <c r="I188" s="9">
        <v>775.86</v>
      </c>
      <c r="J188" s="9">
        <v>124.14</v>
      </c>
      <c r="K188" s="10"/>
      <c r="L188" s="10"/>
      <c r="M188" s="10"/>
      <c r="N188" s="10">
        <f t="shared" si="8"/>
        <v>900</v>
      </c>
      <c r="O188" s="11">
        <v>41653</v>
      </c>
      <c r="P188" s="1"/>
      <c r="Q188" s="1"/>
      <c r="R188" s="1"/>
      <c r="S188" s="1"/>
      <c r="T188" s="1"/>
      <c r="U188" s="1"/>
      <c r="V188" s="1"/>
    </row>
    <row r="189" spans="1:22" s="12" customFormat="1" x14ac:dyDescent="0.25">
      <c r="A189" s="7" t="s">
        <v>61</v>
      </c>
      <c r="B189" s="7" t="s">
        <v>62</v>
      </c>
      <c r="C189" s="8">
        <v>1700</v>
      </c>
      <c r="D189" s="7"/>
      <c r="E189" s="8" t="s">
        <v>52</v>
      </c>
      <c r="F189" s="8">
        <v>44190</v>
      </c>
      <c r="G189" s="8" t="s">
        <v>30</v>
      </c>
      <c r="H189" s="8" t="s">
        <v>25</v>
      </c>
      <c r="I189" s="9">
        <v>800</v>
      </c>
      <c r="J189" s="9">
        <v>128</v>
      </c>
      <c r="K189" s="10"/>
      <c r="L189" s="10"/>
      <c r="M189" s="10"/>
      <c r="N189" s="10">
        <f t="shared" si="8"/>
        <v>928</v>
      </c>
      <c r="O189" s="11">
        <v>41656</v>
      </c>
      <c r="P189" s="1"/>
      <c r="Q189" s="1"/>
      <c r="R189" s="1"/>
      <c r="S189" s="1"/>
      <c r="T189" s="1"/>
      <c r="U189" s="1"/>
      <c r="V189" s="1"/>
    </row>
    <row r="190" spans="1:22" s="12" customFormat="1" x14ac:dyDescent="0.25">
      <c r="A190" s="7" t="s">
        <v>197</v>
      </c>
      <c r="B190" s="7" t="s">
        <v>198</v>
      </c>
      <c r="C190" s="8">
        <v>3000</v>
      </c>
      <c r="D190" s="7"/>
      <c r="E190" s="8" t="s">
        <v>199</v>
      </c>
      <c r="F190" s="17">
        <v>4510</v>
      </c>
      <c r="G190" s="8" t="s">
        <v>200</v>
      </c>
      <c r="H190" s="8" t="s">
        <v>100</v>
      </c>
      <c r="I190" s="9">
        <v>928</v>
      </c>
      <c r="J190" s="10"/>
      <c r="K190" s="10"/>
      <c r="L190" s="10"/>
      <c r="M190" s="10"/>
      <c r="N190" s="10">
        <f>SUM(I190:M190)</f>
        <v>928</v>
      </c>
      <c r="O190" s="11">
        <v>41976</v>
      </c>
      <c r="P190" s="1"/>
      <c r="Q190" s="1"/>
      <c r="R190" s="1"/>
      <c r="S190" s="1"/>
      <c r="T190" s="1"/>
      <c r="U190" s="1"/>
      <c r="V190" s="1"/>
    </row>
    <row r="191" spans="1:22" s="12" customFormat="1" x14ac:dyDescent="0.25">
      <c r="A191" s="7" t="s">
        <v>90</v>
      </c>
      <c r="B191" s="7" t="s">
        <v>91</v>
      </c>
      <c r="C191" s="8">
        <v>4374</v>
      </c>
      <c r="D191" s="7"/>
      <c r="E191" s="8" t="s">
        <v>92</v>
      </c>
      <c r="F191" s="8">
        <v>45047</v>
      </c>
      <c r="G191" s="8" t="s">
        <v>24</v>
      </c>
      <c r="H191" s="8" t="s">
        <v>25</v>
      </c>
      <c r="I191" s="9">
        <v>825</v>
      </c>
      <c r="J191" s="9">
        <v>132</v>
      </c>
      <c r="K191" s="10"/>
      <c r="L191" s="10"/>
      <c r="M191" s="10"/>
      <c r="N191" s="10">
        <f>I191+J191-K191-L191-M191</f>
        <v>957</v>
      </c>
      <c r="O191" s="11">
        <v>41670</v>
      </c>
      <c r="P191" s="1"/>
      <c r="Q191" s="1"/>
      <c r="R191" s="1"/>
      <c r="S191" s="1"/>
      <c r="T191" s="1"/>
      <c r="U191" s="1"/>
      <c r="V191" s="1"/>
    </row>
    <row r="192" spans="1:22" s="12" customFormat="1" x14ac:dyDescent="0.25">
      <c r="A192" s="7" t="s">
        <v>191</v>
      </c>
      <c r="B192" s="7" t="s">
        <v>182</v>
      </c>
      <c r="C192" s="8">
        <v>328</v>
      </c>
      <c r="D192" s="8" t="s">
        <v>192</v>
      </c>
      <c r="E192" s="8" t="s">
        <v>39</v>
      </c>
      <c r="F192" s="8">
        <v>44100</v>
      </c>
      <c r="G192" s="8" t="s">
        <v>30</v>
      </c>
      <c r="H192" s="8" t="s">
        <v>25</v>
      </c>
      <c r="I192" s="9">
        <v>836.21</v>
      </c>
      <c r="J192" s="9">
        <v>133.79</v>
      </c>
      <c r="K192" s="10"/>
      <c r="L192" s="10"/>
      <c r="M192" s="10"/>
      <c r="N192" s="10">
        <f>SUM(I192:M192)</f>
        <v>970</v>
      </c>
      <c r="O192" s="11">
        <v>41954</v>
      </c>
      <c r="P192" s="1"/>
      <c r="Q192" s="1"/>
      <c r="R192" s="1"/>
      <c r="S192" s="1"/>
      <c r="T192" s="1"/>
      <c r="U192" s="1"/>
      <c r="V192" s="1"/>
    </row>
    <row r="193" spans="1:22" s="12" customFormat="1" x14ac:dyDescent="0.25">
      <c r="A193" s="7" t="s">
        <v>63</v>
      </c>
      <c r="B193" s="7" t="s">
        <v>64</v>
      </c>
      <c r="C193" s="8">
        <v>461</v>
      </c>
      <c r="D193" s="7"/>
      <c r="E193" s="8" t="s">
        <v>65</v>
      </c>
      <c r="F193" s="7"/>
      <c r="G193" s="8" t="s">
        <v>30</v>
      </c>
      <c r="H193" s="8" t="s">
        <v>25</v>
      </c>
      <c r="I193" s="9">
        <v>989.51</v>
      </c>
      <c r="J193" s="9">
        <v>0</v>
      </c>
      <c r="K193" s="10"/>
      <c r="L193" s="10"/>
      <c r="M193" s="10"/>
      <c r="N193" s="10">
        <f>I193+J193-K193-L193-M193</f>
        <v>989.51</v>
      </c>
      <c r="O193" s="11">
        <v>41656</v>
      </c>
      <c r="P193" s="1"/>
      <c r="Q193" s="1"/>
      <c r="R193" s="1"/>
      <c r="S193" s="1"/>
      <c r="T193" s="1"/>
      <c r="U193" s="1"/>
      <c r="V193" s="1"/>
    </row>
    <row r="194" spans="1:22" s="12" customFormat="1" x14ac:dyDescent="0.25">
      <c r="A194" s="7" t="s">
        <v>104</v>
      </c>
      <c r="B194" s="7" t="s">
        <v>105</v>
      </c>
      <c r="C194" s="8">
        <v>2386</v>
      </c>
      <c r="D194" s="7"/>
      <c r="E194" s="8" t="s">
        <v>106</v>
      </c>
      <c r="F194" s="8">
        <v>44100</v>
      </c>
      <c r="G194" s="8" t="s">
        <v>30</v>
      </c>
      <c r="H194" s="8" t="s">
        <v>25</v>
      </c>
      <c r="I194" s="9">
        <v>865.88</v>
      </c>
      <c r="J194" s="9">
        <v>134.12</v>
      </c>
      <c r="K194" s="7"/>
      <c r="L194" s="7"/>
      <c r="M194" s="7"/>
      <c r="N194" s="10">
        <f>I194+J194-K194-L194-M194</f>
        <v>1000</v>
      </c>
      <c r="O194" s="11">
        <v>41906</v>
      </c>
    </row>
    <row r="195" spans="1:22" s="12" customFormat="1" x14ac:dyDescent="0.25">
      <c r="A195" s="7" t="s">
        <v>167</v>
      </c>
      <c r="B195" s="7" t="s">
        <v>168</v>
      </c>
      <c r="C195" s="8">
        <v>755</v>
      </c>
      <c r="D195" s="8" t="s">
        <v>28</v>
      </c>
      <c r="E195" s="8" t="s">
        <v>169</v>
      </c>
      <c r="F195" s="8">
        <v>44600</v>
      </c>
      <c r="G195" s="8" t="s">
        <v>30</v>
      </c>
      <c r="H195" s="8" t="s">
        <v>25</v>
      </c>
      <c r="I195" s="9">
        <v>880</v>
      </c>
      <c r="J195" s="9">
        <v>140.80000000000001</v>
      </c>
      <c r="K195" s="10"/>
      <c r="L195" s="10"/>
      <c r="M195" s="10"/>
      <c r="N195" s="10">
        <f>SUM(I195:M195)</f>
        <v>1020.8</v>
      </c>
      <c r="O195" s="11">
        <v>41880</v>
      </c>
      <c r="P195" s="1"/>
      <c r="Q195" s="1"/>
      <c r="R195" s="1"/>
      <c r="S195" s="1"/>
      <c r="T195" s="1"/>
      <c r="U195" s="1"/>
      <c r="V195" s="1"/>
    </row>
    <row r="196" spans="1:22" s="12" customFormat="1" x14ac:dyDescent="0.25">
      <c r="A196" s="7" t="s">
        <v>74</v>
      </c>
      <c r="B196" s="7" t="s">
        <v>75</v>
      </c>
      <c r="C196" s="8">
        <v>1036</v>
      </c>
      <c r="D196" s="7"/>
      <c r="E196" s="8" t="s">
        <v>39</v>
      </c>
      <c r="F196" s="8">
        <v>44100</v>
      </c>
      <c r="G196" s="8" t="s">
        <v>30</v>
      </c>
      <c r="H196" s="8" t="s">
        <v>25</v>
      </c>
      <c r="I196" s="9">
        <v>886</v>
      </c>
      <c r="J196" s="9">
        <v>141.76</v>
      </c>
      <c r="K196" s="10"/>
      <c r="L196" s="10"/>
      <c r="M196" s="10"/>
      <c r="N196" s="10">
        <f t="shared" ref="N196:N204" si="9">I196+J196-K196-L196-M196</f>
        <v>1027.76</v>
      </c>
      <c r="O196" s="11">
        <v>41954</v>
      </c>
      <c r="P196" s="1"/>
      <c r="Q196" s="1"/>
      <c r="R196" s="1"/>
      <c r="S196" s="1"/>
      <c r="T196" s="1"/>
      <c r="U196" s="1"/>
      <c r="V196" s="1"/>
    </row>
    <row r="197" spans="1:22" s="12" customFormat="1" x14ac:dyDescent="0.25">
      <c r="A197" s="7" t="s">
        <v>63</v>
      </c>
      <c r="B197" s="7" t="s">
        <v>64</v>
      </c>
      <c r="C197" s="8">
        <v>461</v>
      </c>
      <c r="D197" s="7"/>
      <c r="E197" s="8" t="s">
        <v>65</v>
      </c>
      <c r="F197" s="7"/>
      <c r="G197" s="8" t="s">
        <v>30</v>
      </c>
      <c r="H197" s="8" t="s">
        <v>25</v>
      </c>
      <c r="I197" s="9">
        <v>1033</v>
      </c>
      <c r="J197" s="9">
        <v>0</v>
      </c>
      <c r="K197" s="10"/>
      <c r="L197" s="10"/>
      <c r="M197" s="10"/>
      <c r="N197" s="10">
        <f t="shared" si="9"/>
        <v>1033</v>
      </c>
      <c r="O197" s="11">
        <v>41782</v>
      </c>
      <c r="P197" s="1"/>
      <c r="Q197" s="1"/>
      <c r="R197" s="1"/>
      <c r="S197" s="1"/>
      <c r="T197" s="1"/>
      <c r="U197" s="1"/>
      <c r="V197" s="1"/>
    </row>
    <row r="198" spans="1:22" s="12" customFormat="1" x14ac:dyDescent="0.25">
      <c r="A198" s="7" t="s">
        <v>61</v>
      </c>
      <c r="B198" s="7" t="s">
        <v>62</v>
      </c>
      <c r="C198" s="8">
        <v>1700</v>
      </c>
      <c r="D198" s="7"/>
      <c r="E198" s="8" t="s">
        <v>52</v>
      </c>
      <c r="F198" s="8">
        <v>44190</v>
      </c>
      <c r="G198" s="8" t="s">
        <v>30</v>
      </c>
      <c r="H198" s="8" t="s">
        <v>25</v>
      </c>
      <c r="I198" s="9">
        <v>967.2</v>
      </c>
      <c r="J198" s="9">
        <v>154.75</v>
      </c>
      <c r="K198" s="10"/>
      <c r="L198" s="10"/>
      <c r="M198" s="10"/>
      <c r="N198" s="10">
        <f t="shared" si="9"/>
        <v>1121.95</v>
      </c>
      <c r="O198" s="11">
        <v>41731</v>
      </c>
      <c r="P198" s="1"/>
      <c r="Q198" s="1"/>
      <c r="R198" s="1"/>
      <c r="S198" s="1"/>
      <c r="T198" s="1"/>
      <c r="U198" s="1"/>
      <c r="V198" s="1"/>
    </row>
    <row r="199" spans="1:22" s="12" customFormat="1" x14ac:dyDescent="0.25">
      <c r="A199" s="7" t="s">
        <v>90</v>
      </c>
      <c r="B199" s="7" t="s">
        <v>91</v>
      </c>
      <c r="C199" s="8">
        <v>4374</v>
      </c>
      <c r="D199" s="7"/>
      <c r="E199" s="8" t="s">
        <v>92</v>
      </c>
      <c r="F199" s="8">
        <v>45047</v>
      </c>
      <c r="G199" s="8" t="s">
        <v>24</v>
      </c>
      <c r="H199" s="8" t="s">
        <v>25</v>
      </c>
      <c r="I199" s="9">
        <v>972</v>
      </c>
      <c r="J199" s="9">
        <v>155.52000000000001</v>
      </c>
      <c r="K199" s="10"/>
      <c r="L199" s="10"/>
      <c r="M199" s="10"/>
      <c r="N199" s="10">
        <f t="shared" si="9"/>
        <v>1127.52</v>
      </c>
      <c r="O199" s="11">
        <v>41925</v>
      </c>
      <c r="P199" s="1"/>
      <c r="Q199" s="1"/>
      <c r="R199" s="1"/>
      <c r="S199" s="1"/>
      <c r="T199" s="1"/>
      <c r="U199" s="1"/>
      <c r="V199" s="1"/>
    </row>
    <row r="200" spans="1:22" s="12" customFormat="1" x14ac:dyDescent="0.25">
      <c r="A200" s="7" t="s">
        <v>63</v>
      </c>
      <c r="B200" s="7" t="s">
        <v>64</v>
      </c>
      <c r="C200" s="8">
        <v>461</v>
      </c>
      <c r="D200" s="7"/>
      <c r="E200" s="8" t="s">
        <v>65</v>
      </c>
      <c r="F200" s="7"/>
      <c r="G200" s="8" t="s">
        <v>30</v>
      </c>
      <c r="H200" s="8" t="s">
        <v>25</v>
      </c>
      <c r="I200" s="9">
        <v>1139.51</v>
      </c>
      <c r="J200" s="9">
        <v>0</v>
      </c>
      <c r="K200" s="10"/>
      <c r="L200" s="10"/>
      <c r="M200" s="10"/>
      <c r="N200" s="10">
        <f t="shared" si="9"/>
        <v>1139.51</v>
      </c>
      <c r="O200" s="11">
        <v>41963</v>
      </c>
      <c r="P200" s="1"/>
      <c r="Q200" s="1"/>
      <c r="R200" s="1"/>
      <c r="S200" s="1"/>
      <c r="T200" s="1"/>
      <c r="U200" s="1"/>
      <c r="V200" s="1"/>
    </row>
    <row r="201" spans="1:22" s="12" customFormat="1" x14ac:dyDescent="0.25">
      <c r="A201" s="7" t="s">
        <v>142</v>
      </c>
      <c r="B201" s="7" t="s">
        <v>134</v>
      </c>
      <c r="C201" s="8" t="s">
        <v>140</v>
      </c>
      <c r="D201" s="7"/>
      <c r="E201" s="8" t="s">
        <v>141</v>
      </c>
      <c r="F201" s="8">
        <v>44800</v>
      </c>
      <c r="G201" s="8" t="s">
        <v>30</v>
      </c>
      <c r="H201" s="8" t="s">
        <v>25</v>
      </c>
      <c r="I201" s="9">
        <v>1000</v>
      </c>
      <c r="J201" s="9">
        <v>160</v>
      </c>
      <c r="K201" s="10"/>
      <c r="L201" s="10"/>
      <c r="M201" s="10"/>
      <c r="N201" s="10">
        <f t="shared" si="9"/>
        <v>1160</v>
      </c>
      <c r="O201" s="11">
        <v>41946</v>
      </c>
      <c r="P201" s="1"/>
      <c r="Q201" s="1"/>
      <c r="R201" s="1"/>
      <c r="S201" s="1"/>
      <c r="T201" s="1"/>
      <c r="U201" s="1"/>
      <c r="V201" s="1"/>
    </row>
    <row r="202" spans="1:22" s="12" customFormat="1" x14ac:dyDescent="0.25">
      <c r="A202" s="7" t="s">
        <v>61</v>
      </c>
      <c r="B202" s="7" t="s">
        <v>62</v>
      </c>
      <c r="C202" s="8">
        <v>1700</v>
      </c>
      <c r="D202" s="7"/>
      <c r="E202" s="8" t="s">
        <v>52</v>
      </c>
      <c r="F202" s="8">
        <v>44190</v>
      </c>
      <c r="G202" s="8" t="s">
        <v>30</v>
      </c>
      <c r="H202" s="8" t="s">
        <v>25</v>
      </c>
      <c r="I202" s="9">
        <v>1027.8900000000001</v>
      </c>
      <c r="J202" s="9">
        <v>164.47</v>
      </c>
      <c r="K202" s="10"/>
      <c r="L202" s="10"/>
      <c r="M202" s="10"/>
      <c r="N202" s="10">
        <f t="shared" si="9"/>
        <v>1192.3600000000001</v>
      </c>
      <c r="O202" s="11">
        <v>41915</v>
      </c>
      <c r="P202" s="1"/>
      <c r="Q202" s="1"/>
      <c r="R202" s="1"/>
      <c r="S202" s="1"/>
      <c r="T202" s="1"/>
      <c r="U202" s="1"/>
      <c r="V202" s="1"/>
    </row>
    <row r="203" spans="1:22" s="12" customFormat="1" x14ac:dyDescent="0.25">
      <c r="A203" s="7" t="s">
        <v>107</v>
      </c>
      <c r="B203" s="7" t="s">
        <v>108</v>
      </c>
      <c r="C203" s="8">
        <v>2077</v>
      </c>
      <c r="D203" s="8" t="s">
        <v>109</v>
      </c>
      <c r="E203" s="7" t="s">
        <v>110</v>
      </c>
      <c r="F203" s="8">
        <v>44510</v>
      </c>
      <c r="G203" s="8" t="s">
        <v>30</v>
      </c>
      <c r="H203" s="8" t="s">
        <v>25</v>
      </c>
      <c r="I203" s="9">
        <v>1029.8</v>
      </c>
      <c r="J203" s="9">
        <v>164.77</v>
      </c>
      <c r="K203" s="10"/>
      <c r="L203" s="10"/>
      <c r="M203" s="10"/>
      <c r="N203" s="10">
        <f t="shared" si="9"/>
        <v>1194.57</v>
      </c>
      <c r="O203" s="11">
        <v>41974</v>
      </c>
    </row>
    <row r="204" spans="1:22" s="12" customFormat="1" x14ac:dyDescent="0.25">
      <c r="A204" s="7" t="s">
        <v>63</v>
      </c>
      <c r="B204" s="7" t="s">
        <v>64</v>
      </c>
      <c r="C204" s="8">
        <v>461</v>
      </c>
      <c r="D204" s="7"/>
      <c r="E204" s="8" t="s">
        <v>65</v>
      </c>
      <c r="F204" s="7"/>
      <c r="G204" s="8" t="s">
        <v>30</v>
      </c>
      <c r="H204" s="8" t="s">
        <v>25</v>
      </c>
      <c r="I204" s="9">
        <v>1201</v>
      </c>
      <c r="J204" s="9">
        <v>0</v>
      </c>
      <c r="K204" s="10"/>
      <c r="L204" s="10"/>
      <c r="M204" s="10"/>
      <c r="N204" s="10">
        <f t="shared" si="9"/>
        <v>1201</v>
      </c>
      <c r="O204" s="11">
        <v>41821</v>
      </c>
      <c r="P204" s="1"/>
      <c r="Q204" s="1"/>
      <c r="R204" s="1"/>
      <c r="S204" s="1"/>
      <c r="T204" s="1"/>
      <c r="U204" s="1"/>
      <c r="V204" s="1"/>
    </row>
    <row r="205" spans="1:22" s="12" customFormat="1" x14ac:dyDescent="0.25">
      <c r="A205" s="7" t="s">
        <v>234</v>
      </c>
      <c r="B205" s="7" t="s">
        <v>235</v>
      </c>
      <c r="C205" s="8">
        <v>1684</v>
      </c>
      <c r="D205" s="7"/>
      <c r="E205" s="8" t="s">
        <v>138</v>
      </c>
      <c r="F205" s="8">
        <v>44150</v>
      </c>
      <c r="G205" s="8" t="s">
        <v>30</v>
      </c>
      <c r="H205" s="18" t="s">
        <v>25</v>
      </c>
      <c r="I205" s="9">
        <v>1108.19</v>
      </c>
      <c r="J205" s="9">
        <v>177.31</v>
      </c>
      <c r="K205" s="10"/>
      <c r="L205" s="10"/>
      <c r="M205" s="10"/>
      <c r="N205" s="10">
        <f>+I205+J205+M205</f>
        <v>1285.5</v>
      </c>
      <c r="O205" s="11">
        <v>41992</v>
      </c>
      <c r="P205" s="1"/>
      <c r="Q205" s="1"/>
      <c r="R205" s="1"/>
      <c r="S205" s="1"/>
      <c r="T205" s="1"/>
      <c r="U205" s="1"/>
      <c r="V205" s="1"/>
    </row>
    <row r="206" spans="1:22" s="12" customFormat="1" x14ac:dyDescent="0.25">
      <c r="A206" s="7" t="s">
        <v>234</v>
      </c>
      <c r="B206" s="7" t="s">
        <v>235</v>
      </c>
      <c r="C206" s="8">
        <v>1684</v>
      </c>
      <c r="D206" s="7"/>
      <c r="E206" s="8" t="s">
        <v>138</v>
      </c>
      <c r="F206" s="8">
        <v>44150</v>
      </c>
      <c r="G206" s="8" t="s">
        <v>30</v>
      </c>
      <c r="H206" s="18" t="s">
        <v>25</v>
      </c>
      <c r="I206" s="9">
        <v>1108.19</v>
      </c>
      <c r="J206" s="9">
        <v>177.31</v>
      </c>
      <c r="K206" s="10"/>
      <c r="L206" s="10"/>
      <c r="M206" s="10"/>
      <c r="N206" s="10">
        <f>+I206+J206+M206</f>
        <v>1285.5</v>
      </c>
      <c r="O206" s="11">
        <v>41992</v>
      </c>
      <c r="P206" s="1"/>
      <c r="Q206" s="1"/>
      <c r="R206" s="1"/>
      <c r="S206" s="1"/>
      <c r="T206" s="1"/>
      <c r="U206" s="1"/>
      <c r="V206" s="1"/>
    </row>
    <row r="207" spans="1:22" s="12" customFormat="1" x14ac:dyDescent="0.25">
      <c r="A207" s="7" t="s">
        <v>156</v>
      </c>
      <c r="B207" s="7" t="s">
        <v>157</v>
      </c>
      <c r="C207" s="8">
        <v>1806</v>
      </c>
      <c r="D207" s="7"/>
      <c r="E207" s="8" t="s">
        <v>52</v>
      </c>
      <c r="F207" s="8">
        <v>44190</v>
      </c>
      <c r="G207" s="8" t="s">
        <v>30</v>
      </c>
      <c r="H207" s="8" t="s">
        <v>25</v>
      </c>
      <c r="I207" s="18">
        <v>1188</v>
      </c>
      <c r="J207" s="8">
        <v>190.08</v>
      </c>
      <c r="K207" s="7"/>
      <c r="L207" s="7"/>
      <c r="M207" s="7"/>
      <c r="N207" s="19">
        <f>SUM(I207:M207)</f>
        <v>1378.08</v>
      </c>
      <c r="O207" s="11">
        <v>41768</v>
      </c>
      <c r="P207" s="1"/>
      <c r="Q207" s="1"/>
      <c r="R207" s="1"/>
      <c r="S207" s="1"/>
      <c r="T207" s="1"/>
      <c r="U207" s="1"/>
      <c r="V207" s="1"/>
    </row>
    <row r="208" spans="1:22" s="12" customFormat="1" x14ac:dyDescent="0.25">
      <c r="A208" s="7" t="s">
        <v>272</v>
      </c>
      <c r="B208" s="7" t="s">
        <v>273</v>
      </c>
      <c r="C208" s="8">
        <v>7</v>
      </c>
      <c r="D208" s="7"/>
      <c r="E208" s="8" t="s">
        <v>271</v>
      </c>
      <c r="F208" s="8">
        <v>6030</v>
      </c>
      <c r="G208" s="8" t="s">
        <v>150</v>
      </c>
      <c r="H208" s="8" t="s">
        <v>100</v>
      </c>
      <c r="I208" s="9">
        <v>1168</v>
      </c>
      <c r="J208" s="9">
        <v>186.88</v>
      </c>
      <c r="K208" s="10"/>
      <c r="L208" s="10"/>
      <c r="M208" s="9">
        <v>35.04</v>
      </c>
      <c r="N208" s="10">
        <f>+I208+J208+M208</f>
        <v>1389.92</v>
      </c>
      <c r="O208" s="11">
        <v>41971</v>
      </c>
      <c r="P208" s="1"/>
      <c r="Q208" s="1"/>
      <c r="R208" s="1"/>
      <c r="S208" s="1"/>
      <c r="T208" s="1"/>
      <c r="U208" s="1"/>
      <c r="V208" s="1"/>
    </row>
    <row r="209" spans="1:22" s="1" customFormat="1" x14ac:dyDescent="0.25">
      <c r="A209" s="7" t="s">
        <v>83</v>
      </c>
      <c r="B209" s="7" t="s">
        <v>51</v>
      </c>
      <c r="C209" s="8">
        <v>1399</v>
      </c>
      <c r="D209" s="7"/>
      <c r="E209" s="8" t="s">
        <v>52</v>
      </c>
      <c r="F209" s="8">
        <v>44190</v>
      </c>
      <c r="G209" s="8" t="s">
        <v>30</v>
      </c>
      <c r="H209" s="8" t="s">
        <v>25</v>
      </c>
      <c r="I209" s="9">
        <v>1213</v>
      </c>
      <c r="J209" s="9">
        <v>194.08</v>
      </c>
      <c r="K209" s="10"/>
      <c r="L209" s="10"/>
      <c r="M209" s="10"/>
      <c r="N209" s="10">
        <f>I209+J209-K209-L209-M209</f>
        <v>1407.08</v>
      </c>
      <c r="O209" s="11">
        <v>41682</v>
      </c>
    </row>
    <row r="210" spans="1:22" s="1" customFormat="1" x14ac:dyDescent="0.25">
      <c r="A210" s="7" t="s">
        <v>63</v>
      </c>
      <c r="B210" s="7" t="s">
        <v>64</v>
      </c>
      <c r="C210" s="8">
        <v>461</v>
      </c>
      <c r="D210" s="7"/>
      <c r="E210" s="8" t="s">
        <v>65</v>
      </c>
      <c r="F210" s="7"/>
      <c r="G210" s="8" t="s">
        <v>30</v>
      </c>
      <c r="H210" s="8" t="s">
        <v>25</v>
      </c>
      <c r="I210" s="9">
        <v>1428</v>
      </c>
      <c r="J210" s="9">
        <v>0</v>
      </c>
      <c r="K210" s="10"/>
      <c r="L210" s="10"/>
      <c r="M210" s="10"/>
      <c r="N210" s="10">
        <f>I210+J210-K210-L210-M210</f>
        <v>1428</v>
      </c>
      <c r="O210" s="11">
        <v>41481</v>
      </c>
    </row>
    <row r="211" spans="1:22" s="1" customFormat="1" x14ac:dyDescent="0.25">
      <c r="A211" s="7" t="s">
        <v>174</v>
      </c>
      <c r="B211" s="7" t="s">
        <v>130</v>
      </c>
      <c r="C211" s="8">
        <v>130</v>
      </c>
      <c r="D211" s="7"/>
      <c r="E211" s="8" t="s">
        <v>88</v>
      </c>
      <c r="F211" s="8">
        <v>45500</v>
      </c>
      <c r="G211" s="8" t="s">
        <v>36</v>
      </c>
      <c r="H211" s="8" t="s">
        <v>25</v>
      </c>
      <c r="I211" s="9">
        <v>1260.27</v>
      </c>
      <c r="J211" s="9">
        <v>201.65</v>
      </c>
      <c r="K211" s="10"/>
      <c r="L211" s="10"/>
      <c r="M211" s="10"/>
      <c r="N211" s="10">
        <f>SUM(I211:M211)</f>
        <v>1461.92</v>
      </c>
      <c r="O211" s="11">
        <v>41997</v>
      </c>
    </row>
    <row r="212" spans="1:22" s="1" customFormat="1" x14ac:dyDescent="0.25">
      <c r="A212" s="7" t="s">
        <v>83</v>
      </c>
      <c r="B212" s="7" t="s">
        <v>51</v>
      </c>
      <c r="C212" s="8">
        <v>1399</v>
      </c>
      <c r="D212" s="7"/>
      <c r="E212" s="8" t="s">
        <v>52</v>
      </c>
      <c r="F212" s="8">
        <v>44190</v>
      </c>
      <c r="G212" s="8" t="s">
        <v>30</v>
      </c>
      <c r="H212" s="8" t="s">
        <v>25</v>
      </c>
      <c r="I212" s="9">
        <v>1263</v>
      </c>
      <c r="J212" s="9">
        <v>202.08</v>
      </c>
      <c r="K212" s="10"/>
      <c r="L212" s="10"/>
      <c r="M212" s="10"/>
      <c r="N212" s="10">
        <f>I212+J212-K212-L212-M212</f>
        <v>1465.08</v>
      </c>
      <c r="O212" s="11">
        <v>41871</v>
      </c>
    </row>
    <row r="213" spans="1:22" s="1" customFormat="1" x14ac:dyDescent="0.25">
      <c r="A213" s="7" t="s">
        <v>252</v>
      </c>
      <c r="B213" s="7" t="s">
        <v>253</v>
      </c>
      <c r="C213" s="8">
        <v>2804</v>
      </c>
      <c r="D213" s="7"/>
      <c r="E213" s="13" t="s">
        <v>254</v>
      </c>
      <c r="F213" s="8">
        <v>44730</v>
      </c>
      <c r="G213" s="8" t="s">
        <v>30</v>
      </c>
      <c r="H213" s="18" t="s">
        <v>25</v>
      </c>
      <c r="I213" s="9">
        <v>1297</v>
      </c>
      <c r="J213" s="9">
        <v>207.52</v>
      </c>
      <c r="K213" s="10"/>
      <c r="L213" s="10"/>
      <c r="M213" s="10"/>
      <c r="N213" s="10">
        <f>+I213+J213-K213</f>
        <v>1504.52</v>
      </c>
      <c r="O213" s="11">
        <v>41996</v>
      </c>
    </row>
    <row r="214" spans="1:22" s="1" customFormat="1" x14ac:dyDescent="0.25">
      <c r="A214" s="7" t="s">
        <v>63</v>
      </c>
      <c r="B214" s="7" t="s">
        <v>64</v>
      </c>
      <c r="C214" s="8">
        <v>461</v>
      </c>
      <c r="D214" s="7"/>
      <c r="E214" s="8" t="s">
        <v>65</v>
      </c>
      <c r="F214" s="7"/>
      <c r="G214" s="8" t="s">
        <v>30</v>
      </c>
      <c r="H214" s="8" t="s">
        <v>25</v>
      </c>
      <c r="I214" s="9">
        <v>1550</v>
      </c>
      <c r="J214" s="9">
        <v>0</v>
      </c>
      <c r="K214" s="10"/>
      <c r="L214" s="10"/>
      <c r="M214" s="10"/>
      <c r="N214" s="10">
        <f>I214+J214-K214-L214-M214</f>
        <v>1550</v>
      </c>
      <c r="O214" s="11">
        <v>41837</v>
      </c>
    </row>
    <row r="215" spans="1:22" s="1" customFormat="1" x14ac:dyDescent="0.25">
      <c r="A215" s="7" t="s">
        <v>63</v>
      </c>
      <c r="B215" s="7" t="s">
        <v>64</v>
      </c>
      <c r="C215" s="8">
        <v>461</v>
      </c>
      <c r="D215" s="7"/>
      <c r="E215" s="8" t="s">
        <v>65</v>
      </c>
      <c r="F215" s="7"/>
      <c r="G215" s="8" t="s">
        <v>30</v>
      </c>
      <c r="H215" s="8" t="s">
        <v>25</v>
      </c>
      <c r="I215" s="9">
        <v>1557</v>
      </c>
      <c r="J215" s="9">
        <v>0</v>
      </c>
      <c r="K215" s="10"/>
      <c r="L215" s="10"/>
      <c r="M215" s="10"/>
      <c r="N215" s="10">
        <f>I215+J215-K215-L215-M215</f>
        <v>1557</v>
      </c>
      <c r="O215" s="11">
        <v>41722</v>
      </c>
    </row>
    <row r="216" spans="1:22" s="1" customFormat="1" x14ac:dyDescent="0.25">
      <c r="A216" s="7" t="s">
        <v>152</v>
      </c>
      <c r="B216" s="7" t="s">
        <v>153</v>
      </c>
      <c r="C216" s="8">
        <v>497</v>
      </c>
      <c r="D216" s="7"/>
      <c r="E216" s="8" t="s">
        <v>141</v>
      </c>
      <c r="F216" s="8">
        <v>44410</v>
      </c>
      <c r="G216" s="8" t="s">
        <v>30</v>
      </c>
      <c r="H216" s="8" t="s">
        <v>25</v>
      </c>
      <c r="I216" s="18">
        <v>1362.06</v>
      </c>
      <c r="J216" s="8">
        <v>217.92</v>
      </c>
      <c r="K216" s="7"/>
      <c r="L216" s="7"/>
      <c r="M216" s="7"/>
      <c r="N216" s="19">
        <v>1579.98</v>
      </c>
      <c r="O216" s="11">
        <v>41702</v>
      </c>
    </row>
    <row r="217" spans="1:22" s="1" customFormat="1" x14ac:dyDescent="0.25">
      <c r="A217" s="7" t="s">
        <v>58</v>
      </c>
      <c r="B217" s="7" t="s">
        <v>59</v>
      </c>
      <c r="C217" s="8">
        <v>897</v>
      </c>
      <c r="D217" s="7"/>
      <c r="E217" s="8" t="s">
        <v>60</v>
      </c>
      <c r="F217" s="8">
        <v>44860</v>
      </c>
      <c r="G217" s="8" t="s">
        <v>30</v>
      </c>
      <c r="H217" s="8" t="s">
        <v>25</v>
      </c>
      <c r="I217" s="9">
        <v>1366</v>
      </c>
      <c r="J217" s="9">
        <v>218.56</v>
      </c>
      <c r="K217" s="7"/>
      <c r="L217" s="7"/>
      <c r="M217" s="7"/>
      <c r="N217" s="10">
        <f>I217+J217-K217-L217-M217</f>
        <v>1584.56</v>
      </c>
      <c r="O217" s="11">
        <v>41705</v>
      </c>
    </row>
    <row r="218" spans="1:22" s="1" customFormat="1" x14ac:dyDescent="0.25">
      <c r="A218" s="7" t="s">
        <v>248</v>
      </c>
      <c r="B218" s="7" t="s">
        <v>249</v>
      </c>
      <c r="C218" s="8">
        <v>1830</v>
      </c>
      <c r="D218" s="7"/>
      <c r="E218" s="8" t="s">
        <v>95</v>
      </c>
      <c r="F218" s="8">
        <v>44840</v>
      </c>
      <c r="G218" s="8" t="s">
        <v>30</v>
      </c>
      <c r="H218" s="18" t="s">
        <v>25</v>
      </c>
      <c r="I218" s="9">
        <v>1456.9</v>
      </c>
      <c r="J218" s="9">
        <v>233.1</v>
      </c>
      <c r="K218" s="10"/>
      <c r="L218" s="10"/>
      <c r="M218" s="10"/>
      <c r="N218" s="10">
        <f>+I218+J218-K218</f>
        <v>1690</v>
      </c>
      <c r="O218" s="11">
        <v>41996</v>
      </c>
    </row>
    <row r="219" spans="1:22" s="1" customFormat="1" x14ac:dyDescent="0.25">
      <c r="A219" s="7" t="s">
        <v>234</v>
      </c>
      <c r="B219" s="7" t="s">
        <v>235</v>
      </c>
      <c r="C219" s="8">
        <v>1684</v>
      </c>
      <c r="D219" s="7"/>
      <c r="E219" s="8" t="s">
        <v>138</v>
      </c>
      <c r="F219" s="8">
        <v>44150</v>
      </c>
      <c r="G219" s="8" t="s">
        <v>30</v>
      </c>
      <c r="H219" s="18" t="s">
        <v>25</v>
      </c>
      <c r="I219" s="9">
        <v>1550</v>
      </c>
      <c r="J219" s="9">
        <v>248</v>
      </c>
      <c r="K219" s="10"/>
      <c r="L219" s="10"/>
      <c r="M219" s="10"/>
      <c r="N219" s="10">
        <f>+I219+J219+M219</f>
        <v>1798</v>
      </c>
      <c r="O219" s="11">
        <v>41992</v>
      </c>
    </row>
    <row r="220" spans="1:22" s="1" customFormat="1" x14ac:dyDescent="0.25">
      <c r="A220" s="7" t="s">
        <v>120</v>
      </c>
      <c r="B220" s="7" t="s">
        <v>121</v>
      </c>
      <c r="C220" s="8">
        <v>7999</v>
      </c>
      <c r="D220" s="8" t="s">
        <v>28</v>
      </c>
      <c r="E220" s="8" t="s">
        <v>122</v>
      </c>
      <c r="F220" s="8">
        <v>45601</v>
      </c>
      <c r="G220" s="8" t="s">
        <v>36</v>
      </c>
      <c r="H220" s="8" t="s">
        <v>25</v>
      </c>
      <c r="I220" s="9">
        <v>1586.21</v>
      </c>
      <c r="J220" s="9">
        <v>253.79</v>
      </c>
      <c r="K220" s="7"/>
      <c r="L220" s="7"/>
      <c r="M220" s="7"/>
      <c r="N220" s="10">
        <f>I220+J220-K220-L220-M220</f>
        <v>1840</v>
      </c>
      <c r="O220" s="11">
        <v>41809</v>
      </c>
      <c r="P220" s="12"/>
      <c r="Q220" s="12"/>
      <c r="R220" s="12"/>
      <c r="S220" s="12"/>
      <c r="T220" s="12"/>
      <c r="U220" s="12"/>
      <c r="V220" s="12"/>
    </row>
    <row r="221" spans="1:22" s="1" customFormat="1" x14ac:dyDescent="0.25">
      <c r="A221" s="7" t="s">
        <v>156</v>
      </c>
      <c r="B221" s="7" t="s">
        <v>157</v>
      </c>
      <c r="C221" s="8">
        <v>1806</v>
      </c>
      <c r="D221" s="7"/>
      <c r="E221" s="8" t="s">
        <v>52</v>
      </c>
      <c r="F221" s="8">
        <v>44190</v>
      </c>
      <c r="G221" s="8" t="s">
        <v>30</v>
      </c>
      <c r="H221" s="8" t="s">
        <v>25</v>
      </c>
      <c r="I221" s="18">
        <v>1980</v>
      </c>
      <c r="J221" s="8"/>
      <c r="K221" s="7"/>
      <c r="L221" s="7"/>
      <c r="M221" s="7"/>
      <c r="N221" s="19">
        <f>SUM(I221:M221)</f>
        <v>1980</v>
      </c>
      <c r="O221" s="11">
        <v>41943</v>
      </c>
    </row>
    <row r="222" spans="1:22" s="1" customFormat="1" x14ac:dyDescent="0.25">
      <c r="A222" s="7" t="s">
        <v>229</v>
      </c>
      <c r="B222" s="7" t="s">
        <v>230</v>
      </c>
      <c r="C222" s="8">
        <v>133</v>
      </c>
      <c r="D222" s="7"/>
      <c r="E222" s="13" t="s">
        <v>42</v>
      </c>
      <c r="F222" s="8">
        <v>44610</v>
      </c>
      <c r="G222" s="8" t="s">
        <v>30</v>
      </c>
      <c r="H222" s="18" t="s">
        <v>25</v>
      </c>
      <c r="I222" s="9">
        <v>1800</v>
      </c>
      <c r="J222" s="9">
        <v>288</v>
      </c>
      <c r="K222" s="10"/>
      <c r="L222" s="10"/>
      <c r="M222" s="10"/>
      <c r="N222" s="10">
        <f>+I222+J222+M222</f>
        <v>2088</v>
      </c>
      <c r="O222" s="11">
        <v>41989</v>
      </c>
    </row>
    <row r="223" spans="1:22" s="1" customFormat="1" x14ac:dyDescent="0.25">
      <c r="A223" s="7" t="s">
        <v>63</v>
      </c>
      <c r="B223" s="7" t="s">
        <v>64</v>
      </c>
      <c r="C223" s="8">
        <v>461</v>
      </c>
      <c r="D223" s="7"/>
      <c r="E223" s="8" t="s">
        <v>65</v>
      </c>
      <c r="F223" s="7"/>
      <c r="G223" s="8" t="s">
        <v>30</v>
      </c>
      <c r="H223" s="8" t="s">
        <v>25</v>
      </c>
      <c r="I223" s="9">
        <v>2231</v>
      </c>
      <c r="J223" s="9">
        <v>0</v>
      </c>
      <c r="K223" s="10"/>
      <c r="L223" s="10"/>
      <c r="M223" s="10"/>
      <c r="N223" s="10">
        <f>I223+J223-K223-L223-M223</f>
        <v>2231</v>
      </c>
      <c r="O223" s="11">
        <v>41878</v>
      </c>
    </row>
    <row r="224" spans="1:22" s="1" customFormat="1" x14ac:dyDescent="0.25">
      <c r="A224" s="7" t="s">
        <v>154</v>
      </c>
      <c r="B224" s="7" t="s">
        <v>155</v>
      </c>
      <c r="C224" s="8">
        <v>61</v>
      </c>
      <c r="D224" s="7"/>
      <c r="E224" s="8" t="s">
        <v>29</v>
      </c>
      <c r="F224" s="8">
        <v>44450</v>
      </c>
      <c r="G224" s="8" t="s">
        <v>30</v>
      </c>
      <c r="H224" s="8" t="s">
        <v>25</v>
      </c>
      <c r="I224" s="9">
        <v>2000</v>
      </c>
      <c r="J224" s="9">
        <v>320</v>
      </c>
      <c r="K224" s="10"/>
      <c r="L224" s="10"/>
      <c r="M224" s="10"/>
      <c r="N224" s="10">
        <f>SUM(I224:M224)</f>
        <v>2320</v>
      </c>
      <c r="O224" s="11">
        <v>41731</v>
      </c>
    </row>
    <row r="225" spans="1:22" s="1" customFormat="1" x14ac:dyDescent="0.25">
      <c r="A225" s="7" t="s">
        <v>142</v>
      </c>
      <c r="B225" s="8">
        <v>26</v>
      </c>
      <c r="C225" s="8">
        <v>2608</v>
      </c>
      <c r="D225" s="8">
        <v>101</v>
      </c>
      <c r="E225" s="8" t="s">
        <v>222</v>
      </c>
      <c r="F225" s="8">
        <v>44940</v>
      </c>
      <c r="G225" s="8" t="s">
        <v>30</v>
      </c>
      <c r="H225" s="8" t="s">
        <v>25</v>
      </c>
      <c r="I225" s="9">
        <v>2036.64</v>
      </c>
      <c r="J225" s="9">
        <v>325.86</v>
      </c>
      <c r="K225" s="10"/>
      <c r="L225" s="10"/>
      <c r="M225" s="10"/>
      <c r="N225" s="10">
        <f>+I225+J225+M225</f>
        <v>2362.5</v>
      </c>
      <c r="O225" s="11">
        <v>41976</v>
      </c>
    </row>
    <row r="226" spans="1:22" s="1" customFormat="1" x14ac:dyDescent="0.25">
      <c r="A226" s="7" t="s">
        <v>241</v>
      </c>
      <c r="B226" s="7" t="s">
        <v>242</v>
      </c>
      <c r="C226" s="8">
        <v>1140</v>
      </c>
      <c r="D226" s="8" t="s">
        <v>243</v>
      </c>
      <c r="E226" s="8" t="s">
        <v>244</v>
      </c>
      <c r="F226" s="8">
        <v>44960</v>
      </c>
      <c r="G226" s="8" t="s">
        <v>30</v>
      </c>
      <c r="H226" s="18" t="s">
        <v>25</v>
      </c>
      <c r="I226" s="9">
        <v>2055</v>
      </c>
      <c r="J226" s="9">
        <v>328.8</v>
      </c>
      <c r="K226" s="10"/>
      <c r="L226" s="10"/>
      <c r="M226" s="10"/>
      <c r="N226" s="10">
        <f>+I226+J226+M226</f>
        <v>2383.8000000000002</v>
      </c>
      <c r="O226" s="11">
        <v>42003</v>
      </c>
    </row>
    <row r="227" spans="1:22" s="1" customFormat="1" x14ac:dyDescent="0.25">
      <c r="A227" s="7" t="s">
        <v>83</v>
      </c>
      <c r="B227" s="7" t="s">
        <v>51</v>
      </c>
      <c r="C227" s="8">
        <v>1399</v>
      </c>
      <c r="D227" s="7"/>
      <c r="E227" s="8" t="s">
        <v>52</v>
      </c>
      <c r="F227" s="8">
        <v>44190</v>
      </c>
      <c r="G227" s="8" t="s">
        <v>30</v>
      </c>
      <c r="H227" s="8" t="s">
        <v>25</v>
      </c>
      <c r="I227" s="9">
        <v>2134</v>
      </c>
      <c r="J227" s="9">
        <v>341.44</v>
      </c>
      <c r="K227" s="10"/>
      <c r="L227" s="10"/>
      <c r="M227" s="10"/>
      <c r="N227" s="10">
        <f>I227+J227-K227-L227-M227</f>
        <v>2475.44</v>
      </c>
      <c r="O227" s="11">
        <v>41761</v>
      </c>
    </row>
    <row r="228" spans="1:22" s="1" customFormat="1" x14ac:dyDescent="0.25">
      <c r="A228" s="7" t="s">
        <v>104</v>
      </c>
      <c r="B228" s="7" t="s">
        <v>105</v>
      </c>
      <c r="C228" s="8">
        <v>2386</v>
      </c>
      <c r="D228" s="7"/>
      <c r="E228" s="8" t="s">
        <v>106</v>
      </c>
      <c r="F228" s="8">
        <v>44100</v>
      </c>
      <c r="G228" s="8" t="s">
        <v>30</v>
      </c>
      <c r="H228" s="8" t="s">
        <v>25</v>
      </c>
      <c r="I228" s="9">
        <v>2598.12</v>
      </c>
      <c r="J228" s="9">
        <v>401.88</v>
      </c>
      <c r="K228" s="7"/>
      <c r="L228" s="7"/>
      <c r="M228" s="7"/>
      <c r="N228" s="10">
        <f>I228+J228-K228-L228-M228</f>
        <v>3000</v>
      </c>
      <c r="O228" s="11">
        <v>41710</v>
      </c>
      <c r="P228" s="12"/>
      <c r="Q228" s="12"/>
      <c r="R228" s="12"/>
      <c r="S228" s="12"/>
      <c r="T228" s="12"/>
      <c r="U228" s="12"/>
      <c r="V228" s="12"/>
    </row>
    <row r="229" spans="1:22" s="1" customFormat="1" x14ac:dyDescent="0.25">
      <c r="A229" s="7" t="s">
        <v>104</v>
      </c>
      <c r="B229" s="7" t="s">
        <v>105</v>
      </c>
      <c r="C229" s="8">
        <v>2386</v>
      </c>
      <c r="D229" s="7"/>
      <c r="E229" s="8" t="s">
        <v>106</v>
      </c>
      <c r="F229" s="8">
        <v>44100</v>
      </c>
      <c r="G229" s="8" t="s">
        <v>30</v>
      </c>
      <c r="H229" s="8" t="s">
        <v>25</v>
      </c>
      <c r="I229" s="9">
        <v>2597.9499999999998</v>
      </c>
      <c r="J229" s="9">
        <v>402.05</v>
      </c>
      <c r="K229" s="7"/>
      <c r="L229" s="7"/>
      <c r="M229" s="7"/>
      <c r="N229" s="10">
        <f>I229+J229-K229-L229-M229</f>
        <v>3000</v>
      </c>
      <c r="O229" s="11">
        <v>41793</v>
      </c>
      <c r="P229" s="12"/>
      <c r="Q229" s="12"/>
      <c r="R229" s="12"/>
      <c r="S229" s="12"/>
      <c r="T229" s="12"/>
      <c r="U229" s="12"/>
      <c r="V229" s="12"/>
    </row>
    <row r="230" spans="1:22" s="1" customFormat="1" x14ac:dyDescent="0.25">
      <c r="A230" s="7" t="s">
        <v>104</v>
      </c>
      <c r="B230" s="7" t="s">
        <v>105</v>
      </c>
      <c r="C230" s="8">
        <v>2386</v>
      </c>
      <c r="D230" s="7"/>
      <c r="E230" s="8" t="s">
        <v>106</v>
      </c>
      <c r="F230" s="8">
        <v>44100</v>
      </c>
      <c r="G230" s="8" t="s">
        <v>30</v>
      </c>
      <c r="H230" s="8" t="s">
        <v>25</v>
      </c>
      <c r="I230" s="9">
        <v>2597.71</v>
      </c>
      <c r="J230" s="9">
        <v>402.29</v>
      </c>
      <c r="K230" s="7"/>
      <c r="L230" s="7"/>
      <c r="M230" s="7"/>
      <c r="N230" s="10">
        <f>I230+J230-K230-L230-M230</f>
        <v>3000</v>
      </c>
      <c r="O230" s="11">
        <v>41856</v>
      </c>
      <c r="P230" s="12"/>
      <c r="Q230" s="12"/>
      <c r="R230" s="12"/>
      <c r="S230" s="12"/>
      <c r="T230" s="12"/>
      <c r="U230" s="12"/>
      <c r="V230" s="12"/>
    </row>
    <row r="231" spans="1:22" s="1" customFormat="1" x14ac:dyDescent="0.25">
      <c r="A231" s="7" t="s">
        <v>104</v>
      </c>
      <c r="B231" s="7" t="s">
        <v>105</v>
      </c>
      <c r="C231" s="8">
        <v>2386</v>
      </c>
      <c r="D231" s="7"/>
      <c r="E231" s="8" t="s">
        <v>106</v>
      </c>
      <c r="F231" s="8">
        <v>44100</v>
      </c>
      <c r="G231" s="8" t="s">
        <v>30</v>
      </c>
      <c r="H231" s="8" t="s">
        <v>25</v>
      </c>
      <c r="I231" s="9">
        <v>2597.63</v>
      </c>
      <c r="J231" s="9">
        <v>402.37</v>
      </c>
      <c r="K231" s="7"/>
      <c r="L231" s="7"/>
      <c r="M231" s="7"/>
      <c r="N231" s="10">
        <f>I231+J231-K231-L231-M231</f>
        <v>3000</v>
      </c>
      <c r="O231" s="11">
        <v>41906</v>
      </c>
      <c r="P231" s="12"/>
      <c r="Q231" s="12"/>
      <c r="R231" s="12"/>
      <c r="S231" s="12"/>
      <c r="T231" s="12"/>
      <c r="U231" s="12"/>
      <c r="V231" s="12"/>
    </row>
    <row r="232" spans="1:22" s="1" customFormat="1" x14ac:dyDescent="0.25">
      <c r="A232" s="7" t="s">
        <v>231</v>
      </c>
      <c r="B232" s="7" t="s">
        <v>232</v>
      </c>
      <c r="C232" s="8">
        <v>1300</v>
      </c>
      <c r="D232" s="8">
        <v>1</v>
      </c>
      <c r="E232" s="13" t="s">
        <v>233</v>
      </c>
      <c r="F232" s="8">
        <v>45590</v>
      </c>
      <c r="G232" s="8" t="s">
        <v>36</v>
      </c>
      <c r="H232" s="8" t="s">
        <v>25</v>
      </c>
      <c r="I232" s="9">
        <v>2763</v>
      </c>
      <c r="J232" s="9">
        <v>442.08</v>
      </c>
      <c r="K232" s="10"/>
      <c r="L232" s="10"/>
      <c r="M232" s="10"/>
      <c r="N232" s="10">
        <f>+I232+J232+M232</f>
        <v>3205.08</v>
      </c>
      <c r="O232" s="11">
        <v>41989</v>
      </c>
    </row>
    <row r="233" spans="1:22" s="1" customFormat="1" x14ac:dyDescent="0.25">
      <c r="A233" s="7" t="s">
        <v>63</v>
      </c>
      <c r="B233" s="7" t="s">
        <v>64</v>
      </c>
      <c r="C233" s="8">
        <v>461</v>
      </c>
      <c r="D233" s="7"/>
      <c r="E233" s="8" t="s">
        <v>65</v>
      </c>
      <c r="F233" s="7"/>
      <c r="G233" s="8" t="s">
        <v>30</v>
      </c>
      <c r="H233" s="8" t="s">
        <v>25</v>
      </c>
      <c r="I233" s="9">
        <v>3249</v>
      </c>
      <c r="J233" s="9">
        <v>0</v>
      </c>
      <c r="K233" s="10"/>
      <c r="L233" s="10"/>
      <c r="M233" s="10"/>
      <c r="N233" s="10">
        <f>I233+J233-K233-L233-M233</f>
        <v>3249</v>
      </c>
      <c r="O233" s="11">
        <v>41992</v>
      </c>
    </row>
    <row r="234" spans="1:22" s="1" customFormat="1" x14ac:dyDescent="0.25">
      <c r="A234" s="7" t="s">
        <v>111</v>
      </c>
      <c r="B234" s="7" t="s">
        <v>112</v>
      </c>
      <c r="C234" s="8">
        <v>1249</v>
      </c>
      <c r="D234" s="8" t="s">
        <v>113</v>
      </c>
      <c r="E234" s="13" t="s">
        <v>114</v>
      </c>
      <c r="F234" s="8">
        <v>44530</v>
      </c>
      <c r="G234" s="8" t="s">
        <v>30</v>
      </c>
      <c r="H234" s="8" t="s">
        <v>25</v>
      </c>
      <c r="I234" s="9">
        <v>2861.24</v>
      </c>
      <c r="J234" s="9">
        <v>457.8</v>
      </c>
      <c r="K234" s="7"/>
      <c r="L234" s="7"/>
      <c r="M234" s="7"/>
      <c r="N234" s="10">
        <f>I234+J234-K234-L234-M234</f>
        <v>3319.04</v>
      </c>
      <c r="O234" s="11">
        <v>41653</v>
      </c>
      <c r="P234" s="12"/>
      <c r="Q234" s="12"/>
      <c r="R234" s="12"/>
      <c r="S234" s="12"/>
      <c r="T234" s="12"/>
      <c r="U234" s="12"/>
      <c r="V234" s="12"/>
    </row>
    <row r="235" spans="1:22" s="1" customFormat="1" x14ac:dyDescent="0.25">
      <c r="A235" s="7" t="s">
        <v>111</v>
      </c>
      <c r="B235" s="7" t="s">
        <v>112</v>
      </c>
      <c r="C235" s="8">
        <v>1249</v>
      </c>
      <c r="D235" s="8" t="s">
        <v>113</v>
      </c>
      <c r="E235" s="13" t="s">
        <v>114</v>
      </c>
      <c r="F235" s="8">
        <v>44530</v>
      </c>
      <c r="G235" s="8" t="s">
        <v>30</v>
      </c>
      <c r="H235" s="8" t="s">
        <v>25</v>
      </c>
      <c r="I235" s="9">
        <v>2868.55</v>
      </c>
      <c r="J235" s="9">
        <v>458.97</v>
      </c>
      <c r="K235" s="7"/>
      <c r="L235" s="7"/>
      <c r="M235" s="7"/>
      <c r="N235" s="10">
        <f>I235+J235-K235-L235-M235</f>
        <v>3327.5200000000004</v>
      </c>
      <c r="O235" s="11">
        <v>41653</v>
      </c>
      <c r="P235" s="12"/>
      <c r="Q235" s="12"/>
      <c r="R235" s="12"/>
      <c r="S235" s="12"/>
      <c r="T235" s="12"/>
      <c r="U235" s="12"/>
      <c r="V235" s="12"/>
    </row>
    <row r="236" spans="1:22" s="1" customFormat="1" x14ac:dyDescent="0.25">
      <c r="A236" s="7" t="s">
        <v>234</v>
      </c>
      <c r="B236" s="7" t="s">
        <v>235</v>
      </c>
      <c r="C236" s="8">
        <v>1684</v>
      </c>
      <c r="D236" s="7"/>
      <c r="E236" s="8" t="s">
        <v>138</v>
      </c>
      <c r="F236" s="8">
        <v>44150</v>
      </c>
      <c r="G236" s="8" t="s">
        <v>30</v>
      </c>
      <c r="H236" s="18" t="s">
        <v>25</v>
      </c>
      <c r="I236" s="9">
        <v>2901</v>
      </c>
      <c r="J236" s="9">
        <v>464.16</v>
      </c>
      <c r="K236" s="10"/>
      <c r="L236" s="10"/>
      <c r="M236" s="10"/>
      <c r="N236" s="10">
        <f>+I236+J236+M236</f>
        <v>3365.16</v>
      </c>
      <c r="O236" s="11">
        <v>41992</v>
      </c>
    </row>
    <row r="237" spans="1:22" s="1" customFormat="1" x14ac:dyDescent="0.25">
      <c r="A237" s="7" t="s">
        <v>111</v>
      </c>
      <c r="B237" s="7" t="s">
        <v>112</v>
      </c>
      <c r="C237" s="8">
        <v>1249</v>
      </c>
      <c r="D237" s="8" t="s">
        <v>113</v>
      </c>
      <c r="E237" s="13" t="s">
        <v>114</v>
      </c>
      <c r="F237" s="8">
        <v>44530</v>
      </c>
      <c r="G237" s="8" t="s">
        <v>30</v>
      </c>
      <c r="H237" s="8" t="s">
        <v>25</v>
      </c>
      <c r="I237" s="9">
        <v>3004.12</v>
      </c>
      <c r="J237" s="9">
        <v>480.67</v>
      </c>
      <c r="K237" s="7"/>
      <c r="L237" s="7"/>
      <c r="M237" s="7"/>
      <c r="N237" s="10">
        <f>I237+J237-K237-L237-M237</f>
        <v>3484.79</v>
      </c>
      <c r="O237" s="11">
        <v>41653</v>
      </c>
      <c r="P237" s="12"/>
      <c r="Q237" s="12"/>
      <c r="R237" s="12"/>
      <c r="S237" s="12"/>
      <c r="T237" s="12"/>
      <c r="U237" s="12"/>
      <c r="V237" s="12"/>
    </row>
    <row r="238" spans="1:22" s="1" customFormat="1" x14ac:dyDescent="0.25">
      <c r="A238" s="7" t="s">
        <v>226</v>
      </c>
      <c r="B238" s="7" t="s">
        <v>227</v>
      </c>
      <c r="C238" s="8">
        <v>1746</v>
      </c>
      <c r="D238" s="7"/>
      <c r="E238" s="8" t="s">
        <v>228</v>
      </c>
      <c r="F238" s="8">
        <v>44900</v>
      </c>
      <c r="G238" s="8" t="s">
        <v>30</v>
      </c>
      <c r="H238" s="8" t="s">
        <v>25</v>
      </c>
      <c r="I238" s="9">
        <v>3179</v>
      </c>
      <c r="J238" s="9">
        <v>508.64</v>
      </c>
      <c r="K238" s="10"/>
      <c r="L238" s="10"/>
      <c r="M238" s="10"/>
      <c r="N238" s="10">
        <f>+I238+J238+M238</f>
        <v>3687.64</v>
      </c>
      <c r="O238" s="11">
        <v>42003</v>
      </c>
    </row>
    <row r="239" spans="1:22" s="1" customFormat="1" x14ac:dyDescent="0.25">
      <c r="A239" s="7" t="s">
        <v>143</v>
      </c>
      <c r="B239" s="16" t="s">
        <v>144</v>
      </c>
      <c r="C239" s="8">
        <v>699</v>
      </c>
      <c r="D239" s="7"/>
      <c r="E239" s="8" t="s">
        <v>145</v>
      </c>
      <c r="F239" s="8">
        <v>44298</v>
      </c>
      <c r="G239" s="7" t="s">
        <v>30</v>
      </c>
      <c r="H239" s="8" t="s">
        <v>25</v>
      </c>
      <c r="I239" s="9">
        <v>3390</v>
      </c>
      <c r="J239" s="9">
        <v>542.4</v>
      </c>
      <c r="K239" s="10"/>
      <c r="L239" s="10"/>
      <c r="M239" s="10"/>
      <c r="N239" s="10">
        <f>+I239+J239</f>
        <v>3932.4</v>
      </c>
      <c r="O239" s="11">
        <v>42002</v>
      </c>
    </row>
    <row r="240" spans="1:22" s="1" customFormat="1" x14ac:dyDescent="0.25">
      <c r="A240" s="7" t="s">
        <v>264</v>
      </c>
      <c r="B240" s="7" t="s">
        <v>202</v>
      </c>
      <c r="C240" s="8">
        <v>2929</v>
      </c>
      <c r="D240" s="8" t="s">
        <v>265</v>
      </c>
      <c r="E240" s="8" t="s">
        <v>266</v>
      </c>
      <c r="F240" s="8">
        <v>44689</v>
      </c>
      <c r="G240" s="8" t="s">
        <v>30</v>
      </c>
      <c r="H240" s="8" t="s">
        <v>25</v>
      </c>
      <c r="I240" s="9">
        <v>3390.38</v>
      </c>
      <c r="J240" s="9">
        <v>542.45000000000005</v>
      </c>
      <c r="K240" s="10"/>
      <c r="L240" s="10"/>
      <c r="M240" s="10"/>
      <c r="N240" s="10">
        <f>+I240+J240-K240</f>
        <v>3932.83</v>
      </c>
      <c r="O240" s="11">
        <v>41992</v>
      </c>
    </row>
    <row r="241" spans="1:22" s="1" customFormat="1" x14ac:dyDescent="0.25">
      <c r="A241" s="7" t="s">
        <v>96</v>
      </c>
      <c r="B241" s="7" t="s">
        <v>97</v>
      </c>
      <c r="C241" s="8">
        <v>164</v>
      </c>
      <c r="D241" s="7"/>
      <c r="E241" s="8" t="s">
        <v>98</v>
      </c>
      <c r="F241" s="8">
        <v>6600</v>
      </c>
      <c r="G241" s="8" t="s">
        <v>99</v>
      </c>
      <c r="H241" s="8" t="s">
        <v>100</v>
      </c>
      <c r="I241" s="9">
        <v>3409.64</v>
      </c>
      <c r="J241" s="9">
        <v>545.54</v>
      </c>
      <c r="K241" s="10"/>
      <c r="L241" s="10"/>
      <c r="M241" s="10"/>
      <c r="N241" s="10">
        <f t="shared" ref="N241:N252" si="10">I241+J241-K241-L241-M241</f>
        <v>3955.18</v>
      </c>
      <c r="O241" s="11">
        <v>41761</v>
      </c>
      <c r="P241" s="12"/>
      <c r="Q241" s="12"/>
      <c r="R241" s="12"/>
      <c r="S241" s="12"/>
      <c r="T241" s="12"/>
      <c r="U241" s="12"/>
      <c r="V241" s="12"/>
    </row>
    <row r="242" spans="1:22" s="1" customFormat="1" x14ac:dyDescent="0.25">
      <c r="A242" s="7" t="s">
        <v>96</v>
      </c>
      <c r="B242" s="7" t="s">
        <v>97</v>
      </c>
      <c r="C242" s="8">
        <v>164</v>
      </c>
      <c r="D242" s="7"/>
      <c r="E242" s="8" t="s">
        <v>98</v>
      </c>
      <c r="F242" s="8">
        <v>6600</v>
      </c>
      <c r="G242" s="8" t="s">
        <v>99</v>
      </c>
      <c r="H242" s="8" t="s">
        <v>100</v>
      </c>
      <c r="I242" s="9">
        <v>3437.38</v>
      </c>
      <c r="J242" s="9">
        <v>549.98</v>
      </c>
      <c r="K242" s="10"/>
      <c r="L242" s="10"/>
      <c r="M242" s="10"/>
      <c r="N242" s="10">
        <f t="shared" si="10"/>
        <v>3987.36</v>
      </c>
      <c r="O242" s="11">
        <v>41892</v>
      </c>
      <c r="P242" s="12"/>
      <c r="Q242" s="12"/>
      <c r="R242" s="12"/>
      <c r="S242" s="12"/>
      <c r="T242" s="12"/>
      <c r="U242" s="12"/>
      <c r="V242" s="12"/>
    </row>
    <row r="243" spans="1:22" s="1" customFormat="1" x14ac:dyDescent="0.25">
      <c r="A243" s="7" t="s">
        <v>96</v>
      </c>
      <c r="B243" s="7" t="s">
        <v>97</v>
      </c>
      <c r="C243" s="8">
        <v>164</v>
      </c>
      <c r="D243" s="7"/>
      <c r="E243" s="8" t="s">
        <v>98</v>
      </c>
      <c r="F243" s="8">
        <v>6600</v>
      </c>
      <c r="G243" s="8" t="s">
        <v>99</v>
      </c>
      <c r="H243" s="8" t="s">
        <v>100</v>
      </c>
      <c r="I243" s="9">
        <v>3493.34</v>
      </c>
      <c r="J243" s="9">
        <v>558.92999999999995</v>
      </c>
      <c r="K243" s="10"/>
      <c r="L243" s="10"/>
      <c r="M243" s="10"/>
      <c r="N243" s="10">
        <f t="shared" si="10"/>
        <v>4052.27</v>
      </c>
      <c r="O243" s="11">
        <v>41677</v>
      </c>
      <c r="P243" s="12"/>
      <c r="Q243" s="12"/>
      <c r="R243" s="12"/>
      <c r="S243" s="12"/>
      <c r="T243" s="12"/>
      <c r="U243" s="12"/>
      <c r="V243" s="12"/>
    </row>
    <row r="244" spans="1:22" s="1" customFormat="1" x14ac:dyDescent="0.25">
      <c r="A244" s="13" t="s">
        <v>101</v>
      </c>
      <c r="B244" s="13" t="s">
        <v>102</v>
      </c>
      <c r="C244" s="8">
        <v>630</v>
      </c>
      <c r="D244" s="7"/>
      <c r="E244" s="8" t="s">
        <v>103</v>
      </c>
      <c r="F244" s="8">
        <v>44360</v>
      </c>
      <c r="G244" s="8" t="s">
        <v>30</v>
      </c>
      <c r="H244" s="8" t="s">
        <v>25</v>
      </c>
      <c r="I244" s="9">
        <v>3538.99</v>
      </c>
      <c r="J244" s="9">
        <v>566.24</v>
      </c>
      <c r="K244" s="10"/>
      <c r="L244" s="10"/>
      <c r="M244" s="10"/>
      <c r="N244" s="10">
        <f t="shared" si="10"/>
        <v>4105.2299999999996</v>
      </c>
      <c r="O244" s="11">
        <v>41835</v>
      </c>
      <c r="P244" s="12"/>
      <c r="Q244" s="12"/>
      <c r="R244" s="12"/>
      <c r="S244" s="12"/>
      <c r="T244" s="12"/>
      <c r="U244" s="12"/>
      <c r="V244" s="12"/>
    </row>
    <row r="245" spans="1:22" s="1" customFormat="1" x14ac:dyDescent="0.25">
      <c r="A245" s="7" t="s">
        <v>131</v>
      </c>
      <c r="B245" s="7" t="s">
        <v>132</v>
      </c>
      <c r="C245" s="8">
        <v>445</v>
      </c>
      <c r="D245" s="7"/>
      <c r="E245" s="8" t="s">
        <v>82</v>
      </c>
      <c r="F245" s="8">
        <v>44160</v>
      </c>
      <c r="G245" s="8" t="s">
        <v>30</v>
      </c>
      <c r="H245" s="8" t="s">
        <v>25</v>
      </c>
      <c r="I245" s="9">
        <v>3540</v>
      </c>
      <c r="J245" s="9">
        <v>566.4</v>
      </c>
      <c r="K245" s="10"/>
      <c r="L245" s="10"/>
      <c r="M245" s="10"/>
      <c r="N245" s="10">
        <f t="shared" si="10"/>
        <v>4106.3999999999996</v>
      </c>
      <c r="O245" s="11">
        <v>41648</v>
      </c>
      <c r="P245" s="12"/>
      <c r="Q245" s="12"/>
      <c r="R245" s="12"/>
      <c r="S245" s="12"/>
      <c r="T245" s="12"/>
      <c r="U245" s="12"/>
      <c r="V245" s="12"/>
    </row>
    <row r="246" spans="1:22" s="1" customFormat="1" x14ac:dyDescent="0.25">
      <c r="A246" s="13" t="s">
        <v>101</v>
      </c>
      <c r="B246" s="13" t="s">
        <v>102</v>
      </c>
      <c r="C246" s="8">
        <v>630</v>
      </c>
      <c r="D246" s="7"/>
      <c r="E246" s="8" t="s">
        <v>103</v>
      </c>
      <c r="F246" s="8">
        <v>44360</v>
      </c>
      <c r="G246" s="8" t="s">
        <v>30</v>
      </c>
      <c r="H246" s="8" t="s">
        <v>25</v>
      </c>
      <c r="I246" s="9">
        <v>3543.31</v>
      </c>
      <c r="J246" s="9">
        <v>566.92999999999995</v>
      </c>
      <c r="K246" s="10"/>
      <c r="L246" s="10"/>
      <c r="M246" s="10"/>
      <c r="N246" s="10">
        <f t="shared" si="10"/>
        <v>4110.24</v>
      </c>
      <c r="O246" s="11">
        <v>41687</v>
      </c>
      <c r="P246" s="12"/>
      <c r="Q246" s="12"/>
      <c r="R246" s="12"/>
      <c r="S246" s="12"/>
      <c r="T246" s="12"/>
      <c r="U246" s="12"/>
      <c r="V246" s="12"/>
    </row>
    <row r="247" spans="1:22" s="1" customFormat="1" x14ac:dyDescent="0.25">
      <c r="A247" s="13" t="s">
        <v>101</v>
      </c>
      <c r="B247" s="13" t="s">
        <v>102</v>
      </c>
      <c r="C247" s="8">
        <v>630</v>
      </c>
      <c r="D247" s="7"/>
      <c r="E247" s="8" t="s">
        <v>103</v>
      </c>
      <c r="F247" s="8">
        <v>44360</v>
      </c>
      <c r="G247" s="8" t="s">
        <v>30</v>
      </c>
      <c r="H247" s="8" t="s">
        <v>25</v>
      </c>
      <c r="I247" s="9">
        <v>3546.48</v>
      </c>
      <c r="J247" s="9">
        <v>567.13</v>
      </c>
      <c r="K247" s="10"/>
      <c r="L247" s="10"/>
      <c r="M247" s="10"/>
      <c r="N247" s="10">
        <f t="shared" si="10"/>
        <v>4113.6099999999997</v>
      </c>
      <c r="O247" s="11">
        <v>41799</v>
      </c>
      <c r="P247" s="12"/>
      <c r="Q247" s="12"/>
      <c r="R247" s="12"/>
      <c r="S247" s="12"/>
      <c r="T247" s="12"/>
      <c r="U247" s="12"/>
      <c r="V247" s="12"/>
    </row>
    <row r="248" spans="1:22" s="1" customFormat="1" x14ac:dyDescent="0.25">
      <c r="A248" s="13" t="s">
        <v>101</v>
      </c>
      <c r="B248" s="13" t="s">
        <v>102</v>
      </c>
      <c r="C248" s="8">
        <v>630</v>
      </c>
      <c r="D248" s="7"/>
      <c r="E248" s="8" t="s">
        <v>103</v>
      </c>
      <c r="F248" s="8">
        <v>44360</v>
      </c>
      <c r="G248" s="8" t="s">
        <v>30</v>
      </c>
      <c r="H248" s="8" t="s">
        <v>25</v>
      </c>
      <c r="I248" s="9">
        <v>3555.96</v>
      </c>
      <c r="J248" s="9">
        <v>568.95000000000005</v>
      </c>
      <c r="K248" s="10"/>
      <c r="L248" s="10"/>
      <c r="M248" s="10"/>
      <c r="N248" s="10">
        <f t="shared" si="10"/>
        <v>4124.91</v>
      </c>
      <c r="O248" s="11">
        <v>41963</v>
      </c>
      <c r="P248" s="12"/>
      <c r="Q248" s="12"/>
      <c r="R248" s="12"/>
      <c r="S248" s="12"/>
      <c r="T248" s="12"/>
      <c r="U248" s="12"/>
      <c r="V248" s="12"/>
    </row>
    <row r="249" spans="1:22" s="1" customFormat="1" x14ac:dyDescent="0.25">
      <c r="A249" s="13" t="s">
        <v>101</v>
      </c>
      <c r="B249" s="13" t="s">
        <v>102</v>
      </c>
      <c r="C249" s="8">
        <v>630</v>
      </c>
      <c r="D249" s="7"/>
      <c r="E249" s="8" t="s">
        <v>103</v>
      </c>
      <c r="F249" s="8">
        <v>44360</v>
      </c>
      <c r="G249" s="8" t="s">
        <v>30</v>
      </c>
      <c r="H249" s="8" t="s">
        <v>25</v>
      </c>
      <c r="I249" s="9">
        <v>3563.17</v>
      </c>
      <c r="J249" s="9">
        <v>570.1</v>
      </c>
      <c r="K249" s="10"/>
      <c r="L249" s="10"/>
      <c r="M249" s="10"/>
      <c r="N249" s="10">
        <f t="shared" si="10"/>
        <v>4133.2700000000004</v>
      </c>
      <c r="O249" s="11">
        <v>41878</v>
      </c>
      <c r="P249" s="12"/>
      <c r="Q249" s="12"/>
      <c r="R249" s="12"/>
      <c r="S249" s="12"/>
      <c r="T249" s="12"/>
      <c r="U249" s="12"/>
      <c r="V249" s="12"/>
    </row>
    <row r="250" spans="1:22" s="1" customFormat="1" x14ac:dyDescent="0.25">
      <c r="A250" s="13" t="s">
        <v>101</v>
      </c>
      <c r="B250" s="13" t="s">
        <v>102</v>
      </c>
      <c r="C250" s="8">
        <v>630</v>
      </c>
      <c r="D250" s="7"/>
      <c r="E250" s="8" t="s">
        <v>103</v>
      </c>
      <c r="F250" s="8">
        <v>44360</v>
      </c>
      <c r="G250" s="8" t="s">
        <v>30</v>
      </c>
      <c r="H250" s="8" t="s">
        <v>25</v>
      </c>
      <c r="I250" s="9">
        <v>3569.35</v>
      </c>
      <c r="J250" s="9">
        <v>571.09</v>
      </c>
      <c r="K250" s="10"/>
      <c r="L250" s="10"/>
      <c r="M250" s="10"/>
      <c r="N250" s="10">
        <f t="shared" si="10"/>
        <v>4140.4399999999996</v>
      </c>
      <c r="O250" s="11">
        <v>41990</v>
      </c>
      <c r="P250" s="12"/>
      <c r="Q250" s="12"/>
      <c r="R250" s="12"/>
      <c r="S250" s="12"/>
      <c r="T250" s="12"/>
      <c r="U250" s="12"/>
      <c r="V250" s="12"/>
    </row>
    <row r="251" spans="1:22" s="1" customFormat="1" x14ac:dyDescent="0.25">
      <c r="A251" s="13" t="s">
        <v>101</v>
      </c>
      <c r="B251" s="13" t="s">
        <v>102</v>
      </c>
      <c r="C251" s="8">
        <v>630</v>
      </c>
      <c r="D251" s="7"/>
      <c r="E251" s="8" t="s">
        <v>103</v>
      </c>
      <c r="F251" s="8">
        <v>44360</v>
      </c>
      <c r="G251" s="8" t="s">
        <v>30</v>
      </c>
      <c r="H251" s="8" t="s">
        <v>25</v>
      </c>
      <c r="I251" s="9">
        <v>3576.19</v>
      </c>
      <c r="J251" s="9">
        <v>572.19000000000005</v>
      </c>
      <c r="K251" s="10"/>
      <c r="L251" s="10"/>
      <c r="M251" s="10"/>
      <c r="N251" s="10">
        <f t="shared" si="10"/>
        <v>4148.38</v>
      </c>
      <c r="O251" s="11">
        <v>41928</v>
      </c>
      <c r="P251" s="12"/>
      <c r="Q251" s="12"/>
      <c r="R251" s="12"/>
      <c r="S251" s="12"/>
      <c r="T251" s="12"/>
      <c r="U251" s="12"/>
      <c r="V251" s="12"/>
    </row>
    <row r="252" spans="1:22" s="1" customFormat="1" x14ac:dyDescent="0.25">
      <c r="A252" s="13" t="s">
        <v>101</v>
      </c>
      <c r="B252" s="13" t="s">
        <v>102</v>
      </c>
      <c r="C252" s="8">
        <v>630</v>
      </c>
      <c r="D252" s="7"/>
      <c r="E252" s="8" t="s">
        <v>103</v>
      </c>
      <c r="F252" s="8">
        <v>44360</v>
      </c>
      <c r="G252" s="8" t="s">
        <v>30</v>
      </c>
      <c r="H252" s="8" t="s">
        <v>25</v>
      </c>
      <c r="I252" s="9">
        <v>3601.82</v>
      </c>
      <c r="J252" s="9">
        <v>576.29</v>
      </c>
      <c r="K252" s="10"/>
      <c r="L252" s="10"/>
      <c r="M252" s="10"/>
      <c r="N252" s="10">
        <f t="shared" si="10"/>
        <v>4178.1100000000006</v>
      </c>
      <c r="O252" s="11">
        <v>41766</v>
      </c>
      <c r="P252" s="12"/>
      <c r="Q252" s="12"/>
      <c r="R252" s="12"/>
      <c r="S252" s="12"/>
      <c r="T252" s="12"/>
      <c r="U252" s="12"/>
      <c r="V252" s="12"/>
    </row>
    <row r="253" spans="1:22" s="1" customFormat="1" x14ac:dyDescent="0.25">
      <c r="A253" s="7" t="s">
        <v>234</v>
      </c>
      <c r="B253" s="7" t="s">
        <v>235</v>
      </c>
      <c r="C253" s="8">
        <v>1684</v>
      </c>
      <c r="D253" s="7"/>
      <c r="E253" s="8" t="s">
        <v>138</v>
      </c>
      <c r="F253" s="8">
        <v>44150</v>
      </c>
      <c r="G253" s="8" t="s">
        <v>30</v>
      </c>
      <c r="H253" s="18" t="s">
        <v>25</v>
      </c>
      <c r="I253" s="9">
        <v>3611.03</v>
      </c>
      <c r="J253" s="9">
        <v>577.76</v>
      </c>
      <c r="K253" s="10"/>
      <c r="L253" s="10"/>
      <c r="M253" s="10"/>
      <c r="N253" s="10">
        <f>+I253+J253+M253</f>
        <v>4188.79</v>
      </c>
      <c r="O253" s="11">
        <v>41992</v>
      </c>
    </row>
    <row r="254" spans="1:22" s="1" customFormat="1" x14ac:dyDescent="0.25">
      <c r="A254" s="13" t="s">
        <v>101</v>
      </c>
      <c r="B254" s="13" t="s">
        <v>102</v>
      </c>
      <c r="C254" s="8">
        <v>630</v>
      </c>
      <c r="D254" s="7"/>
      <c r="E254" s="8" t="s">
        <v>103</v>
      </c>
      <c r="F254" s="8">
        <v>44360</v>
      </c>
      <c r="G254" s="8" t="s">
        <v>30</v>
      </c>
      <c r="H254" s="8" t="s">
        <v>25</v>
      </c>
      <c r="I254" s="9">
        <v>3631.15</v>
      </c>
      <c r="J254" s="9">
        <v>580.98</v>
      </c>
      <c r="K254" s="10"/>
      <c r="L254" s="10"/>
      <c r="M254" s="10"/>
      <c r="N254" s="10">
        <f>I254+J254-K254-L254-M254</f>
        <v>4212.13</v>
      </c>
      <c r="O254" s="11">
        <v>41892</v>
      </c>
      <c r="P254" s="12"/>
      <c r="Q254" s="12"/>
      <c r="R254" s="12"/>
      <c r="S254" s="12"/>
      <c r="T254" s="12"/>
      <c r="U254" s="12"/>
      <c r="V254" s="12"/>
    </row>
    <row r="255" spans="1:22" s="1" customFormat="1" x14ac:dyDescent="0.25">
      <c r="A255" s="7" t="s">
        <v>96</v>
      </c>
      <c r="B255" s="7" t="s">
        <v>97</v>
      </c>
      <c r="C255" s="8">
        <v>164</v>
      </c>
      <c r="D255" s="7"/>
      <c r="E255" s="8" t="s">
        <v>98</v>
      </c>
      <c r="F255" s="8">
        <v>6600</v>
      </c>
      <c r="G255" s="8" t="s">
        <v>99</v>
      </c>
      <c r="H255" s="8" t="s">
        <v>100</v>
      </c>
      <c r="I255" s="9">
        <v>3652.59</v>
      </c>
      <c r="J255" s="9">
        <v>584.38</v>
      </c>
      <c r="K255" s="10"/>
      <c r="L255" s="10"/>
      <c r="M255" s="10"/>
      <c r="N255" s="10">
        <f>I255+J255-K255-L255-M255</f>
        <v>4236.97</v>
      </c>
      <c r="O255" s="11">
        <v>41857</v>
      </c>
      <c r="P255" s="12"/>
      <c r="Q255" s="12"/>
      <c r="R255" s="12"/>
      <c r="S255" s="12"/>
      <c r="T255" s="12"/>
      <c r="U255" s="12"/>
      <c r="V255" s="12"/>
    </row>
    <row r="256" spans="1:22" s="1" customFormat="1" x14ac:dyDescent="0.25">
      <c r="A256" s="13" t="s">
        <v>101</v>
      </c>
      <c r="B256" s="13" t="s">
        <v>102</v>
      </c>
      <c r="C256" s="8">
        <v>630</v>
      </c>
      <c r="D256" s="7"/>
      <c r="E256" s="8" t="s">
        <v>103</v>
      </c>
      <c r="F256" s="8">
        <v>44360</v>
      </c>
      <c r="G256" s="8" t="s">
        <v>30</v>
      </c>
      <c r="H256" s="8" t="s">
        <v>25</v>
      </c>
      <c r="I256" s="9">
        <v>3687.26</v>
      </c>
      <c r="J256" s="9">
        <v>589.96</v>
      </c>
      <c r="K256" s="10"/>
      <c r="L256" s="10"/>
      <c r="M256" s="10"/>
      <c r="N256" s="10">
        <f>I256+J256-K256-L256-M256</f>
        <v>4277.22</v>
      </c>
      <c r="O256" s="11">
        <v>41739</v>
      </c>
      <c r="P256" s="12"/>
      <c r="Q256" s="12"/>
      <c r="R256" s="12"/>
      <c r="S256" s="12"/>
      <c r="T256" s="12"/>
      <c r="U256" s="12"/>
      <c r="V256" s="12"/>
    </row>
    <row r="257" spans="1:22" s="1" customFormat="1" x14ac:dyDescent="0.25">
      <c r="A257" s="7" t="s">
        <v>160</v>
      </c>
      <c r="B257" s="7" t="s">
        <v>161</v>
      </c>
      <c r="C257" s="8">
        <v>510</v>
      </c>
      <c r="D257" s="8" t="s">
        <v>162</v>
      </c>
      <c r="E257" s="8" t="s">
        <v>163</v>
      </c>
      <c r="F257" s="8">
        <v>44140</v>
      </c>
      <c r="G257" s="8" t="s">
        <v>30</v>
      </c>
      <c r="H257" s="8" t="s">
        <v>25</v>
      </c>
      <c r="I257" s="9">
        <v>3695.06</v>
      </c>
      <c r="J257" s="9">
        <v>591.21</v>
      </c>
      <c r="K257" s="10"/>
      <c r="L257" s="10"/>
      <c r="M257" s="10"/>
      <c r="N257" s="10">
        <f>SUM(I257:M257)</f>
        <v>4286.2700000000004</v>
      </c>
      <c r="O257" s="11">
        <v>41799</v>
      </c>
    </row>
    <row r="258" spans="1:22" s="1" customFormat="1" x14ac:dyDescent="0.25">
      <c r="A258" s="13" t="s">
        <v>101</v>
      </c>
      <c r="B258" s="13" t="s">
        <v>102</v>
      </c>
      <c r="C258" s="8">
        <v>630</v>
      </c>
      <c r="D258" s="7"/>
      <c r="E258" s="8" t="s">
        <v>103</v>
      </c>
      <c r="F258" s="8">
        <v>44360</v>
      </c>
      <c r="G258" s="8" t="s">
        <v>30</v>
      </c>
      <c r="H258" s="8" t="s">
        <v>25</v>
      </c>
      <c r="I258" s="9">
        <v>3698.47</v>
      </c>
      <c r="J258" s="9">
        <v>591.75</v>
      </c>
      <c r="K258" s="10"/>
      <c r="L258" s="10"/>
      <c r="M258" s="10"/>
      <c r="N258" s="10">
        <f t="shared" ref="N258:N268" si="11">I258+J258-K258-L258-M258</f>
        <v>4290.2199999999993</v>
      </c>
      <c r="O258" s="11">
        <v>41709</v>
      </c>
      <c r="P258" s="12"/>
      <c r="Q258" s="12"/>
      <c r="R258" s="12"/>
      <c r="S258" s="12"/>
      <c r="T258" s="12"/>
      <c r="U258" s="12"/>
      <c r="V258" s="12"/>
    </row>
    <row r="259" spans="1:22" s="1" customFormat="1" x14ac:dyDescent="0.25">
      <c r="A259" s="7" t="s">
        <v>96</v>
      </c>
      <c r="B259" s="7" t="s">
        <v>97</v>
      </c>
      <c r="C259" s="8">
        <v>164</v>
      </c>
      <c r="D259" s="7"/>
      <c r="E259" s="8" t="s">
        <v>98</v>
      </c>
      <c r="F259" s="8">
        <v>6600</v>
      </c>
      <c r="G259" s="8" t="s">
        <v>99</v>
      </c>
      <c r="H259" s="8" t="s">
        <v>100</v>
      </c>
      <c r="I259" s="9">
        <v>3700.45</v>
      </c>
      <c r="J259" s="9">
        <v>592.07000000000005</v>
      </c>
      <c r="K259" s="10"/>
      <c r="L259" s="10"/>
      <c r="M259" s="10"/>
      <c r="N259" s="10">
        <f t="shared" si="11"/>
        <v>4292.5199999999995</v>
      </c>
      <c r="O259" s="11">
        <v>41702</v>
      </c>
      <c r="P259" s="12"/>
      <c r="Q259" s="12"/>
      <c r="R259" s="12"/>
      <c r="S259" s="12"/>
      <c r="T259" s="12"/>
      <c r="U259" s="12"/>
      <c r="V259" s="12"/>
    </row>
    <row r="260" spans="1:22" s="1" customFormat="1" x14ac:dyDescent="0.25">
      <c r="A260" s="13" t="s">
        <v>101</v>
      </c>
      <c r="B260" s="13" t="s">
        <v>102</v>
      </c>
      <c r="C260" s="8">
        <v>630</v>
      </c>
      <c r="D260" s="7"/>
      <c r="E260" s="8" t="s">
        <v>103</v>
      </c>
      <c r="F260" s="8">
        <v>44360</v>
      </c>
      <c r="G260" s="8" t="s">
        <v>30</v>
      </c>
      <c r="H260" s="8" t="s">
        <v>25</v>
      </c>
      <c r="I260" s="9">
        <v>3719.12</v>
      </c>
      <c r="J260" s="9">
        <v>595.04999999999995</v>
      </c>
      <c r="K260" s="10"/>
      <c r="L260" s="10"/>
      <c r="M260" s="10"/>
      <c r="N260" s="10">
        <f t="shared" si="11"/>
        <v>4314.17</v>
      </c>
      <c r="O260" s="11">
        <v>41655</v>
      </c>
      <c r="P260" s="12"/>
      <c r="Q260" s="12"/>
      <c r="R260" s="12"/>
      <c r="S260" s="12"/>
      <c r="T260" s="12"/>
      <c r="U260" s="12"/>
      <c r="V260" s="12"/>
    </row>
    <row r="261" spans="1:22" s="1" customFormat="1" x14ac:dyDescent="0.25">
      <c r="A261" s="7" t="s">
        <v>96</v>
      </c>
      <c r="B261" s="7" t="s">
        <v>97</v>
      </c>
      <c r="C261" s="8">
        <v>164</v>
      </c>
      <c r="D261" s="7"/>
      <c r="E261" s="8" t="s">
        <v>98</v>
      </c>
      <c r="F261" s="8">
        <v>6600</v>
      </c>
      <c r="G261" s="8" t="s">
        <v>99</v>
      </c>
      <c r="H261" s="8" t="s">
        <v>100</v>
      </c>
      <c r="I261" s="9">
        <v>3725.41</v>
      </c>
      <c r="J261" s="9">
        <v>596.05999999999995</v>
      </c>
      <c r="K261" s="10"/>
      <c r="L261" s="10"/>
      <c r="M261" s="10"/>
      <c r="N261" s="10">
        <f t="shared" si="11"/>
        <v>4321.4699999999993</v>
      </c>
      <c r="O261" s="11">
        <v>41821</v>
      </c>
      <c r="P261" s="12"/>
      <c r="Q261" s="12"/>
      <c r="R261" s="12"/>
      <c r="S261" s="12"/>
      <c r="T261" s="12"/>
      <c r="U261" s="12"/>
      <c r="V261" s="12"/>
    </row>
    <row r="262" spans="1:22" s="1" customFormat="1" x14ac:dyDescent="0.25">
      <c r="A262" s="7" t="s">
        <v>96</v>
      </c>
      <c r="B262" s="7" t="s">
        <v>97</v>
      </c>
      <c r="C262" s="8">
        <v>164</v>
      </c>
      <c r="D262" s="7"/>
      <c r="E262" s="8" t="s">
        <v>98</v>
      </c>
      <c r="F262" s="8">
        <v>6600</v>
      </c>
      <c r="G262" s="8" t="s">
        <v>99</v>
      </c>
      <c r="H262" s="8" t="s">
        <v>100</v>
      </c>
      <c r="I262" s="9">
        <v>3873.29</v>
      </c>
      <c r="J262" s="9">
        <v>619.71</v>
      </c>
      <c r="K262" s="10"/>
      <c r="L262" s="10"/>
      <c r="M262" s="10"/>
      <c r="N262" s="10">
        <f t="shared" si="11"/>
        <v>4493</v>
      </c>
      <c r="O262" s="11">
        <v>41799</v>
      </c>
      <c r="P262" s="12"/>
      <c r="Q262" s="12"/>
      <c r="R262" s="12"/>
      <c r="S262" s="12"/>
      <c r="T262" s="12"/>
      <c r="U262" s="12"/>
      <c r="V262" s="12"/>
    </row>
    <row r="263" spans="1:22" s="1" customFormat="1" x14ac:dyDescent="0.25">
      <c r="A263" s="7" t="s">
        <v>96</v>
      </c>
      <c r="B263" s="7" t="s">
        <v>97</v>
      </c>
      <c r="C263" s="8">
        <v>164</v>
      </c>
      <c r="D263" s="7"/>
      <c r="E263" s="8" t="s">
        <v>98</v>
      </c>
      <c r="F263" s="8">
        <v>6600</v>
      </c>
      <c r="G263" s="8" t="s">
        <v>99</v>
      </c>
      <c r="H263" s="8" t="s">
        <v>100</v>
      </c>
      <c r="I263" s="9">
        <v>3920.96</v>
      </c>
      <c r="J263" s="9">
        <v>627.35</v>
      </c>
      <c r="K263" s="10"/>
      <c r="L263" s="10"/>
      <c r="M263" s="10"/>
      <c r="N263" s="10">
        <f t="shared" si="11"/>
        <v>4548.3100000000004</v>
      </c>
      <c r="O263" s="11">
        <v>41732</v>
      </c>
      <c r="P263" s="12"/>
      <c r="Q263" s="12"/>
      <c r="R263" s="12"/>
      <c r="S263" s="12"/>
      <c r="T263" s="12"/>
      <c r="U263" s="12"/>
      <c r="V263" s="12"/>
    </row>
    <row r="264" spans="1:22" s="1" customFormat="1" x14ac:dyDescent="0.25">
      <c r="A264" s="7" t="s">
        <v>96</v>
      </c>
      <c r="B264" s="7" t="s">
        <v>97</v>
      </c>
      <c r="C264" s="8">
        <v>164</v>
      </c>
      <c r="D264" s="7"/>
      <c r="E264" s="8" t="s">
        <v>98</v>
      </c>
      <c r="F264" s="8">
        <v>6600</v>
      </c>
      <c r="G264" s="8" t="s">
        <v>99</v>
      </c>
      <c r="H264" s="8" t="s">
        <v>100</v>
      </c>
      <c r="I264" s="9">
        <v>3967.95</v>
      </c>
      <c r="J264" s="9">
        <v>634.87</v>
      </c>
      <c r="K264" s="10"/>
      <c r="L264" s="10"/>
      <c r="M264" s="10"/>
      <c r="N264" s="10">
        <f t="shared" si="11"/>
        <v>4602.82</v>
      </c>
      <c r="O264" s="11">
        <v>41946</v>
      </c>
      <c r="P264" s="12"/>
      <c r="Q264" s="12"/>
      <c r="R264" s="12"/>
      <c r="S264" s="12"/>
      <c r="T264" s="12"/>
      <c r="U264" s="12"/>
      <c r="V264" s="12"/>
    </row>
    <row r="265" spans="1:22" s="1" customFormat="1" x14ac:dyDescent="0.25">
      <c r="A265" s="7" t="s">
        <v>96</v>
      </c>
      <c r="B265" s="7" t="s">
        <v>97</v>
      </c>
      <c r="C265" s="8">
        <v>164</v>
      </c>
      <c r="D265" s="7"/>
      <c r="E265" s="8" t="s">
        <v>98</v>
      </c>
      <c r="F265" s="8">
        <v>6600</v>
      </c>
      <c r="G265" s="8" t="s">
        <v>99</v>
      </c>
      <c r="H265" s="8" t="s">
        <v>100</v>
      </c>
      <c r="I265" s="9">
        <v>4115.8</v>
      </c>
      <c r="J265" s="9">
        <v>658.52</v>
      </c>
      <c r="K265" s="10"/>
      <c r="L265" s="10"/>
      <c r="M265" s="10"/>
      <c r="N265" s="10">
        <f t="shared" si="11"/>
        <v>4774.32</v>
      </c>
      <c r="O265" s="11">
        <v>41915</v>
      </c>
      <c r="P265" s="12"/>
      <c r="Q265" s="12"/>
      <c r="R265" s="12"/>
      <c r="S265" s="12"/>
      <c r="T265" s="12"/>
      <c r="U265" s="12"/>
      <c r="V265" s="12"/>
    </row>
    <row r="266" spans="1:22" s="1" customFormat="1" x14ac:dyDescent="0.25">
      <c r="A266" s="7" t="s">
        <v>96</v>
      </c>
      <c r="B266" s="7" t="s">
        <v>97</v>
      </c>
      <c r="C266" s="8">
        <v>164</v>
      </c>
      <c r="D266" s="7"/>
      <c r="E266" s="8" t="s">
        <v>98</v>
      </c>
      <c r="F266" s="8">
        <v>6600</v>
      </c>
      <c r="G266" s="8" t="s">
        <v>99</v>
      </c>
      <c r="H266" s="8" t="s">
        <v>100</v>
      </c>
      <c r="I266" s="9">
        <v>4235.95</v>
      </c>
      <c r="J266" s="9">
        <v>677.75</v>
      </c>
      <c r="K266" s="10"/>
      <c r="L266" s="10"/>
      <c r="M266" s="10"/>
      <c r="N266" s="10">
        <f t="shared" si="11"/>
        <v>4913.7</v>
      </c>
      <c r="O266" s="11">
        <v>41977</v>
      </c>
      <c r="P266" s="12"/>
      <c r="Q266" s="12"/>
      <c r="R266" s="12"/>
      <c r="S266" s="12"/>
      <c r="T266" s="12"/>
      <c r="U266" s="12"/>
      <c r="V266" s="12"/>
    </row>
    <row r="267" spans="1:22" s="1" customFormat="1" x14ac:dyDescent="0.25">
      <c r="A267" s="7" t="s">
        <v>104</v>
      </c>
      <c r="B267" s="7" t="s">
        <v>105</v>
      </c>
      <c r="C267" s="8">
        <v>2386</v>
      </c>
      <c r="D267" s="7"/>
      <c r="E267" s="8" t="s">
        <v>106</v>
      </c>
      <c r="F267" s="8">
        <v>44100</v>
      </c>
      <c r="G267" s="8" t="s">
        <v>30</v>
      </c>
      <c r="H267" s="8" t="s">
        <v>25</v>
      </c>
      <c r="I267" s="9">
        <v>4329.13</v>
      </c>
      <c r="J267" s="9">
        <v>670.87</v>
      </c>
      <c r="K267" s="7"/>
      <c r="L267" s="7"/>
      <c r="M267" s="7"/>
      <c r="N267" s="10">
        <f t="shared" si="11"/>
        <v>5000</v>
      </c>
      <c r="O267" s="11">
        <v>41964</v>
      </c>
      <c r="P267" s="12"/>
      <c r="Q267" s="12"/>
      <c r="R267" s="12"/>
      <c r="S267" s="12"/>
      <c r="T267" s="12"/>
      <c r="U267" s="12"/>
      <c r="V267" s="12"/>
    </row>
    <row r="268" spans="1:22" s="1" customFormat="1" x14ac:dyDescent="0.25">
      <c r="A268" s="7" t="s">
        <v>104</v>
      </c>
      <c r="B268" s="7" t="s">
        <v>105</v>
      </c>
      <c r="C268" s="8">
        <v>2386</v>
      </c>
      <c r="D268" s="7"/>
      <c r="E268" s="8" t="s">
        <v>106</v>
      </c>
      <c r="F268" s="8">
        <v>44100</v>
      </c>
      <c r="G268" s="8" t="s">
        <v>30</v>
      </c>
      <c r="H268" s="8" t="s">
        <v>25</v>
      </c>
      <c r="I268" s="9">
        <v>4329</v>
      </c>
      <c r="J268" s="9">
        <v>671</v>
      </c>
      <c r="K268" s="7"/>
      <c r="L268" s="7"/>
      <c r="M268" s="7"/>
      <c r="N268" s="10">
        <f t="shared" si="11"/>
        <v>5000</v>
      </c>
      <c r="O268" s="11">
        <v>41995</v>
      </c>
      <c r="P268" s="12"/>
      <c r="Q268" s="12"/>
      <c r="R268" s="12"/>
      <c r="S268" s="12"/>
      <c r="T268" s="12"/>
      <c r="U268" s="12"/>
      <c r="V268" s="12"/>
    </row>
    <row r="269" spans="1:22" s="1" customFormat="1" x14ac:dyDescent="0.25">
      <c r="A269" s="7" t="s">
        <v>148</v>
      </c>
      <c r="B269" s="7" t="s">
        <v>149</v>
      </c>
      <c r="C269" s="8">
        <v>445</v>
      </c>
      <c r="D269" s="7"/>
      <c r="E269" s="8" t="s">
        <v>150</v>
      </c>
      <c r="F269" s="17">
        <v>6500</v>
      </c>
      <c r="G269" s="8" t="s">
        <v>150</v>
      </c>
      <c r="H269" s="8" t="s">
        <v>100</v>
      </c>
      <c r="I269" s="9" t="s">
        <v>151</v>
      </c>
      <c r="J269" s="9">
        <v>737.06</v>
      </c>
      <c r="K269" s="10"/>
      <c r="L269" s="10"/>
      <c r="M269" s="10"/>
      <c r="N269" s="10">
        <v>5343.71</v>
      </c>
      <c r="O269" s="11">
        <v>41719</v>
      </c>
    </row>
    <row r="270" spans="1:22" s="1" customFormat="1" x14ac:dyDescent="0.25">
      <c r="A270" s="7" t="s">
        <v>186</v>
      </c>
      <c r="B270" s="7" t="s">
        <v>187</v>
      </c>
      <c r="C270" s="8">
        <v>1823</v>
      </c>
      <c r="D270" s="8"/>
      <c r="E270" s="8" t="s">
        <v>188</v>
      </c>
      <c r="F270" s="8">
        <v>44230</v>
      </c>
      <c r="G270" s="8" t="s">
        <v>30</v>
      </c>
      <c r="H270" s="8" t="s">
        <v>25</v>
      </c>
      <c r="I270" s="9">
        <v>4940</v>
      </c>
      <c r="J270" s="9">
        <v>790.4</v>
      </c>
      <c r="K270" s="10"/>
      <c r="L270" s="10"/>
      <c r="M270" s="10"/>
      <c r="N270" s="10">
        <f>SUM(I270:M270)</f>
        <v>5730.4</v>
      </c>
      <c r="O270" s="11">
        <v>41961</v>
      </c>
    </row>
    <row r="271" spans="1:22" s="1" customFormat="1" x14ac:dyDescent="0.25">
      <c r="A271" s="7" t="s">
        <v>123</v>
      </c>
      <c r="B271" s="7" t="s">
        <v>124</v>
      </c>
      <c r="C271" s="8">
        <v>1428</v>
      </c>
      <c r="D271" s="7" t="s">
        <v>125</v>
      </c>
      <c r="E271" s="8" t="s">
        <v>126</v>
      </c>
      <c r="F271" s="8">
        <v>44860</v>
      </c>
      <c r="G271" s="8" t="s">
        <v>30</v>
      </c>
      <c r="H271" s="8" t="s">
        <v>25</v>
      </c>
      <c r="I271" s="9">
        <v>5000</v>
      </c>
      <c r="J271" s="9">
        <v>800</v>
      </c>
      <c r="K271" s="10"/>
      <c r="L271" s="10"/>
      <c r="M271" s="10"/>
      <c r="N271" s="10">
        <f>I271+J271-K271-L271-M271</f>
        <v>5800</v>
      </c>
      <c r="O271" s="11">
        <v>41974</v>
      </c>
      <c r="P271" s="12"/>
      <c r="Q271" s="12"/>
      <c r="R271" s="12"/>
      <c r="S271" s="12"/>
      <c r="T271" s="12"/>
      <c r="U271" s="12"/>
      <c r="V271" s="12"/>
    </row>
    <row r="272" spans="1:22" s="1" customFormat="1" x14ac:dyDescent="0.25">
      <c r="A272" s="7" t="s">
        <v>131</v>
      </c>
      <c r="B272" s="7" t="s">
        <v>132</v>
      </c>
      <c r="C272" s="8">
        <v>445</v>
      </c>
      <c r="D272" s="7"/>
      <c r="E272" s="8" t="s">
        <v>82</v>
      </c>
      <c r="F272" s="8">
        <v>44160</v>
      </c>
      <c r="G272" s="8" t="s">
        <v>30</v>
      </c>
      <c r="H272" s="8" t="s">
        <v>25</v>
      </c>
      <c r="I272" s="9">
        <v>6200</v>
      </c>
      <c r="J272" s="9">
        <v>992</v>
      </c>
      <c r="K272" s="10"/>
      <c r="L272" s="10"/>
      <c r="M272" s="10"/>
      <c r="N272" s="10">
        <f>I272+J272-K272-L272-M272</f>
        <v>7192</v>
      </c>
      <c r="O272" s="11">
        <v>41757</v>
      </c>
      <c r="P272" s="12"/>
      <c r="Q272" s="12"/>
      <c r="R272" s="12"/>
      <c r="S272" s="12"/>
      <c r="T272" s="12"/>
      <c r="U272" s="12"/>
      <c r="V272" s="12"/>
    </row>
    <row r="273" spans="1:22" s="1" customFormat="1" x14ac:dyDescent="0.25">
      <c r="A273" s="7" t="s">
        <v>178</v>
      </c>
      <c r="B273" s="7" t="s">
        <v>179</v>
      </c>
      <c r="C273" s="8">
        <v>573</v>
      </c>
      <c r="D273" s="7"/>
      <c r="E273" s="8" t="s">
        <v>180</v>
      </c>
      <c r="F273" s="8">
        <v>44200</v>
      </c>
      <c r="G273" s="8" t="s">
        <v>30</v>
      </c>
      <c r="H273" s="8" t="s">
        <v>25</v>
      </c>
      <c r="I273" s="9">
        <v>6697.44</v>
      </c>
      <c r="J273" s="9">
        <v>1071.5899999999999</v>
      </c>
      <c r="K273" s="10"/>
      <c r="L273" s="10"/>
      <c r="M273" s="10"/>
      <c r="N273" s="10">
        <f>SUM(I273:M273)</f>
        <v>7769.03</v>
      </c>
      <c r="O273" s="11">
        <v>41983</v>
      </c>
    </row>
    <row r="274" spans="1:22" s="1" customFormat="1" x14ac:dyDescent="0.25">
      <c r="A274" s="7" t="s">
        <v>267</v>
      </c>
      <c r="B274" s="7" t="s">
        <v>268</v>
      </c>
      <c r="C274" s="8">
        <v>87</v>
      </c>
      <c r="D274" s="8" t="s">
        <v>28</v>
      </c>
      <c r="E274" s="8" t="s">
        <v>39</v>
      </c>
      <c r="F274" s="8">
        <v>6080</v>
      </c>
      <c r="G274" s="8" t="s">
        <v>150</v>
      </c>
      <c r="H274" s="13" t="s">
        <v>119</v>
      </c>
      <c r="I274" s="18">
        <v>6813.79</v>
      </c>
      <c r="J274" s="18">
        <v>1090.21</v>
      </c>
      <c r="K274" s="7"/>
      <c r="L274" s="7"/>
      <c r="M274" s="7"/>
      <c r="N274" s="19">
        <f>+I274+J274-K274</f>
        <v>7904</v>
      </c>
      <c r="O274" s="11">
        <v>42004</v>
      </c>
    </row>
    <row r="275" spans="1:22" s="1" customFormat="1" x14ac:dyDescent="0.25">
      <c r="A275" s="7" t="s">
        <v>211</v>
      </c>
      <c r="B275" s="7" t="s">
        <v>212</v>
      </c>
      <c r="C275" s="8">
        <v>1038</v>
      </c>
      <c r="D275" s="7"/>
      <c r="E275" s="8" t="s">
        <v>213</v>
      </c>
      <c r="F275" s="8">
        <v>44290</v>
      </c>
      <c r="G275" s="8" t="s">
        <v>30</v>
      </c>
      <c r="H275" s="8" t="s">
        <v>25</v>
      </c>
      <c r="I275" s="9">
        <v>7464.75</v>
      </c>
      <c r="J275" s="9">
        <v>1194.3599999999999</v>
      </c>
      <c r="K275" s="10"/>
      <c r="L275" s="10"/>
      <c r="M275" s="10"/>
      <c r="N275" s="10">
        <f>+I275+J275</f>
        <v>8659.11</v>
      </c>
      <c r="O275" s="11">
        <v>42004</v>
      </c>
    </row>
    <row r="276" spans="1:22" s="1" customFormat="1" x14ac:dyDescent="0.25">
      <c r="A276" s="7" t="s">
        <v>115</v>
      </c>
      <c r="B276" s="7" t="s">
        <v>116</v>
      </c>
      <c r="C276" s="8">
        <v>179</v>
      </c>
      <c r="D276" s="8">
        <v>109</v>
      </c>
      <c r="E276" s="7" t="s">
        <v>117</v>
      </c>
      <c r="F276" s="8">
        <v>11850</v>
      </c>
      <c r="G276" s="7" t="s">
        <v>118</v>
      </c>
      <c r="H276" s="7" t="s">
        <v>119</v>
      </c>
      <c r="I276" s="9">
        <v>7579.25</v>
      </c>
      <c r="J276" s="9">
        <v>1212.68</v>
      </c>
      <c r="K276" s="10"/>
      <c r="L276" s="10"/>
      <c r="M276" s="10"/>
      <c r="N276" s="10">
        <f>I276+J276-K276-L276-M276</f>
        <v>8791.93</v>
      </c>
      <c r="O276" s="11">
        <v>42002</v>
      </c>
      <c r="P276" s="12"/>
      <c r="Q276" s="12"/>
      <c r="R276" s="12"/>
      <c r="S276" s="12"/>
      <c r="T276" s="12"/>
      <c r="U276" s="12"/>
      <c r="V276" s="12"/>
    </row>
    <row r="277" spans="1:22" s="1" customFormat="1" x14ac:dyDescent="0.25">
      <c r="A277" s="7" t="s">
        <v>201</v>
      </c>
      <c r="B277" s="7" t="s">
        <v>202</v>
      </c>
      <c r="C277" s="8">
        <v>624</v>
      </c>
      <c r="D277" s="8">
        <v>33</v>
      </c>
      <c r="E277" s="8" t="s">
        <v>39</v>
      </c>
      <c r="F277" s="8">
        <v>44100</v>
      </c>
      <c r="G277" s="8" t="s">
        <v>30</v>
      </c>
      <c r="H277" s="8" t="s">
        <v>25</v>
      </c>
      <c r="I277" s="9">
        <v>8835.64</v>
      </c>
      <c r="J277" s="10"/>
      <c r="K277" s="10"/>
      <c r="L277" s="10"/>
      <c r="M277" s="10"/>
      <c r="N277" s="20">
        <v>8835.64</v>
      </c>
      <c r="O277" s="11">
        <v>41976</v>
      </c>
    </row>
    <row r="278" spans="1:22" s="1" customFormat="1" x14ac:dyDescent="0.25">
      <c r="A278" s="7" t="s">
        <v>241</v>
      </c>
      <c r="B278" s="7" t="s">
        <v>242</v>
      </c>
      <c r="C278" s="8">
        <v>1140</v>
      </c>
      <c r="D278" s="8" t="s">
        <v>243</v>
      </c>
      <c r="E278" s="8" t="s">
        <v>244</v>
      </c>
      <c r="F278" s="8">
        <v>44960</v>
      </c>
      <c r="G278" s="8" t="s">
        <v>30</v>
      </c>
      <c r="H278" s="18" t="s">
        <v>25</v>
      </c>
      <c r="I278" s="9">
        <v>8057</v>
      </c>
      <c r="J278" s="9">
        <v>1289.1199999999999</v>
      </c>
      <c r="K278" s="10"/>
      <c r="L278" s="10"/>
      <c r="M278" s="10"/>
      <c r="N278" s="10">
        <f>+I278+J278+M278</f>
        <v>9346.119999999999</v>
      </c>
      <c r="O278" s="11">
        <v>42003</v>
      </c>
    </row>
    <row r="279" spans="1:22" s="1" customFormat="1" x14ac:dyDescent="0.25">
      <c r="A279" s="7" t="s">
        <v>160</v>
      </c>
      <c r="B279" s="7" t="s">
        <v>161</v>
      </c>
      <c r="C279" s="8">
        <v>510</v>
      </c>
      <c r="D279" s="8" t="s">
        <v>162</v>
      </c>
      <c r="E279" s="8" t="s">
        <v>163</v>
      </c>
      <c r="F279" s="8">
        <v>44140</v>
      </c>
      <c r="G279" s="8" t="s">
        <v>30</v>
      </c>
      <c r="H279" s="8" t="s">
        <v>25</v>
      </c>
      <c r="I279" s="9">
        <v>8089.9</v>
      </c>
      <c r="J279" s="9">
        <v>1294.3800000000001</v>
      </c>
      <c r="K279" s="10"/>
      <c r="L279" s="10"/>
      <c r="M279" s="10"/>
      <c r="N279" s="10">
        <f>SUM(I279:M279)</f>
        <v>9384.2799999999988</v>
      </c>
      <c r="O279" s="11">
        <v>41991</v>
      </c>
    </row>
    <row r="280" spans="1:22" s="1" customFormat="1" x14ac:dyDescent="0.25">
      <c r="A280" s="7" t="s">
        <v>115</v>
      </c>
      <c r="B280" s="7" t="s">
        <v>116</v>
      </c>
      <c r="C280" s="8">
        <v>179</v>
      </c>
      <c r="D280" s="8">
        <v>109</v>
      </c>
      <c r="E280" s="7" t="s">
        <v>117</v>
      </c>
      <c r="F280" s="8">
        <v>11850</v>
      </c>
      <c r="G280" s="7" t="s">
        <v>118</v>
      </c>
      <c r="H280" s="7" t="s">
        <v>119</v>
      </c>
      <c r="I280" s="9">
        <v>8234.73</v>
      </c>
      <c r="J280" s="9">
        <v>1317.56</v>
      </c>
      <c r="K280" s="10"/>
      <c r="L280" s="10"/>
      <c r="M280" s="10"/>
      <c r="N280" s="10">
        <f>I280+J280-K280-L280-M280</f>
        <v>9552.2899999999991</v>
      </c>
      <c r="O280" s="11">
        <v>42004</v>
      </c>
      <c r="P280" s="12"/>
      <c r="Q280" s="12"/>
      <c r="R280" s="12"/>
      <c r="S280" s="12"/>
      <c r="T280" s="12"/>
      <c r="U280" s="12"/>
      <c r="V280" s="12"/>
    </row>
    <row r="281" spans="1:22" s="1" customFormat="1" x14ac:dyDescent="0.25">
      <c r="A281" s="7" t="s">
        <v>236</v>
      </c>
      <c r="B281" s="7" t="s">
        <v>237</v>
      </c>
      <c r="C281" s="8">
        <v>9</v>
      </c>
      <c r="D281" s="7"/>
      <c r="E281" s="8" t="s">
        <v>238</v>
      </c>
      <c r="F281" s="8">
        <v>44130</v>
      </c>
      <c r="G281" s="8" t="s">
        <v>30</v>
      </c>
      <c r="H281" s="18" t="s">
        <v>25</v>
      </c>
      <c r="I281" s="9">
        <v>8460</v>
      </c>
      <c r="J281" s="9">
        <v>1353.6</v>
      </c>
      <c r="K281" s="10"/>
      <c r="L281" s="10"/>
      <c r="M281" s="10"/>
      <c r="N281" s="10">
        <f>+I281+J281+M281</f>
        <v>9813.6</v>
      </c>
      <c r="O281" s="11">
        <v>41999</v>
      </c>
    </row>
    <row r="282" spans="1:22" s="1" customFormat="1" x14ac:dyDescent="0.25">
      <c r="A282" s="7" t="s">
        <v>178</v>
      </c>
      <c r="B282" s="7" t="s">
        <v>179</v>
      </c>
      <c r="C282" s="8">
        <v>573</v>
      </c>
      <c r="D282" s="7"/>
      <c r="E282" s="8" t="s">
        <v>180</v>
      </c>
      <c r="F282" s="8">
        <v>44200</v>
      </c>
      <c r="G282" s="8" t="s">
        <v>30</v>
      </c>
      <c r="H282" s="8" t="s">
        <v>25</v>
      </c>
      <c r="I282" s="9">
        <v>8500</v>
      </c>
      <c r="J282" s="9">
        <v>1360</v>
      </c>
      <c r="K282" s="10"/>
      <c r="L282" s="10"/>
      <c r="M282" s="10"/>
      <c r="N282" s="10">
        <f>SUM(I282:M282)</f>
        <v>9860</v>
      </c>
      <c r="O282" s="11">
        <v>41953</v>
      </c>
    </row>
    <row r="283" spans="1:22" s="1" customFormat="1" x14ac:dyDescent="0.25">
      <c r="A283" s="7" t="s">
        <v>178</v>
      </c>
      <c r="B283" s="7" t="s">
        <v>179</v>
      </c>
      <c r="C283" s="8">
        <v>573</v>
      </c>
      <c r="D283" s="7"/>
      <c r="E283" s="8" t="s">
        <v>180</v>
      </c>
      <c r="F283" s="8">
        <v>44200</v>
      </c>
      <c r="G283" s="8" t="s">
        <v>30</v>
      </c>
      <c r="H283" s="8" t="s">
        <v>25</v>
      </c>
      <c r="I283" s="9">
        <v>8900</v>
      </c>
      <c r="J283" s="9">
        <v>1424</v>
      </c>
      <c r="K283" s="10"/>
      <c r="L283" s="10"/>
      <c r="M283" s="10"/>
      <c r="N283" s="10">
        <f>SUM(I283:M283)</f>
        <v>10324</v>
      </c>
      <c r="O283" s="11">
        <v>41919</v>
      </c>
    </row>
    <row r="284" spans="1:22" s="1" customFormat="1" x14ac:dyDescent="0.25">
      <c r="A284" s="7" t="s">
        <v>223</v>
      </c>
      <c r="B284" s="7" t="s">
        <v>224</v>
      </c>
      <c r="C284" s="8">
        <v>539</v>
      </c>
      <c r="D284" s="7"/>
      <c r="E284" s="8" t="s">
        <v>225</v>
      </c>
      <c r="F284" s="8">
        <v>44430</v>
      </c>
      <c r="G284" s="8" t="s">
        <v>30</v>
      </c>
      <c r="H284" s="8" t="s">
        <v>25</v>
      </c>
      <c r="I284" s="9">
        <v>9188</v>
      </c>
      <c r="J284" s="9">
        <v>1470.08</v>
      </c>
      <c r="K284" s="10"/>
      <c r="L284" s="10"/>
      <c r="M284" s="10"/>
      <c r="N284" s="10">
        <f>+I284+J284+M284</f>
        <v>10658.08</v>
      </c>
      <c r="O284" s="11">
        <v>41982</v>
      </c>
    </row>
    <row r="285" spans="1:22" s="1" customFormat="1" x14ac:dyDescent="0.25">
      <c r="A285" s="7" t="s">
        <v>26</v>
      </c>
      <c r="B285" s="7" t="s">
        <v>27</v>
      </c>
      <c r="C285" s="8">
        <v>570</v>
      </c>
      <c r="D285" s="8" t="s">
        <v>28</v>
      </c>
      <c r="E285" s="8" t="s">
        <v>29</v>
      </c>
      <c r="F285" s="8">
        <v>44450</v>
      </c>
      <c r="G285" s="8" t="s">
        <v>30</v>
      </c>
      <c r="H285" s="8" t="s">
        <v>25</v>
      </c>
      <c r="I285" s="9">
        <v>10117.629999999999</v>
      </c>
      <c r="J285" s="9">
        <v>1618.82</v>
      </c>
      <c r="K285" s="10"/>
      <c r="L285" s="10"/>
      <c r="M285" s="10"/>
      <c r="N285" s="10">
        <f>I285+J285-K285-L285-M285</f>
        <v>11736.449999999999</v>
      </c>
      <c r="O285" s="11">
        <v>41991</v>
      </c>
    </row>
    <row r="286" spans="1:22" s="1" customFormat="1" x14ac:dyDescent="0.25">
      <c r="A286" s="7" t="s">
        <v>127</v>
      </c>
      <c r="B286" s="7" t="s">
        <v>128</v>
      </c>
      <c r="C286" s="8">
        <v>19</v>
      </c>
      <c r="D286" s="7"/>
      <c r="E286" s="8" t="s">
        <v>129</v>
      </c>
      <c r="F286" s="8">
        <v>1000</v>
      </c>
      <c r="G286" s="7" t="s">
        <v>130</v>
      </c>
      <c r="H286" s="7" t="s">
        <v>100</v>
      </c>
      <c r="I286" s="9">
        <v>10500</v>
      </c>
      <c r="J286" s="9">
        <v>1680</v>
      </c>
      <c r="K286" s="10"/>
      <c r="L286" s="10"/>
      <c r="M286" s="10"/>
      <c r="N286" s="10">
        <f>I286+J286-K286-L286-M286</f>
        <v>12180</v>
      </c>
      <c r="O286" s="11">
        <v>41878</v>
      </c>
      <c r="P286" s="12"/>
      <c r="Q286" s="12"/>
      <c r="R286" s="12"/>
      <c r="S286" s="12"/>
      <c r="T286" s="12"/>
      <c r="U286" s="12"/>
      <c r="V286" s="12"/>
    </row>
    <row r="287" spans="1:22" s="1" customFormat="1" x14ac:dyDescent="0.25">
      <c r="A287" s="7" t="s">
        <v>245</v>
      </c>
      <c r="B287" s="7" t="s">
        <v>246</v>
      </c>
      <c r="C287" s="8">
        <v>259</v>
      </c>
      <c r="D287" s="7"/>
      <c r="E287" s="13" t="s">
        <v>247</v>
      </c>
      <c r="F287" s="8">
        <v>44300</v>
      </c>
      <c r="G287" s="8" t="s">
        <v>30</v>
      </c>
      <c r="H287" s="18" t="s">
        <v>25</v>
      </c>
      <c r="I287" s="9">
        <v>11792.46</v>
      </c>
      <c r="J287" s="9">
        <v>1886.79</v>
      </c>
      <c r="K287" s="9">
        <v>1179.25</v>
      </c>
      <c r="L287" s="10"/>
      <c r="M287" s="10"/>
      <c r="N287" s="10">
        <f>+I287+J287-K287</f>
        <v>12500</v>
      </c>
      <c r="O287" s="11">
        <v>42023</v>
      </c>
    </row>
    <row r="288" spans="1:22" s="1" customForma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7"/>
    </row>
    <row r="289" spans="1:14" s="1" customForma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7"/>
    </row>
    <row r="290" spans="1:14" s="1" customFormat="1" x14ac:dyDescent="0.25">
      <c r="A290" s="21"/>
      <c r="B290" s="21"/>
      <c r="C290" s="21"/>
      <c r="D290" s="21"/>
      <c r="E290" s="21"/>
      <c r="F290" s="21"/>
      <c r="G290" s="21"/>
      <c r="H290" s="21"/>
      <c r="I290" s="22"/>
      <c r="J290" s="22"/>
      <c r="K290" s="22"/>
      <c r="L290" s="21"/>
      <c r="M290" s="22"/>
      <c r="N290" s="10"/>
    </row>
    <row r="291" spans="1:14" s="1" customForma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7"/>
    </row>
    <row r="292" spans="1:14" s="1" customForma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7"/>
    </row>
    <row r="293" spans="1:14" s="1" customForma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7"/>
    </row>
    <row r="294" spans="1:14" s="1" customForma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7"/>
    </row>
    <row r="295" spans="1:14" s="1" customForma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7"/>
    </row>
    <row r="296" spans="1:14" s="1" customForma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7"/>
    </row>
    <row r="297" spans="1:14" s="1" customForma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7"/>
    </row>
    <row r="298" spans="1:14" s="1" customForma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7"/>
    </row>
    <row r="299" spans="1:14" s="1" customForma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7"/>
    </row>
    <row r="300" spans="1:14" s="1" customForma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7"/>
    </row>
    <row r="301" spans="1:14" s="1" customForma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7"/>
    </row>
    <row r="302" spans="1:14" s="1" customForma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7"/>
    </row>
    <row r="303" spans="1:14" s="1" customForma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7"/>
    </row>
    <row r="304" spans="1:14" s="1" customForma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7"/>
    </row>
    <row r="305" spans="1:14" s="1" customForma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7"/>
    </row>
    <row r="306" spans="1:14" s="1" customForma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7"/>
    </row>
    <row r="307" spans="1:14" s="1" customForma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7"/>
    </row>
    <row r="308" spans="1:14" s="1" customForma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7"/>
    </row>
    <row r="309" spans="1:14" s="1" customForma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7"/>
    </row>
    <row r="310" spans="1:14" s="1" customForma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7"/>
    </row>
    <row r="311" spans="1:14" s="1" customForma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7"/>
    </row>
    <row r="312" spans="1:14" s="1" customForma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7"/>
    </row>
    <row r="313" spans="1:14" s="1" customForma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7"/>
    </row>
    <row r="314" spans="1:14" s="1" customForma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7"/>
    </row>
    <row r="315" spans="1:14" s="1" customForma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7"/>
    </row>
    <row r="316" spans="1:14" s="1" customForma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7"/>
    </row>
    <row r="317" spans="1:14" s="1" customForma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7"/>
    </row>
    <row r="318" spans="1:14" s="1" customForma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7"/>
    </row>
    <row r="319" spans="1:14" s="1" customForma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7"/>
    </row>
    <row r="320" spans="1:14" s="1" customForma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7"/>
    </row>
    <row r="321" spans="1:14" s="1" customForma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7"/>
    </row>
    <row r="322" spans="1:14" s="1" customForma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7"/>
    </row>
    <row r="323" spans="1:14" s="1" customForma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7"/>
    </row>
    <row r="324" spans="1:14" s="1" customForma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7"/>
    </row>
    <row r="325" spans="1:14" s="1" customForma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7"/>
    </row>
    <row r="326" spans="1:14" s="1" customForma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7"/>
    </row>
    <row r="327" spans="1:14" s="1" customForma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7"/>
    </row>
    <row r="328" spans="1:14" s="1" customForma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7"/>
    </row>
    <row r="329" spans="1:14" s="1" customForma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7"/>
    </row>
    <row r="330" spans="1:14" s="1" customForma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7"/>
    </row>
    <row r="331" spans="1:14" s="1" customForma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7"/>
    </row>
    <row r="332" spans="1:14" s="1" customForma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7"/>
    </row>
    <row r="333" spans="1:14" s="1" customForma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7"/>
    </row>
    <row r="334" spans="1:14" s="1" customForma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7"/>
    </row>
    <row r="335" spans="1:14" s="1" customForma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7"/>
    </row>
    <row r="336" spans="1:14" s="1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7"/>
    </row>
    <row r="337" spans="1:14" s="1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7"/>
    </row>
    <row r="338" spans="1:14" s="1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7"/>
    </row>
    <row r="339" spans="1:14" s="1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7"/>
    </row>
    <row r="340" spans="1:14" s="1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7"/>
    </row>
    <row r="341" spans="1:14" s="1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7"/>
    </row>
    <row r="342" spans="1:14" s="1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7"/>
    </row>
    <row r="343" spans="1:14" s="1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7"/>
    </row>
    <row r="344" spans="1:14" s="1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7"/>
    </row>
    <row r="345" spans="1:14" s="1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7"/>
    </row>
    <row r="346" spans="1:14" s="1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7"/>
    </row>
    <row r="347" spans="1:14" s="1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7"/>
    </row>
    <row r="348" spans="1:14" s="1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7"/>
    </row>
    <row r="349" spans="1:14" s="1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7"/>
    </row>
    <row r="350" spans="1:14" s="1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7"/>
    </row>
    <row r="351" spans="1:14" s="1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7"/>
    </row>
    <row r="352" spans="1:14" s="1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7"/>
    </row>
    <row r="353" spans="1:14" s="1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7"/>
    </row>
    <row r="354" spans="1:14" s="1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7"/>
    </row>
    <row r="355" spans="1:14" s="1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7"/>
    </row>
    <row r="356" spans="1:14" s="1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7"/>
    </row>
    <row r="357" spans="1:14" s="1" customForma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7"/>
    </row>
    <row r="358" spans="1:14" s="1" customForma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7"/>
    </row>
    <row r="359" spans="1:14" s="1" customForma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7"/>
    </row>
    <row r="360" spans="1:14" s="1" customForma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7"/>
    </row>
    <row r="361" spans="1:14" s="1" customForma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7"/>
    </row>
    <row r="362" spans="1:14" s="1" customForma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7"/>
    </row>
    <row r="363" spans="1:14" s="1" customForma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7"/>
    </row>
    <row r="364" spans="1:14" s="1" customForma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7"/>
    </row>
    <row r="365" spans="1:14" s="1" customForma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7"/>
    </row>
    <row r="366" spans="1:14" s="1" customForma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7"/>
    </row>
    <row r="367" spans="1:14" s="1" customForma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7"/>
    </row>
    <row r="368" spans="1:14" s="1" customForma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7"/>
    </row>
    <row r="369" spans="1:14" s="1" customForma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7"/>
    </row>
    <row r="370" spans="1:14" s="1" customForma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7"/>
    </row>
    <row r="371" spans="1:14" s="1" customForma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7"/>
    </row>
    <row r="372" spans="1:14" s="1" customForma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7"/>
    </row>
    <row r="373" spans="1:14" s="1" customForma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7"/>
    </row>
    <row r="374" spans="1:14" s="1" customForma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7"/>
    </row>
    <row r="375" spans="1:14" s="1" customForma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7"/>
    </row>
    <row r="376" spans="1:14" x14ac:dyDescent="0.25">
      <c r="N376" s="23">
        <f>SUBTOTAL(9,N10:N375)</f>
        <v>436421.52000000008</v>
      </c>
    </row>
  </sheetData>
  <mergeCells count="4">
    <mergeCell ref="B4:M4"/>
    <mergeCell ref="B5:M5"/>
    <mergeCell ref="A2:O2"/>
    <mergeCell ref="A3:O3"/>
  </mergeCell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 2014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</dc:creator>
  <cp:lastModifiedBy>DIRECCION ADMIN</cp:lastModifiedBy>
  <dcterms:created xsi:type="dcterms:W3CDTF">2016-07-08T20:46:11Z</dcterms:created>
  <dcterms:modified xsi:type="dcterms:W3CDTF">2016-07-08T21:00:03Z</dcterms:modified>
</cp:coreProperties>
</file>