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ran\Documents\Estados Financieros Trimestrales Para Transparencia\"/>
    </mc:Choice>
  </mc:AlternateContent>
  <xr:revisionPtr revIDLastSave="0" documentId="13_ncr:1_{8747E114-F433-4911-AD38-74278073C228}" xr6:coauthVersionLast="47" xr6:coauthVersionMax="47" xr10:uidLastSave="{00000000-0000-0000-0000-000000000000}"/>
  <bookViews>
    <workbookView xWindow="-120" yWindow="-120" windowWidth="24240" windowHeight="13140" xr2:uid="{AD3AE78E-18BC-49AF-994F-1CAE05CBC9E7}"/>
  </bookViews>
  <sheets>
    <sheet name="Hoja1" sheetId="1" r:id="rId1"/>
  </sheets>
  <externalReferences>
    <externalReference r:id="rId2"/>
  </externalReferences>
  <definedNames>
    <definedName name="_xlnm.Print_Area" localSheetId="0">Hoja1!$A$1:$FX$72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" l="1"/>
  <c r="J59" i="1"/>
  <c r="J56" i="1"/>
  <c r="J55" i="1"/>
  <c r="K53" i="1"/>
  <c r="J48" i="1"/>
  <c r="K46" i="1"/>
  <c r="K66" i="1" s="1"/>
  <c r="J46" i="1"/>
  <c r="F43" i="1"/>
  <c r="K40" i="1"/>
  <c r="E38" i="1"/>
  <c r="E37" i="1"/>
  <c r="E36" i="1"/>
  <c r="E35" i="1"/>
  <c r="E34" i="1"/>
  <c r="J33" i="1"/>
  <c r="J40" i="1" s="1"/>
  <c r="E33" i="1"/>
  <c r="K29" i="1"/>
  <c r="K42" i="1" s="1"/>
  <c r="F28" i="1"/>
  <c r="F45" i="1" s="1"/>
  <c r="J25" i="1"/>
  <c r="E24" i="1"/>
  <c r="E22" i="1"/>
  <c r="E21" i="1"/>
  <c r="J20" i="1"/>
  <c r="E20" i="1"/>
  <c r="J29" i="1" l="1"/>
  <c r="K68" i="1"/>
  <c r="E43" i="1"/>
  <c r="E28" i="1"/>
  <c r="J53" i="1"/>
  <c r="J66" i="1" s="1"/>
  <c r="J68" i="1" s="1"/>
  <c r="J42" i="1"/>
  <c r="E45" i="1" l="1"/>
</calcChain>
</file>

<file path=xl/sharedStrings.xml><?xml version="1.0" encoding="utf-8"?>
<sst xmlns="http://schemas.openxmlformats.org/spreadsheetml/2006/main" count="69" uniqueCount="67">
  <si>
    <t xml:space="preserve">Primer Trimestre </t>
  </si>
  <si>
    <t xml:space="preserve">       Estado de Situación Financiera</t>
  </si>
  <si>
    <t xml:space="preserve">       Al 31 de Marzo de 2021</t>
  </si>
  <si>
    <t xml:space="preserve">       (Pesos)</t>
  </si>
  <si>
    <t>O.P.D. Servicios de Salud Jalisco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</si>
  <si>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</si>
  <si>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</si>
  <si>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</si>
  <si>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</si>
  <si>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</si>
  <si>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</si>
  <si>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</si>
  <si>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</si>
  <si>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</si>
  <si>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</si>
  <si>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</si>
  <si>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</si>
  <si>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</si>
  <si>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</si>
  <si>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</si>
  <si>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</si>
  <si>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</si>
  <si>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</si>
  <si>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</si>
  <si>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</si>
  <si>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</si>
  <si>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</si>
  <si>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</si>
  <si>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</si>
  <si>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</si>
  <si>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</si>
  <si>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</si>
  <si>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</si>
  <si>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</si>
  <si>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</si>
  <si>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</si>
  <si>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</si>
  <si>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</si>
  <si>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</si>
  <si>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</si>
  <si>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</si>
  <si>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</si>
  <si>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</si>
  <si>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</si>
  <si>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</si>
  <si>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</si>
  <si>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</si>
  <si>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</si>
  <si>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</si>
  <si>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</si>
  <si>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</si>
  <si>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</si>
  <si>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</si>
  <si>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Hacienda Pública / Patrimonio contribuido</t>
  </si>
  <si>
    <t>HACIENDA PÚBLICA/PATRIMONIO GENERADO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</si>
  <si>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</si>
  <si>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</si>
  <si>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</si>
  <si>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</si>
  <si>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</si>
  <si>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</si>
  <si>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</si>
  <si>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</si>
  <si>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</si>
  <si>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</si>
  <si>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</si>
  <si>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Estas cifras son previas al cierre y pueden variar una vez que se concluido el proceso de cierre.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</si>
</sst>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7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3" fillId="2" borderId="0" xfId="0" applyFont="1" applyFill="1"/>
    <xf numFmtId="0" fontId="3" fillId="2" borderId="0" xfId="2" applyNumberFormat="1" applyFont="1" applyFill="1" applyAlignment="1">
      <alignment vertical="center"/>
    </xf>
    <xf numFmtId="0" fontId="3" fillId="2" borderId="0" xfId="2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2" applyNumberFormat="1" applyFont="1" applyFill="1" applyAlignment="1">
      <alignment horizontal="right" vertical="top"/>
    </xf>
    <xf numFmtId="0" fontId="3" fillId="3" borderId="2" xfId="0" applyFont="1" applyFill="1" applyBorder="1" applyAlignment="1">
      <alignment horizontal="centerContinuous"/>
    </xf>
    <xf numFmtId="0" fontId="6" fillId="3" borderId="3" xfId="0" applyFont="1" applyFill="1" applyBorder="1"/>
    <xf numFmtId="165" fontId="3" fillId="3" borderId="5" xfId="1" applyNumberFormat="1" applyFont="1" applyFill="1" applyBorder="1" applyAlignment="1">
      <alignment horizontal="center"/>
    </xf>
    <xf numFmtId="0" fontId="6" fillId="3" borderId="6" xfId="0" applyFont="1" applyFill="1" applyBorder="1"/>
    <xf numFmtId="0" fontId="3" fillId="2" borderId="7" xfId="2" applyNumberFormat="1" applyFont="1" applyFill="1" applyBorder="1" applyAlignment="1">
      <alignment vertical="center"/>
    </xf>
    <xf numFmtId="0" fontId="2" fillId="2" borderId="8" xfId="0" applyFont="1" applyFill="1" applyBorder="1"/>
    <xf numFmtId="0" fontId="2" fillId="2" borderId="7" xfId="0" applyFont="1" applyFill="1" applyBorder="1" applyAlignment="1">
      <alignment vertical="top"/>
    </xf>
    <xf numFmtId="166" fontId="6" fillId="2" borderId="0" xfId="1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3" fontId="6" fillId="2" borderId="0" xfId="0" applyNumberFormat="1" applyFont="1" applyFill="1" applyAlignment="1">
      <alignment vertical="top"/>
    </xf>
    <xf numFmtId="3" fontId="3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3" fontId="6" fillId="0" borderId="0" xfId="0" applyNumberFormat="1" applyFont="1" applyAlignment="1" applyProtection="1">
      <alignment vertical="top"/>
      <protection locked="0"/>
    </xf>
    <xf numFmtId="3" fontId="2" fillId="0" borderId="0" xfId="0" applyNumberFormat="1" applyFont="1" applyAlignment="1">
      <alignment horizontal="right" vertical="top"/>
    </xf>
    <xf numFmtId="3" fontId="2" fillId="0" borderId="8" xfId="0" applyNumberFormat="1" applyFont="1" applyBorder="1"/>
    <xf numFmtId="3" fontId="2" fillId="0" borderId="0" xfId="0" applyNumberFormat="1" applyFo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3" fontId="6" fillId="2" borderId="0" xfId="1" applyNumberFormat="1" applyFont="1" applyFill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0" applyNumberFormat="1" applyFont="1" applyFill="1" applyAlignment="1">
      <alignment vertical="top"/>
    </xf>
    <xf numFmtId="3" fontId="8" fillId="0" borderId="0" xfId="0" applyNumberFormat="1" applyFont="1" applyAlignment="1">
      <alignment horizontal="right" vertical="top"/>
    </xf>
    <xf numFmtId="3" fontId="3" fillId="2" borderId="0" xfId="1" applyNumberFormat="1" applyFont="1" applyFill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3" fontId="8" fillId="0" borderId="8" xfId="0" applyNumberFormat="1" applyFont="1" applyBorder="1"/>
    <xf numFmtId="0" fontId="2" fillId="0" borderId="0" xfId="0" applyFont="1" applyAlignment="1">
      <alignment horizontal="right" vertical="top"/>
    </xf>
    <xf numFmtId="0" fontId="2" fillId="2" borderId="0" xfId="0" applyFont="1" applyFill="1" applyAlignment="1">
      <alignment vertical="top" wrapText="1"/>
    </xf>
    <xf numFmtId="0" fontId="2" fillId="0" borderId="8" xfId="0" applyFont="1" applyBorder="1"/>
    <xf numFmtId="3" fontId="6" fillId="2" borderId="0" xfId="0" applyNumberFormat="1" applyFont="1" applyFill="1" applyAlignment="1" applyProtection="1">
      <alignment vertical="top"/>
      <protection locked="0"/>
    </xf>
    <xf numFmtId="0" fontId="3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 wrapText="1"/>
    </xf>
    <xf numFmtId="3" fontId="10" fillId="2" borderId="0" xfId="1" applyNumberFormat="1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/>
    <xf numFmtId="43" fontId="2" fillId="0" borderId="0" xfId="1" applyFont="1"/>
    <xf numFmtId="0" fontId="6" fillId="2" borderId="0" xfId="0" applyFont="1" applyFill="1"/>
    <xf numFmtId="43" fontId="6" fillId="2" borderId="0" xfId="1" applyFont="1" applyFill="1"/>
    <xf numFmtId="0" fontId="6" fillId="2" borderId="0" xfId="0" applyFont="1" applyFill="1" applyAlignment="1">
      <alignment vertical="center"/>
    </xf>
    <xf numFmtId="43" fontId="2" fillId="0" borderId="0" xfId="0" applyNumberFormat="1" applyFont="1"/>
    <xf numFmtId="0" fontId="6" fillId="2" borderId="0" xfId="0" applyFont="1" applyFill="1" applyAlignment="1">
      <alignment wrapText="1"/>
    </xf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43" fontId="6" fillId="2" borderId="0" xfId="1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/>
      <protection locked="0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right" vertical="top"/>
    </xf>
    <xf numFmtId="0" fontId="3" fillId="3" borderId="5" xfId="3" applyFont="1" applyFill="1" applyBorder="1" applyAlignment="1">
      <alignment horizontal="right" vertical="top"/>
    </xf>
  </cellXfs>
  <cellStyles count="4">
    <cellStyle name="=C:\WINNT\SYSTEM32\COMMAND.COM" xfId="2" xr:uid="{F3F275DA-58A0-4087-AD45-BBD39351885B}"/>
    <cellStyle name="Millares" xfId="1" builtinId="3"/>
    <cellStyle name="Normal" xfId="0" builtinId="0"/>
    <cellStyle name="Normal 2" xfId="3" xr:uid="{5D8CC587-8C66-4998-B2FD-942510FB9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3471863</xdr:colOff>
      <xdr:row>3</xdr:row>
      <xdr:rowOff>90488</xdr:rowOff>
    </xdr:from>
    <xdr:to>
      <xdr:col>8</xdr:col>
      <xdr:colOff>3471863</xdr:colOff>
      <xdr:row>6</xdr:row>
      <xdr:rowOff>66675</xdr:rowOff>
    </xdr:to>
    <xdr:pic>
      <xdr:nvPicPr>
        <xdr:cNvPr id="2" name="2 Imagen" descr="SS logo azul.png">
          <a:extLst>
            <a:ext uri="{FF2B5EF4-FFF2-40B4-BE49-F238E27FC236}">
              <a16:creationId xmlns:a16="http://schemas.microsoft.com/office/drawing/2014/main" id="{2A8BB77D-E1FA-4871-A583-DF5C27767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49113" y="547688"/>
          <a:ext cx="2110925" cy="547687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2</xdr:row>
      <xdr:rowOff>85725</xdr:rowOff>
    </xdr:from>
    <xdr:to>
      <xdr:col>2</xdr:col>
      <xdr:colOff>714376</xdr:colOff>
      <xdr:row>7</xdr:row>
      <xdr:rowOff>18500</xdr:rowOff>
    </xdr:to>
    <xdr:pic>
      <xdr:nvPicPr>
        <xdr:cNvPr id="3" name="3 Imagen" descr="Gob Jal Negro.png">
          <a:extLst>
            <a:ext uri="{FF2B5EF4-FFF2-40B4-BE49-F238E27FC236}">
              <a16:creationId xmlns:a16="http://schemas.microsoft.com/office/drawing/2014/main" id="{2267ACE1-7D72-4D45-905C-5674850C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9651" y="390525"/>
          <a:ext cx="933450" cy="885275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2</xdr:row>
      <xdr:rowOff>85725</xdr:rowOff>
    </xdr:from>
    <xdr:to>
      <xdr:col>3</xdr:col>
      <xdr:colOff>885826</xdr:colOff>
      <xdr:row>7</xdr:row>
      <xdr:rowOff>150169</xdr:rowOff>
    </xdr:to>
    <xdr:pic>
      <xdr:nvPicPr>
        <xdr:cNvPr id="4" name="3 Imagen" descr="Gob Jal Negro.png">
          <a:extLst>
            <a:ext uri="{FF2B5EF4-FFF2-40B4-BE49-F238E27FC236}">
              <a16:creationId xmlns:a16="http://schemas.microsoft.com/office/drawing/2014/main" id="{857D43B5-CA5B-4F68-813D-E9747CCA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9651" y="390525"/>
          <a:ext cx="933450" cy="8645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3</xdr:row>
      <xdr:rowOff>133350</xdr:rowOff>
    </xdr:from>
    <xdr:to>
      <xdr:col>10</xdr:col>
      <xdr:colOff>826731</xdr:colOff>
      <xdr:row>7</xdr:row>
      <xdr:rowOff>18209</xdr:rowOff>
    </xdr:to>
    <xdr:pic>
      <xdr:nvPicPr>
        <xdr:cNvPr id="5" name="2 Imagen" descr="SS logo azul.png">
          <a:extLst>
            <a:ext uri="{FF2B5EF4-FFF2-40B4-BE49-F238E27FC236}">
              <a16:creationId xmlns:a16="http://schemas.microsoft.com/office/drawing/2014/main" id="{50C1F16C-9032-4696-B931-1870CF9B7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53900" y="590550"/>
          <a:ext cx="2112606" cy="532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%20ESTADOS%20FINANCIEROS%201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Ene a Mar 2021"/>
      <sheetName val="Balanza de Comprobación Mzo21"/>
      <sheetName val="EA"/>
      <sheetName val="ESF"/>
      <sheetName val="ECSF."/>
      <sheetName val="EAA"/>
      <sheetName val="EAD"/>
      <sheetName val="EFE"/>
      <sheetName val="EVHP"/>
      <sheetName val="Notas  a los estados financiero"/>
    </sheetNames>
    <sheetDataSet>
      <sheetData sheetId="0"/>
      <sheetData sheetId="1">
        <row r="11">
          <cell r="AD11">
            <v>1747896262.4699998</v>
          </cell>
        </row>
        <row r="154">
          <cell r="AD154">
            <v>63380923.670000002</v>
          </cell>
        </row>
        <row r="159">
          <cell r="AD159">
            <v>129702.24</v>
          </cell>
        </row>
        <row r="161">
          <cell r="AD161">
            <v>131966100.90000001</v>
          </cell>
        </row>
        <row r="165">
          <cell r="AD165">
            <v>1462954788.47</v>
          </cell>
        </row>
        <row r="716">
          <cell r="AD716">
            <v>227269.67</v>
          </cell>
        </row>
        <row r="718">
          <cell r="AD718">
            <v>5099880.83</v>
          </cell>
        </row>
        <row r="726">
          <cell r="AD726">
            <v>8843833</v>
          </cell>
        </row>
        <row r="730">
          <cell r="AD730">
            <v>6864656.6000000006</v>
          </cell>
        </row>
        <row r="741">
          <cell r="AD741">
            <v>64977005.740000002</v>
          </cell>
        </row>
        <row r="742">
          <cell r="AD742">
            <v>450376365.84000003</v>
          </cell>
        </row>
        <row r="788">
          <cell r="AD788">
            <v>2143582.9500000002</v>
          </cell>
        </row>
        <row r="791">
          <cell r="AD791">
            <v>9680740.0399999991</v>
          </cell>
        </row>
        <row r="801">
          <cell r="AD801">
            <v>3123921952.5100002</v>
          </cell>
        </row>
        <row r="847">
          <cell r="AD847">
            <v>3455654883.8400002</v>
          </cell>
        </row>
        <row r="878">
          <cell r="AD878">
            <v>18708462.979999997</v>
          </cell>
        </row>
        <row r="882">
          <cell r="AE882">
            <v>2560472397.2800002</v>
          </cell>
        </row>
        <row r="910">
          <cell r="AE910">
            <v>2271227485.2199998</v>
          </cell>
        </row>
        <row r="1611">
          <cell r="AE1611">
            <v>81833.100000000006</v>
          </cell>
        </row>
        <row r="1614">
          <cell r="AE1614">
            <v>665417.81999999995</v>
          </cell>
        </row>
        <row r="1626">
          <cell r="AE1626">
            <v>7338672.1200000001</v>
          </cell>
        </row>
        <row r="1628">
          <cell r="AE1628">
            <v>546743776.79999995</v>
          </cell>
        </row>
        <row r="1629">
          <cell r="AE1629">
            <v>4357805950.1400003</v>
          </cell>
        </row>
        <row r="1633">
          <cell r="AE1633">
            <v>-4533998.99</v>
          </cell>
        </row>
      </sheetData>
      <sheetData sheetId="2">
        <row r="54">
          <cell r="J54">
            <v>813024878.25999951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906B-2878-41EB-81BB-F944FF0D1567}">
  <dimension ref="A1:WVU76"/>
  <sheetViews>
    <sheetView tabSelected="1" zoomScaleNormal="100" workbookViewId="0">
      <selection activeCell="D73" sqref="A73:XFD73"/>
    </sheetView>
  </sheetViews>
  <sheetFormatPr baseColWidth="10" defaultColWidth="0" defaultRowHeight="12" zeroHeight="1" x14ac:dyDescent="0.2"/>
  <cols>
    <col min="1" max="1" width="1.7109375" style="1" customWidth="1"/>
    <col min="2" max="2" width="2.7109375" style="1" customWidth="1"/>
    <col min="3" max="3" width="11.42578125" style="1" customWidth="1"/>
    <col min="4" max="4" width="39.42578125" style="1" customWidth="1"/>
    <col min="5" max="5" width="21" style="1" customWidth="1"/>
    <col min="6" max="6" width="18.42578125" style="1" customWidth="1"/>
    <col min="7" max="7" width="21" style="1" customWidth="1"/>
    <col min="8" max="8" width="11.42578125" style="1" customWidth="1"/>
    <col min="9" max="9" width="53.42578125" style="1" customWidth="1"/>
    <col min="10" max="10" width="21" style="1" customWidth="1"/>
    <col min="11" max="11" width="17" style="1" bestFit="1" customWidth="1"/>
    <col min="12" max="12" width="16.7109375" style="1" customWidth="1"/>
    <col min="13" max="13" width="3" style="1" customWidth="1"/>
    <col min="14" max="256" width="11.42578125" style="1" hidden="1"/>
    <col min="257" max="257" width="1.7109375" style="1" customWidth="1"/>
    <col min="258" max="258" width="12.42578125" style="1" customWidth="1"/>
    <col min="259" max="259" width="15.5703125" style="1" customWidth="1"/>
    <col min="260" max="260" width="39.42578125" style="1" customWidth="1"/>
    <col min="261" max="262" width="21" style="1" customWidth="1"/>
    <col min="263" max="263" width="4.140625" style="1" customWidth="1"/>
    <col min="264" max="264" width="11.42578125" style="1" customWidth="1"/>
    <col min="265" max="265" width="53.42578125" style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2:13" ht="12" customHeight="1" x14ac:dyDescent="0.2"/>
    <row r="2" spans="2:13" ht="12" customHeight="1" x14ac:dyDescent="0.2"/>
    <row r="3" spans="2:13" x14ac:dyDescent="0.2">
      <c r="B3" s="2"/>
      <c r="C3" s="3"/>
      <c r="D3" s="2"/>
      <c r="E3" s="2"/>
      <c r="F3" s="2"/>
      <c r="G3" s="4"/>
      <c r="H3" s="2"/>
      <c r="I3" s="2"/>
      <c r="J3" s="2"/>
      <c r="K3" s="2"/>
      <c r="L3" s="2"/>
      <c r="M3" s="2"/>
    </row>
    <row r="4" spans="2:13" ht="12.75" x14ac:dyDescent="0.2">
      <c r="B4" s="2"/>
      <c r="C4" s="5"/>
      <c r="D4" s="66" t="s">
        <v>0</v>
      </c>
      <c r="E4" s="66"/>
      <c r="F4" s="66"/>
      <c r="G4" s="66"/>
      <c r="H4" s="66"/>
      <c r="I4" s="66"/>
      <c r="J4" s="66"/>
      <c r="K4" s="5"/>
      <c r="L4" s="5"/>
      <c r="M4" s="2"/>
    </row>
    <row r="5" spans="2:13" ht="12.75" x14ac:dyDescent="0.2">
      <c r="B5" s="2"/>
      <c r="C5" s="5"/>
      <c r="D5" s="66" t="s">
        <v>1</v>
      </c>
      <c r="E5" s="66"/>
      <c r="F5" s="66"/>
      <c r="G5" s="66"/>
      <c r="H5" s="66"/>
      <c r="I5" s="66"/>
      <c r="J5" s="66"/>
      <c r="K5" s="5"/>
      <c r="L5" s="5"/>
      <c r="M5" s="2"/>
    </row>
    <row r="6" spans="2:13" ht="12.75" x14ac:dyDescent="0.2">
      <c r="B6" s="2"/>
      <c r="C6" s="5"/>
      <c r="D6" s="66" t="s">
        <v>2</v>
      </c>
      <c r="E6" s="66"/>
      <c r="F6" s="66"/>
      <c r="G6" s="66"/>
      <c r="H6" s="66"/>
      <c r="I6" s="66"/>
      <c r="J6" s="66"/>
      <c r="K6" s="5"/>
      <c r="L6" s="5"/>
      <c r="M6" s="2"/>
    </row>
    <row r="7" spans="2:13" ht="12.75" x14ac:dyDescent="0.2">
      <c r="B7" s="2"/>
      <c r="C7" s="6"/>
      <c r="D7" s="67" t="s">
        <v>3</v>
      </c>
      <c r="E7" s="67"/>
      <c r="F7" s="67"/>
      <c r="G7" s="67"/>
      <c r="H7" s="67"/>
      <c r="I7" s="67"/>
      <c r="J7" s="67"/>
      <c r="K7" s="6"/>
      <c r="L7" s="6"/>
      <c r="M7" s="2"/>
    </row>
    <row r="8" spans="2:13" ht="12.75" x14ac:dyDescent="0.2">
      <c r="B8" s="7"/>
      <c r="C8" s="8"/>
      <c r="D8" s="68" t="s">
        <v>4</v>
      </c>
      <c r="E8" s="68"/>
      <c r="F8" s="68"/>
      <c r="G8" s="68"/>
      <c r="H8" s="68"/>
      <c r="I8" s="68"/>
      <c r="J8" s="68"/>
      <c r="K8" s="5"/>
      <c r="L8" s="2"/>
      <c r="M8" s="2"/>
    </row>
    <row r="9" spans="2:13" ht="15" x14ac:dyDescent="0.25">
      <c r="B9" s="7"/>
      <c r="C9" s="8"/>
      <c r="D9"/>
      <c r="E9" s="9"/>
      <c r="F9" s="9"/>
      <c r="G9" s="9"/>
      <c r="H9" s="9"/>
      <c r="I9" s="9"/>
      <c r="J9" s="9"/>
      <c r="K9" s="5"/>
      <c r="L9" s="2"/>
      <c r="M9" s="2"/>
    </row>
    <row r="10" spans="2:13" x14ac:dyDescent="0.2">
      <c r="B10" s="6"/>
      <c r="C10" s="6"/>
      <c r="D10" s="6"/>
      <c r="E10" s="6"/>
      <c r="F10" s="6"/>
      <c r="G10" s="10"/>
      <c r="H10" s="6"/>
      <c r="I10" s="6"/>
      <c r="J10" s="6"/>
      <c r="K10" s="6"/>
      <c r="L10" s="2"/>
      <c r="M10" s="2"/>
    </row>
    <row r="11" spans="2:13" x14ac:dyDescent="0.2">
      <c r="B11" s="6"/>
      <c r="C11" s="6"/>
      <c r="D11" s="6"/>
      <c r="E11" s="6"/>
      <c r="F11" s="6"/>
      <c r="G11" s="10"/>
      <c r="H11" s="6"/>
      <c r="I11" s="6"/>
      <c r="J11" s="6"/>
      <c r="K11" s="6"/>
      <c r="L11" s="2"/>
      <c r="M11" s="2"/>
    </row>
    <row r="12" spans="2:13" x14ac:dyDescent="0.2">
      <c r="B12" s="69"/>
      <c r="C12" s="71" t="s">
        <v>5</v>
      </c>
      <c r="D12" s="71"/>
      <c r="E12" s="11" t="s">
        <v>6</v>
      </c>
      <c r="F12" s="11"/>
      <c r="G12" s="73"/>
      <c r="H12" s="71" t="s">
        <v>5</v>
      </c>
      <c r="I12" s="71"/>
      <c r="J12" s="11" t="s">
        <v>6</v>
      </c>
      <c r="K12" s="11"/>
      <c r="L12" s="12"/>
      <c r="M12" s="2"/>
    </row>
    <row r="13" spans="2:13" ht="20.25" customHeight="1" x14ac:dyDescent="0.2">
      <c r="B13" s="70"/>
      <c r="C13" s="72"/>
      <c r="D13" s="72"/>
      <c r="E13" s="13">
        <v>2021</v>
      </c>
      <c r="F13" s="13">
        <v>2020</v>
      </c>
      <c r="G13" s="74"/>
      <c r="H13" s="72"/>
      <c r="I13" s="72"/>
      <c r="J13" s="13">
        <v>2021</v>
      </c>
      <c r="K13" s="13">
        <v>2020</v>
      </c>
      <c r="L13" s="14"/>
      <c r="M13" s="2"/>
    </row>
    <row r="14" spans="2:13" x14ac:dyDescent="0.2">
      <c r="B14" s="15"/>
      <c r="C14" s="6"/>
      <c r="D14" s="6"/>
      <c r="E14" s="6"/>
      <c r="F14" s="6"/>
      <c r="G14" s="10"/>
      <c r="H14" s="6"/>
      <c r="I14" s="6"/>
      <c r="J14" s="6"/>
      <c r="K14" s="6"/>
      <c r="L14" s="16"/>
      <c r="M14" s="2"/>
    </row>
    <row r="15" spans="2:13" x14ac:dyDescent="0.2">
      <c r="B15" s="15"/>
      <c r="C15" s="6"/>
      <c r="D15" s="6"/>
      <c r="E15" s="6"/>
      <c r="F15" s="6"/>
      <c r="G15" s="10"/>
      <c r="H15" s="6"/>
      <c r="I15" s="6"/>
      <c r="J15" s="6"/>
      <c r="K15" s="6"/>
      <c r="L15" s="16"/>
      <c r="M15" s="2"/>
    </row>
    <row r="16" spans="2:13" x14ac:dyDescent="0.2">
      <c r="B16" s="17"/>
      <c r="C16" s="65" t="s">
        <v>7</v>
      </c>
      <c r="D16" s="65"/>
      <c r="E16" s="18"/>
      <c r="F16" s="19"/>
      <c r="G16" s="4"/>
      <c r="H16" s="65" t="s">
        <v>8</v>
      </c>
      <c r="I16" s="65"/>
      <c r="J16" s="20"/>
      <c r="K16" s="20"/>
      <c r="L16" s="16"/>
      <c r="M16" s="2"/>
    </row>
    <row r="17" spans="2:259" x14ac:dyDescent="0.2">
      <c r="B17" s="17"/>
      <c r="C17" s="21"/>
      <c r="D17" s="20"/>
      <c r="E17" s="22"/>
      <c r="F17" s="22"/>
      <c r="G17" s="4"/>
      <c r="H17" s="21"/>
      <c r="I17" s="20"/>
      <c r="J17" s="23"/>
      <c r="K17" s="23"/>
      <c r="L17" s="16"/>
      <c r="M17" s="2"/>
    </row>
    <row r="18" spans="2:259" ht="12" customHeight="1" x14ac:dyDescent="0.2">
      <c r="B18" s="17"/>
      <c r="C18" s="62" t="s">
        <v>9</v>
      </c>
      <c r="D18" s="62"/>
      <c r="E18" s="22"/>
      <c r="F18" s="22"/>
      <c r="G18" s="4"/>
      <c r="H18" s="62" t="s">
        <v>10</v>
      </c>
      <c r="I18" s="62"/>
      <c r="J18" s="22"/>
      <c r="K18" s="22"/>
      <c r="L18" s="16"/>
      <c r="M18" s="2"/>
    </row>
    <row r="19" spans="2:259" x14ac:dyDescent="0.2">
      <c r="B19" s="17"/>
      <c r="C19" s="24"/>
      <c r="D19" s="25"/>
      <c r="E19" s="22"/>
      <c r="F19" s="22"/>
      <c r="G19" s="4"/>
      <c r="H19" s="24"/>
      <c r="I19" s="25"/>
      <c r="J19" s="22"/>
      <c r="K19" s="22"/>
      <c r="L19" s="16"/>
      <c r="M19" s="2"/>
    </row>
    <row r="20" spans="2:259" ht="12" customHeight="1" x14ac:dyDescent="0.2">
      <c r="B20" s="17"/>
      <c r="C20" s="61" t="s">
        <v>11</v>
      </c>
      <c r="D20" s="61"/>
      <c r="E20" s="26">
        <f>+'[1]Balanza de Comprobación Mzo21'!AD11+'[1]Balanza de Comprobación Mzo21'!AD154+'[1]Balanza de Comprobación Mzo21'!AD159</f>
        <v>1811406888.3799999</v>
      </c>
      <c r="F20" s="26">
        <v>2582575659.4599996</v>
      </c>
      <c r="G20" s="27"/>
      <c r="H20" s="61" t="s">
        <v>12</v>
      </c>
      <c r="I20" s="61"/>
      <c r="J20" s="26">
        <f>+'[1]Balanza de Comprobación Mzo21'!AE910</f>
        <v>2271227485.2199998</v>
      </c>
      <c r="K20" s="26">
        <v>3747171998.5100002</v>
      </c>
      <c r="L20" s="28"/>
      <c r="M20" s="2"/>
      <c r="IY20" s="29"/>
    </row>
    <row r="21" spans="2:259" ht="12" customHeight="1" x14ac:dyDescent="0.2">
      <c r="B21" s="17"/>
      <c r="C21" s="61" t="s">
        <v>13</v>
      </c>
      <c r="D21" s="61"/>
      <c r="E21" s="26">
        <f>+'[1]Balanza de Comprobación Mzo21'!AD161+'[1]Balanza de Comprobación Mzo21'!AD165+'[1]Balanza de Comprobación Mzo21'!AD716+'[1]Balanza de Comprobación Mzo21'!AD718</f>
        <v>1600248039.8700001</v>
      </c>
      <c r="F21" s="26">
        <v>1488133003.52</v>
      </c>
      <c r="G21" s="27"/>
      <c r="H21" s="61" t="s">
        <v>14</v>
      </c>
      <c r="I21" s="61"/>
      <c r="J21" s="26">
        <v>0</v>
      </c>
      <c r="K21" s="26">
        <v>0</v>
      </c>
      <c r="L21" s="28"/>
      <c r="M21" s="2"/>
      <c r="IY21" s="29"/>
    </row>
    <row r="22" spans="2:259" ht="12" customHeight="1" x14ac:dyDescent="0.2">
      <c r="B22" s="17"/>
      <c r="C22" s="61" t="s">
        <v>15</v>
      </c>
      <c r="D22" s="61"/>
      <c r="E22" s="26">
        <f>+'[1]Balanza de Comprobación Mzo21'!AD726+'[1]Balanza de Comprobación Mzo21'!AD730+'[1]Balanza de Comprobación Mzo21'!AD741</f>
        <v>80685495.340000004</v>
      </c>
      <c r="F22" s="26">
        <v>80685495.340000004</v>
      </c>
      <c r="G22" s="27"/>
      <c r="H22" s="61" t="s">
        <v>16</v>
      </c>
      <c r="I22" s="61"/>
      <c r="J22" s="26">
        <v>0</v>
      </c>
      <c r="K22" s="26">
        <v>0</v>
      </c>
      <c r="L22" s="28"/>
      <c r="M22" s="2"/>
      <c r="IY22" s="29"/>
    </row>
    <row r="23" spans="2:259" ht="12" customHeight="1" x14ac:dyDescent="0.2">
      <c r="B23" s="17"/>
      <c r="C23" s="61" t="s">
        <v>17</v>
      </c>
      <c r="D23" s="61"/>
      <c r="E23" s="26">
        <v>0</v>
      </c>
      <c r="F23" s="26">
        <v>0</v>
      </c>
      <c r="G23" s="27"/>
      <c r="H23" s="61" t="s">
        <v>18</v>
      </c>
      <c r="I23" s="61"/>
      <c r="J23" s="26">
        <v>0</v>
      </c>
      <c r="K23" s="26">
        <v>0</v>
      </c>
      <c r="L23" s="28"/>
      <c r="M23" s="2"/>
      <c r="IY23" s="29"/>
    </row>
    <row r="24" spans="2:259" ht="12" customHeight="1" x14ac:dyDescent="0.2">
      <c r="B24" s="17"/>
      <c r="C24" s="61" t="s">
        <v>19</v>
      </c>
      <c r="D24" s="61"/>
      <c r="E24" s="26">
        <f>+'[1]Balanza de Comprobación Mzo21'!AD742</f>
        <v>450376365.84000003</v>
      </c>
      <c r="F24" s="26">
        <v>452372588.31999999</v>
      </c>
      <c r="G24" s="27"/>
      <c r="H24" s="61" t="s">
        <v>20</v>
      </c>
      <c r="I24" s="61"/>
      <c r="J24" s="26">
        <v>0</v>
      </c>
      <c r="K24" s="26">
        <v>0</v>
      </c>
      <c r="L24" s="28"/>
      <c r="M24" s="2"/>
      <c r="IY24" s="29"/>
    </row>
    <row r="25" spans="2:259" ht="12" customHeight="1" x14ac:dyDescent="0.2">
      <c r="B25" s="17"/>
      <c r="C25" s="61" t="s">
        <v>21</v>
      </c>
      <c r="D25" s="61"/>
      <c r="E25" s="26">
        <v>0</v>
      </c>
      <c r="F25" s="26">
        <v>0</v>
      </c>
      <c r="G25" s="27"/>
      <c r="H25" s="61" t="s">
        <v>22</v>
      </c>
      <c r="I25" s="61"/>
      <c r="J25" s="26">
        <f>+'[1]Balanza de Comprobación Mzo21'!AE1611</f>
        <v>81833.100000000006</v>
      </c>
      <c r="K25" s="26">
        <v>81833.100000000006</v>
      </c>
      <c r="L25" s="28"/>
      <c r="M25" s="2"/>
      <c r="IY25" s="29"/>
    </row>
    <row r="26" spans="2:259" ht="12" customHeight="1" x14ac:dyDescent="0.2">
      <c r="B26" s="17"/>
      <c r="C26" s="61" t="s">
        <v>23</v>
      </c>
      <c r="D26" s="61"/>
      <c r="E26" s="26">
        <v>0</v>
      </c>
      <c r="F26" s="26">
        <v>0</v>
      </c>
      <c r="G26" s="27"/>
      <c r="H26" s="61" t="s">
        <v>24</v>
      </c>
      <c r="I26" s="61"/>
      <c r="J26" s="26">
        <v>0</v>
      </c>
      <c r="K26" s="26">
        <v>0</v>
      </c>
      <c r="L26" s="28"/>
      <c r="M26" s="2"/>
      <c r="IY26" s="29"/>
    </row>
    <row r="27" spans="2:259" ht="12" customHeight="1" x14ac:dyDescent="0.2">
      <c r="B27" s="17"/>
      <c r="C27" s="30"/>
      <c r="D27" s="31"/>
      <c r="E27" s="32"/>
      <c r="F27" s="32">
        <v>0</v>
      </c>
      <c r="G27" s="27"/>
      <c r="H27" s="61" t="s">
        <v>25</v>
      </c>
      <c r="I27" s="61"/>
      <c r="J27" s="26">
        <v>0</v>
      </c>
      <c r="K27" s="26">
        <v>0</v>
      </c>
      <c r="L27" s="28"/>
      <c r="M27" s="2"/>
      <c r="IY27" s="29"/>
    </row>
    <row r="28" spans="2:259" ht="12" customHeight="1" x14ac:dyDescent="0.2">
      <c r="B28" s="33"/>
      <c r="C28" s="62" t="s">
        <v>26</v>
      </c>
      <c r="D28" s="62"/>
      <c r="E28" s="34">
        <f>SUM(E20:E27)</f>
        <v>3942716789.4300003</v>
      </c>
      <c r="F28" s="34">
        <f>SUM(F20:F27)</f>
        <v>4603766746.6399994</v>
      </c>
      <c r="G28" s="35"/>
      <c r="H28" s="21"/>
      <c r="I28" s="20"/>
      <c r="J28" s="36"/>
      <c r="K28" s="36"/>
      <c r="L28" s="28"/>
      <c r="M28" s="2"/>
    </row>
    <row r="29" spans="2:259" ht="12" customHeight="1" x14ac:dyDescent="0.2">
      <c r="B29" s="33"/>
      <c r="C29" s="21"/>
      <c r="D29" s="37"/>
      <c r="E29" s="36"/>
      <c r="F29" s="36"/>
      <c r="G29" s="38"/>
      <c r="H29" s="62" t="s">
        <v>27</v>
      </c>
      <c r="I29" s="62"/>
      <c r="J29" s="34">
        <f>SUM(J20:J28)</f>
        <v>2271309318.3199997</v>
      </c>
      <c r="K29" s="34">
        <f>SUM(K20:K28)</f>
        <v>3747253831.6100001</v>
      </c>
      <c r="L29" s="39"/>
      <c r="M29" s="2"/>
    </row>
    <row r="30" spans="2:259" x14ac:dyDescent="0.2">
      <c r="B30" s="17"/>
      <c r="C30" s="30"/>
      <c r="D30" s="30"/>
      <c r="E30" s="32"/>
      <c r="F30" s="32"/>
      <c r="G30" s="40"/>
      <c r="H30" s="41"/>
      <c r="I30" s="31"/>
      <c r="J30" s="32"/>
      <c r="K30" s="32"/>
      <c r="L30" s="42"/>
      <c r="M30" s="2"/>
    </row>
    <row r="31" spans="2:259" ht="12" customHeight="1" x14ac:dyDescent="0.2">
      <c r="B31" s="17"/>
      <c r="C31" s="62" t="s">
        <v>28</v>
      </c>
      <c r="D31" s="62"/>
      <c r="E31" s="22"/>
      <c r="F31" s="22"/>
      <c r="G31" s="40"/>
      <c r="H31" s="62" t="s">
        <v>29</v>
      </c>
      <c r="I31" s="62"/>
      <c r="J31" s="22"/>
      <c r="K31" s="22"/>
      <c r="L31" s="42"/>
      <c r="M31" s="2"/>
    </row>
    <row r="32" spans="2:259" x14ac:dyDescent="0.2">
      <c r="B32" s="17"/>
      <c r="C32" s="30"/>
      <c r="D32" s="30"/>
      <c r="E32" s="32"/>
      <c r="F32" s="32"/>
      <c r="G32" s="40"/>
      <c r="H32" s="30"/>
      <c r="I32" s="31"/>
      <c r="J32" s="32"/>
      <c r="K32" s="32"/>
      <c r="L32" s="42"/>
      <c r="M32" s="2"/>
    </row>
    <row r="33" spans="2:259" ht="12" customHeight="1" x14ac:dyDescent="0.2">
      <c r="B33" s="17"/>
      <c r="C33" s="61" t="s">
        <v>30</v>
      </c>
      <c r="D33" s="61"/>
      <c r="E33" s="26">
        <f>+'[1]Balanza de Comprobación Mzo21'!AD788</f>
        <v>2143582.9500000002</v>
      </c>
      <c r="F33" s="26">
        <v>2147987.9</v>
      </c>
      <c r="G33" s="27"/>
      <c r="H33" s="61" t="s">
        <v>31</v>
      </c>
      <c r="I33" s="61"/>
      <c r="J33" s="26">
        <f>+'[1]Balanza de Comprobación Mzo21'!AE1614</f>
        <v>665417.81999999995</v>
      </c>
      <c r="K33" s="26">
        <v>9945074.1799999997</v>
      </c>
      <c r="L33" s="28"/>
      <c r="M33" s="2"/>
      <c r="IY33" s="29"/>
    </row>
    <row r="34" spans="2:259" ht="12" customHeight="1" x14ac:dyDescent="0.2">
      <c r="B34" s="17"/>
      <c r="C34" s="61" t="s">
        <v>32</v>
      </c>
      <c r="D34" s="61"/>
      <c r="E34" s="26">
        <f>+'[1]Balanza de Comprobación Mzo21'!AD791</f>
        <v>9680740.0399999991</v>
      </c>
      <c r="F34" s="26">
        <v>9680740.0399999991</v>
      </c>
      <c r="G34" s="27"/>
      <c r="H34" s="61" t="s">
        <v>33</v>
      </c>
      <c r="I34" s="61"/>
      <c r="J34" s="26">
        <v>0</v>
      </c>
      <c r="K34" s="26">
        <v>0</v>
      </c>
      <c r="L34" s="28"/>
      <c r="M34" s="2"/>
      <c r="IY34" s="29"/>
    </row>
    <row r="35" spans="2:259" ht="12" customHeight="1" x14ac:dyDescent="0.2">
      <c r="B35" s="17"/>
      <c r="C35" s="61" t="s">
        <v>34</v>
      </c>
      <c r="D35" s="61"/>
      <c r="E35" s="26">
        <f>+'[1]Balanza de Comprobación Mzo21'!AD801</f>
        <v>3123921952.5100002</v>
      </c>
      <c r="F35" s="26">
        <v>3123921952.5100002</v>
      </c>
      <c r="G35" s="27"/>
      <c r="H35" s="61" t="s">
        <v>35</v>
      </c>
      <c r="I35" s="61"/>
      <c r="J35" s="26">
        <v>0</v>
      </c>
      <c r="K35" s="26">
        <v>0</v>
      </c>
      <c r="L35" s="28"/>
      <c r="M35" s="2"/>
      <c r="IY35" s="29"/>
    </row>
    <row r="36" spans="2:259" ht="12" customHeight="1" x14ac:dyDescent="0.2">
      <c r="B36" s="17"/>
      <c r="C36" s="61" t="s">
        <v>36</v>
      </c>
      <c r="D36" s="61"/>
      <c r="E36" s="26">
        <f>+'[1]Balanza de Comprobación Mzo21'!AD847</f>
        <v>3455654883.8400002</v>
      </c>
      <c r="F36" s="26">
        <v>3466670983.4400001</v>
      </c>
      <c r="G36" s="27"/>
      <c r="H36" s="61" t="s">
        <v>37</v>
      </c>
      <c r="I36" s="61"/>
      <c r="J36" s="1">
        <v>0</v>
      </c>
      <c r="K36" s="1">
        <v>0</v>
      </c>
      <c r="L36" s="28"/>
      <c r="M36" s="2"/>
      <c r="IY36" s="29"/>
    </row>
    <row r="37" spans="2:259" ht="12" customHeight="1" x14ac:dyDescent="0.2">
      <c r="B37" s="17"/>
      <c r="C37" s="61" t="s">
        <v>38</v>
      </c>
      <c r="D37" s="61"/>
      <c r="E37" s="26">
        <f>+'[1]Balanza de Comprobación Mzo21'!AD878</f>
        <v>18708462.979999997</v>
      </c>
      <c r="F37" s="26">
        <v>18708462.98</v>
      </c>
      <c r="G37" s="27"/>
      <c r="H37" s="61" t="s">
        <v>39</v>
      </c>
      <c r="I37" s="61"/>
      <c r="J37" s="26">
        <v>0</v>
      </c>
      <c r="K37" s="26">
        <v>0</v>
      </c>
      <c r="L37" s="28"/>
      <c r="M37" s="2"/>
      <c r="IY37" s="29"/>
    </row>
    <row r="38" spans="2:259" ht="12" customHeight="1" x14ac:dyDescent="0.2">
      <c r="B38" s="17"/>
      <c r="C38" s="61" t="s">
        <v>40</v>
      </c>
      <c r="D38" s="61"/>
      <c r="E38" s="26">
        <f>-'[1]Balanza de Comprobación Mzo21'!AE882</f>
        <v>-2560472397.2800002</v>
      </c>
      <c r="F38" s="26">
        <v>-2560343567.6800003</v>
      </c>
      <c r="G38" s="27"/>
      <c r="H38" s="61" t="s">
        <v>41</v>
      </c>
      <c r="I38" s="61"/>
      <c r="J38" s="43">
        <v>0</v>
      </c>
      <c r="K38" s="43">
        <v>0</v>
      </c>
      <c r="L38" s="28"/>
      <c r="M38" s="2"/>
      <c r="IY38" s="29"/>
    </row>
    <row r="39" spans="2:259" ht="12" customHeight="1" x14ac:dyDescent="0.2">
      <c r="B39" s="17"/>
      <c r="C39" s="61" t="s">
        <v>42</v>
      </c>
      <c r="D39" s="61"/>
      <c r="E39" s="26">
        <v>0</v>
      </c>
      <c r="F39" s="26">
        <v>0</v>
      </c>
      <c r="G39" s="27"/>
      <c r="H39" s="30"/>
      <c r="I39" s="31"/>
      <c r="J39" s="32"/>
      <c r="K39" s="32"/>
      <c r="L39" s="42"/>
      <c r="M39" s="2"/>
    </row>
    <row r="40" spans="2:259" ht="12" customHeight="1" x14ac:dyDescent="0.2">
      <c r="B40" s="17"/>
      <c r="C40" s="61" t="s">
        <v>43</v>
      </c>
      <c r="D40" s="61"/>
      <c r="E40" s="26">
        <v>0</v>
      </c>
      <c r="F40" s="26">
        <v>0</v>
      </c>
      <c r="G40" s="27"/>
      <c r="H40" s="62" t="s">
        <v>44</v>
      </c>
      <c r="I40" s="62"/>
      <c r="J40" s="34">
        <f>SUM(J33:J39)</f>
        <v>665417.81999999995</v>
      </c>
      <c r="K40" s="34">
        <f>SUM(K33:K39)</f>
        <v>9945074.1799999997</v>
      </c>
      <c r="L40" s="39"/>
      <c r="M40" s="2"/>
    </row>
    <row r="41" spans="2:259" ht="12" customHeight="1" x14ac:dyDescent="0.2">
      <c r="B41" s="17"/>
      <c r="C41" s="61" t="s">
        <v>45</v>
      </c>
      <c r="D41" s="61"/>
      <c r="E41" s="26">
        <v>0</v>
      </c>
      <c r="F41" s="26">
        <v>0</v>
      </c>
      <c r="G41" s="27"/>
      <c r="H41" s="21"/>
      <c r="I41" s="37"/>
      <c r="J41" s="36"/>
      <c r="K41" s="36"/>
      <c r="L41" s="42"/>
      <c r="M41" s="2"/>
    </row>
    <row r="42" spans="2:259" ht="12" customHeight="1" x14ac:dyDescent="0.2">
      <c r="B42" s="17"/>
      <c r="C42" s="30"/>
      <c r="D42" s="31"/>
      <c r="E42" s="32"/>
      <c r="F42" s="32"/>
      <c r="G42" s="27"/>
      <c r="H42" s="62" t="s">
        <v>46</v>
      </c>
      <c r="I42" s="62"/>
      <c r="J42" s="34">
        <f>J29+J40</f>
        <v>2271974736.1399999</v>
      </c>
      <c r="K42" s="34">
        <f>K29+K40</f>
        <v>3757198905.79</v>
      </c>
      <c r="L42" s="42"/>
      <c r="M42" s="2"/>
    </row>
    <row r="43" spans="2:259" ht="12" customHeight="1" x14ac:dyDescent="0.2">
      <c r="B43" s="33"/>
      <c r="C43" s="62" t="s">
        <v>47</v>
      </c>
      <c r="D43" s="62"/>
      <c r="E43" s="34">
        <f>SUM(E33:E42)</f>
        <v>4049637225.0399995</v>
      </c>
      <c r="F43" s="34">
        <f>SUM(F33:F42)</f>
        <v>4060786559.1899996</v>
      </c>
      <c r="G43" s="35"/>
      <c r="H43" s="21"/>
      <c r="I43" s="44"/>
      <c r="J43" s="36"/>
      <c r="K43" s="36"/>
      <c r="L43" s="42"/>
      <c r="M43" s="2"/>
    </row>
    <row r="44" spans="2:259" ht="12" customHeight="1" x14ac:dyDescent="0.2">
      <c r="B44" s="17"/>
      <c r="C44" s="30"/>
      <c r="D44" s="21"/>
      <c r="E44" s="32"/>
      <c r="F44" s="32"/>
      <c r="G44" s="40"/>
      <c r="H44" s="65" t="s">
        <v>48</v>
      </c>
      <c r="I44" s="65"/>
      <c r="J44" s="32"/>
      <c r="K44" s="32"/>
      <c r="L44" s="42"/>
      <c r="M44" s="2"/>
    </row>
    <row r="45" spans="2:259" ht="12" customHeight="1" x14ac:dyDescent="0.2">
      <c r="B45" s="17"/>
      <c r="C45" s="62" t="s">
        <v>49</v>
      </c>
      <c r="D45" s="62"/>
      <c r="E45" s="23">
        <f>E28+E43</f>
        <v>7992354014.4699993</v>
      </c>
      <c r="F45" s="23">
        <f>F28+F43</f>
        <v>8664553305.829998</v>
      </c>
      <c r="G45" s="40"/>
      <c r="H45" s="21"/>
      <c r="I45" s="44"/>
      <c r="J45" s="32"/>
      <c r="K45" s="32"/>
      <c r="L45" s="42"/>
      <c r="M45" s="2"/>
    </row>
    <row r="46" spans="2:259" ht="12" customHeight="1" x14ac:dyDescent="0.2">
      <c r="B46" s="17"/>
      <c r="C46" s="30"/>
      <c r="D46" s="30"/>
      <c r="E46" s="32"/>
      <c r="F46" s="32"/>
      <c r="G46" s="40"/>
      <c r="H46" s="62" t="s">
        <v>50</v>
      </c>
      <c r="I46" s="62"/>
      <c r="J46" s="34">
        <f>SUM(J48:J51)</f>
        <v>7338672.1200000001</v>
      </c>
      <c r="K46" s="34">
        <f>SUM(K48:K51)</f>
        <v>1783879823.2099998</v>
      </c>
      <c r="L46" s="42"/>
      <c r="M46" s="2"/>
    </row>
    <row r="47" spans="2:259" x14ac:dyDescent="0.2">
      <c r="B47" s="17"/>
      <c r="C47" s="30"/>
      <c r="D47" s="30"/>
      <c r="E47" s="32"/>
      <c r="F47" s="32"/>
      <c r="G47" s="40"/>
      <c r="H47" s="30"/>
      <c r="I47" s="19"/>
      <c r="J47" s="32"/>
      <c r="K47" s="32"/>
      <c r="L47" s="42"/>
      <c r="M47" s="2"/>
    </row>
    <row r="48" spans="2:259" x14ac:dyDescent="0.2">
      <c r="B48" s="17"/>
      <c r="C48" s="30"/>
      <c r="D48" s="30"/>
      <c r="E48" s="32"/>
      <c r="F48" s="32"/>
      <c r="G48" s="40"/>
      <c r="H48" s="61" t="s">
        <v>51</v>
      </c>
      <c r="I48" s="61"/>
      <c r="J48" s="43">
        <f>+'[1]Balanza de Comprobación Mzo21'!AE1626</f>
        <v>7338672.1200000001</v>
      </c>
      <c r="K48" s="43">
        <v>7338672.1200000001</v>
      </c>
      <c r="L48" s="28"/>
      <c r="M48" s="2"/>
      <c r="IY48" s="29"/>
    </row>
    <row r="49" spans="2:259" ht="12" customHeight="1" x14ac:dyDescent="0.2">
      <c r="B49" s="17"/>
      <c r="C49" s="30"/>
      <c r="D49" s="45"/>
      <c r="E49" s="45"/>
      <c r="F49" s="32"/>
      <c r="G49" s="40"/>
      <c r="H49" s="61" t="s">
        <v>52</v>
      </c>
      <c r="I49" s="61"/>
      <c r="J49" s="43">
        <v>0</v>
      </c>
      <c r="K49" s="43">
        <v>1776541151.0899999</v>
      </c>
      <c r="L49" s="28"/>
      <c r="M49" s="2"/>
      <c r="IY49" s="29"/>
    </row>
    <row r="50" spans="2:259" ht="12" customHeight="1" x14ac:dyDescent="0.2">
      <c r="B50" s="17"/>
      <c r="C50" s="30"/>
      <c r="D50" s="45"/>
      <c r="E50" s="45"/>
      <c r="F50" s="32"/>
      <c r="G50" s="40"/>
      <c r="H50" s="61" t="s">
        <v>53</v>
      </c>
      <c r="I50" s="61"/>
      <c r="J50" s="43">
        <v>0</v>
      </c>
      <c r="K50" s="43">
        <v>0</v>
      </c>
      <c r="L50" s="28"/>
      <c r="M50" s="2"/>
      <c r="IY50" s="29"/>
    </row>
    <row r="51" spans="2:259" x14ac:dyDescent="0.2">
      <c r="B51" s="17"/>
      <c r="C51" s="30"/>
      <c r="D51" s="45"/>
      <c r="E51" s="45"/>
      <c r="F51" s="32"/>
      <c r="G51" s="40"/>
      <c r="H51" s="61" t="s">
        <v>54</v>
      </c>
      <c r="I51" s="61"/>
      <c r="J51" s="43">
        <v>0</v>
      </c>
      <c r="K51" s="43">
        <v>0</v>
      </c>
      <c r="L51" s="28"/>
      <c r="M51" s="2"/>
    </row>
    <row r="52" spans="2:259" ht="12" customHeight="1" x14ac:dyDescent="0.2">
      <c r="B52" s="17"/>
      <c r="C52" s="30"/>
      <c r="D52" s="45"/>
      <c r="E52" s="45"/>
      <c r="F52" s="32"/>
      <c r="G52" s="40"/>
      <c r="H52" s="30"/>
      <c r="I52" s="19"/>
      <c r="J52" s="32"/>
      <c r="K52" s="32"/>
      <c r="L52" s="42"/>
      <c r="M52" s="2"/>
    </row>
    <row r="53" spans="2:259" x14ac:dyDescent="0.2">
      <c r="B53" s="17"/>
      <c r="C53" s="30"/>
      <c r="D53" s="45"/>
      <c r="E53" s="45"/>
      <c r="F53" s="32"/>
      <c r="G53" s="40"/>
      <c r="H53" s="62" t="s">
        <v>55</v>
      </c>
      <c r="I53" s="62"/>
      <c r="J53" s="34">
        <f>SUM(J55:J59)</f>
        <v>5713040606.21</v>
      </c>
      <c r="K53" s="34">
        <f>SUM(K55:K59)</f>
        <v>3123474576.599999</v>
      </c>
      <c r="L53" s="42"/>
      <c r="M53" s="2"/>
    </row>
    <row r="54" spans="2:259" ht="12" customHeight="1" x14ac:dyDescent="0.2">
      <c r="B54" s="17"/>
      <c r="C54" s="30"/>
      <c r="D54" s="45"/>
      <c r="E54" s="45"/>
      <c r="F54" s="32"/>
      <c r="G54" s="40"/>
      <c r="H54" s="21"/>
      <c r="I54" s="19"/>
      <c r="J54" s="46"/>
      <c r="K54" s="46"/>
      <c r="L54" s="42"/>
      <c r="M54" s="2"/>
      <c r="IY54" s="29"/>
    </row>
    <row r="55" spans="2:259" ht="12" customHeight="1" x14ac:dyDescent="0.2">
      <c r="B55" s="17"/>
      <c r="C55" s="30"/>
      <c r="D55" s="45"/>
      <c r="E55" s="45"/>
      <c r="F55" s="32"/>
      <c r="G55" s="40"/>
      <c r="H55" s="61" t="s">
        <v>56</v>
      </c>
      <c r="I55" s="61"/>
      <c r="J55" s="26">
        <f>+[1]EA!J54</f>
        <v>813024878.25999951</v>
      </c>
      <c r="K55" s="26">
        <v>23635647.359998703</v>
      </c>
      <c r="L55" s="28"/>
      <c r="M55" s="2"/>
      <c r="IY55" s="29"/>
    </row>
    <row r="56" spans="2:259" x14ac:dyDescent="0.2">
      <c r="B56" s="17"/>
      <c r="C56" s="30"/>
      <c r="D56" s="45"/>
      <c r="E56" s="45"/>
      <c r="F56" s="32"/>
      <c r="G56" s="40"/>
      <c r="H56" s="61" t="s">
        <v>57</v>
      </c>
      <c r="I56" s="61"/>
      <c r="J56" s="26">
        <f>+'[1]Balanza de Comprobación Mzo21'!AE1628+'[1]Balanza de Comprobación Mzo21'!AE1629</f>
        <v>4904549726.9400005</v>
      </c>
      <c r="K56" s="26">
        <v>3104372928.23</v>
      </c>
      <c r="L56" s="28"/>
      <c r="M56" s="2"/>
      <c r="IY56" s="29"/>
    </row>
    <row r="57" spans="2:259" x14ac:dyDescent="0.2">
      <c r="B57" s="17"/>
      <c r="C57" s="30"/>
      <c r="D57" s="45"/>
      <c r="E57" s="45"/>
      <c r="F57" s="32"/>
      <c r="G57" s="40"/>
      <c r="H57" s="61" t="s">
        <v>58</v>
      </c>
      <c r="I57" s="61"/>
      <c r="J57" s="26">
        <v>0</v>
      </c>
      <c r="K57" s="26">
        <v>0</v>
      </c>
      <c r="L57" s="28"/>
      <c r="M57" s="2"/>
      <c r="IY57" s="29"/>
    </row>
    <row r="58" spans="2:259" ht="12" customHeight="1" x14ac:dyDescent="0.2">
      <c r="B58" s="17"/>
      <c r="C58" s="30"/>
      <c r="D58" s="30"/>
      <c r="E58" s="32"/>
      <c r="F58" s="32"/>
      <c r="G58" s="40"/>
      <c r="H58" s="61" t="s">
        <v>59</v>
      </c>
      <c r="I58" s="61"/>
      <c r="J58" s="26">
        <v>0</v>
      </c>
      <c r="K58" s="26">
        <v>0</v>
      </c>
      <c r="L58" s="28"/>
      <c r="M58" s="2"/>
      <c r="IY58" s="29"/>
    </row>
    <row r="59" spans="2:259" x14ac:dyDescent="0.2">
      <c r="B59" s="17"/>
      <c r="C59" s="30"/>
      <c r="D59" s="30"/>
      <c r="E59" s="32"/>
      <c r="F59" s="32"/>
      <c r="G59" s="40"/>
      <c r="H59" s="61" t="s">
        <v>60</v>
      </c>
      <c r="I59" s="61"/>
      <c r="J59" s="26">
        <f>+'[1]Balanza de Comprobación Mzo21'!AE1633</f>
        <v>-4533998.99</v>
      </c>
      <c r="K59" s="26">
        <v>-4533998.99</v>
      </c>
      <c r="L59" s="28"/>
      <c r="M59" s="2"/>
    </row>
    <row r="60" spans="2:259" ht="12" customHeight="1" x14ac:dyDescent="0.2">
      <c r="B60" s="17"/>
      <c r="C60" s="30"/>
      <c r="D60" s="30"/>
      <c r="E60" s="32"/>
      <c r="F60" s="32"/>
      <c r="G60" s="40"/>
      <c r="H60" s="30"/>
      <c r="I60" s="19"/>
      <c r="J60" s="32"/>
      <c r="K60" s="32"/>
      <c r="L60" s="42"/>
      <c r="M60" s="2"/>
    </row>
    <row r="61" spans="2:259" x14ac:dyDescent="0.2">
      <c r="B61" s="17"/>
      <c r="C61" s="30"/>
      <c r="D61" s="30"/>
      <c r="E61" s="32"/>
      <c r="F61" s="32"/>
      <c r="G61" s="40"/>
      <c r="H61" s="62" t="s">
        <v>61</v>
      </c>
      <c r="I61" s="62"/>
      <c r="J61" s="23">
        <v>0</v>
      </c>
      <c r="K61" s="23">
        <f>SUM(K63:K64)</f>
        <v>0</v>
      </c>
      <c r="L61" s="42"/>
      <c r="M61" s="2"/>
    </row>
    <row r="62" spans="2:259" ht="12" customHeight="1" x14ac:dyDescent="0.2">
      <c r="B62" s="17"/>
      <c r="C62" s="30"/>
      <c r="D62" s="30"/>
      <c r="E62" s="32"/>
      <c r="F62" s="32"/>
      <c r="G62" s="40"/>
      <c r="H62" s="30"/>
      <c r="I62" s="19"/>
      <c r="J62" s="32"/>
      <c r="K62" s="32"/>
      <c r="L62" s="42"/>
      <c r="M62" s="2"/>
    </row>
    <row r="63" spans="2:259" ht="12" customHeight="1" x14ac:dyDescent="0.2">
      <c r="B63" s="17"/>
      <c r="C63" s="30"/>
      <c r="D63" s="30"/>
      <c r="E63" s="32"/>
      <c r="F63" s="32"/>
      <c r="G63" s="40"/>
      <c r="H63" s="61" t="s">
        <v>62</v>
      </c>
      <c r="I63" s="61"/>
      <c r="J63" s="43">
        <v>0</v>
      </c>
      <c r="K63" s="43">
        <v>0</v>
      </c>
      <c r="L63" s="42"/>
      <c r="M63" s="2"/>
    </row>
    <row r="64" spans="2:259" x14ac:dyDescent="0.2">
      <c r="B64" s="17"/>
      <c r="C64" s="30"/>
      <c r="D64" s="30"/>
      <c r="E64" s="32"/>
      <c r="F64" s="32"/>
      <c r="G64" s="40"/>
      <c r="H64" s="61" t="s">
        <v>63</v>
      </c>
      <c r="I64" s="61"/>
      <c r="J64" s="43">
        <v>0</v>
      </c>
      <c r="K64" s="43">
        <v>0</v>
      </c>
      <c r="L64" s="42"/>
      <c r="M64" s="2"/>
    </row>
    <row r="65" spans="2:259" ht="12.75" customHeight="1" x14ac:dyDescent="0.2">
      <c r="B65" s="17"/>
      <c r="C65" s="30"/>
      <c r="D65" s="30"/>
      <c r="E65" s="32"/>
      <c r="F65" s="32"/>
      <c r="G65" s="40"/>
      <c r="H65" s="30"/>
      <c r="I65" s="47"/>
      <c r="J65" s="32"/>
      <c r="K65" s="32"/>
      <c r="L65" s="42"/>
      <c r="M65" s="2"/>
    </row>
    <row r="66" spans="2:259" x14ac:dyDescent="0.2">
      <c r="B66" s="17"/>
      <c r="C66" s="30"/>
      <c r="D66" s="30"/>
      <c r="E66" s="32"/>
      <c r="F66" s="32"/>
      <c r="G66" s="40"/>
      <c r="H66" s="62" t="s">
        <v>64</v>
      </c>
      <c r="I66" s="62"/>
      <c r="J66" s="34">
        <f>J46+J53+J61</f>
        <v>5720379278.3299999</v>
      </c>
      <c r="K66" s="34">
        <f>K46+K53+K61</f>
        <v>4907354399.8099985</v>
      </c>
      <c r="L66" s="42"/>
      <c r="M66" s="2"/>
    </row>
    <row r="67" spans="2:259" ht="12" customHeight="1" x14ac:dyDescent="0.2">
      <c r="B67" s="17"/>
      <c r="C67" s="30"/>
      <c r="D67" s="30"/>
      <c r="E67" s="32"/>
      <c r="F67" s="32"/>
      <c r="G67" s="40"/>
      <c r="H67" s="30"/>
      <c r="I67" s="19"/>
      <c r="J67" s="32"/>
      <c r="K67" s="32"/>
      <c r="L67" s="42"/>
      <c r="M67" s="2"/>
      <c r="IY67" s="29"/>
    </row>
    <row r="68" spans="2:259" x14ac:dyDescent="0.2">
      <c r="B68" s="17"/>
      <c r="C68" s="30"/>
      <c r="D68" s="30"/>
      <c r="E68" s="32"/>
      <c r="F68" s="32"/>
      <c r="G68" s="40"/>
      <c r="H68" s="62" t="s">
        <v>65</v>
      </c>
      <c r="I68" s="62"/>
      <c r="J68" s="23">
        <f>J66+J42</f>
        <v>7992354014.4699993</v>
      </c>
      <c r="K68" s="23">
        <f>K66+K42</f>
        <v>8664553305.5999985</v>
      </c>
      <c r="L68" s="42"/>
      <c r="M68" s="2"/>
      <c r="IY68" s="29"/>
    </row>
    <row r="69" spans="2:259" x14ac:dyDescent="0.2">
      <c r="B69" s="48"/>
      <c r="C69" s="49"/>
      <c r="D69" s="49"/>
      <c r="E69" s="49"/>
      <c r="F69" s="49"/>
      <c r="G69" s="50"/>
      <c r="H69" s="49"/>
      <c r="I69" s="49"/>
      <c r="J69" s="49"/>
      <c r="K69" s="49"/>
      <c r="L69" s="51"/>
      <c r="M69" s="2"/>
      <c r="IY69" s="52"/>
    </row>
    <row r="70" spans="2:259" x14ac:dyDescent="0.2">
      <c r="B70" s="2"/>
      <c r="C70" s="19"/>
      <c r="D70" s="53"/>
      <c r="E70" s="54"/>
      <c r="F70" s="54"/>
      <c r="G70" s="4"/>
      <c r="H70" s="55"/>
      <c r="I70" s="53"/>
      <c r="J70" s="54"/>
      <c r="K70" s="54"/>
      <c r="L70" s="2"/>
      <c r="M70" s="2"/>
      <c r="IY70" s="56"/>
    </row>
    <row r="71" spans="2:259" ht="15" x14ac:dyDescent="0.25">
      <c r="B71" s="63" t="s">
        <v>66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2"/>
    </row>
    <row r="72" spans="2:259" ht="12.75" customHeight="1" x14ac:dyDescent="0.25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2"/>
    </row>
    <row r="73" spans="2:259" ht="1.5" customHeight="1" x14ac:dyDescent="0.2">
      <c r="B73" s="2"/>
      <c r="C73" s="19"/>
      <c r="D73" s="53"/>
      <c r="E73" s="54"/>
      <c r="F73" s="54"/>
      <c r="G73" s="2"/>
      <c r="H73" s="55"/>
      <c r="I73" s="57"/>
      <c r="J73" s="54"/>
      <c r="K73" s="54"/>
      <c r="L73" s="2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  <c r="GS73" s="58"/>
      <c r="GT73" s="58"/>
      <c r="GU73" s="58"/>
      <c r="GV73" s="58"/>
      <c r="GW73" s="58"/>
      <c r="GX73" s="58"/>
      <c r="GY73" s="58"/>
      <c r="GZ73" s="58"/>
      <c r="HA73" s="58"/>
      <c r="HB73" s="58"/>
      <c r="HC73" s="58"/>
      <c r="HD73" s="58"/>
      <c r="HE73" s="58"/>
      <c r="HF73" s="58"/>
      <c r="HG73" s="58"/>
      <c r="HH73" s="58"/>
      <c r="HI73" s="58"/>
      <c r="HJ73" s="58"/>
      <c r="HK73" s="58"/>
      <c r="HL73" s="58"/>
      <c r="HM73" s="58"/>
      <c r="HN73" s="58"/>
      <c r="HO73" s="58"/>
      <c r="HP73" s="58"/>
      <c r="HQ73" s="58"/>
      <c r="HR73" s="58"/>
      <c r="HS73" s="58"/>
      <c r="HT73" s="58"/>
      <c r="HU73" s="58"/>
      <c r="HV73" s="58"/>
      <c r="HW73" s="58"/>
      <c r="HX73" s="58"/>
      <c r="HY73" s="58"/>
      <c r="HZ73" s="58"/>
      <c r="IA73" s="58"/>
      <c r="IB73" s="58"/>
      <c r="IC73" s="58"/>
      <c r="ID73" s="58"/>
      <c r="IE73" s="58"/>
      <c r="IF73" s="58"/>
      <c r="IG73" s="58"/>
      <c r="IH73" s="58"/>
      <c r="II73" s="58"/>
      <c r="IJ73" s="58"/>
      <c r="IK73" s="58"/>
      <c r="IL73" s="58"/>
      <c r="IM73" s="58"/>
      <c r="IN73" s="58"/>
      <c r="IO73" s="58"/>
      <c r="IP73" s="58"/>
      <c r="IQ73" s="58"/>
      <c r="IR73" s="58"/>
      <c r="IS73" s="58"/>
      <c r="IT73" s="58"/>
      <c r="IU73" s="58"/>
      <c r="IV73" s="58"/>
      <c r="IW73" s="58"/>
      <c r="IX73" s="58"/>
    </row>
    <row r="74" spans="2:259" s="2" customFormat="1" hidden="1" x14ac:dyDescent="0.2">
      <c r="C74" s="59"/>
      <c r="D74" s="64"/>
      <c r="E74" s="64"/>
      <c r="F74" s="60"/>
      <c r="G74" s="60"/>
      <c r="H74" s="64"/>
      <c r="I74" s="64"/>
      <c r="J74" s="20"/>
      <c r="K74" s="58"/>
      <c r="L74" s="58"/>
    </row>
    <row r="75" spans="2:259" ht="0" hidden="1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2:259" x14ac:dyDescent="0.2"/>
  </sheetData>
  <mergeCells count="72">
    <mergeCell ref="B12:B13"/>
    <mergeCell ref="C12:D13"/>
    <mergeCell ref="G12:G13"/>
    <mergeCell ref="H12:I13"/>
    <mergeCell ref="D4:J4"/>
    <mergeCell ref="D5:J5"/>
    <mergeCell ref="D6:J6"/>
    <mergeCell ref="D7:J7"/>
    <mergeCell ref="D8:J8"/>
    <mergeCell ref="C16:D16"/>
    <mergeCell ref="H16:I16"/>
    <mergeCell ref="C18:D18"/>
    <mergeCell ref="H18:I18"/>
    <mergeCell ref="C20:D20"/>
    <mergeCell ref="H20:I20"/>
    <mergeCell ref="C21:D21"/>
    <mergeCell ref="H21:I21"/>
    <mergeCell ref="C22:D22"/>
    <mergeCell ref="H22:I22"/>
    <mergeCell ref="C23:D23"/>
    <mergeCell ref="H23:I23"/>
    <mergeCell ref="C33:D33"/>
    <mergeCell ref="H33:I33"/>
    <mergeCell ref="C24:D24"/>
    <mergeCell ref="H24:I24"/>
    <mergeCell ref="C25:D25"/>
    <mergeCell ref="H25:I25"/>
    <mergeCell ref="C26:D26"/>
    <mergeCell ref="H26:I26"/>
    <mergeCell ref="H27:I27"/>
    <mergeCell ref="C28:D28"/>
    <mergeCell ref="H29:I29"/>
    <mergeCell ref="C31:D31"/>
    <mergeCell ref="H31:I31"/>
    <mergeCell ref="C40:D40"/>
    <mergeCell ref="H40:I40"/>
    <mergeCell ref="C34:D34"/>
    <mergeCell ref="H34:I34"/>
    <mergeCell ref="C35:D35"/>
    <mergeCell ref="H35:I35"/>
    <mergeCell ref="C36:D36"/>
    <mergeCell ref="H36:I36"/>
    <mergeCell ref="C37:D37"/>
    <mergeCell ref="H37:I37"/>
    <mergeCell ref="C38:D38"/>
    <mergeCell ref="H38:I38"/>
    <mergeCell ref="C39:D39"/>
    <mergeCell ref="H55:I55"/>
    <mergeCell ref="C41:D41"/>
    <mergeCell ref="H42:I42"/>
    <mergeCell ref="C43:D43"/>
    <mergeCell ref="H44:I44"/>
    <mergeCell ref="C45:D45"/>
    <mergeCell ref="H46:I46"/>
    <mergeCell ref="H48:I48"/>
    <mergeCell ref="H49:I49"/>
    <mergeCell ref="H50:I50"/>
    <mergeCell ref="H51:I51"/>
    <mergeCell ref="H53:I53"/>
    <mergeCell ref="D74:E74"/>
    <mergeCell ref="H74:I74"/>
    <mergeCell ref="H56:I56"/>
    <mergeCell ref="H57:I57"/>
    <mergeCell ref="H58:I58"/>
    <mergeCell ref="H59:I59"/>
    <mergeCell ref="H61:I61"/>
    <mergeCell ref="H63:I63"/>
    <mergeCell ref="H64:I64"/>
    <mergeCell ref="H66:I66"/>
    <mergeCell ref="H68:I68"/>
    <mergeCell ref="B71:L71"/>
    <mergeCell ref="B72:L72"/>
  </mergeCells>
  <pageMargins left="0.70866141732283472" right="0.70866141732283472" top="0.74803149606299213" bottom="0.74803149606299213" header="0.31496062992125984" footer="0.31496062992125984"/>
  <pageSetup scale="51" orientation="landscape" verticalDpi="0" r:id="rId1"/>
  <colBreaks count="1" manualBreakCount="1">
    <brk id="13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SMR. Moran Ramirez</dc:creator>
  <cp:lastModifiedBy>Sara SMR. Moran Ramirez</cp:lastModifiedBy>
  <cp:lastPrinted>2021-12-02T16:11:49Z</cp:lastPrinted>
  <dcterms:created xsi:type="dcterms:W3CDTF">2021-12-02T15:44:32Z</dcterms:created>
  <dcterms:modified xsi:type="dcterms:W3CDTF">2021-12-02T16:12:02Z</dcterms:modified>
</cp:coreProperties>
</file>