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75" windowWidth="20730" windowHeight="8325" firstSheet="29" activeTab="37"/>
  </bookViews>
  <sheets>
    <sheet name="Angelica Vazquez" sheetId="1" r:id="rId1"/>
    <sheet name="EDITH GABRIELA " sheetId="2" r:id="rId2"/>
    <sheet name="ALEJANDRO FRIAS" sheetId="3" r:id="rId3"/>
    <sheet name="JAVIER ZARATE" sheetId="4" r:id="rId4"/>
    <sheet name="HECTOR ALONSO" sheetId="5" r:id="rId5"/>
    <sheet name="BERTHA LETICIA" sheetId="6" r:id="rId6"/>
    <sheet name="RAMON NUÑO" sheetId="8" r:id="rId7"/>
    <sheet name="MAYRA MEDINA" sheetId="9" r:id="rId8"/>
    <sheet name="CHAVA ACUÑA" sheetId="10" r:id="rId9"/>
    <sheet name="LUPITA LOPEZ" sheetId="11" r:id="rId10"/>
    <sheet name="ARCELIA CARVAJAL" sheetId="12" r:id="rId11"/>
    <sheet name="CARLOS NUÑO" sheetId="13" r:id="rId12"/>
    <sheet name="HUGO HERNANDEZ" sheetId="16" r:id="rId13"/>
    <sheet name="ALUMNOS" sheetId="15" r:id="rId14"/>
    <sheet name="ALEJANDRO HERNANDEZ" sheetId="14" r:id="rId15"/>
    <sheet name="CARMEN IBAÑEZ" sheetId="18" r:id="rId16"/>
    <sheet name="ROSARIO RAMIREZ" sheetId="17" r:id="rId17"/>
    <sheet name="ARMADO NUÑEZ" sheetId="19" r:id="rId18"/>
    <sheet name="GUILLERMO CORONA" sheetId="20" r:id="rId19"/>
    <sheet name="GUSTAVO MUÑOZ" sheetId="21" r:id="rId20"/>
    <sheet name="HARIM" sheetId="23" r:id="rId21"/>
    <sheet name="ALEJANDRA DELGADO" sheetId="22" r:id="rId22"/>
    <sheet name="JORDANA AIME" sheetId="26" r:id="rId23"/>
    <sheet name="ENRI" sheetId="25" r:id="rId24"/>
    <sheet name="ADRIANA POLITRON" sheetId="24" r:id="rId25"/>
    <sheet name="ADRIANA PLAZOLA" sheetId="27" r:id="rId26"/>
    <sheet name="ADRIANA" sheetId="28" r:id="rId27"/>
    <sheet name="ELBA" sheetId="29" r:id="rId28"/>
    <sheet name="DAN" sheetId="30" r:id="rId29"/>
    <sheet name="BETO" sheetId="31" r:id="rId30"/>
    <sheet name="YESENIA" sheetId="32" r:id="rId31"/>
    <sheet name="RAFA" sheetId="33" r:id="rId32"/>
    <sheet name="HUGO" sheetId="34" r:id="rId33"/>
    <sheet name="ROSALIA" sheetId="35" r:id="rId34"/>
    <sheet name="PABLO" sheetId="36" r:id="rId35"/>
    <sheet name="MA. LUISA" sheetId="38" r:id="rId36"/>
    <sheet name="ARREGUI" sheetId="37" r:id="rId37"/>
    <sheet name="CONTROL DE VIATICOS" sheetId="7" r:id="rId38"/>
  </sheets>
  <definedNames>
    <definedName name="_xlnm._FilterDatabase" localSheetId="37" hidden="1">'CONTROL DE VIATICOS'!$A$1:$W$307</definedName>
  </definedNames>
  <calcPr calcId="145621"/>
</workbook>
</file>

<file path=xl/calcChain.xml><?xml version="1.0" encoding="utf-8"?>
<calcChain xmlns="http://schemas.openxmlformats.org/spreadsheetml/2006/main">
  <c r="T263" i="7" l="1"/>
  <c r="T241" i="7"/>
  <c r="T240" i="7"/>
  <c r="T239" i="7"/>
  <c r="T238" i="7"/>
  <c r="T237" i="7"/>
  <c r="T236" i="7"/>
  <c r="T235" i="7"/>
  <c r="T268" i="7"/>
  <c r="T267" i="7"/>
  <c r="T266" i="7"/>
  <c r="T265" i="7"/>
  <c r="T264" i="7"/>
  <c r="T262" i="7"/>
  <c r="T261" i="7"/>
  <c r="T260" i="7"/>
  <c r="T259" i="7"/>
  <c r="T257" i="7"/>
  <c r="T256" i="7"/>
  <c r="T255" i="7"/>
  <c r="T254" i="7"/>
  <c r="T258" i="7"/>
  <c r="T253" i="7"/>
  <c r="T252" i="7"/>
  <c r="T251" i="7"/>
  <c r="T250" i="7"/>
  <c r="T249" i="7"/>
  <c r="T248" i="7" l="1"/>
  <c r="T247" i="7"/>
  <c r="T246" i="7"/>
  <c r="T245" i="7"/>
  <c r="T244" i="7"/>
  <c r="T243" i="7"/>
  <c r="T242" i="7"/>
  <c r="T234" i="7"/>
  <c r="T233" i="7"/>
  <c r="T232" i="7"/>
  <c r="T231" i="7"/>
  <c r="T189" i="7"/>
  <c r="T190" i="7"/>
  <c r="T208" i="7"/>
  <c r="T207" i="7"/>
  <c r="T206" i="7"/>
  <c r="T205" i="7"/>
  <c r="T204" i="7"/>
  <c r="T203" i="7"/>
  <c r="T202" i="7"/>
  <c r="T201" i="7"/>
  <c r="T200" i="7"/>
  <c r="T199" i="7"/>
  <c r="T198" i="7"/>
  <c r="T220" i="7"/>
  <c r="T225" i="7"/>
  <c r="T224" i="7"/>
  <c r="T223" i="7"/>
  <c r="T222" i="7"/>
  <c r="T221" i="7"/>
  <c r="T217" i="7"/>
  <c r="T216" i="7"/>
  <c r="T215" i="7"/>
  <c r="T214" i="7"/>
  <c r="T213" i="7"/>
  <c r="T212" i="7"/>
  <c r="T211" i="7"/>
  <c r="T210" i="7"/>
  <c r="T209" i="7"/>
  <c r="T229" i="7"/>
  <c r="T228" i="7"/>
  <c r="T197" i="7"/>
  <c r="T196" i="7"/>
  <c r="T195" i="7"/>
  <c r="T194" i="7"/>
  <c r="T193" i="7"/>
  <c r="T192" i="7"/>
  <c r="T191" i="7"/>
  <c r="T219" i="7"/>
  <c r="T218" i="7"/>
  <c r="T227" i="7"/>
  <c r="T226" i="7"/>
  <c r="T113" i="7"/>
  <c r="T187" i="7"/>
  <c r="T186" i="7"/>
  <c r="T185" i="7"/>
  <c r="T184" i="7"/>
  <c r="T183" i="7"/>
  <c r="T182" i="7"/>
  <c r="T181" i="7"/>
  <c r="T180" i="7"/>
  <c r="T179" i="7"/>
  <c r="T178" i="7"/>
  <c r="T177" i="7"/>
  <c r="T176" i="7"/>
  <c r="T307" i="7" l="1"/>
  <c r="T306" i="7" l="1"/>
  <c r="T175" i="7" l="1"/>
  <c r="T174" i="7"/>
  <c r="T173" i="7"/>
  <c r="T172" i="7"/>
  <c r="T171" i="7"/>
  <c r="T170" i="7"/>
  <c r="T169" i="7"/>
  <c r="T168" i="7"/>
  <c r="T167" i="7"/>
  <c r="T166" i="7"/>
  <c r="T165" i="7"/>
  <c r="T164" i="7"/>
  <c r="T163" i="7"/>
  <c r="T162" i="7"/>
  <c r="T161" i="7"/>
  <c r="T160" i="7"/>
  <c r="T159" i="7"/>
  <c r="T158" i="7"/>
  <c r="T157" i="7"/>
  <c r="T156" i="7"/>
  <c r="T155" i="7"/>
  <c r="T154" i="7"/>
  <c r="T153" i="7"/>
  <c r="T152" i="7"/>
  <c r="T151" i="7"/>
  <c r="T150" i="7"/>
  <c r="T149" i="7"/>
  <c r="T148" i="7"/>
  <c r="T147" i="7"/>
  <c r="T144" i="7" l="1"/>
  <c r="T143" i="7"/>
  <c r="T146" i="7"/>
  <c r="T145" i="7"/>
  <c r="T300" i="7" l="1"/>
  <c r="T299" i="7"/>
  <c r="T298" i="7"/>
  <c r="T297" i="7" l="1"/>
  <c r="T295" i="7"/>
  <c r="T296" i="7"/>
  <c r="T294" i="7"/>
  <c r="T293" i="7"/>
  <c r="T291" i="7"/>
  <c r="T292" i="7"/>
  <c r="T288" i="7" l="1"/>
  <c r="T287" i="7"/>
  <c r="T286" i="7"/>
  <c r="T285" i="7"/>
  <c r="T289" i="7"/>
  <c r="T290" i="7"/>
  <c r="T301" i="7"/>
  <c r="T302" i="7"/>
  <c r="T303" i="7"/>
  <c r="T304" i="7"/>
  <c r="T305" i="7"/>
  <c r="T284" i="7" l="1"/>
  <c r="T283" i="7" l="1"/>
  <c r="T282" i="7"/>
  <c r="T142" i="7" l="1"/>
  <c r="T140" i="7"/>
  <c r="T139" i="7"/>
  <c r="T141" i="7"/>
  <c r="T138" i="7"/>
  <c r="T137" i="7"/>
  <c r="T136" i="7"/>
  <c r="T135" i="7"/>
  <c r="T134" i="7"/>
  <c r="T133" i="7"/>
  <c r="T132" i="7"/>
  <c r="T131" i="7"/>
  <c r="T130" i="7"/>
  <c r="T129" i="7"/>
  <c r="T128" i="7"/>
  <c r="T127" i="7"/>
  <c r="T126" i="7"/>
  <c r="T125" i="7"/>
  <c r="T124" i="7"/>
  <c r="T123" i="7"/>
  <c r="T122" i="7"/>
  <c r="T121" i="7"/>
  <c r="T120" i="7" l="1"/>
  <c r="T119" i="7"/>
  <c r="T118" i="7"/>
  <c r="T117" i="7"/>
  <c r="T116" i="7"/>
  <c r="T115" i="7"/>
  <c r="T111" i="7"/>
  <c r="T110" i="7"/>
  <c r="T109" i="7"/>
  <c r="T108" i="7"/>
  <c r="T107" i="7"/>
  <c r="T106" i="7"/>
  <c r="T105" i="7"/>
  <c r="T104" i="7"/>
  <c r="T103" i="7"/>
  <c r="T102" i="7"/>
  <c r="T101" i="7"/>
  <c r="T100" i="7"/>
  <c r="T99" i="7"/>
  <c r="T98" i="7"/>
  <c r="T97" i="7"/>
  <c r="T96" i="7"/>
  <c r="T95" i="7"/>
  <c r="T94" i="7"/>
  <c r="T92" i="7"/>
  <c r="T93" i="7"/>
  <c r="T91" i="7"/>
  <c r="T90" i="7"/>
  <c r="T89" i="7"/>
  <c r="T88" i="7"/>
  <c r="T87" i="7" l="1"/>
  <c r="T86" i="7"/>
  <c r="T85" i="7"/>
  <c r="T84" i="7"/>
  <c r="T83" i="7"/>
  <c r="T81" i="7"/>
  <c r="T80" i="7"/>
  <c r="T79" i="7"/>
  <c r="T78" i="7"/>
  <c r="T77" i="7"/>
  <c r="T76" i="7"/>
  <c r="T75" i="7"/>
  <c r="T74" i="7"/>
  <c r="T73" i="7"/>
  <c r="T72" i="7"/>
  <c r="T71" i="7"/>
  <c r="T70" i="7"/>
  <c r="T69" i="7"/>
  <c r="T68" i="7"/>
  <c r="T67" i="7"/>
  <c r="T66" i="7"/>
  <c r="T65" i="7"/>
  <c r="T64" i="7"/>
  <c r="T63" i="7"/>
  <c r="T62" i="7"/>
  <c r="T61" i="7"/>
  <c r="T60" i="7"/>
  <c r="T59" i="7"/>
  <c r="T58" i="7"/>
  <c r="T57" i="7"/>
  <c r="T56" i="7"/>
  <c r="T55" i="7"/>
  <c r="T54" i="7"/>
  <c r="T53" i="7"/>
  <c r="T52" i="7"/>
  <c r="T51" i="7"/>
  <c r="T50" i="7"/>
  <c r="T49" i="7"/>
  <c r="T48" i="7"/>
  <c r="T47" i="7"/>
  <c r="T46" i="7"/>
  <c r="T45" i="7"/>
  <c r="T44" i="7"/>
  <c r="T43" i="7"/>
  <c r="T42" i="7"/>
  <c r="T41" i="7"/>
  <c r="T40" i="7"/>
  <c r="T39" i="7"/>
  <c r="T82" i="7"/>
  <c r="T37" i="7"/>
  <c r="T36" i="7"/>
  <c r="T3" i="7"/>
  <c r="T4" i="7" l="1"/>
  <c r="T5" i="7"/>
  <c r="T6" i="7"/>
  <c r="T7" i="7"/>
  <c r="T8" i="7"/>
  <c r="T9" i="7"/>
  <c r="T10" i="7"/>
  <c r="T18" i="7"/>
  <c r="T17" i="7"/>
  <c r="T16" i="7"/>
  <c r="T15" i="7"/>
  <c r="T13" i="7"/>
  <c r="T11" i="7"/>
  <c r="T12" i="7"/>
  <c r="T14" i="7"/>
  <c r="T19" i="7"/>
  <c r="T24" i="7"/>
  <c r="T21" i="7"/>
  <c r="T28" i="7"/>
  <c r="T23" i="7"/>
  <c r="T25" i="7"/>
  <c r="T26" i="7"/>
  <c r="T27" i="7"/>
  <c r="T29" i="7"/>
  <c r="T30" i="7"/>
  <c r="T31" i="7"/>
  <c r="T32" i="7"/>
  <c r="T33" i="7"/>
  <c r="T34" i="7"/>
  <c r="T35" i="7"/>
  <c r="T22" i="7"/>
  <c r="T20" i="7"/>
  <c r="T269" i="7" l="1"/>
  <c r="T270" i="7"/>
  <c r="T271" i="7"/>
  <c r="T272" i="7"/>
  <c r="T273" i="7"/>
  <c r="T274" i="7"/>
  <c r="T275" i="7"/>
  <c r="T276" i="7"/>
  <c r="T277" i="7"/>
  <c r="T278" i="7"/>
  <c r="T279" i="7"/>
  <c r="T280" i="7"/>
  <c r="A54" i="38" l="1"/>
  <c r="A53" i="38"/>
  <c r="H47" i="38"/>
  <c r="C47" i="38"/>
  <c r="D43" i="38"/>
  <c r="F43" i="38" s="1"/>
  <c r="D42" i="38"/>
  <c r="D47" i="38" s="1"/>
  <c r="I35" i="38"/>
  <c r="H35" i="38"/>
  <c r="G35" i="38"/>
  <c r="F35" i="38"/>
  <c r="E35" i="38"/>
  <c r="D35" i="38"/>
  <c r="C35" i="38"/>
  <c r="J34" i="38"/>
  <c r="J33" i="38"/>
  <c r="J32" i="38"/>
  <c r="J31" i="38"/>
  <c r="J30" i="38"/>
  <c r="J29" i="38"/>
  <c r="J28" i="38"/>
  <c r="J27" i="38"/>
  <c r="J26" i="38"/>
  <c r="J35" i="38" s="1"/>
  <c r="F42" i="38" l="1"/>
  <c r="F47" i="38" s="1"/>
  <c r="F18" i="38" s="1"/>
  <c r="G7" i="38" s="1"/>
  <c r="D42" i="10"/>
  <c r="D43" i="37" l="1"/>
  <c r="F43" i="37" s="1"/>
  <c r="D42" i="37"/>
  <c r="F42" i="37" s="1"/>
  <c r="A54" i="37" l="1"/>
  <c r="A53" i="37"/>
  <c r="H47" i="37"/>
  <c r="F47" i="37"/>
  <c r="D47" i="37"/>
  <c r="C47" i="37"/>
  <c r="I35" i="37"/>
  <c r="H35" i="37"/>
  <c r="G35" i="37"/>
  <c r="F35" i="37"/>
  <c r="E35" i="37"/>
  <c r="D35" i="37"/>
  <c r="C35" i="37"/>
  <c r="J34" i="37"/>
  <c r="J33" i="37"/>
  <c r="J32" i="37"/>
  <c r="J31" i="37"/>
  <c r="J30" i="37"/>
  <c r="J29" i="37"/>
  <c r="J28" i="37"/>
  <c r="J27" i="37"/>
  <c r="J26" i="37"/>
  <c r="J35" i="37" l="1"/>
  <c r="F18" i="37" s="1"/>
  <c r="G7" i="37" s="1"/>
  <c r="A54" i="36"/>
  <c r="A53" i="36"/>
  <c r="H47" i="36"/>
  <c r="F47" i="36"/>
  <c r="D47" i="36"/>
  <c r="C47" i="36"/>
  <c r="I35" i="36"/>
  <c r="H35" i="36"/>
  <c r="G35" i="36"/>
  <c r="F35" i="36"/>
  <c r="E35" i="36"/>
  <c r="D35" i="36"/>
  <c r="C35" i="36"/>
  <c r="J34" i="36"/>
  <c r="J33" i="36"/>
  <c r="J32" i="36"/>
  <c r="J31" i="36"/>
  <c r="J30" i="36"/>
  <c r="J29" i="36"/>
  <c r="J28" i="36"/>
  <c r="J27" i="36"/>
  <c r="J26" i="36"/>
  <c r="J35" i="36" l="1"/>
  <c r="F18" i="36" s="1"/>
  <c r="G7" i="36" s="1"/>
  <c r="A54" i="35"/>
  <c r="A53" i="35"/>
  <c r="H47" i="35"/>
  <c r="F47" i="35"/>
  <c r="D47" i="35"/>
  <c r="C47" i="35"/>
  <c r="I35" i="35"/>
  <c r="H35" i="35"/>
  <c r="G35" i="35"/>
  <c r="F35" i="35"/>
  <c r="E35" i="35"/>
  <c r="D35" i="35"/>
  <c r="C35" i="35"/>
  <c r="J34" i="35"/>
  <c r="J33" i="35"/>
  <c r="J32" i="35"/>
  <c r="J31" i="35"/>
  <c r="J30" i="35"/>
  <c r="J29" i="35"/>
  <c r="J28" i="35"/>
  <c r="J27" i="35"/>
  <c r="J26" i="35"/>
  <c r="J35" i="35" l="1"/>
  <c r="F18" i="35" s="1"/>
  <c r="G7" i="35" s="1"/>
  <c r="A54" i="34"/>
  <c r="A53" i="34"/>
  <c r="H47" i="34"/>
  <c r="F47" i="34"/>
  <c r="D47" i="34"/>
  <c r="C47" i="34"/>
  <c r="I35" i="34"/>
  <c r="H35" i="34"/>
  <c r="G35" i="34"/>
  <c r="F35" i="34"/>
  <c r="E35" i="34"/>
  <c r="D35" i="34"/>
  <c r="C35" i="34"/>
  <c r="J34" i="34"/>
  <c r="J33" i="34"/>
  <c r="J32" i="34"/>
  <c r="J31" i="34"/>
  <c r="J30" i="34"/>
  <c r="J29" i="34"/>
  <c r="J28" i="34"/>
  <c r="J27" i="34"/>
  <c r="J26" i="34"/>
  <c r="A54" i="33"/>
  <c r="A53" i="33"/>
  <c r="H47" i="33"/>
  <c r="F47" i="33"/>
  <c r="D47" i="33"/>
  <c r="C47" i="33"/>
  <c r="I35" i="33"/>
  <c r="H35" i="33"/>
  <c r="G35" i="33"/>
  <c r="F35" i="33"/>
  <c r="E35" i="33"/>
  <c r="D35" i="33"/>
  <c r="C35" i="33"/>
  <c r="J34" i="33"/>
  <c r="J33" i="33"/>
  <c r="J32" i="33"/>
  <c r="J31" i="33"/>
  <c r="J30" i="33"/>
  <c r="J29" i="33"/>
  <c r="J28" i="33"/>
  <c r="J27" i="33"/>
  <c r="J26" i="33"/>
  <c r="J35" i="34" l="1"/>
  <c r="F18" i="34" s="1"/>
  <c r="G7" i="34" s="1"/>
  <c r="J35" i="33"/>
  <c r="F18" i="33" s="1"/>
  <c r="G7" i="33" s="1"/>
  <c r="A54" i="32"/>
  <c r="A53" i="32"/>
  <c r="H47" i="32"/>
  <c r="F47" i="32"/>
  <c r="D47" i="32"/>
  <c r="C47" i="32"/>
  <c r="I35" i="32"/>
  <c r="H35" i="32"/>
  <c r="G35" i="32"/>
  <c r="F35" i="32"/>
  <c r="E35" i="32"/>
  <c r="D35" i="32"/>
  <c r="C35" i="32"/>
  <c r="J34" i="32"/>
  <c r="J33" i="32"/>
  <c r="J32" i="32"/>
  <c r="J31" i="32"/>
  <c r="J30" i="32"/>
  <c r="J29" i="32"/>
  <c r="J28" i="32"/>
  <c r="J27" i="32"/>
  <c r="J26" i="32"/>
  <c r="F42" i="10"/>
  <c r="D42" i="27"/>
  <c r="F42" i="27" s="1"/>
  <c r="F42" i="5"/>
  <c r="J35" i="32" l="1"/>
  <c r="F18" i="32" s="1"/>
  <c r="G7" i="32" s="1"/>
  <c r="A54" i="31"/>
  <c r="A53" i="31"/>
  <c r="H47" i="31"/>
  <c r="F47" i="31"/>
  <c r="D47" i="31"/>
  <c r="C47" i="31"/>
  <c r="I35" i="31"/>
  <c r="H35" i="31"/>
  <c r="G35" i="31"/>
  <c r="F35" i="31"/>
  <c r="E35" i="31"/>
  <c r="D35" i="31"/>
  <c r="C35" i="31"/>
  <c r="J34" i="31"/>
  <c r="J33" i="31"/>
  <c r="J32" i="31"/>
  <c r="J31" i="31"/>
  <c r="J30" i="31"/>
  <c r="J29" i="31"/>
  <c r="J28" i="31"/>
  <c r="J27" i="31"/>
  <c r="J26" i="31"/>
  <c r="A54" i="30"/>
  <c r="A53" i="30"/>
  <c r="H47" i="30"/>
  <c r="F47" i="30"/>
  <c r="D47" i="30"/>
  <c r="C47" i="30"/>
  <c r="I35" i="30"/>
  <c r="H35" i="30"/>
  <c r="G35" i="30"/>
  <c r="F35" i="30"/>
  <c r="E35" i="30"/>
  <c r="D35" i="30"/>
  <c r="C35" i="30"/>
  <c r="J34" i="30"/>
  <c r="J33" i="30"/>
  <c r="J32" i="30"/>
  <c r="J31" i="30"/>
  <c r="J30" i="30"/>
  <c r="J29" i="30"/>
  <c r="J28" i="30"/>
  <c r="J27" i="30"/>
  <c r="J26" i="30"/>
  <c r="J35" i="30" l="1"/>
  <c r="F18" i="30" s="1"/>
  <c r="G7" i="30" s="1"/>
  <c r="J35" i="31"/>
  <c r="F18" i="31" s="1"/>
  <c r="G7" i="31" s="1"/>
  <c r="D43" i="19"/>
  <c r="F43" i="19" s="1"/>
  <c r="D42" i="19"/>
  <c r="F42" i="19" s="1"/>
  <c r="F42" i="29" l="1"/>
  <c r="F43" i="29"/>
  <c r="A54" i="29" l="1"/>
  <c r="A53" i="29"/>
  <c r="H47" i="29"/>
  <c r="F47" i="29"/>
  <c r="D47" i="29"/>
  <c r="C47" i="29"/>
  <c r="I35" i="29"/>
  <c r="H35" i="29"/>
  <c r="G35" i="29"/>
  <c r="F35" i="29"/>
  <c r="E35" i="29"/>
  <c r="D35" i="29"/>
  <c r="C35" i="29"/>
  <c r="J34" i="29"/>
  <c r="J33" i="29"/>
  <c r="J32" i="29"/>
  <c r="J31" i="29"/>
  <c r="J30" i="29"/>
  <c r="J29" i="29"/>
  <c r="J28" i="29"/>
  <c r="J27" i="29"/>
  <c r="J26" i="29"/>
  <c r="J35" i="29" l="1"/>
  <c r="F18" i="29" s="1"/>
  <c r="G7" i="29" s="1"/>
  <c r="F43" i="24"/>
  <c r="F42" i="24"/>
  <c r="F47" i="24" s="1"/>
  <c r="A54" i="27" l="1"/>
  <c r="A53" i="27"/>
  <c r="H47" i="27"/>
  <c r="F47" i="27"/>
  <c r="D47" i="27"/>
  <c r="C47" i="27"/>
  <c r="I35" i="27"/>
  <c r="H35" i="27"/>
  <c r="G35" i="27"/>
  <c r="F35" i="27"/>
  <c r="E35" i="27"/>
  <c r="D35" i="27"/>
  <c r="C35" i="27"/>
  <c r="J34" i="27"/>
  <c r="J33" i="27"/>
  <c r="J32" i="27"/>
  <c r="J31" i="27"/>
  <c r="J30" i="27"/>
  <c r="J29" i="27"/>
  <c r="J28" i="27"/>
  <c r="J27" i="27"/>
  <c r="J26" i="27"/>
  <c r="A54" i="24"/>
  <c r="A53" i="24"/>
  <c r="H47" i="24"/>
  <c r="D47" i="24"/>
  <c r="C47" i="24"/>
  <c r="I35" i="24"/>
  <c r="H35" i="24"/>
  <c r="G35" i="24"/>
  <c r="F35" i="24"/>
  <c r="E35" i="24"/>
  <c r="D35" i="24"/>
  <c r="C35" i="24"/>
  <c r="J34" i="24"/>
  <c r="J33" i="24"/>
  <c r="J32" i="24"/>
  <c r="J31" i="24"/>
  <c r="J30" i="24"/>
  <c r="J29" i="24"/>
  <c r="J28" i="24"/>
  <c r="J27" i="24"/>
  <c r="J26" i="24"/>
  <c r="A54" i="25"/>
  <c r="A53" i="25"/>
  <c r="H47" i="25"/>
  <c r="F47" i="25"/>
  <c r="D47" i="25"/>
  <c r="C47" i="25"/>
  <c r="I35" i="25"/>
  <c r="H35" i="25"/>
  <c r="G35" i="25"/>
  <c r="F35" i="25"/>
  <c r="E35" i="25"/>
  <c r="D35" i="25"/>
  <c r="C35" i="25"/>
  <c r="J34" i="25"/>
  <c r="J33" i="25"/>
  <c r="J32" i="25"/>
  <c r="J31" i="25"/>
  <c r="J30" i="25"/>
  <c r="J29" i="25"/>
  <c r="J28" i="25"/>
  <c r="J27" i="25"/>
  <c r="J26" i="25"/>
  <c r="J35" i="24" l="1"/>
  <c r="F18" i="24" s="1"/>
  <c r="G7" i="24" s="1"/>
  <c r="J35" i="27"/>
  <c r="F18" i="27" s="1"/>
  <c r="G7" i="27" s="1"/>
  <c r="J35" i="25"/>
  <c r="F18" i="25" s="1"/>
  <c r="G7" i="25" s="1"/>
  <c r="A54" i="26"/>
  <c r="A53" i="26"/>
  <c r="H47" i="26"/>
  <c r="F47" i="26"/>
  <c r="D47" i="26"/>
  <c r="C47" i="26"/>
  <c r="I35" i="26"/>
  <c r="H35" i="26"/>
  <c r="G35" i="26"/>
  <c r="F35" i="26"/>
  <c r="E35" i="26"/>
  <c r="D35" i="26"/>
  <c r="C35" i="26"/>
  <c r="J34" i="26"/>
  <c r="J33" i="26"/>
  <c r="J32" i="26"/>
  <c r="J31" i="26"/>
  <c r="J30" i="26"/>
  <c r="J29" i="26"/>
  <c r="J28" i="26"/>
  <c r="J27" i="26"/>
  <c r="J26" i="26"/>
  <c r="A54" i="22"/>
  <c r="A53" i="22"/>
  <c r="H47" i="22"/>
  <c r="F47" i="22"/>
  <c r="D47" i="22"/>
  <c r="C47" i="22"/>
  <c r="I35" i="22"/>
  <c r="H35" i="22"/>
  <c r="G35" i="22"/>
  <c r="F35" i="22"/>
  <c r="E35" i="22"/>
  <c r="D35" i="22"/>
  <c r="C35" i="22"/>
  <c r="J34" i="22"/>
  <c r="J33" i="22"/>
  <c r="J32" i="22"/>
  <c r="J31" i="22"/>
  <c r="J30" i="22"/>
  <c r="J29" i="22"/>
  <c r="J28" i="22"/>
  <c r="J27" i="22"/>
  <c r="J26" i="22"/>
  <c r="A54" i="23"/>
  <c r="A53" i="23"/>
  <c r="H47" i="23"/>
  <c r="F47" i="23"/>
  <c r="D47" i="23"/>
  <c r="C47" i="23"/>
  <c r="I35" i="23"/>
  <c r="H35" i="23"/>
  <c r="G35" i="23"/>
  <c r="F35" i="23"/>
  <c r="E35" i="23"/>
  <c r="D35" i="23"/>
  <c r="C35" i="23"/>
  <c r="J34" i="23"/>
  <c r="J33" i="23"/>
  <c r="J32" i="23"/>
  <c r="J31" i="23"/>
  <c r="J30" i="23"/>
  <c r="J29" i="23"/>
  <c r="J28" i="23"/>
  <c r="J27" i="23"/>
  <c r="J26" i="23"/>
  <c r="A54" i="21"/>
  <c r="A53" i="21"/>
  <c r="H47" i="21"/>
  <c r="F47" i="21"/>
  <c r="D47" i="21"/>
  <c r="C47" i="21"/>
  <c r="I35" i="21"/>
  <c r="H35" i="21"/>
  <c r="G35" i="21"/>
  <c r="F35" i="21"/>
  <c r="E35" i="21"/>
  <c r="D35" i="21"/>
  <c r="C35" i="21"/>
  <c r="J34" i="21"/>
  <c r="J33" i="21"/>
  <c r="J32" i="21"/>
  <c r="J31" i="21"/>
  <c r="J30" i="21"/>
  <c r="J29" i="21"/>
  <c r="J28" i="21"/>
  <c r="J27" i="21"/>
  <c r="J26" i="21"/>
  <c r="A54" i="20"/>
  <c r="A53" i="20"/>
  <c r="H47" i="20"/>
  <c r="F47" i="20"/>
  <c r="D47" i="20"/>
  <c r="C47" i="20"/>
  <c r="I35" i="20"/>
  <c r="H35" i="20"/>
  <c r="G35" i="20"/>
  <c r="F35" i="20"/>
  <c r="E35" i="20"/>
  <c r="D35" i="20"/>
  <c r="C35" i="20"/>
  <c r="J34" i="20"/>
  <c r="J33" i="20"/>
  <c r="J32" i="20"/>
  <c r="J31" i="20"/>
  <c r="J30" i="20"/>
  <c r="J29" i="20"/>
  <c r="J28" i="20"/>
  <c r="J27" i="20"/>
  <c r="J26" i="20"/>
  <c r="J35" i="26" l="1"/>
  <c r="F18" i="26" s="1"/>
  <c r="G7" i="26" s="1"/>
  <c r="J35" i="22"/>
  <c r="F18" i="22" s="1"/>
  <c r="G7" i="22" s="1"/>
  <c r="J35" i="23"/>
  <c r="F18" i="23" s="1"/>
  <c r="G7" i="23" s="1"/>
  <c r="J35" i="21"/>
  <c r="F18" i="21" s="1"/>
  <c r="G7" i="21" s="1"/>
  <c r="J35" i="20"/>
  <c r="F18" i="20" s="1"/>
  <c r="G7" i="20" s="1"/>
  <c r="A54" i="19"/>
  <c r="A53" i="19"/>
  <c r="H47" i="19"/>
  <c r="F47" i="19"/>
  <c r="D47" i="19"/>
  <c r="C47" i="19"/>
  <c r="I35" i="19"/>
  <c r="H35" i="19"/>
  <c r="G35" i="19"/>
  <c r="F35" i="19"/>
  <c r="E35" i="19"/>
  <c r="D35" i="19"/>
  <c r="C35" i="19"/>
  <c r="J34" i="19"/>
  <c r="J33" i="19"/>
  <c r="J32" i="19"/>
  <c r="J31" i="19"/>
  <c r="J30" i="19"/>
  <c r="J29" i="19"/>
  <c r="J28" i="19"/>
  <c r="J27" i="19"/>
  <c r="J26" i="19"/>
  <c r="J35" i="19" l="1"/>
  <c r="F18" i="19" s="1"/>
  <c r="G7" i="19" s="1"/>
  <c r="A54" i="17"/>
  <c r="A53" i="17"/>
  <c r="H47" i="17"/>
  <c r="F47" i="17"/>
  <c r="D47" i="17"/>
  <c r="C47" i="17"/>
  <c r="I35" i="17"/>
  <c r="H35" i="17"/>
  <c r="G35" i="17"/>
  <c r="F35" i="17"/>
  <c r="E35" i="17"/>
  <c r="D35" i="17"/>
  <c r="C35" i="17"/>
  <c r="J34" i="17"/>
  <c r="J33" i="17"/>
  <c r="J32" i="17"/>
  <c r="J31" i="17"/>
  <c r="J30" i="17"/>
  <c r="J29" i="17"/>
  <c r="J28" i="17"/>
  <c r="J27" i="17"/>
  <c r="J26" i="17"/>
  <c r="A54" i="18"/>
  <c r="A53" i="18"/>
  <c r="H47" i="18"/>
  <c r="F47" i="18"/>
  <c r="D47" i="18"/>
  <c r="C47" i="18"/>
  <c r="I35" i="18"/>
  <c r="H35" i="18"/>
  <c r="G35" i="18"/>
  <c r="F35" i="18"/>
  <c r="E35" i="18"/>
  <c r="D35" i="18"/>
  <c r="C35" i="18"/>
  <c r="J34" i="18"/>
  <c r="J33" i="18"/>
  <c r="J32" i="18"/>
  <c r="J31" i="18"/>
  <c r="J30" i="18"/>
  <c r="J29" i="18"/>
  <c r="J28" i="18"/>
  <c r="J27" i="18"/>
  <c r="J26" i="18"/>
  <c r="A54" i="14"/>
  <c r="A53" i="14"/>
  <c r="H47" i="14"/>
  <c r="F47" i="14"/>
  <c r="D47" i="14"/>
  <c r="C47" i="14"/>
  <c r="I35" i="14"/>
  <c r="H35" i="14"/>
  <c r="G35" i="14"/>
  <c r="F35" i="14"/>
  <c r="E35" i="14"/>
  <c r="D35" i="14"/>
  <c r="C35" i="14"/>
  <c r="J34" i="14"/>
  <c r="J33" i="14"/>
  <c r="J32" i="14"/>
  <c r="J31" i="14"/>
  <c r="J30" i="14"/>
  <c r="J29" i="14"/>
  <c r="J28" i="14"/>
  <c r="J27" i="14"/>
  <c r="J26" i="14"/>
  <c r="A54" i="15"/>
  <c r="A53" i="15"/>
  <c r="H47" i="15"/>
  <c r="F47" i="15"/>
  <c r="D47" i="15"/>
  <c r="C47" i="15"/>
  <c r="I35" i="15"/>
  <c r="H35" i="15"/>
  <c r="G35" i="15"/>
  <c r="F35" i="15"/>
  <c r="E35" i="15"/>
  <c r="D35" i="15"/>
  <c r="C35" i="15"/>
  <c r="J34" i="15"/>
  <c r="J33" i="15"/>
  <c r="J32" i="15"/>
  <c r="J31" i="15"/>
  <c r="J30" i="15"/>
  <c r="J29" i="15"/>
  <c r="J28" i="15"/>
  <c r="J27" i="15"/>
  <c r="J26" i="15"/>
  <c r="J35" i="18" l="1"/>
  <c r="F18" i="18" s="1"/>
  <c r="G7" i="18" s="1"/>
  <c r="J35" i="17"/>
  <c r="F18" i="17" s="1"/>
  <c r="G7" i="17" s="1"/>
  <c r="J35" i="14"/>
  <c r="F18" i="14" s="1"/>
  <c r="G7" i="14" s="1"/>
  <c r="J35" i="15"/>
  <c r="F18" i="15" s="1"/>
  <c r="G7" i="15" s="1"/>
  <c r="A54" i="16"/>
  <c r="A53" i="16"/>
  <c r="H47" i="16"/>
  <c r="F47" i="16"/>
  <c r="D47" i="16"/>
  <c r="C47" i="16"/>
  <c r="I35" i="16"/>
  <c r="H35" i="16"/>
  <c r="G35" i="16"/>
  <c r="F35" i="16"/>
  <c r="E35" i="16"/>
  <c r="D35" i="16"/>
  <c r="C35" i="16"/>
  <c r="J34" i="16"/>
  <c r="J33" i="16"/>
  <c r="J32" i="16"/>
  <c r="J31" i="16"/>
  <c r="J30" i="16"/>
  <c r="J29" i="16"/>
  <c r="J28" i="16"/>
  <c r="J27" i="16"/>
  <c r="J26" i="16"/>
  <c r="J35" i="16" s="1"/>
  <c r="F18" i="16" s="1"/>
  <c r="G7" i="16" s="1"/>
  <c r="J26" i="12"/>
  <c r="J27" i="12"/>
  <c r="J28" i="12"/>
  <c r="J29" i="12"/>
  <c r="J30" i="12"/>
  <c r="J31" i="12"/>
  <c r="J32" i="12"/>
  <c r="J33" i="12"/>
  <c r="J34" i="12"/>
  <c r="C35" i="12"/>
  <c r="D35" i="12"/>
  <c r="E35" i="12"/>
  <c r="F35" i="12"/>
  <c r="G35" i="12"/>
  <c r="H35" i="12"/>
  <c r="I35" i="12"/>
  <c r="C47" i="12"/>
  <c r="D47" i="12"/>
  <c r="F47" i="12"/>
  <c r="H47" i="12"/>
  <c r="A53" i="12"/>
  <c r="A54" i="12"/>
  <c r="A54" i="13"/>
  <c r="A53" i="13"/>
  <c r="H47" i="13"/>
  <c r="F47" i="13"/>
  <c r="D47" i="13"/>
  <c r="C47" i="13"/>
  <c r="I35" i="13"/>
  <c r="H35" i="13"/>
  <c r="G35" i="13"/>
  <c r="F35" i="13"/>
  <c r="E35" i="13"/>
  <c r="D35" i="13"/>
  <c r="C35" i="13"/>
  <c r="J34" i="13"/>
  <c r="J33" i="13"/>
  <c r="J32" i="13"/>
  <c r="J31" i="13"/>
  <c r="J30" i="13"/>
  <c r="J29" i="13"/>
  <c r="J28" i="13"/>
  <c r="J27" i="13"/>
  <c r="J26" i="13"/>
  <c r="J35" i="12" l="1"/>
  <c r="F18" i="12" s="1"/>
  <c r="G7" i="12" s="1"/>
  <c r="J35" i="13"/>
  <c r="F18" i="13" s="1"/>
  <c r="G7" i="13" s="1"/>
  <c r="G35" i="6"/>
  <c r="F35" i="6"/>
  <c r="E35" i="6"/>
  <c r="D43" i="6"/>
  <c r="F43" i="6" s="1"/>
  <c r="D42" i="6"/>
  <c r="F42" i="6" s="1"/>
  <c r="A54" i="11"/>
  <c r="A53" i="11"/>
  <c r="H47" i="11"/>
  <c r="F47" i="11"/>
  <c r="D47" i="11"/>
  <c r="C47" i="11"/>
  <c r="I35" i="11"/>
  <c r="H35" i="11"/>
  <c r="G35" i="11"/>
  <c r="F35" i="11"/>
  <c r="E35" i="11"/>
  <c r="D35" i="11"/>
  <c r="C35" i="11"/>
  <c r="J34" i="11"/>
  <c r="J33" i="11"/>
  <c r="J32" i="11"/>
  <c r="J31" i="11"/>
  <c r="J30" i="11"/>
  <c r="J29" i="11"/>
  <c r="J28" i="11"/>
  <c r="J27" i="11"/>
  <c r="J26" i="11"/>
  <c r="A54" i="10"/>
  <c r="A53" i="10"/>
  <c r="H47" i="10"/>
  <c r="F47" i="10"/>
  <c r="D47" i="10"/>
  <c r="C47" i="10"/>
  <c r="I35" i="10"/>
  <c r="H35" i="10"/>
  <c r="G35" i="10"/>
  <c r="F35" i="10"/>
  <c r="E35" i="10"/>
  <c r="D35" i="10"/>
  <c r="C35" i="10"/>
  <c r="J34" i="10"/>
  <c r="J33" i="10"/>
  <c r="J32" i="10"/>
  <c r="J31" i="10"/>
  <c r="J30" i="10"/>
  <c r="J29" i="10"/>
  <c r="J28" i="10"/>
  <c r="J27" i="10"/>
  <c r="J26" i="10"/>
  <c r="J35" i="10" l="1"/>
  <c r="F18" i="10" s="1"/>
  <c r="G7" i="10" s="1"/>
  <c r="J35" i="11"/>
  <c r="F18" i="11" s="1"/>
  <c r="G7" i="11" s="1"/>
  <c r="A54" i="9"/>
  <c r="A53" i="9"/>
  <c r="H47" i="9"/>
  <c r="F47" i="9"/>
  <c r="D47" i="9"/>
  <c r="C47" i="9"/>
  <c r="I35" i="9"/>
  <c r="H35" i="9"/>
  <c r="G35" i="9"/>
  <c r="F35" i="9"/>
  <c r="E35" i="9"/>
  <c r="D35" i="9"/>
  <c r="C35" i="9"/>
  <c r="J34" i="9"/>
  <c r="J33" i="9"/>
  <c r="J32" i="9"/>
  <c r="J31" i="9"/>
  <c r="J30" i="9"/>
  <c r="J29" i="9"/>
  <c r="J28" i="9"/>
  <c r="J27" i="9"/>
  <c r="J26" i="9"/>
  <c r="J35" i="9" l="1"/>
  <c r="F18" i="9" s="1"/>
  <c r="G7" i="9" s="1"/>
  <c r="A54" i="8"/>
  <c r="A53" i="8"/>
  <c r="H47" i="8"/>
  <c r="F47" i="8"/>
  <c r="D47" i="8"/>
  <c r="C47" i="8"/>
  <c r="I35" i="8"/>
  <c r="H35" i="8"/>
  <c r="G35" i="8"/>
  <c r="F35" i="8"/>
  <c r="E35" i="8"/>
  <c r="D35" i="8"/>
  <c r="C35" i="8"/>
  <c r="J34" i="8"/>
  <c r="J33" i="8"/>
  <c r="J32" i="8"/>
  <c r="J31" i="8"/>
  <c r="J30" i="8"/>
  <c r="J29" i="8"/>
  <c r="J28" i="8"/>
  <c r="J27" i="8"/>
  <c r="J26" i="8"/>
  <c r="J35" i="8" l="1"/>
  <c r="F18" i="8" s="1"/>
  <c r="G7" i="8" s="1"/>
  <c r="A54" i="6" l="1"/>
  <c r="A53" i="6"/>
  <c r="H47" i="6"/>
  <c r="F47" i="6"/>
  <c r="D47" i="6"/>
  <c r="C47" i="6"/>
  <c r="I35" i="6"/>
  <c r="H35" i="6"/>
  <c r="D35" i="6"/>
  <c r="C35" i="6"/>
  <c r="J34" i="6"/>
  <c r="J33" i="6"/>
  <c r="J32" i="6"/>
  <c r="J31" i="6"/>
  <c r="J30" i="6"/>
  <c r="J29" i="6"/>
  <c r="J28" i="6"/>
  <c r="J27" i="6"/>
  <c r="J26" i="6"/>
  <c r="A54" i="5"/>
  <c r="A53" i="5"/>
  <c r="H47" i="5"/>
  <c r="F47" i="5"/>
  <c r="D47" i="5"/>
  <c r="C47" i="5"/>
  <c r="I35" i="5"/>
  <c r="H35" i="5"/>
  <c r="G35" i="5"/>
  <c r="F35" i="5"/>
  <c r="E35" i="5"/>
  <c r="D35" i="5"/>
  <c r="C35" i="5"/>
  <c r="J34" i="5"/>
  <c r="J33" i="5"/>
  <c r="J32" i="5"/>
  <c r="J31" i="5"/>
  <c r="J30" i="5"/>
  <c r="J29" i="5"/>
  <c r="J28" i="5"/>
  <c r="J27" i="5"/>
  <c r="J26" i="5"/>
  <c r="A54" i="4"/>
  <c r="A53" i="4"/>
  <c r="H47" i="4"/>
  <c r="F47" i="4"/>
  <c r="D47" i="4"/>
  <c r="C47" i="4"/>
  <c r="I35" i="4"/>
  <c r="H35" i="4"/>
  <c r="G35" i="4"/>
  <c r="F35" i="4"/>
  <c r="E35" i="4"/>
  <c r="D35" i="4"/>
  <c r="C35" i="4"/>
  <c r="J34" i="4"/>
  <c r="J33" i="4"/>
  <c r="J32" i="4"/>
  <c r="J31" i="4"/>
  <c r="J30" i="4"/>
  <c r="J29" i="4"/>
  <c r="J28" i="4"/>
  <c r="J27" i="4"/>
  <c r="J26" i="4"/>
  <c r="A54" i="3"/>
  <c r="A53" i="3"/>
  <c r="H47" i="3"/>
  <c r="F47" i="3"/>
  <c r="D47" i="3"/>
  <c r="C47" i="3"/>
  <c r="I35" i="3"/>
  <c r="H35" i="3"/>
  <c r="G35" i="3"/>
  <c r="F35" i="3"/>
  <c r="E35" i="3"/>
  <c r="D35" i="3"/>
  <c r="C35" i="3"/>
  <c r="J34" i="3"/>
  <c r="J33" i="3"/>
  <c r="J32" i="3"/>
  <c r="J31" i="3"/>
  <c r="J30" i="3"/>
  <c r="J29" i="3"/>
  <c r="J28" i="3"/>
  <c r="J27" i="3"/>
  <c r="J26" i="3"/>
  <c r="A54" i="2"/>
  <c r="A53" i="2"/>
  <c r="H47" i="2"/>
  <c r="F47" i="2"/>
  <c r="D47" i="2"/>
  <c r="C47" i="2"/>
  <c r="I35" i="2"/>
  <c r="H35" i="2"/>
  <c r="G35" i="2"/>
  <c r="F35" i="2"/>
  <c r="E35" i="2"/>
  <c r="D35" i="2"/>
  <c r="C35" i="2"/>
  <c r="J34" i="2"/>
  <c r="J33" i="2"/>
  <c r="J32" i="2"/>
  <c r="J31" i="2"/>
  <c r="J30" i="2"/>
  <c r="J29" i="2"/>
  <c r="J28" i="2"/>
  <c r="J27" i="2"/>
  <c r="J26" i="2"/>
  <c r="J35" i="2" l="1"/>
  <c r="F18" i="2" s="1"/>
  <c r="G7" i="2" s="1"/>
  <c r="J35" i="4"/>
  <c r="F18" i="4" s="1"/>
  <c r="G7" i="4" s="1"/>
  <c r="J35" i="5"/>
  <c r="F18" i="5" s="1"/>
  <c r="G7" i="5" s="1"/>
  <c r="J35" i="6"/>
  <c r="F18" i="6" s="1"/>
  <c r="G7" i="6" s="1"/>
  <c r="J35" i="3"/>
  <c r="F18" i="3" s="1"/>
  <c r="G7" i="3" s="1"/>
  <c r="A54" i="1"/>
  <c r="A53" i="1"/>
  <c r="H47" i="1"/>
  <c r="F47" i="1"/>
  <c r="D47" i="1"/>
  <c r="C47" i="1"/>
  <c r="I35" i="1"/>
  <c r="H35" i="1"/>
  <c r="G35" i="1"/>
  <c r="F35" i="1"/>
  <c r="E35" i="1"/>
  <c r="D35" i="1"/>
  <c r="C35" i="1"/>
  <c r="J34" i="1"/>
  <c r="J33" i="1"/>
  <c r="J32" i="1"/>
  <c r="J31" i="1"/>
  <c r="J30" i="1"/>
  <c r="J29" i="1"/>
  <c r="J28" i="1"/>
  <c r="J27" i="1"/>
  <c r="J26" i="1"/>
  <c r="J35" i="1" l="1"/>
  <c r="F18" i="1" s="1"/>
  <c r="G7" i="1" s="1"/>
</calcChain>
</file>

<file path=xl/sharedStrings.xml><?xml version="1.0" encoding="utf-8"?>
<sst xmlns="http://schemas.openxmlformats.org/spreadsheetml/2006/main" count="5098" uniqueCount="790">
  <si>
    <t>GOBIERNO DEL ESTADO DE JALISCO</t>
  </si>
  <si>
    <t>SECRETARIA DE FINANZAS</t>
  </si>
  <si>
    <t>RECIBO DE VIATICOS</t>
  </si>
  <si>
    <r>
      <t xml:space="preserve">BUENO POR   $    </t>
    </r>
    <r>
      <rPr>
        <b/>
        <u/>
        <sz val="9"/>
        <color indexed="8"/>
        <rFont val="Calibri"/>
        <family val="2"/>
      </rPr>
      <t xml:space="preserve">                                 </t>
    </r>
  </si>
  <si>
    <t>DEPENDENCIA:</t>
  </si>
  <si>
    <t>INSTITUTO TECNOLOGICO SUPERIOR DE COCULA</t>
  </si>
  <si>
    <t xml:space="preserve">DIRECCION:    </t>
  </si>
  <si>
    <t xml:space="preserve"> TECNOLOGICO  1000, COCULA JALISCO</t>
  </si>
  <si>
    <t xml:space="preserve">DEPARTAMENTO: </t>
  </si>
  <si>
    <t>ACADEMICO</t>
  </si>
  <si>
    <t xml:space="preserve">NOMBRE Y CATEGORIA DEL SERVIDOR PUBLICO COMISIONADO: </t>
  </si>
  <si>
    <t xml:space="preserve">DESCRIPCION DE LA COMISION EFECTUADA: </t>
  </si>
  <si>
    <t>COCULA, JAL.,     A</t>
  </si>
  <si>
    <t>DE  2015</t>
  </si>
  <si>
    <r>
      <t xml:space="preserve">RECIBI DEL  INSTITUTO TECNOLOGICO SUPERIOR DE COCULA,  LA CANTIDAD DE    $   </t>
    </r>
    <r>
      <rPr>
        <u/>
        <sz val="9"/>
        <color indexed="8"/>
        <rFont val="Calibri"/>
        <family val="2"/>
      </rPr>
      <t xml:space="preserve">                                            </t>
    </r>
  </si>
  <si>
    <t xml:space="preserve">CON LETRA     </t>
  </si>
  <si>
    <t>Y</t>
  </si>
  <si>
    <t xml:space="preserve"> </t>
  </si>
  <si>
    <t>TLAJOMULCO DE ZUÑIGA, JAL.</t>
  </si>
  <si>
    <t>GASTOS DE PASAJE, VIATICOS Y DEMAS</t>
  </si>
  <si>
    <t>CONCEPTO</t>
  </si>
  <si>
    <t>LUNES</t>
  </si>
  <si>
    <t>MARTES</t>
  </si>
  <si>
    <t>MIERCOLES</t>
  </si>
  <si>
    <t>JUEVES</t>
  </si>
  <si>
    <t>VIERNES</t>
  </si>
  <si>
    <t xml:space="preserve">SABADO </t>
  </si>
  <si>
    <t>DOMINGO</t>
  </si>
  <si>
    <t>TOTAL</t>
  </si>
  <si>
    <t xml:space="preserve">VIATICOS   </t>
  </si>
  <si>
    <t>DESAYUNO</t>
  </si>
  <si>
    <t>COM</t>
  </si>
  <si>
    <t>CENA</t>
  </si>
  <si>
    <t>PASAJES</t>
  </si>
  <si>
    <t>COC-GUAD</t>
  </si>
  <si>
    <t>GUAD-COC</t>
  </si>
  <si>
    <t>ESTACIONAMIENTO</t>
  </si>
  <si>
    <t>TAXI</t>
  </si>
  <si>
    <t>HOSPEDAJE</t>
  </si>
  <si>
    <t>TRASPORTE FORANEO</t>
  </si>
  <si>
    <t>SUMAS</t>
  </si>
  <si>
    <t>GASTOS DE TRANSPORTACION</t>
  </si>
  <si>
    <t>VEHICULO</t>
  </si>
  <si>
    <t>OFICIAL</t>
  </si>
  <si>
    <t>MARCA</t>
  </si>
  <si>
    <t>TIPO</t>
  </si>
  <si>
    <t>MODELO</t>
  </si>
  <si>
    <t>PLACAS</t>
  </si>
  <si>
    <t>CILINDROS</t>
  </si>
  <si>
    <t>X</t>
  </si>
  <si>
    <t>POBLACIONES DE LA COMISION</t>
  </si>
  <si>
    <t>POBLACION</t>
  </si>
  <si>
    <t>DISTANCIA EN</t>
  </si>
  <si>
    <t>CANTIDAD</t>
  </si>
  <si>
    <t>PRECIO</t>
  </si>
  <si>
    <t>IMPORTE</t>
  </si>
  <si>
    <t>PEAJES</t>
  </si>
  <si>
    <t xml:space="preserve"> K I L O M E T R O S</t>
  </si>
  <si>
    <t>L I T R O S</t>
  </si>
  <si>
    <t>U N I T A R I O</t>
  </si>
  <si>
    <t>RECIBIO</t>
  </si>
  <si>
    <t>AUTORIZO</t>
  </si>
  <si>
    <t>Vo. Bo.</t>
  </si>
  <si>
    <t>LIC. MARÍA ARCELIA  CARBAJAL HEREDIA</t>
  </si>
  <si>
    <t>ING. ARMANDO NUÑEZ RAMOS</t>
  </si>
  <si>
    <t>SUBDIRECTOR DE ADMON. Y PLANEACION</t>
  </si>
  <si>
    <t>DIRECTOR GENERAL DEL ITS COCULA</t>
  </si>
  <si>
    <t>DE</t>
  </si>
  <si>
    <t xml:space="preserve">POR CONCEPTO DE PASAJES,   VIATICOS Y  DEMAS   GASTOS  DEVENGADOS  DURANTE  LOS  DIAS  </t>
  </si>
  <si>
    <t xml:space="preserve">DEL 2015, EN LAS POBLACIONES DE : </t>
  </si>
  <si>
    <t>-</t>
  </si>
  <si>
    <t>BIOL. ANGELICA LUCIA VAZQUEZ HERNANDEZ</t>
  </si>
  <si>
    <t>DOCENTE</t>
  </si>
  <si>
    <t>VISITA A EMPRESA ITTJ</t>
  </si>
  <si>
    <t>JUNIO</t>
  </si>
  <si>
    <t>*SETENTA Y TRES PESOS 00/100 M.N.*</t>
  </si>
  <si>
    <t>ING. EDITH GABRIELA GOMEZ ESPINOZA</t>
  </si>
  <si>
    <t>M.C. ALEJANDRO FIRAS CASTRO</t>
  </si>
  <si>
    <t>MAYO</t>
  </si>
  <si>
    <t>LIC. HECTOR ALONSO GONZALEZ LOPEZ</t>
  </si>
  <si>
    <t>VISITA A EMPRESA, AJAMEX</t>
  </si>
  <si>
    <t>TLAJOMULCO DE ZUÑIGA</t>
  </si>
  <si>
    <t>PSICO. BERTHA LETICIA SANCHEZ MOJICA</t>
  </si>
  <si>
    <t>GUADALAJARA, JALISCO</t>
  </si>
  <si>
    <t>FECHA</t>
  </si>
  <si>
    <t xml:space="preserve">NOMBRE </t>
  </si>
  <si>
    <t>CARGO</t>
  </si>
  <si>
    <t>DESTINO</t>
  </si>
  <si>
    <t>HORA DE SALIDA</t>
  </si>
  <si>
    <t>HORA DE LLEGADA</t>
  </si>
  <si>
    <t>TRANSPORTE Y PEAJES</t>
  </si>
  <si>
    <t>GASOLINA</t>
  </si>
  <si>
    <t>COMIDAS</t>
  </si>
  <si>
    <t>NO. DE OFICIO</t>
  </si>
  <si>
    <t>RESULTADO DEL VIAJE</t>
  </si>
  <si>
    <t>MARIA ARCELIA CARVAJAL HEREDIA</t>
  </si>
  <si>
    <t>GUADALAJARA</t>
  </si>
  <si>
    <t>VIATICOS</t>
  </si>
  <si>
    <t>ADMINISTRATIVO</t>
  </si>
  <si>
    <t>JOSE RAMON NUÑO ROMERO</t>
  </si>
  <si>
    <t>MAYRA YAZMIN MEDINA CASTILLO</t>
  </si>
  <si>
    <t>COMPRAS</t>
  </si>
  <si>
    <t>PLANEACIÓN</t>
  </si>
  <si>
    <t>JEFE DE DEPARTAMENTO</t>
  </si>
  <si>
    <t>ADMINISTRACIÓN</t>
  </si>
  <si>
    <t>MARIA DE GUADALUPE LOPEZ PALACIOS</t>
  </si>
  <si>
    <t>CAPTURISTA</t>
  </si>
  <si>
    <t>SUBDIRECTORA ADMINISTRATIVA</t>
  </si>
  <si>
    <t>AL</t>
  </si>
  <si>
    <t>MEXICO, D.F.</t>
  </si>
  <si>
    <t>COMPLEMENTO</t>
  </si>
  <si>
    <t>CARLOS NUÑO MEZA</t>
  </si>
  <si>
    <t>ASISTIR COMO JURADO  PARA CONCURSO DE CIENCIAS BASICAS</t>
  </si>
  <si>
    <t>A</t>
  </si>
  <si>
    <t>COLIMA, COLIMA</t>
  </si>
  <si>
    <t>VICTOR HUGO HERNANDEZ ESPARZA</t>
  </si>
  <si>
    <t>INGENIERO EN SISTEMAS</t>
  </si>
  <si>
    <t>REALIZAR EVALUACION DOCENTE</t>
  </si>
  <si>
    <t>* CIENTO SESENTA Y SEIS PESOS 00/100 M.N.*</t>
  </si>
  <si>
    <t>INTENDENTE</t>
  </si>
  <si>
    <t>ATOYAC, JALISCO</t>
  </si>
  <si>
    <t>ALUMNOS CONCURSO</t>
  </si>
  <si>
    <t>GESTION EMPRESARIAL</t>
  </si>
  <si>
    <t>CONCURSO CIENCIAS ECONOMICO-ADMINISTRATIVO</t>
  </si>
  <si>
    <t>COLIMA</t>
  </si>
  <si>
    <t>HECTOR ALEJANDRO HERNANDEZ ESPARZA</t>
  </si>
  <si>
    <t>ASISTIR A CONCURSO CODIGO CIENCIA</t>
  </si>
  <si>
    <t>* QUINIENTOS TREINTA Y CUATRO PESOS 00/100 M.N.*</t>
  </si>
  <si>
    <t>* DOS MIL CUATROCIENTOS VEITISIETE PESOS 00/100 M.N.*</t>
  </si>
  <si>
    <t>MARIA DEL CARMEN IBAÑEZ MENDOZA</t>
  </si>
  <si>
    <t>MARIA DEL ROSARIO RAMIREZ SUAREZ</t>
  </si>
  <si>
    <t>JEFE DE DIVISIÓN</t>
  </si>
  <si>
    <t>DIRECCIÓN</t>
  </si>
  <si>
    <t>ARMANDO NUÑEZ RAMOS</t>
  </si>
  <si>
    <t>ING. LUIS GUILLERMO CORONA ZUÑIGA</t>
  </si>
  <si>
    <t>JULIO</t>
  </si>
  <si>
    <t>GUSTAVO MUÑOZ CARO</t>
  </si>
  <si>
    <t>ASISTIR A CAMINO AL BIENESTAR</t>
  </si>
  <si>
    <t>* DOSCIENTOS UN PESOS 00/100 M.N.*</t>
  </si>
  <si>
    <t>* MIL CUATROCIENTOS DIEZ Y SIETE PESOS 00/100 M.N.*</t>
  </si>
  <si>
    <t xml:space="preserve">CHOFER </t>
  </si>
  <si>
    <t>SUBDIRECTOR ACADEMICO</t>
  </si>
  <si>
    <t>MARIA ALEJANDRA DELGADO LOPEZ</t>
  </si>
  <si>
    <t>JORDANA AIME ALVAREZ GARCIA</t>
  </si>
  <si>
    <t>CHAPALA, JALISCO</t>
  </si>
  <si>
    <t>ADRIANA POLITRON RODRIGUEZ</t>
  </si>
  <si>
    <t>JEFE DE DESARROLLO ACADEMICO</t>
  </si>
  <si>
    <t>ELBA MARIA CHAVARIN MONTELONGO</t>
  </si>
  <si>
    <t>JEFE DE SERVICIOS ESCOLARES</t>
  </si>
  <si>
    <t>TRASPORTE AEREO</t>
  </si>
  <si>
    <t>LIC. MARÍA ARCELIA  CARVAJAL HEREDIA</t>
  </si>
  <si>
    <t>SEPTIEMBRE</t>
  </si>
  <si>
    <t>AGOSTO</t>
  </si>
  <si>
    <t>FORD</t>
  </si>
  <si>
    <t>MECURI</t>
  </si>
  <si>
    <t>JJA2292</t>
  </si>
  <si>
    <t xml:space="preserve">REALIZAR VISITAS DE RESIDENCIAS PROFESIONALES </t>
  </si>
  <si>
    <t>TIZAPAN, JALISCO</t>
  </si>
  <si>
    <t>CIENTO VEINTIOCHO PESOS 00/100 M.N.</t>
  </si>
  <si>
    <t>VISITAR ASESOR EXTERNO DE RESIDENCIAS PROFESIONALES CRESIAP</t>
  </si>
  <si>
    <t>NOVENTA Y DOS PESOS 00/100 M.N.</t>
  </si>
  <si>
    <t>ING. GUILLERMO CONRONA ZUÑIGA</t>
  </si>
  <si>
    <t>COCULA- AEROPUERTO</t>
  </si>
  <si>
    <t>AEROPUERTO-COCULA</t>
  </si>
  <si>
    <t>JOSE DAN AMADOR RAMOS</t>
  </si>
  <si>
    <t>.</t>
  </si>
  <si>
    <t>GDL-COCULA</t>
  </si>
  <si>
    <t>COCULA-GUANAJUATO</t>
  </si>
  <si>
    <t>VINCULACION</t>
  </si>
  <si>
    <t>VERIFICAR E H. AYUNTAMIENTO SEGÚN LA AGENDA DE DESARROLLO MUNICIPAL</t>
  </si>
  <si>
    <t>ZACOLACO DE TORRES, JALISCO</t>
  </si>
  <si>
    <t>DOSCIENTOS SETENTA Y CUATRO PESOS 00/100 M.N.</t>
  </si>
  <si>
    <t>VIGILANTE</t>
  </si>
  <si>
    <t>REALIZAR MANTENIMIENTO EN RED ELECTRICA Y SANITARIOS</t>
  </si>
  <si>
    <t>ATEMAJAC DE BRIZUELA, JALISCO</t>
  </si>
  <si>
    <t>ROSALIA BUSTOS MONCAYO</t>
  </si>
  <si>
    <t>JEFE DE OFICINA</t>
  </si>
  <si>
    <t>OCTUBRE</t>
  </si>
  <si>
    <t>TOLUCA- COCULA</t>
  </si>
  <si>
    <t>ASISTIR A CURSO DE CAPACITACIÓN PARA SERVIDORES PÚBLICOS</t>
  </si>
  <si>
    <t>DOSCIENTOS CINCUENTA Y OCHO PESOS 00/100 M.N.</t>
  </si>
  <si>
    <t>RAFAEL OLIVA RIVAS</t>
  </si>
  <si>
    <t>QUINIENTOS DIEZ Y SEIS  PESOS 00/100 M.N.</t>
  </si>
  <si>
    <t>COMPLEMENTO VIATICO POR ERROR EN SOLICITUD  ANTERIOR</t>
  </si>
  <si>
    <t>ASISTIR A CURSO DE CAPACITACIÓN A LA IMPLEMENTACIÓN DEL SISTEMA DE GESTIÓN Y ADMINISTRACIÓN</t>
  </si>
  <si>
    <t>GUBERNAMENTAL</t>
  </si>
  <si>
    <t>ASISTIR A REUNIÓN DE TRABAJO PARA LA VALIDACIÓN DEL SII-911 2015-2016</t>
  </si>
  <si>
    <t>ENRIQUETA MARGARITA ALLENDE CAMCHO</t>
  </si>
  <si>
    <t>SUBDIRECTOR DE ADMON. Y PLANEACIÓN</t>
  </si>
  <si>
    <t>DIRECTOR GENERAL</t>
  </si>
  <si>
    <t>HARIM ALEJANDRO CABRAL RUELAS</t>
  </si>
  <si>
    <t>CHOFER</t>
  </si>
  <si>
    <t>ENTREGA DE SOLICITUD DE PRONABES</t>
  </si>
  <si>
    <t>*DOSCIENTOS CINCUENTA Y OCHO PESOS 00/100 M.N.*</t>
  </si>
  <si>
    <t>DOSCIENTOS CINCUENTA Y OCHO  PESOS 00/100 M.N.</t>
  </si>
  <si>
    <t>ASISTIR A AREA DE CAPACITACION PARA RECOGER CONVENIO</t>
  </si>
  <si>
    <t>DOSCIENTOS NOVENTA Y DOS PESOS 00/100 M.N.*</t>
  </si>
  <si>
    <t>ENTREGAR OFICIOS EN VARIAS DEPENDENCIAS, COMPRAS VARIAS</t>
  </si>
  <si>
    <t>DOSCIENTOS NOVENTA Y SIETE PESOS 00/100 M.N.</t>
  </si>
  <si>
    <t>NOVIEMBRE</t>
  </si>
  <si>
    <t>DOSCIENTOS CINCUENTA Y OCHO PESOS 00/100 M.N.*</t>
  </si>
  <si>
    <t>REUNIÓN DE CALIDAD</t>
  </si>
  <si>
    <t>SAN JOSE DEL CABO, BAJA CALIFORNIA</t>
  </si>
  <si>
    <t>SEIS CIENTOS VEINTIDOS  PESOS 00/100 M.N.*</t>
  </si>
  <si>
    <t>ADRIANA GUADALUPE GONZALEZ PLAZOLA</t>
  </si>
  <si>
    <t>INTERTECNOLOGICOS CHAPALA 2015</t>
  </si>
  <si>
    <t>YESENIA OBLEDO RAMOS</t>
  </si>
  <si>
    <t>ALEJANDRO FRIAS CASTRO</t>
  </si>
  <si>
    <t xml:space="preserve">ASISTIR A LA CONFIRMACIÓN DEL COMITÉ DE TRABAJO PAR LA 2 ETAPA DE EVALUACIÓN DEL PREMIO ESTATAL DE </t>
  </si>
  <si>
    <t>INNOVACIÓN, CIENCIA Y TECNOLOGÍA DE JALISCO</t>
  </si>
  <si>
    <t>COCULA-GUADALAJARA</t>
  </si>
  <si>
    <t>GUADALAJARA-COCULA</t>
  </si>
  <si>
    <t>QUINIENTOS SETENTA Y OCHO PESOS 55/100 M.N.</t>
  </si>
  <si>
    <t>CUATROCIANTOS CUARENTA Y DOS PESOS 00/100 M.N.*</t>
  </si>
  <si>
    <t>RAMON LEONARDO DAVID SOLIS SANCHEZ</t>
  </si>
  <si>
    <t>NOVIMBRE</t>
  </si>
  <si>
    <t>TRESCIENTOS CINCUENTA PESOS 00/100 M.N.</t>
  </si>
  <si>
    <t>coc-zac</t>
  </si>
  <si>
    <t xml:space="preserve">TRASPORTE </t>
  </si>
  <si>
    <t>SETECIENTOS PESOS 00/100 M.N.</t>
  </si>
  <si>
    <t>MARIA LUISA RUIZ HERNANDEZ</t>
  </si>
  <si>
    <t>SECRETARIA DE DEPTO.</t>
  </si>
  <si>
    <r>
      <t xml:space="preserve">RECIBI DEL  INSTITUTO TECNOLOGICO SUPERIOR DE COCULA,  LA CANTIDAD DE    </t>
    </r>
    <r>
      <rPr>
        <u/>
        <sz val="9"/>
        <color indexed="8"/>
        <rFont val="Calibri"/>
        <family val="2"/>
      </rPr>
      <t xml:space="preserve">                                           </t>
    </r>
  </si>
  <si>
    <t>CHAPALA</t>
  </si>
  <si>
    <t>JEFA DE DEPTO.</t>
  </si>
  <si>
    <t>DIAS</t>
  </si>
  <si>
    <t>ATEMAJAC</t>
  </si>
  <si>
    <t>ITSC-CO-874/15</t>
  </si>
  <si>
    <t>ITSC-CO-860/15</t>
  </si>
  <si>
    <t>TRASLADAR ALUMNOS DEL CIDES ATEMAJC, DE COCULA A ATEMAJAC</t>
  </si>
  <si>
    <t>TRASLADAR AL DIRECTOR DEL ITS COCULA, DEL AEROPUERTO DE GUADALAJARA A COCULA</t>
  </si>
  <si>
    <t>TRASLADAR ALUMNOS DEL CIDES ATEMAJAC, A INSCRIBIRSE A LOS ENCUENTROS INTERTEC CHAPALA Y DE REGRESO AL CIDES</t>
  </si>
  <si>
    <t>LOGRADO DEL ITS COCULA AL CIDES DE ATEMAJAC</t>
  </si>
  <si>
    <t>SE LOGRÓ EL OBJETIVO EXITOSO</t>
  </si>
  <si>
    <t>SE LOGRÓ EL OBJETIVO DEL TRASLADAR DEL CIDES DE ATEMAJAC AL TECNOLÓGICO DE CHAPALAY REGRESO AL CIDES</t>
  </si>
  <si>
    <t>ITSC-CO-869/15</t>
  </si>
  <si>
    <t>ITSC-CO-861/15</t>
  </si>
  <si>
    <t>ITSC-CO-868/15</t>
  </si>
  <si>
    <t>ENTREGAR OFICIO EN LA SICyT Y RECOGER LA LIQUIDACION DEL IMSS</t>
  </si>
  <si>
    <t>TRASLADAR ALUMNOS A LOS INTERTEC CHAPALA 2015</t>
  </si>
  <si>
    <t>ITSC-CO-875/15</t>
  </si>
  <si>
    <t>ITSC-CO-877/15</t>
  </si>
  <si>
    <t>ENTREGAR OFICIO EN LA OFICIALIA DE PARTES DE SEPAF</t>
  </si>
  <si>
    <t>ITSC-CO-884/15</t>
  </si>
  <si>
    <t>ITSC-CO-883/15</t>
  </si>
  <si>
    <t>LLEVAR A SERVICO VEHICULO INSTITUCIONAL</t>
  </si>
  <si>
    <t>ENTRGAR CONVOCATORIAS Y RECOGER BANDERINES</t>
  </si>
  <si>
    <t>SE CUMPLIÓ EL OBJETIVO DE RECOGER A TIEMPOLA LIQUIDACIÓN DEL IMSS</t>
  </si>
  <si>
    <t>EL OBJETIVO SE LOGRÓ</t>
  </si>
  <si>
    <t>SE LOGRÓ EL OBJETIVO</t>
  </si>
  <si>
    <t>EL OBJETIVO SE CUMPLIÓ</t>
  </si>
  <si>
    <t>CHIQUILISTLAN</t>
  </si>
  <si>
    <t>ITSC-CO-870/15</t>
  </si>
  <si>
    <t>LLEVAR ALUMNOS A COMALA, MPIO. DE CHIQUILISTLAN</t>
  </si>
  <si>
    <t>TRASLADÉ ALUNMOS A COMALA MPIO. DE CHIQUILISTLAN</t>
  </si>
  <si>
    <t>ITSC-CO-876/15</t>
  </si>
  <si>
    <t>LLEVAR ALUMNOS A CHAPALA, JUEGOS INTERTEC 2015</t>
  </si>
  <si>
    <t>TRASLADÉ ALUMNOS A CHAPALA A LOS JUEGOS INTERTEC´S</t>
  </si>
  <si>
    <t>ITSC-CO-871/15</t>
  </si>
  <si>
    <t>ITSC-CO-872/15</t>
  </si>
  <si>
    <t>EL ALUMNO QUE REPRESENTÓ A NUESTRO PLANTEL EN LA DISCIPLINA DE AJEDREZ QUEDÓ EN4TO. LUGAR, POR LO ANTERIOR SE CUMPLIÓ AL 100% EL OBJETIVO</t>
  </si>
  <si>
    <t>SE CUMPLIÓ CON ÉXITO LOS OBJETIVOS</t>
  </si>
  <si>
    <t>ANALISTA TECNICO</t>
  </si>
  <si>
    <t>TLAJOMULCO DE ZÚÑIGA</t>
  </si>
  <si>
    <t>ITSC-CO-328/15</t>
  </si>
  <si>
    <t>ASISTIR A CURSO "ELABORACIÓN Y ARMONIZACIÓN DE LA CUENTA PÚBLICA, PATRIMONIO Y ADQUISICIONES DE BIENES Y SERVICIOS"</t>
  </si>
  <si>
    <t>SE CUMPLIÓ EL OBJETIVO DE SABER CUALES SON LAS OBLIGACIONES DE LOS PROVEEDORES Y EN CASO DE NO CUMPLIR CONLA ENTREGA Y QUE EXISTA PAGOY FACTURA DE LA MISMA SE LE PUEDE PONER SANCIÓN</t>
  </si>
  <si>
    <t>JOSÉ RAMÓN NUÑO ROMERO</t>
  </si>
  <si>
    <t>ITSC-CO-326/15</t>
  </si>
  <si>
    <t>TRASLADAR ALUMNOS A AJEMEX</t>
  </si>
  <si>
    <t>TRASLADÉ A LOS ALUMNOS A TLAJOMULCO</t>
  </si>
  <si>
    <t>ITSC-CO-360/15</t>
  </si>
  <si>
    <t>TRASLADAR ALUMNOS A LA EMPRESA COMPAQ</t>
  </si>
  <si>
    <t>TRASLADÉ A LOS ALUMNOS A LA EMPRESA COMPAQ</t>
  </si>
  <si>
    <t>ENRIQUETA ALLENDE CAMACHO</t>
  </si>
  <si>
    <t>TÉCNICO ESPECIALIZADO</t>
  </si>
  <si>
    <t>ITSC-CO-357/15</t>
  </si>
  <si>
    <t>ASISTIR A CAPACITACIÓN DE CONTABILIDAD GUBERNAMENTAL</t>
  </si>
  <si>
    <t>CUMPLIENDO SATISFACTORIAMENTE LA COMISIÓN</t>
  </si>
  <si>
    <t>ITSC-CO-336/15</t>
  </si>
  <si>
    <t>TRASLADAR ALUMNOS A ITTJ</t>
  </si>
  <si>
    <t>TRASLADÉ ALUMNOS A ITTJ TLAJOMULCO DE ZÚÑIGA</t>
  </si>
  <si>
    <t>ITSC-CO-359/15</t>
  </si>
  <si>
    <t>VISITA A EMPRESA COMPAQ</t>
  </si>
  <si>
    <t>HÉCTOR ALONSO GONZÁLEZ LÓPEZ</t>
  </si>
  <si>
    <t>ITSC-CO-361/15</t>
  </si>
  <si>
    <t>JOSÉ ALBERTO ACUÑA CASTILLO</t>
  </si>
  <si>
    <t>JEFE DE DEPTO.</t>
  </si>
  <si>
    <t>ITSC-CO-342/15</t>
  </si>
  <si>
    <t>SE CUMPLIÓ EL OBJETIVO</t>
  </si>
  <si>
    <t>MA. DE GUADALUPE LÓPEZ PALACIOS</t>
  </si>
  <si>
    <t>ITSC-CO-344/15</t>
  </si>
  <si>
    <t>ITSC-CO-339/15</t>
  </si>
  <si>
    <t>ENTREGA DE CONVOCATORIAS Y CÓMPRAS</t>
  </si>
  <si>
    <t>ITSC-CO-321/15</t>
  </si>
  <si>
    <t>ENTREGA DE DCTOS. EN SEPAF Y SICyT</t>
  </si>
  <si>
    <t>MA. ARCELIA CARVAJAL HEREDIA</t>
  </si>
  <si>
    <t>ITSC-CO-343/15</t>
  </si>
  <si>
    <t>ITSC-CO-338/15</t>
  </si>
  <si>
    <t>ITSC-CO-320/15</t>
  </si>
  <si>
    <t>ITSC-CO-358/15</t>
  </si>
  <si>
    <t>ITSC-CO-345/15</t>
  </si>
  <si>
    <t>ITSC-CO-323/15</t>
  </si>
  <si>
    <t>ITSC-CO-346/15</t>
  </si>
  <si>
    <t>ANGÉLICA LUCIA VÁZQUEZ HERNÁNDEZ</t>
  </si>
  <si>
    <t>ITSC-CO-335/15</t>
  </si>
  <si>
    <t>EDITH GABRIELA GÓMEZ ESPINOZA</t>
  </si>
  <si>
    <t>EL SALTO</t>
  </si>
  <si>
    <t>ITSC-CO-333/15</t>
  </si>
  <si>
    <t>VISITA A EMPRESA COOCSA</t>
  </si>
  <si>
    <t xml:space="preserve">ALEJANDRO FRÍAS CASTRO </t>
  </si>
  <si>
    <t>ITSC-CO-341/15</t>
  </si>
  <si>
    <t>VISITA A EMPRESA ACEROS TAMA</t>
  </si>
  <si>
    <t>JAVIER ZARATE RUIZ</t>
  </si>
  <si>
    <t>ZAPOPAN</t>
  </si>
  <si>
    <t>ASISTIR A TALLER DE GESTIÓN TECNOLÓGICA</t>
  </si>
  <si>
    <t>ATEMAJAC/TLAJOMULCO</t>
  </si>
  <si>
    <t>ITSC-CO-327/15</t>
  </si>
  <si>
    <t>TRASLADAR ALUMNOS CIDES/AJAMEX</t>
  </si>
  <si>
    <t>ITSC-CO-325/15</t>
  </si>
  <si>
    <t>VISITA A EMPRESA AJAMEX</t>
  </si>
  <si>
    <t>BERTHA LETICIA SÁNCHEZ MOJICA</t>
  </si>
  <si>
    <t>ACADÉMICO</t>
  </si>
  <si>
    <t>ITSC-CO-332/15</t>
  </si>
  <si>
    <t>ASISTIR A REUNION DE SEGUIMIENTO DE FISCALIA GENERAL</t>
  </si>
  <si>
    <t>ITSC-CO-319/15</t>
  </si>
  <si>
    <t>ASISTIR A SESIÓN DE LA COMISIÓN DE CONTROL Y EVALUACIÓN GUBERNAMENTAL</t>
  </si>
  <si>
    <t>ITSC-CO-317/15</t>
  </si>
  <si>
    <t>VISITA A EMPRESA</t>
  </si>
  <si>
    <t>TALA</t>
  </si>
  <si>
    <t>ITSC-CO-318/15</t>
  </si>
  <si>
    <t>TRASLADAR ALUMNOS A EMPRESA</t>
  </si>
  <si>
    <t>SE TRASLADÓ A LOS ALUMNOS</t>
  </si>
  <si>
    <t>MA. GUADALUPE AMADOR ROSAS</t>
  </si>
  <si>
    <t>ITSC-CO-311/15</t>
  </si>
  <si>
    <t>RESPONSABLE DE ALUMNOS</t>
  </si>
  <si>
    <t>LUIS GUILLERMO CORONA ZÚÑIGA</t>
  </si>
  <si>
    <t>ITSC-CO-309/15</t>
  </si>
  <si>
    <t>REUNIÓN DE TRABAJO</t>
  </si>
  <si>
    <t>ITSC-CO-322/15</t>
  </si>
  <si>
    <t>SE CUMPLIÓ SATISFACTORIAMENTE LA COMISIÓN</t>
  </si>
  <si>
    <t>ITSC-CO-302/15</t>
  </si>
  <si>
    <t>ALEJANDRA DELGADO LÓPEZ</t>
  </si>
  <si>
    <t>SUBDIRECTORA ACADÉMICA</t>
  </si>
  <si>
    <t>ITSC-CO-324/15</t>
  </si>
  <si>
    <t>MÉXICO D.F.</t>
  </si>
  <si>
    <t>ITSC-CO-369/15</t>
  </si>
  <si>
    <t>ASISTIR A SEMINARIO</t>
  </si>
  <si>
    <t>ITSC-CO-467/15</t>
  </si>
  <si>
    <t>ATOYAC</t>
  </si>
  <si>
    <t>ITSC-CO-385/15</t>
  </si>
  <si>
    <t>PRESENTACIÓN DE PROYECTOS</t>
  </si>
  <si>
    <t>SE LLEVÓ A CABO LA PRESENTACIÓN EN TIEMPO Y FORMA</t>
  </si>
  <si>
    <t>ASISTIR A EVENTO VIRTUAL EDUCA 2015</t>
  </si>
  <si>
    <t>ASISTIR A REUNIÓN DE TRABAJO</t>
  </si>
  <si>
    <t>ITSC-CO-412/15</t>
  </si>
  <si>
    <t>ITSC-CO-411/15</t>
  </si>
  <si>
    <t>ITSC-CO-433/15</t>
  </si>
  <si>
    <t xml:space="preserve">ASISTIR A CAPACITACIÓN </t>
  </si>
  <si>
    <t>TRASLADAR ALUMNOS CIDES/COCULA</t>
  </si>
  <si>
    <t>ITSC-CO-428/15</t>
  </si>
  <si>
    <t>ITSC-CO-388/15</t>
  </si>
  <si>
    <t>TRASLADAR PERSONAL A ATOYAC</t>
  </si>
  <si>
    <t>SE TRASLADÓ AL PERSONAL</t>
  </si>
  <si>
    <t>ARANDAS</t>
  </si>
  <si>
    <t>ASISTIR A ACTO ACADÉMICO ITS ARANDAS</t>
  </si>
  <si>
    <t>ARMANDO NÚÑEZ RAMOS</t>
  </si>
  <si>
    <t>ASISTIR A SESIÓN DE TRABAJO</t>
  </si>
  <si>
    <t>VALLARTA</t>
  </si>
  <si>
    <t>ACTO ACADÉMICO TEC VALLARTA</t>
  </si>
  <si>
    <t>ACTO ACADÉMICO UTJ</t>
  </si>
  <si>
    <t>ITSC-CO-395/15</t>
  </si>
  <si>
    <t>ITSC-CO-429/15</t>
  </si>
  <si>
    <t>ENTRGA DE CONVOCATORIAS PARA JUNTA DIRECTIVA</t>
  </si>
  <si>
    <t>ITSC-CO-401/15</t>
  </si>
  <si>
    <t>ITSC-CO-402/15</t>
  </si>
  <si>
    <t>ITSC-CO-355/15</t>
  </si>
  <si>
    <t>ITSC-CO-379/15</t>
  </si>
  <si>
    <t>VALIDAR INFORMACIÓN DE LA CARPETA DIGITAL</t>
  </si>
  <si>
    <t>ITSC-CO-436/15</t>
  </si>
  <si>
    <t>TRASLADAR AL DIRECTOR GENERAL</t>
  </si>
  <si>
    <t>ITSC-CO-380/15</t>
  </si>
  <si>
    <t>ASISTIR A LA GIRA CAMINO AL BIENESTAR</t>
  </si>
  <si>
    <t>ITSC-CO-426/15</t>
  </si>
  <si>
    <t>ITSC-CO-417/15</t>
  </si>
  <si>
    <t>ITSC-CO-390/15</t>
  </si>
  <si>
    <t>ITSC-CO-403/15</t>
  </si>
  <si>
    <t>ITSC-CO-356/15</t>
  </si>
  <si>
    <t>ITSC-CO-425/15</t>
  </si>
  <si>
    <t>ITSC-CO-387/15</t>
  </si>
  <si>
    <t>JORDANA AIMÉ ÁLVAREZ GARCÍA</t>
  </si>
  <si>
    <t>ITSC-CO-416/15</t>
  </si>
  <si>
    <t>LAURA GABRIELA RODRÍGUEZ</t>
  </si>
  <si>
    <t>ITSC-CO-421/15</t>
  </si>
  <si>
    <t>CLAUDIA ESTELA GONZÁLEZ LÓPEZ</t>
  </si>
  <si>
    <t>ITSC-CO-424/15</t>
  </si>
  <si>
    <t>ASISTIR COMO JURADO PARA CONCURSO DE CIENCIAS BÁSICAS</t>
  </si>
  <si>
    <t>RAMÓN LEONARDO DAVID SOLÍS</t>
  </si>
  <si>
    <t>ITSC-CO-423/15</t>
  </si>
  <si>
    <t>ITSC-CO-422/15</t>
  </si>
  <si>
    <t>VERÓNICA JUDIYH GÓMEZ BARBOSA</t>
  </si>
  <si>
    <t>ITSC-CO-420/15</t>
  </si>
  <si>
    <t>ITSC-CO-419/15</t>
  </si>
  <si>
    <t>ITSC-CO-418/15</t>
  </si>
  <si>
    <t>ADRIANA POLITRÓN RODRÍGUEZ</t>
  </si>
  <si>
    <t>ITSC-CO-415/15</t>
  </si>
  <si>
    <t>ITSC-CO-370/15</t>
  </si>
  <si>
    <t>REALIZAR EVALUACIÓN DOCENTE</t>
  </si>
  <si>
    <t>ITSC-CO-413/15</t>
  </si>
  <si>
    <t>HÉCTOR ALEJANDRO HERNÁNDEZ</t>
  </si>
  <si>
    <t>ITSC-CO-363/15</t>
  </si>
  <si>
    <t>ASISTIR A CONCURSO CÓDIGO CIENCIA</t>
  </si>
  <si>
    <t>SE CUMPLIÓ SATISFACTORIAMENTE LA COMISIÓN, SE GANARON DOS MEDALLAS DE BRONCE</t>
  </si>
  <si>
    <t>MA. DEL CARMEN IBAÑEZ MENDOZA</t>
  </si>
  <si>
    <t>ITSC-CO-364/15</t>
  </si>
  <si>
    <t>ITSC-CO-331/15</t>
  </si>
  <si>
    <t>ITSC-CO-405/15</t>
  </si>
  <si>
    <t>ITSC-CO-404/15</t>
  </si>
  <si>
    <t>MA. ISABEL PLAZOLA GONSÁLES</t>
  </si>
  <si>
    <t>ITSC-CO-475/15</t>
  </si>
  <si>
    <t>ASISTIR A CURSO "ANALISIS ESTADISTICO DE DATOS EN LA EVALUACIÓN DE PROYECTOS"</t>
  </si>
  <si>
    <t>ITSC-CO-476/15</t>
  </si>
  <si>
    <t>ITSC-CO-516/15</t>
  </si>
  <si>
    <t>ADRIANA GPE. GONZÁLEZ PLAZOLA</t>
  </si>
  <si>
    <t>ANALISTA ESPECIALIZADO</t>
  </si>
  <si>
    <t>ITSC-CO-479/15</t>
  </si>
  <si>
    <t>ITSC-CO-466/15</t>
  </si>
  <si>
    <t>ITSC-CO-430/15</t>
  </si>
  <si>
    <t xml:space="preserve">ENTREGA DE CONVOCATORIAS </t>
  </si>
  <si>
    <t>ITSC-CO-515/15</t>
  </si>
  <si>
    <t>ITSC-CO-465/15</t>
  </si>
  <si>
    <t>ITSC-CO-478/15</t>
  </si>
  <si>
    <t>REUNIÓN DE TRABAJO SGA</t>
  </si>
  <si>
    <t>GUANAJUATO</t>
  </si>
  <si>
    <t>ITSC-CO-513/15</t>
  </si>
  <si>
    <t>ITSC-CO-514/15</t>
  </si>
  <si>
    <t>ITSC-CO-520/15</t>
  </si>
  <si>
    <t>ASISTIR A JUNTA DIRECTIVA</t>
  </si>
  <si>
    <t>ITSC-CO-518/15</t>
  </si>
  <si>
    <t>ITSC-CO-536/15</t>
  </si>
  <si>
    <t>ASISTIR A CURSO ICONG</t>
  </si>
  <si>
    <t>ITSC-CO-517/15</t>
  </si>
  <si>
    <t>ITSC-CO-534/15</t>
  </si>
  <si>
    <t>SILVIA A. RODRIGUEZ RAMOS</t>
  </si>
  <si>
    <t>ITSC-CO-533/15</t>
  </si>
  <si>
    <t>ITSC-CO-542/15</t>
  </si>
  <si>
    <t>ITSC-CO-543/15</t>
  </si>
  <si>
    <t>ALONDRA GPE. RAMÍREZ COPADO</t>
  </si>
  <si>
    <t>SECRETARIA DE DIRECCIÓN</t>
  </si>
  <si>
    <t>ITSC-CO-519/15</t>
  </si>
  <si>
    <t>ITSC-CO-480/15</t>
  </si>
  <si>
    <t>TRASLADAR PERSONAL</t>
  </si>
  <si>
    <t>ITSC-CO-591/15</t>
  </si>
  <si>
    <t xml:space="preserve">ENTREGAR OFICIO EN LA SICYT </t>
  </si>
  <si>
    <t>ITSC-CO-549/15</t>
  </si>
  <si>
    <t>TRASLDAR AL DIRECTOR A LA SEPAF</t>
  </si>
  <si>
    <t>ASISTIR A CAPACITACIÓN "INNOVACIÓN EN MATERIALES DE SALUD"</t>
  </si>
  <si>
    <t>ENTREGA DE OFICIOS EN SICYT</t>
  </si>
  <si>
    <t>ASISTIR POR PAQUETERIA A DIRECCIÓN DE PROFESIONES</t>
  </si>
  <si>
    <t>ITSC-CO-593/15</t>
  </si>
  <si>
    <t>ITSC-CO-678/15</t>
  </si>
  <si>
    <t>TRAMITAR TITULOS</t>
  </si>
  <si>
    <t>MAZAMITLA</t>
  </si>
  <si>
    <t>ITSC-CO-634/15</t>
  </si>
  <si>
    <t>VERIFICACIÓN DEL PROGRAMA AGENDA DE DESARROLLO MUNICIPAL</t>
  </si>
  <si>
    <t>ITSC-CO-655/15</t>
  </si>
  <si>
    <t>TIZAPAN</t>
  </si>
  <si>
    <t>ITSC-CO-671/15</t>
  </si>
  <si>
    <t>VISITA DE RESIDENCIAS PROFESIONALES</t>
  </si>
  <si>
    <t>ITSC-CO-648/15</t>
  </si>
  <si>
    <t>LLEVAR A FIRMA ACTA DE JUNTA DIRECTIVA</t>
  </si>
  <si>
    <t>ITSC-CO-544/15</t>
  </si>
  <si>
    <t>ITSC-CO-633/15</t>
  </si>
  <si>
    <t>ITSC-CO-654/15</t>
  </si>
  <si>
    <t>ITSC-CO-663/15</t>
  </si>
  <si>
    <t>ITSC-CO-635/15</t>
  </si>
  <si>
    <t>ITSC-CO-656/15</t>
  </si>
  <si>
    <t>ITSC-CO-657/15</t>
  </si>
  <si>
    <t>ITSC-CO-636/15</t>
  </si>
  <si>
    <t>ITSC-CO-651/15</t>
  </si>
  <si>
    <t>ITSC-CO-652/15</t>
  </si>
  <si>
    <t>ASISTIR A REUNIÓN DE BECAS</t>
  </si>
  <si>
    <t>ITSC-CO-659/15</t>
  </si>
  <si>
    <t>ENTREGA DE DOCUMENTOS EN CONTRALORIA DEL ESTADO</t>
  </si>
  <si>
    <t>VISITAR ASESOR EXTERNO DE RESIDENCIAS</t>
  </si>
  <si>
    <t>AMILCAR NEFTALI RAMÍREZ URIBE</t>
  </si>
  <si>
    <t>ITSC-CO-632/15</t>
  </si>
  <si>
    <t>ENTREGAR FACTURA</t>
  </si>
  <si>
    <t>ITSC-CO-637/15</t>
  </si>
  <si>
    <t>TRASLADAR AL DIRECTOR</t>
  </si>
  <si>
    <t>ITSC-CO-639/15</t>
  </si>
  <si>
    <t>VER ASUNTOS DE MANTENIMIENTO EN CIDES ATEMAJAC</t>
  </si>
  <si>
    <t>ITSC-CO-660/15</t>
  </si>
  <si>
    <t>TRASLADAR PERSONAL A CONTRALORIA DEL ESTADO</t>
  </si>
  <si>
    <t>ITSC-CO-674/15</t>
  </si>
  <si>
    <t>ENTREGA DE COMPUTADORAS</t>
  </si>
  <si>
    <t>ITSC-CO-677/15</t>
  </si>
  <si>
    <t>LLEVAR VEHICULO A REVISIÓN</t>
  </si>
  <si>
    <t>ITSC-CO-676/15</t>
  </si>
  <si>
    <t>TRASLADAR PERSONAL A TECNOLÓGICO DE TEPIC</t>
  </si>
  <si>
    <t>STA. MA. DEL ORO</t>
  </si>
  <si>
    <t>ITSC-CO-705/15</t>
  </si>
  <si>
    <t>URUAPAN</t>
  </si>
  <si>
    <t>ASISTIR COMO JURADO A EVENTO DE INNOVACIÓN TECNOLOGICA 2015</t>
  </si>
  <si>
    <t>COMISIÓN EFECTUADA</t>
  </si>
  <si>
    <t>ITSC-CO-706/15</t>
  </si>
  <si>
    <t>DICIEMBRE</t>
  </si>
  <si>
    <r>
      <t xml:space="preserve">RECIBI DEL  INSTITUTO TECNOLOGICO SUPERIOR DE COCULA,  LA CANTIDAD DE  </t>
    </r>
    <r>
      <rPr>
        <u/>
        <sz val="9"/>
        <color indexed="8"/>
        <rFont val="Calibri"/>
        <family val="2"/>
      </rPr>
      <t xml:space="preserve">                                        </t>
    </r>
  </si>
  <si>
    <t>REALIZAR VISITA DE RESIDENCIAS PROFESIONALES</t>
  </si>
  <si>
    <t>ITSC-CO-904/15</t>
  </si>
  <si>
    <t>MA. DEL ROSARIO RAMÍREZ SUÁREZ</t>
  </si>
  <si>
    <t>ITSC-CO-905/15</t>
  </si>
  <si>
    <t>ASISTIR A FIRMA DE DICTAMEN DE BECAS</t>
  </si>
  <si>
    <r>
      <t xml:space="preserve">RECIBI DEL  INSTITUTO TECNOLOGICO SUPERIOR DE COCULA,  LA CANTIDAD DE       </t>
    </r>
    <r>
      <rPr>
        <u/>
        <sz val="9"/>
        <color indexed="8"/>
        <rFont val="Calibri"/>
        <family val="2"/>
      </rPr>
      <t xml:space="preserve">                                            </t>
    </r>
  </si>
  <si>
    <t>GUADALAJARA, JALISCO.</t>
  </si>
  <si>
    <t>TRASPORTE TERRESTRE</t>
  </si>
  <si>
    <t>CUATROCIENTOS UN PESOS  52/100 M.N.</t>
  </si>
  <si>
    <t>ELBA MA. CHAVARÍN MONTELONGO</t>
  </si>
  <si>
    <t>ITSC-CO-901/15</t>
  </si>
  <si>
    <t>REUNIÓN DE SENCIBILIZACIÓN CAMPAÑA TELETÓN</t>
  </si>
  <si>
    <t>EVENTO VAMOS JUNTOS</t>
  </si>
  <si>
    <r>
      <t xml:space="preserve">RECIBI DEL  INSTITUTO TECNOLOGICO SUPERIOR DE COCULA,  LA CANTIDAD DE      </t>
    </r>
    <r>
      <rPr>
        <u/>
        <sz val="9"/>
        <color indexed="8"/>
        <rFont val="Calibri"/>
        <family val="2"/>
      </rPr>
      <t xml:space="preserve">                                            </t>
    </r>
  </si>
  <si>
    <t>AUTLÁN DE NAVARRO</t>
  </si>
  <si>
    <t>II SESIÓN ORDINARIA SESTEJ</t>
  </si>
  <si>
    <t>TLAQUEPAQUE</t>
  </si>
  <si>
    <t>TLAQUEPAQUE, JALISCO</t>
  </si>
  <si>
    <t>*NOVENTA Y DOS PESOS 00/100 M.N.*</t>
  </si>
  <si>
    <t>ALEJANDRO FRÍAS CASTRO</t>
  </si>
  <si>
    <t>ITSC-CO-908/15</t>
  </si>
  <si>
    <t>PEDIR COTIZACIÓN EN LA EMPRESA ESPACIO MÓVIL</t>
  </si>
  <si>
    <t>TRASLADAR PERSONAL A CAPACITACIÓN</t>
  </si>
  <si>
    <t>DOSCIENTOS CINCUENTA Y OCHO PESOS  00/100 M.N.</t>
  </si>
  <si>
    <t>ENTREGAR MINISTRACIÓN EN SICyT</t>
  </si>
  <si>
    <t>ENTREGAR OFICIOS</t>
  </si>
  <si>
    <t>ENTREGAR CONVOCATORIAS</t>
  </si>
  <si>
    <t>ITSC-CO-885/15</t>
  </si>
  <si>
    <t>ITSC-CO-892/15</t>
  </si>
  <si>
    <t>ITSC-CO-890/15</t>
  </si>
  <si>
    <t>ITSC-CO-899/15</t>
  </si>
  <si>
    <t>ITSC-CO-903/15</t>
  </si>
  <si>
    <t>TRASLADAR INTEGRANTES DE LA JUNTA DIRECTIVA</t>
  </si>
  <si>
    <t>ITSC-CO-912/15</t>
  </si>
  <si>
    <t>REALIZAR CÓMPRAS VARIAS</t>
  </si>
  <si>
    <t>ITSC-CO-910/15</t>
  </si>
  <si>
    <t>ITSC-CO-915/15</t>
  </si>
  <si>
    <t>SALVADOR EDUARDO ACUÑA CASTILLO</t>
  </si>
  <si>
    <t>PEDIR COTIZACIÓN EN LE EMPRESA ESPACIO MÓVIL</t>
  </si>
  <si>
    <t>CIENTO SESENTA Y SEIS PESOS 00/100 M.N.*</t>
  </si>
  <si>
    <t>ASISTIR A LA SEMANA DE CIENCIA Y TECNOLOGIA</t>
  </si>
  <si>
    <t>ITSC-CO-916/15</t>
  </si>
  <si>
    <t>ITSC-CO-919/15</t>
  </si>
  <si>
    <t>ASISTIR A SEMANA DE CIENCIA Y TECNOLOGÍA</t>
  </si>
  <si>
    <t>ITSC-CO-920/15</t>
  </si>
  <si>
    <t>SUBDIRECTORA ACADEMICA</t>
  </si>
  <si>
    <t>ITSC-CO-704/15</t>
  </si>
  <si>
    <t>ITSC-CO-600/15</t>
  </si>
  <si>
    <t>ASISTIR A JORNADA DE CAPACITACIÓN DE ADMINISTRADORES</t>
  </si>
  <si>
    <t>ITSC-CO-661/15</t>
  </si>
  <si>
    <t>RECABAR FIRMAS DEL ACTA DE LA JUNTA DIRECTIVA</t>
  </si>
  <si>
    <t>LA HUERTA</t>
  </si>
  <si>
    <t>10 ANIVERSARIO ITS LA HUERTA</t>
  </si>
  <si>
    <t>CATEDRA EMPRESARIAL</t>
  </si>
  <si>
    <t>PUERTO VALLARTA</t>
  </si>
  <si>
    <t>LANZAMIENTO DE LA AGENDA DE INNOVACIÓN</t>
  </si>
  <si>
    <t>ITSC-CO-541/15</t>
  </si>
  <si>
    <t>ASISTIR A CURSO DE CONTABILIDAD GUBERNAMENTAL</t>
  </si>
  <si>
    <t>ITSC-CO-649/15</t>
  </si>
  <si>
    <t>ITSC-CO-695/15</t>
  </si>
  <si>
    <t>ENTREGAR OFICIOS VARIOS</t>
  </si>
  <si>
    <t>ITSC-CO-641/15</t>
  </si>
  <si>
    <t>ITSC-CO-598/15</t>
  </si>
  <si>
    <t>ASISTIR A CAPACITACIÓN DE BANCO DE PROYECTOS</t>
  </si>
  <si>
    <t>ITSC-CO-629/15</t>
  </si>
  <si>
    <t>EDO. DE MÉXICO</t>
  </si>
  <si>
    <t>ITSC-CO-658/15</t>
  </si>
  <si>
    <t>ASISTIR A REUNIÓN NACIONAL DE PROGRAMACIÓN DETALLADA 2015-2016</t>
  </si>
  <si>
    <t>ITSC-CO-645/15</t>
  </si>
  <si>
    <t>ITSC-CO-653/15</t>
  </si>
  <si>
    <t>ITSC-CO-640/15</t>
  </si>
  <si>
    <t>REALIZAR VISITA AL ASESOR EXTERNO DE RESIDENCIAS PROFESIONALES</t>
  </si>
  <si>
    <t>JOCOTEPEC/ZAPOPAN</t>
  </si>
  <si>
    <t>ITSC-CO-690/15</t>
  </si>
  <si>
    <t>ZACOALCO DE TORRES</t>
  </si>
  <si>
    <t>ITSC-CO-680/15</t>
  </si>
  <si>
    <t>AGENDA DE DESARROLLO MUNICIPAL</t>
  </si>
  <si>
    <t>ITSC-CO-682/15</t>
  </si>
  <si>
    <t>UNIÓN DE TULA</t>
  </si>
  <si>
    <t>ITSC-CO-685/15</t>
  </si>
  <si>
    <t>ASISTIR A FERIA DE EDUCACIÓN</t>
  </si>
  <si>
    <t>ITSC-CO-715/15</t>
  </si>
  <si>
    <t>ASISTIR A REUNIÓN DE INTERTEC´S</t>
  </si>
  <si>
    <t>LOURDES JULIETA ORTIZ DE LA CRUZ</t>
  </si>
  <si>
    <t>ALMACENISTA</t>
  </si>
  <si>
    <t>ITSC-CO-686/15</t>
  </si>
  <si>
    <t>ITSC-CO-681/15</t>
  </si>
  <si>
    <t>ITSC-CO-679/15</t>
  </si>
  <si>
    <t>JOSÉ DE JESÚS MARTÍNEZ CHAVARRÍA</t>
  </si>
  <si>
    <t>ITSC-CO-744/15</t>
  </si>
  <si>
    <t>ASISTIR A CAPACITACIÓN ICONG</t>
  </si>
  <si>
    <t>ITSC-CO-727/15</t>
  </si>
  <si>
    <t>JOSÉ PABLO CAMACHO CASTILLO</t>
  </si>
  <si>
    <t>TÉCNICO EN MANTENIMIENTO</t>
  </si>
  <si>
    <t>ADMINISTACIÓN</t>
  </si>
  <si>
    <t>ENTREGAR MAMPARAS EN CIDES ATEMAJAC</t>
  </si>
  <si>
    <t>CIENTO SESENTA Y SEIS PESOS 00/100 M.N.</t>
  </si>
  <si>
    <t>ENTREGAR TARJETAS EN CIDES ATEMAJAC</t>
  </si>
  <si>
    <t>ITSC-CO-911/15</t>
  </si>
  <si>
    <t xml:space="preserve">SE CUMPLIÓ EL OBJETIVO </t>
  </si>
  <si>
    <t>ITSC-CO-907/15</t>
  </si>
  <si>
    <t>ASISTIR A PRESENTACIÓN DE PROGRAMA ACADÉMICO</t>
  </si>
  <si>
    <t>LLEVAR CAMIÓN FOTON A SERVICIO</t>
  </si>
  <si>
    <t>ITSC-CO-937/15</t>
  </si>
  <si>
    <t>ITSC-CO-930/15</t>
  </si>
  <si>
    <t>(CIENTO SETENTA Y SEIS PESOS 00/100 M.N.)</t>
  </si>
  <si>
    <t>ASISTIR A REUNIÓN CON EX-PRESIDENTA DE ATEMAJAC</t>
  </si>
  <si>
    <t>REUNIÓN DE TRABAJO EN LA SICyT</t>
  </si>
  <si>
    <t>REUNIÓN DE ANALISIS DE INDICADORES Y DESARROLLO DE ESTRATEGIAS DE PLANEACIÓN</t>
  </si>
  <si>
    <t>NOVECIENTOS DIECISEIS PESOS 00/100 M.N</t>
  </si>
  <si>
    <t>ZAPOPAN, JALISCO</t>
  </si>
  <si>
    <t>TAMAZULA</t>
  </si>
  <si>
    <t>ITSC-CO-755/15</t>
  </si>
  <si>
    <t>VER ESTRUCTURADE INVERNADEROS EN ITS TAMAZULA</t>
  </si>
  <si>
    <t>ITSC-CO-753/15</t>
  </si>
  <si>
    <t>REALIZAR COMPRAS VARIAS</t>
  </si>
  <si>
    <t>ITSC-CO-723/15</t>
  </si>
  <si>
    <t>LLEVAR VEHICULO INSTITUCIONAL A REVISIÓN</t>
  </si>
  <si>
    <t>ITSC-CO-749/15</t>
  </si>
  <si>
    <t>COMPRAS VARIAS Y ENTREGA DE OFICIOS</t>
  </si>
  <si>
    <t>ITSC-CO-702/15</t>
  </si>
  <si>
    <t>TRASLADAR AL DIRECTOR A LA CAMARA DE COMERCIO</t>
  </si>
  <si>
    <t>EL GRULLO</t>
  </si>
  <si>
    <t>ITSC-CO-698/15</t>
  </si>
  <si>
    <t>ENTREGAR OFICIO ITS EL GRULLO</t>
  </si>
  <si>
    <t>ITSC-CO-754/15</t>
  </si>
  <si>
    <t>RECOGER ESCAPE DE LA AGENCIA</t>
  </si>
  <si>
    <t>JORGE ARTURO RICO DÁVILA</t>
  </si>
  <si>
    <t>INSTRUCTOR</t>
  </si>
  <si>
    <t>ITSC-CO-716/15</t>
  </si>
  <si>
    <t>ASISTIR A REUNIÓN INTERTEC CHAPALA</t>
  </si>
  <si>
    <t>ITSC-CO-751/15</t>
  </si>
  <si>
    <t>ASISTIR A CURSO "PRESUPUESTO 2016 CON ENFOQUE A RESULTADOS"</t>
  </si>
  <si>
    <t>TLAJOMULCO/SAN ISIDRO MAZATEPEC/GDL</t>
  </si>
  <si>
    <t>ITSC-CO-719/15</t>
  </si>
  <si>
    <t>ASISTIR A VISITA DE RESIDENCIAS PROFESIONALES</t>
  </si>
  <si>
    <t>ITSC-CO-683/15</t>
  </si>
  <si>
    <t>VERÓNICA ROBLES RAMOS</t>
  </si>
  <si>
    <t>PROGRAMADOR</t>
  </si>
  <si>
    <t>TEPIC</t>
  </si>
  <si>
    <t>ITSC-CO-675/15</t>
  </si>
  <si>
    <t>ASISTIR A CURSO DE LA PLATAFORMA EDUCATIVA MOODLE</t>
  </si>
  <si>
    <t>ITSC-CO-795/15</t>
  </si>
  <si>
    <t>RECOGER VEHICULO INSTITUCIONAL</t>
  </si>
  <si>
    <t>TRASLADAR AL DIRECTOR SICyT</t>
  </si>
  <si>
    <t>DURANGO</t>
  </si>
  <si>
    <t>ASISTIR AL CONGRESO NACIONAL DE LENGUAS EXTRANJERAS</t>
  </si>
  <si>
    <t>FORO DE INNOVACIÓN Y TRANSPARENCIA TECNOLOGICA</t>
  </si>
  <si>
    <t>REUNIÓN REGIONAL DE DIRECTORES</t>
  </si>
  <si>
    <t>SAN JOSÉ DEL CABO</t>
  </si>
  <si>
    <t>REVISIÓN POR LA DIRECCIÓN DEL SGC Y SGA</t>
  </si>
  <si>
    <t>SE LOGRÓ EL OBJETIVO EXITOSAMENTE</t>
  </si>
  <si>
    <t>IGNAUGURACIÓN DE LA SEMANA DE CIENCIA Y TECNOLOGÍA</t>
  </si>
  <si>
    <t>ITSC-CO-766/15</t>
  </si>
  <si>
    <t xml:space="preserve">ASISTIR A PRESENTACIÓN DE PROYECTOS </t>
  </si>
  <si>
    <t>ITSC-CO-767/15</t>
  </si>
  <si>
    <t>ANDRÉS DELGADO BECERRA</t>
  </si>
  <si>
    <t>ITSC-CO-768/15</t>
  </si>
  <si>
    <t>ITSC-CO-726/15</t>
  </si>
  <si>
    <t>ASISTIR A CURSO ICON-G TALLAR DE VEHICULOS</t>
  </si>
  <si>
    <t>ITSC-CO-731/15</t>
  </si>
  <si>
    <t>ASISTIR A CAPACITACIÓN PARA SERVIDORES PUBLICOS</t>
  </si>
  <si>
    <t>ITSC-CO-761/15</t>
  </si>
  <si>
    <t>ENTREGAR OFICIOS Y HACER COMPRAS</t>
  </si>
  <si>
    <t>ITSC-CO-750/15</t>
  </si>
  <si>
    <t>ITSC-CO-730/15</t>
  </si>
  <si>
    <t>ASISTIR A CAPACITACIÓN SOBRE ADMINISTRACIÓN GUBERNAMENTAL</t>
  </si>
  <si>
    <t>ITSC-CO-743/15</t>
  </si>
  <si>
    <t>ITSC-CO-790/15</t>
  </si>
  <si>
    <t>RECOGER CONVENIO</t>
  </si>
  <si>
    <t>ITSC-CO-789/15</t>
  </si>
  <si>
    <t>ITSC-CO-788/15</t>
  </si>
  <si>
    <t>ENTREGAR SOLICITUD DE PRONABES</t>
  </si>
  <si>
    <t>TEPATITLÁN DE MORELOS</t>
  </si>
  <si>
    <t>ITSC-CO-791/15</t>
  </si>
  <si>
    <t>ASISTIR A EVENTO "VAMOS AL CAMPO 2015"</t>
  </si>
  <si>
    <t>ITSC-CO-800/15</t>
  </si>
  <si>
    <t>REUNIÓN CON PERSONAL PARA ACLARACIONES DE NÓMINA</t>
  </si>
  <si>
    <t>ITSC-CO-786/15</t>
  </si>
  <si>
    <t>LLEVAR TITULOS</t>
  </si>
  <si>
    <t>ITSC-CO-779/15</t>
  </si>
  <si>
    <t>REUNIÓN DE CONTINUIDAD SGI</t>
  </si>
  <si>
    <t>ACTO PROTOCOLARIO DE FIRMA DE CONVENIO CON EL GOBIERNO DEL ESTADO</t>
  </si>
  <si>
    <t>ITSC-CO-780/15</t>
  </si>
  <si>
    <t>ITSC-CO-765/15</t>
  </si>
  <si>
    <t>ITSC-CO-778/15</t>
  </si>
  <si>
    <t>ITSC-CO-724/15</t>
  </si>
  <si>
    <t>ITSC-CO-722/15</t>
  </si>
  <si>
    <t>ITSC-CO-769/15</t>
  </si>
  <si>
    <t>TRASLADAR ALUMNOS A FIESTAS DE OCTUBRE A PRESENTACIÓN DE PROYECTOS</t>
  </si>
  <si>
    <t>ITSC-CO-748/15</t>
  </si>
  <si>
    <t>ENTREGAR VARIOS OFICIOS</t>
  </si>
  <si>
    <t>ITSC-CO-745/15</t>
  </si>
  <si>
    <t>ITSC-CO-599/15</t>
  </si>
  <si>
    <t>ITSC-CO-711/15</t>
  </si>
  <si>
    <t>COMPRAS VARIAS, RECOGER DOCUMENTOS</t>
  </si>
  <si>
    <t>TLANEPANTLA DE PAZ</t>
  </si>
  <si>
    <t>ITSC-CO-783/15</t>
  </si>
  <si>
    <t>TOLUCA</t>
  </si>
  <si>
    <t>ITSC-CO-772/15</t>
  </si>
  <si>
    <t>REUNIÓN NACIONAL DE SUBDIRECTORES</t>
  </si>
  <si>
    <t>REUNIÓN DE DIRECTORES</t>
  </si>
  <si>
    <t>SEMANA FORESTAL</t>
  </si>
  <si>
    <t>TOMA DE PROTESTA DE DIRECTOR DE LA UTJ</t>
  </si>
  <si>
    <t>ITSC-CO-806/15</t>
  </si>
  <si>
    <t>TRASLADAR ALUMNOS Y PERSONAL SEMANA DE CIENCIA</t>
  </si>
  <si>
    <t>ITSC-CO-836/15</t>
  </si>
  <si>
    <t>ITSC-CO-813/15</t>
  </si>
  <si>
    <t>ITSC-CO-811/15</t>
  </si>
  <si>
    <t>ITSC-CO-812/15</t>
  </si>
  <si>
    <t>ITSC-CO-814/15</t>
  </si>
  <si>
    <t>SAN PEDRO TLAQUEPAQUE</t>
  </si>
  <si>
    <t>ITSC-CO-802/15</t>
  </si>
  <si>
    <t>DESARROLLO MUNICIPAL</t>
  </si>
  <si>
    <t>ITSC-CO-823/15</t>
  </si>
  <si>
    <t>III SESIÓN ORDINARIA DE SUBDIRECTORES ACADÉMICOS</t>
  </si>
  <si>
    <t>GABRIEL BRAMBILA ROBLES</t>
  </si>
  <si>
    <t>JUAN PABLO CAMACHO NAVARRO</t>
  </si>
  <si>
    <t>ANTONIO ARREGUI ECHEGARAY</t>
  </si>
  <si>
    <t>ITSC-CO-792/15</t>
  </si>
  <si>
    <t>ITSC-CO-776/15</t>
  </si>
  <si>
    <t>ITSC-CO-797/15</t>
  </si>
  <si>
    <t>ITSC-CO-801/15</t>
  </si>
  <si>
    <t>MANTENIMIENTO DE RED ELÉCTRICA</t>
  </si>
  <si>
    <t>TRAER MAMPARAS Y MESAS</t>
  </si>
  <si>
    <t>ITSC-CO-805/15</t>
  </si>
  <si>
    <t>ITSC-CO-867/15</t>
  </si>
  <si>
    <t>ELIAS NÚÑEZ RAMOS</t>
  </si>
  <si>
    <t>ITSC-CO-866/15</t>
  </si>
  <si>
    <t>ITSC-CO-834/15</t>
  </si>
  <si>
    <t>ASISTIR A LA CONFIRMACIÓN DEL COMITÉ DE TRABAJO POR LA 2DA ETAPA DE EVALUACIÓN DEL PREMIO ESTATAL DE ICyT</t>
  </si>
  <si>
    <t>ITSC-CO-842/15</t>
  </si>
  <si>
    <t xml:space="preserve"> TRASLADAR ALUMNOS INTERTECNOLOGICOS CHAPALA 2015</t>
  </si>
  <si>
    <t>ITSC-CO-865/15</t>
  </si>
  <si>
    <t>ITSC-CO-858/15</t>
  </si>
  <si>
    <t>ITSC-CO-859/15</t>
  </si>
  <si>
    <t>INAUGURACIÓN INTERTECNOLOGICOS CHAPALA 2015</t>
  </si>
  <si>
    <t>ITSC-CO-810/15</t>
  </si>
  <si>
    <t>ENTREGAR OFICIOS EN CONTRALORIA Y SICyT</t>
  </si>
  <si>
    <t>SE REALIZARON LOS JUEGOS Y DEMASACTIVIDADES PROGRAMADAS CON ÉXITO. SE CUMPLIÓ AL 100% EL OBJETIVO</t>
  </si>
  <si>
    <t>ITSC-CO-817/15</t>
  </si>
  <si>
    <t>TRASLADAR PERSONAL AL AEROPUERTO Y LLEVAR PAQUETERIA A ESTAFETA</t>
  </si>
  <si>
    <t>ITSC-CO-822/15</t>
  </si>
  <si>
    <t>LLEVAR VEHICULO INSTITUCIONAL A LA AGENCIA</t>
  </si>
  <si>
    <t>ITSC-CO-824/15</t>
  </si>
  <si>
    <t>TRASLADAR PERSONAL A REUNIÓN DE TRABAJO</t>
  </si>
  <si>
    <t>TRASLADAR PERSONAL DEL AEROPUERTO A COCULA</t>
  </si>
  <si>
    <t>ITSC-CO-827/15</t>
  </si>
  <si>
    <t>ITSC-CO-803/15</t>
  </si>
  <si>
    <t>TRASLADAR PERSONAL Y REALIZAR COMPRAS</t>
  </si>
  <si>
    <t>MES</t>
  </si>
  <si>
    <t xml:space="preserve">17 AL 19 </t>
  </si>
  <si>
    <t xml:space="preserve">22, 23 Y 25 </t>
  </si>
  <si>
    <t xml:space="preserve">24 AL 26 </t>
  </si>
  <si>
    <t xml:space="preserve">12 Y 13 </t>
  </si>
  <si>
    <t xml:space="preserve">06 AL 10 </t>
  </si>
  <si>
    <t>06 AL 10</t>
  </si>
  <si>
    <t xml:space="preserve">09 AL 11 </t>
  </si>
  <si>
    <t xml:space="preserve">02 AL 04 </t>
  </si>
  <si>
    <t xml:space="preserve">08 AL 11 </t>
  </si>
  <si>
    <t xml:space="preserve">09 Y 10 </t>
  </si>
  <si>
    <t xml:space="preserve">10 Y 11 </t>
  </si>
  <si>
    <t xml:space="preserve">24 Y 25 </t>
  </si>
  <si>
    <t xml:space="preserve">17 Y 18 </t>
  </si>
  <si>
    <t xml:space="preserve">19 Y 20 </t>
  </si>
  <si>
    <t xml:space="preserve">06 AL 09 </t>
  </si>
  <si>
    <t xml:space="preserve">06 Y 07 </t>
  </si>
  <si>
    <t xml:space="preserve">07 AL 09 </t>
  </si>
  <si>
    <t xml:space="preserve">28 AL 30 </t>
  </si>
  <si>
    <t xml:space="preserve">04 AL 07 </t>
  </si>
  <si>
    <t xml:space="preserve">23 AL 25 </t>
  </si>
  <si>
    <t xml:space="preserve">03 Y 04 </t>
  </si>
  <si>
    <t xml:space="preserve">26 AL 30 </t>
  </si>
  <si>
    <t>26 AL 30</t>
  </si>
  <si>
    <t xml:space="preserve">10 Y 13 </t>
  </si>
  <si>
    <t xml:space="preserve">10 AL 12 </t>
  </si>
  <si>
    <t>10 AL 12</t>
  </si>
  <si>
    <t xml:space="preserve">11 Y 12 </t>
  </si>
  <si>
    <t>VÍCTOR HUGO HERNÁNDEZ ESPARZA</t>
  </si>
  <si>
    <t>JOSÉ DAN AMADOR RAMOS</t>
  </si>
  <si>
    <t>MA. LUISA RUÍZ HERNÁNDEZ</t>
  </si>
  <si>
    <t>LUIS ALBERTO RAMÍREZ BARRAZA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</si>
</sst>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indexed="8"/>
      <name val="Calibri"/>
      <family val="2"/>
    </font>
    <font>
      <u/>
      <sz val="9"/>
      <color theme="1"/>
      <name val="Calibri"/>
      <family val="2"/>
      <scheme val="minor"/>
    </font>
    <font>
      <u/>
      <sz val="9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5002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164" fontId="2" fillId="0" borderId="1" xfId="0" applyNumberFormat="1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19" xfId="0" applyFont="1" applyFill="1" applyBorder="1"/>
    <xf numFmtId="0" fontId="1" fillId="0" borderId="20" xfId="0" applyFont="1" applyBorder="1"/>
    <xf numFmtId="2" fontId="1" fillId="0" borderId="19" xfId="0" applyNumberFormat="1" applyFont="1" applyBorder="1"/>
    <xf numFmtId="2" fontId="1" fillId="0" borderId="20" xfId="0" applyNumberFormat="1" applyFont="1" applyBorder="1"/>
    <xf numFmtId="0" fontId="1" fillId="0" borderId="23" xfId="0" applyFont="1" applyBorder="1"/>
    <xf numFmtId="2" fontId="1" fillId="0" borderId="23" xfId="0" applyNumberFormat="1" applyFont="1" applyBorder="1"/>
    <xf numFmtId="2" fontId="1" fillId="0" borderId="24" xfId="0" applyNumberFormat="1" applyFont="1" applyBorder="1"/>
    <xf numFmtId="0" fontId="6" fillId="0" borderId="18" xfId="0" applyFont="1" applyBorder="1" applyAlignment="1">
      <alignment horizontal="center" vertical="center"/>
    </xf>
    <xf numFmtId="0" fontId="1" fillId="0" borderId="25" xfId="0" applyFont="1" applyFill="1" applyBorder="1"/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2" fontId="1" fillId="0" borderId="28" xfId="0" applyNumberFormat="1" applyFont="1" applyBorder="1"/>
    <xf numFmtId="0" fontId="1" fillId="0" borderId="23" xfId="0" applyFont="1" applyBorder="1" applyAlignment="1"/>
    <xf numFmtId="0" fontId="1" fillId="0" borderId="24" xfId="0" applyFont="1" applyBorder="1" applyAlignment="1"/>
    <xf numFmtId="0" fontId="1" fillId="0" borderId="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3" xfId="0" applyFont="1" applyBorder="1"/>
    <xf numFmtId="0" fontId="6" fillId="0" borderId="23" xfId="0" applyFont="1" applyBorder="1" applyAlignment="1">
      <alignment horizontal="center"/>
    </xf>
    <xf numFmtId="0" fontId="6" fillId="0" borderId="23" xfId="0" applyFont="1" applyBorder="1"/>
    <xf numFmtId="164" fontId="1" fillId="0" borderId="24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0" xfId="0" applyFont="1" applyBorder="1" applyAlignment="1"/>
    <xf numFmtId="0" fontId="2" fillId="0" borderId="1" xfId="0" applyFont="1" applyBorder="1"/>
    <xf numFmtId="0" fontId="2" fillId="0" borderId="4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Border="1"/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5" fontId="0" fillId="0" borderId="43" xfId="0" applyNumberFormat="1" applyBorder="1"/>
    <xf numFmtId="0" fontId="0" fillId="0" borderId="43" xfId="0" applyBorder="1"/>
    <xf numFmtId="0" fontId="0" fillId="0" borderId="43" xfId="0" applyBorder="1" applyAlignment="1">
      <alignment horizontal="left" wrapText="1"/>
    </xf>
    <xf numFmtId="0" fontId="1" fillId="0" borderId="28" xfId="0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0" fillId="0" borderId="42" xfId="0" applyBorder="1" applyAlignment="1">
      <alignment horizontal="center" vertical="center"/>
    </xf>
    <xf numFmtId="164" fontId="1" fillId="0" borderId="1" xfId="0" applyNumberFormat="1" applyFont="1" applyBorder="1" applyAlignment="1"/>
    <xf numFmtId="164" fontId="1" fillId="0" borderId="1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/>
    <xf numFmtId="0" fontId="1" fillId="0" borderId="8" xfId="0" applyFont="1" applyBorder="1" applyAlignment="1"/>
    <xf numFmtId="17" fontId="1" fillId="0" borderId="9" xfId="0" applyNumberFormat="1" applyFont="1" applyBorder="1" applyAlignment="1"/>
    <xf numFmtId="0" fontId="1" fillId="0" borderId="1" xfId="0" applyFont="1" applyBorder="1" applyAlignment="1"/>
    <xf numFmtId="0" fontId="1" fillId="0" borderId="6" xfId="0" applyFont="1" applyBorder="1" applyAlignment="1"/>
    <xf numFmtId="0" fontId="0" fillId="0" borderId="42" xfId="0" applyBorder="1" applyAlignment="1">
      <alignment horizontal="center" vertical="center"/>
    </xf>
    <xf numFmtId="15" fontId="0" fillId="0" borderId="43" xfId="0" applyNumberFormat="1" applyBorder="1" applyAlignment="1">
      <alignment horizontal="center"/>
    </xf>
    <xf numFmtId="0" fontId="0" fillId="0" borderId="23" xfId="0" applyBorder="1" applyAlignment="1">
      <alignment horizontal="left" wrapText="1"/>
    </xf>
    <xf numFmtId="0" fontId="0" fillId="3" borderId="23" xfId="0" applyFill="1" applyBorder="1" applyAlignment="1">
      <alignment horizontal="center" vertical="center"/>
    </xf>
    <xf numFmtId="0" fontId="0" fillId="3" borderId="23" xfId="0" applyFill="1" applyBorder="1"/>
    <xf numFmtId="0" fontId="0" fillId="3" borderId="23" xfId="0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left" wrapText="1"/>
    </xf>
    <xf numFmtId="15" fontId="0" fillId="0" borderId="43" xfId="0" applyNumberFormat="1" applyBorder="1" applyAlignment="1">
      <alignment vertical="center"/>
    </xf>
    <xf numFmtId="15" fontId="0" fillId="0" borderId="43" xfId="0" applyNumberForma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3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0" xfId="0" applyAlignment="1">
      <alignment vertical="center"/>
    </xf>
    <xf numFmtId="15" fontId="0" fillId="0" borderId="23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3" borderId="23" xfId="0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23" xfId="0" applyFont="1" applyFill="1" applyBorder="1" applyAlignment="1">
      <alignment horizontal="left" vertical="center" wrapText="1"/>
    </xf>
    <xf numFmtId="15" fontId="0" fillId="0" borderId="23" xfId="0" applyNumberFormat="1" applyFont="1" applyBorder="1" applyAlignment="1">
      <alignment vertical="center"/>
    </xf>
    <xf numFmtId="0" fontId="0" fillId="0" borderId="23" xfId="0" applyFont="1" applyFill="1" applyBorder="1" applyAlignment="1">
      <alignment horizontal="center" vertical="center" wrapText="1"/>
    </xf>
    <xf numFmtId="20" fontId="0" fillId="0" borderId="23" xfId="0" applyNumberFormat="1" applyFont="1" applyFill="1" applyBorder="1" applyAlignment="1">
      <alignment horizontal="center" vertical="center" wrapText="1"/>
    </xf>
    <xf numFmtId="44" fontId="0" fillId="0" borderId="23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wrapText="1"/>
    </xf>
    <xf numFmtId="44" fontId="0" fillId="0" borderId="23" xfId="0" applyNumberFormat="1" applyFont="1" applyBorder="1" applyAlignment="1">
      <alignment vertical="center" wrapText="1"/>
    </xf>
    <xf numFmtId="44" fontId="0" fillId="2" borderId="23" xfId="0" applyNumberFormat="1" applyFont="1" applyFill="1" applyBorder="1" applyAlignment="1">
      <alignment vertical="center" wrapText="1"/>
    </xf>
    <xf numFmtId="20" fontId="0" fillId="0" borderId="42" xfId="0" applyNumberFormat="1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44" fontId="0" fillId="0" borderId="43" xfId="0" applyNumberFormat="1" applyBorder="1" applyAlignment="1">
      <alignment vertical="center" wrapText="1"/>
    </xf>
    <xf numFmtId="44" fontId="0" fillId="2" borderId="23" xfId="0" applyNumberFormat="1" applyFill="1" applyBorder="1" applyAlignment="1">
      <alignment vertical="center" wrapText="1"/>
    </xf>
    <xf numFmtId="0" fontId="0" fillId="0" borderId="43" xfId="0" applyBorder="1" applyAlignment="1">
      <alignment wrapText="1"/>
    </xf>
    <xf numFmtId="44" fontId="0" fillId="0" borderId="43" xfId="0" applyNumberFormat="1" applyBorder="1" applyAlignment="1">
      <alignment wrapText="1"/>
    </xf>
    <xf numFmtId="44" fontId="0" fillId="2" borderId="23" xfId="0" applyNumberFormat="1" applyFill="1" applyBorder="1" applyAlignment="1">
      <alignment wrapText="1"/>
    </xf>
    <xf numFmtId="0" fontId="0" fillId="0" borderId="23" xfId="0" applyBorder="1" applyAlignment="1">
      <alignment vertical="center" wrapText="1"/>
    </xf>
    <xf numFmtId="44" fontId="0" fillId="0" borderId="23" xfId="0" applyNumberFormat="1" applyBorder="1" applyAlignment="1">
      <alignment vertical="center" wrapText="1"/>
    </xf>
    <xf numFmtId="0" fontId="0" fillId="0" borderId="4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4" fontId="0" fillId="3" borderId="23" xfId="0" applyNumberFormat="1" applyFill="1" applyBorder="1" applyAlignment="1">
      <alignment horizontal="center" vertical="center" wrapText="1"/>
    </xf>
    <xf numFmtId="44" fontId="0" fillId="0" borderId="0" xfId="0" applyNumberFormat="1" applyAlignment="1">
      <alignment wrapText="1"/>
    </xf>
    <xf numFmtId="15" fontId="0" fillId="0" borderId="23" xfId="0" applyNumberFormat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 wrapText="1"/>
    </xf>
    <xf numFmtId="44" fontId="6" fillId="3" borderId="23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23" xfId="0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Border="1"/>
    <xf numFmtId="0" fontId="0" fillId="0" borderId="23" xfId="0" applyBorder="1" applyAlignment="1">
      <alignment wrapText="1"/>
    </xf>
    <xf numFmtId="44" fontId="0" fillId="0" borderId="23" xfId="0" applyNumberFormat="1" applyBorder="1" applyAlignment="1">
      <alignment wrapText="1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4" fontId="0" fillId="0" borderId="23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5" fontId="0" fillId="0" borderId="23" xfId="0" applyNumberFormat="1" applyBorder="1"/>
    <xf numFmtId="16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4" fontId="0" fillId="0" borderId="43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5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15" fontId="0" fillId="0" borderId="23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/>
    <xf numFmtId="0" fontId="1" fillId="0" borderId="8" xfId="0" applyFont="1" applyBorder="1" applyAlignment="1"/>
    <xf numFmtId="17" fontId="1" fillId="0" borderId="9" xfId="0" applyNumberFormat="1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1" fillId="0" borderId="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3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64" fontId="1" fillId="0" borderId="38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5" xfId="0" applyFont="1" applyBorder="1" applyAlignment="1">
      <alignment horizontal="center" vertical="top"/>
    </xf>
    <xf numFmtId="0" fontId="1" fillId="0" borderId="47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0" fontId="1" fillId="0" borderId="48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9" xfId="0" applyFont="1" applyFill="1" applyBorder="1" applyAlignment="1">
      <alignment horizontal="left" vertical="center"/>
    </xf>
    <xf numFmtId="0" fontId="1" fillId="0" borderId="50" xfId="0" applyFont="1" applyFill="1" applyBorder="1" applyAlignment="1">
      <alignment horizontal="left" vertical="center"/>
    </xf>
    <xf numFmtId="17" fontId="1" fillId="0" borderId="1" xfId="0" applyNumberFormat="1" applyFont="1" applyBorder="1" applyAlignment="1">
      <alignment horizontal="left"/>
    </xf>
    <xf numFmtId="17" fontId="1" fillId="0" borderId="6" xfId="0" applyNumberFormat="1" applyFont="1" applyBorder="1" applyAlignment="1">
      <alignment horizontal="left"/>
    </xf>
    <xf numFmtId="0" fontId="1" fillId="0" borderId="18" xfId="0" applyFont="1" applyBorder="1" applyAlignment="1">
      <alignment horizontal="center" vertical="top"/>
    </xf>
    <xf numFmtId="3" fontId="1" fillId="0" borderId="24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0" borderId="43" xfId="0" applyFont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0" fillId="0" borderId="43" xfId="0" applyNumberFormat="1" applyBorder="1" applyAlignment="1">
      <alignment horizontal="center" vertical="center"/>
    </xf>
    <xf numFmtId="0" fontId="0" fillId="3" borderId="23" xfId="0" applyNumberForma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561974</xdr:colOff>
      <xdr:row>1</xdr:row>
      <xdr:rowOff>66675</xdr:rowOff>
    </xdr:from>
    <xdr:to>
      <xdr:col>3</xdr:col>
      <xdr:colOff>228600</xdr:colOff>
      <xdr:row>4</xdr:row>
      <xdr:rowOff>123825</xdr:rowOff>
    </xdr:to>
    <xdr:pic>
      <xdr:nvPicPr>
        <xdr:cNvPr id="2" name="Imagen 2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454" y="257175"/>
          <a:ext cx="1251586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752475</xdr:colOff>
      <xdr:row>1</xdr:row>
      <xdr:rowOff>28574</xdr:rowOff>
    </xdr:from>
    <xdr:to>
      <xdr:col>7</xdr:col>
      <xdr:colOff>571500</xdr:colOff>
      <xdr:row>4</xdr:row>
      <xdr:rowOff>38099</xdr:rowOff>
    </xdr:to>
    <xdr:pic>
      <xdr:nvPicPr>
        <xdr:cNvPr id="3" name="2 Imagen" descr="SEP_horizontal_ALTA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51" b="25949"/>
        <a:stretch/>
      </xdr:blipFill>
      <xdr:spPr bwMode="auto">
        <a:xfrm>
          <a:off x="4775835" y="219074"/>
          <a:ext cx="140398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133350</xdr:rowOff>
    </xdr:from>
    <xdr:to>
      <xdr:col>1</xdr:col>
      <xdr:colOff>228600</xdr:colOff>
      <xdr:row>4</xdr:row>
      <xdr:rowOff>114300</xdr:rowOff>
    </xdr:to>
    <xdr:pic>
      <xdr:nvPicPr>
        <xdr:cNvPr id="4" name="Imagen 1" descr="Descripción: E:\logo itsc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102108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152400</xdr:colOff>
      <xdr:row>1</xdr:row>
      <xdr:rowOff>76200</xdr:rowOff>
    </xdr:from>
    <xdr:to>
      <xdr:col>9</xdr:col>
      <xdr:colOff>400050</xdr:colOff>
      <xdr:row>3</xdr:row>
      <xdr:rowOff>123825</xdr:rowOff>
    </xdr:to>
    <xdr:pic>
      <xdr:nvPicPr>
        <xdr:cNvPr id="5" name="Picture 1" descr="logo_azul_SNES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rgbClr val="A09781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266700"/>
          <a:ext cx="104013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561974</xdr:colOff>
      <xdr:row>1</xdr:row>
      <xdr:rowOff>66675</xdr:rowOff>
    </xdr:from>
    <xdr:to>
      <xdr:col>3</xdr:col>
      <xdr:colOff>228600</xdr:colOff>
      <xdr:row>4</xdr:row>
      <xdr:rowOff>123825</xdr:rowOff>
    </xdr:to>
    <xdr:pic>
      <xdr:nvPicPr>
        <xdr:cNvPr id="6" name="Imagen 2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454" y="249555"/>
          <a:ext cx="1251586" cy="60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752475</xdr:colOff>
      <xdr:row>1</xdr:row>
      <xdr:rowOff>28574</xdr:rowOff>
    </xdr:from>
    <xdr:to>
      <xdr:col>7</xdr:col>
      <xdr:colOff>571500</xdr:colOff>
      <xdr:row>4</xdr:row>
      <xdr:rowOff>38099</xdr:rowOff>
    </xdr:to>
    <xdr:pic>
      <xdr:nvPicPr>
        <xdr:cNvPr id="7" name="6 Imagen" descr="SEP_horizontal_ALTA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51" b="25949"/>
        <a:stretch/>
      </xdr:blipFill>
      <xdr:spPr bwMode="auto">
        <a:xfrm>
          <a:off x="4775835" y="211454"/>
          <a:ext cx="1403985" cy="558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133350</xdr:rowOff>
    </xdr:from>
    <xdr:to>
      <xdr:col>1</xdr:col>
      <xdr:colOff>228600</xdr:colOff>
      <xdr:row>4</xdr:row>
      <xdr:rowOff>114300</xdr:rowOff>
    </xdr:to>
    <xdr:pic>
      <xdr:nvPicPr>
        <xdr:cNvPr id="8" name="Imagen 1" descr="Descripción: E:\logo itsc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"/>
          <a:ext cx="1021080" cy="529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152400</xdr:colOff>
      <xdr:row>1</xdr:row>
      <xdr:rowOff>76200</xdr:rowOff>
    </xdr:from>
    <xdr:to>
      <xdr:col>9</xdr:col>
      <xdr:colOff>400050</xdr:colOff>
      <xdr:row>3</xdr:row>
      <xdr:rowOff>123825</xdr:rowOff>
    </xdr:to>
    <xdr:pic>
      <xdr:nvPicPr>
        <xdr:cNvPr id="9" name="Picture 1" descr="logo_azul_SNES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rgbClr val="A09781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259080"/>
          <a:ext cx="1040130" cy="413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561974</xdr:colOff>
      <xdr:row>1</xdr:row>
      <xdr:rowOff>66675</xdr:rowOff>
    </xdr:from>
    <xdr:to>
      <xdr:col>3</xdr:col>
      <xdr:colOff>228600</xdr:colOff>
      <xdr:row>4</xdr:row>
      <xdr:rowOff>123825</xdr:rowOff>
    </xdr:to>
    <xdr:pic>
      <xdr:nvPicPr>
        <xdr:cNvPr id="2" name="Imagen 2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454" y="249555"/>
          <a:ext cx="1251586" cy="60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752475</xdr:colOff>
      <xdr:row>1</xdr:row>
      <xdr:rowOff>28574</xdr:rowOff>
    </xdr:from>
    <xdr:to>
      <xdr:col>7</xdr:col>
      <xdr:colOff>571500</xdr:colOff>
      <xdr:row>4</xdr:row>
      <xdr:rowOff>38099</xdr:rowOff>
    </xdr:to>
    <xdr:pic>
      <xdr:nvPicPr>
        <xdr:cNvPr id="3" name="2 Imagen" descr="SEP_horizontal_ALTA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51" b="25949"/>
        <a:stretch/>
      </xdr:blipFill>
      <xdr:spPr bwMode="auto">
        <a:xfrm>
          <a:off x="4775835" y="211454"/>
          <a:ext cx="1403985" cy="558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133350</xdr:rowOff>
    </xdr:from>
    <xdr:to>
      <xdr:col>1</xdr:col>
      <xdr:colOff>228600</xdr:colOff>
      <xdr:row>4</xdr:row>
      <xdr:rowOff>114300</xdr:rowOff>
    </xdr:to>
    <xdr:pic>
      <xdr:nvPicPr>
        <xdr:cNvPr id="4" name="Imagen 1" descr="Descripción: E:\logo itsc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"/>
          <a:ext cx="1021080" cy="529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152400</xdr:colOff>
      <xdr:row>1</xdr:row>
      <xdr:rowOff>76200</xdr:rowOff>
    </xdr:from>
    <xdr:to>
      <xdr:col>9</xdr:col>
      <xdr:colOff>400050</xdr:colOff>
      <xdr:row>3</xdr:row>
      <xdr:rowOff>123825</xdr:rowOff>
    </xdr:to>
    <xdr:pic>
      <xdr:nvPicPr>
        <xdr:cNvPr id="5" name="Picture 1" descr="logo_azul_SNES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rgbClr val="A09781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259080"/>
          <a:ext cx="1040130" cy="413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561974</xdr:colOff>
      <xdr:row>1</xdr:row>
      <xdr:rowOff>66675</xdr:rowOff>
    </xdr:from>
    <xdr:to>
      <xdr:col>3</xdr:col>
      <xdr:colOff>228600</xdr:colOff>
      <xdr:row>4</xdr:row>
      <xdr:rowOff>123825</xdr:rowOff>
    </xdr:to>
    <xdr:pic>
      <xdr:nvPicPr>
        <xdr:cNvPr id="2" name="Imagen 2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454" y="249555"/>
          <a:ext cx="1251586" cy="60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752475</xdr:colOff>
      <xdr:row>1</xdr:row>
      <xdr:rowOff>28574</xdr:rowOff>
    </xdr:from>
    <xdr:to>
      <xdr:col>7</xdr:col>
      <xdr:colOff>571500</xdr:colOff>
      <xdr:row>4</xdr:row>
      <xdr:rowOff>38099</xdr:rowOff>
    </xdr:to>
    <xdr:pic>
      <xdr:nvPicPr>
        <xdr:cNvPr id="3" name="2 Imagen" descr="SEP_horizontal_ALTA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51" b="25949"/>
        <a:stretch/>
      </xdr:blipFill>
      <xdr:spPr bwMode="auto">
        <a:xfrm>
          <a:off x="4775835" y="211454"/>
          <a:ext cx="1403985" cy="558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133350</xdr:rowOff>
    </xdr:from>
    <xdr:to>
      <xdr:col>1</xdr:col>
      <xdr:colOff>228600</xdr:colOff>
      <xdr:row>4</xdr:row>
      <xdr:rowOff>114300</xdr:rowOff>
    </xdr:to>
    <xdr:pic>
      <xdr:nvPicPr>
        <xdr:cNvPr id="4" name="Imagen 1" descr="Descripción: E:\logo itsc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"/>
          <a:ext cx="1021080" cy="529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152400</xdr:colOff>
      <xdr:row>1</xdr:row>
      <xdr:rowOff>76200</xdr:rowOff>
    </xdr:from>
    <xdr:to>
      <xdr:col>9</xdr:col>
      <xdr:colOff>400050</xdr:colOff>
      <xdr:row>3</xdr:row>
      <xdr:rowOff>123825</xdr:rowOff>
    </xdr:to>
    <xdr:pic>
      <xdr:nvPicPr>
        <xdr:cNvPr id="5" name="Picture 1" descr="logo_azul_SNES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rgbClr val="A09781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259080"/>
          <a:ext cx="1040130" cy="413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561974</xdr:colOff>
      <xdr:row>1</xdr:row>
      <xdr:rowOff>66675</xdr:rowOff>
    </xdr:from>
    <xdr:to>
      <xdr:col>3</xdr:col>
      <xdr:colOff>228600</xdr:colOff>
      <xdr:row>4</xdr:row>
      <xdr:rowOff>123825</xdr:rowOff>
    </xdr:to>
    <xdr:pic>
      <xdr:nvPicPr>
        <xdr:cNvPr id="2" name="Imagen 2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454" y="249555"/>
          <a:ext cx="1251586" cy="60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752475</xdr:colOff>
      <xdr:row>1</xdr:row>
      <xdr:rowOff>28574</xdr:rowOff>
    </xdr:from>
    <xdr:to>
      <xdr:col>7</xdr:col>
      <xdr:colOff>571500</xdr:colOff>
      <xdr:row>4</xdr:row>
      <xdr:rowOff>38099</xdr:rowOff>
    </xdr:to>
    <xdr:pic>
      <xdr:nvPicPr>
        <xdr:cNvPr id="3" name="2 Imagen" descr="SEP_horizontal_ALTA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51" b="25949"/>
        <a:stretch/>
      </xdr:blipFill>
      <xdr:spPr bwMode="auto">
        <a:xfrm>
          <a:off x="4775835" y="211454"/>
          <a:ext cx="1403985" cy="558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133350</xdr:rowOff>
    </xdr:from>
    <xdr:to>
      <xdr:col>1</xdr:col>
      <xdr:colOff>228600</xdr:colOff>
      <xdr:row>4</xdr:row>
      <xdr:rowOff>114300</xdr:rowOff>
    </xdr:to>
    <xdr:pic>
      <xdr:nvPicPr>
        <xdr:cNvPr id="4" name="Imagen 1" descr="Descripción: E:\logo itsc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"/>
          <a:ext cx="1021080" cy="529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152400</xdr:colOff>
      <xdr:row>1</xdr:row>
      <xdr:rowOff>76200</xdr:rowOff>
    </xdr:from>
    <xdr:to>
      <xdr:col>9</xdr:col>
      <xdr:colOff>400050</xdr:colOff>
      <xdr:row>3</xdr:row>
      <xdr:rowOff>123825</xdr:rowOff>
    </xdr:to>
    <xdr:pic>
      <xdr:nvPicPr>
        <xdr:cNvPr id="5" name="Picture 1" descr="logo_azul_SNES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rgbClr val="A09781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259080"/>
          <a:ext cx="1040130" cy="413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561974</xdr:colOff>
      <xdr:row>1</xdr:row>
      <xdr:rowOff>66675</xdr:rowOff>
    </xdr:from>
    <xdr:to>
      <xdr:col>3</xdr:col>
      <xdr:colOff>228600</xdr:colOff>
      <xdr:row>4</xdr:row>
      <xdr:rowOff>123825</xdr:rowOff>
    </xdr:to>
    <xdr:pic>
      <xdr:nvPicPr>
        <xdr:cNvPr id="2" name="Imagen 2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454" y="249555"/>
          <a:ext cx="1251586" cy="60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752475</xdr:colOff>
      <xdr:row>1</xdr:row>
      <xdr:rowOff>28574</xdr:rowOff>
    </xdr:from>
    <xdr:to>
      <xdr:col>7</xdr:col>
      <xdr:colOff>571500</xdr:colOff>
      <xdr:row>4</xdr:row>
      <xdr:rowOff>38099</xdr:rowOff>
    </xdr:to>
    <xdr:pic>
      <xdr:nvPicPr>
        <xdr:cNvPr id="3" name="2 Imagen" descr="SEP_horizontal_ALTA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51" b="25949"/>
        <a:stretch/>
      </xdr:blipFill>
      <xdr:spPr bwMode="auto">
        <a:xfrm>
          <a:off x="4775835" y="211454"/>
          <a:ext cx="1403985" cy="558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133350</xdr:rowOff>
    </xdr:from>
    <xdr:to>
      <xdr:col>1</xdr:col>
      <xdr:colOff>228600</xdr:colOff>
      <xdr:row>4</xdr:row>
      <xdr:rowOff>114300</xdr:rowOff>
    </xdr:to>
    <xdr:pic>
      <xdr:nvPicPr>
        <xdr:cNvPr id="4" name="Imagen 1" descr="Descripción: E:\logo itsc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"/>
          <a:ext cx="1021080" cy="529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152400</xdr:colOff>
      <xdr:row>1</xdr:row>
      <xdr:rowOff>76200</xdr:rowOff>
    </xdr:from>
    <xdr:to>
      <xdr:col>9</xdr:col>
      <xdr:colOff>400050</xdr:colOff>
      <xdr:row>3</xdr:row>
      <xdr:rowOff>123825</xdr:rowOff>
    </xdr:to>
    <xdr:pic>
      <xdr:nvPicPr>
        <xdr:cNvPr id="5" name="Picture 1" descr="logo_azul_SNES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rgbClr val="A09781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259080"/>
          <a:ext cx="1040130" cy="413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561974</xdr:colOff>
      <xdr:row>1</xdr:row>
      <xdr:rowOff>66675</xdr:rowOff>
    </xdr:from>
    <xdr:to>
      <xdr:col>3</xdr:col>
      <xdr:colOff>228600</xdr:colOff>
      <xdr:row>4</xdr:row>
      <xdr:rowOff>123825</xdr:rowOff>
    </xdr:to>
    <xdr:pic>
      <xdr:nvPicPr>
        <xdr:cNvPr id="6" name="Imagen 2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454" y="249555"/>
          <a:ext cx="1251586" cy="60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752475</xdr:colOff>
      <xdr:row>1</xdr:row>
      <xdr:rowOff>28574</xdr:rowOff>
    </xdr:from>
    <xdr:to>
      <xdr:col>7</xdr:col>
      <xdr:colOff>571500</xdr:colOff>
      <xdr:row>4</xdr:row>
      <xdr:rowOff>38099</xdr:rowOff>
    </xdr:to>
    <xdr:pic>
      <xdr:nvPicPr>
        <xdr:cNvPr id="7" name="6 Imagen" descr="SEP_horizontal_ALTA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51" b="25949"/>
        <a:stretch/>
      </xdr:blipFill>
      <xdr:spPr bwMode="auto">
        <a:xfrm>
          <a:off x="4775835" y="211454"/>
          <a:ext cx="1403985" cy="558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133350</xdr:rowOff>
    </xdr:from>
    <xdr:to>
      <xdr:col>1</xdr:col>
      <xdr:colOff>228600</xdr:colOff>
      <xdr:row>4</xdr:row>
      <xdr:rowOff>114300</xdr:rowOff>
    </xdr:to>
    <xdr:pic>
      <xdr:nvPicPr>
        <xdr:cNvPr id="8" name="Imagen 1" descr="Descripción: E:\logo itsc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"/>
          <a:ext cx="1021080" cy="529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152400</xdr:colOff>
      <xdr:row>1</xdr:row>
      <xdr:rowOff>76200</xdr:rowOff>
    </xdr:from>
    <xdr:to>
      <xdr:col>9</xdr:col>
      <xdr:colOff>400050</xdr:colOff>
      <xdr:row>3</xdr:row>
      <xdr:rowOff>123825</xdr:rowOff>
    </xdr:to>
    <xdr:pic>
      <xdr:nvPicPr>
        <xdr:cNvPr id="9" name="Picture 1" descr="logo_azul_SNES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rgbClr val="A09781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259080"/>
          <a:ext cx="1040130" cy="413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561974</xdr:colOff>
      <xdr:row>1</xdr:row>
      <xdr:rowOff>66675</xdr:rowOff>
    </xdr:from>
    <xdr:to>
      <xdr:col>3</xdr:col>
      <xdr:colOff>228600</xdr:colOff>
      <xdr:row>4</xdr:row>
      <xdr:rowOff>123825</xdr:rowOff>
    </xdr:to>
    <xdr:pic>
      <xdr:nvPicPr>
        <xdr:cNvPr id="2" name="Imagen 2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454" y="249555"/>
          <a:ext cx="1251586" cy="60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752475</xdr:colOff>
      <xdr:row>1</xdr:row>
      <xdr:rowOff>28574</xdr:rowOff>
    </xdr:from>
    <xdr:to>
      <xdr:col>7</xdr:col>
      <xdr:colOff>571500</xdr:colOff>
      <xdr:row>4</xdr:row>
      <xdr:rowOff>38099</xdr:rowOff>
    </xdr:to>
    <xdr:pic>
      <xdr:nvPicPr>
        <xdr:cNvPr id="3" name="2 Imagen" descr="SEP_horizontal_ALTA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51" b="25949"/>
        <a:stretch/>
      </xdr:blipFill>
      <xdr:spPr bwMode="auto">
        <a:xfrm>
          <a:off x="4775835" y="211454"/>
          <a:ext cx="1403985" cy="558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133350</xdr:rowOff>
    </xdr:from>
    <xdr:to>
      <xdr:col>1</xdr:col>
      <xdr:colOff>228600</xdr:colOff>
      <xdr:row>4</xdr:row>
      <xdr:rowOff>114300</xdr:rowOff>
    </xdr:to>
    <xdr:pic>
      <xdr:nvPicPr>
        <xdr:cNvPr id="4" name="Imagen 1" descr="Descripción: E:\logo itsc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"/>
          <a:ext cx="1021080" cy="529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152400</xdr:colOff>
      <xdr:row>1</xdr:row>
      <xdr:rowOff>76200</xdr:rowOff>
    </xdr:from>
    <xdr:to>
      <xdr:col>9</xdr:col>
      <xdr:colOff>400050</xdr:colOff>
      <xdr:row>3</xdr:row>
      <xdr:rowOff>123825</xdr:rowOff>
    </xdr:to>
    <xdr:pic>
      <xdr:nvPicPr>
        <xdr:cNvPr id="5" name="Picture 1" descr="logo_azul_SNES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rgbClr val="A09781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259080"/>
          <a:ext cx="1040130" cy="413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561974</xdr:colOff>
      <xdr:row>1</xdr:row>
      <xdr:rowOff>66675</xdr:rowOff>
    </xdr:from>
    <xdr:to>
      <xdr:col>3</xdr:col>
      <xdr:colOff>228600</xdr:colOff>
      <xdr:row>4</xdr:row>
      <xdr:rowOff>123825</xdr:rowOff>
    </xdr:to>
    <xdr:pic>
      <xdr:nvPicPr>
        <xdr:cNvPr id="2" name="Imagen 2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454" y="249555"/>
          <a:ext cx="1251586" cy="60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752475</xdr:colOff>
      <xdr:row>1</xdr:row>
      <xdr:rowOff>28574</xdr:rowOff>
    </xdr:from>
    <xdr:to>
      <xdr:col>7</xdr:col>
      <xdr:colOff>571500</xdr:colOff>
      <xdr:row>4</xdr:row>
      <xdr:rowOff>38099</xdr:rowOff>
    </xdr:to>
    <xdr:pic>
      <xdr:nvPicPr>
        <xdr:cNvPr id="3" name="2 Imagen" descr="SEP_horizontal_ALTA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51" b="25949"/>
        <a:stretch/>
      </xdr:blipFill>
      <xdr:spPr bwMode="auto">
        <a:xfrm>
          <a:off x="4775835" y="211454"/>
          <a:ext cx="1403985" cy="558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133350</xdr:rowOff>
    </xdr:from>
    <xdr:to>
      <xdr:col>1</xdr:col>
      <xdr:colOff>228600</xdr:colOff>
      <xdr:row>4</xdr:row>
      <xdr:rowOff>114300</xdr:rowOff>
    </xdr:to>
    <xdr:pic>
      <xdr:nvPicPr>
        <xdr:cNvPr id="4" name="Imagen 1" descr="Descripción: E:\logo itsc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"/>
          <a:ext cx="1021080" cy="529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152400</xdr:colOff>
      <xdr:row>1</xdr:row>
      <xdr:rowOff>76200</xdr:rowOff>
    </xdr:from>
    <xdr:to>
      <xdr:col>9</xdr:col>
      <xdr:colOff>400050</xdr:colOff>
      <xdr:row>3</xdr:row>
      <xdr:rowOff>123825</xdr:rowOff>
    </xdr:to>
    <xdr:pic>
      <xdr:nvPicPr>
        <xdr:cNvPr id="5" name="Picture 1" descr="logo_azul_SNES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rgbClr val="A09781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259080"/>
          <a:ext cx="1040130" cy="413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561974</xdr:colOff>
      <xdr:row>1</xdr:row>
      <xdr:rowOff>66675</xdr:rowOff>
    </xdr:from>
    <xdr:to>
      <xdr:col>3</xdr:col>
      <xdr:colOff>228600</xdr:colOff>
      <xdr:row>4</xdr:row>
      <xdr:rowOff>123825</xdr:rowOff>
    </xdr:to>
    <xdr:pic>
      <xdr:nvPicPr>
        <xdr:cNvPr id="2" name="Imagen 2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454" y="249555"/>
          <a:ext cx="1251586" cy="60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752475</xdr:colOff>
      <xdr:row>1</xdr:row>
      <xdr:rowOff>28574</xdr:rowOff>
    </xdr:from>
    <xdr:to>
      <xdr:col>7</xdr:col>
      <xdr:colOff>571500</xdr:colOff>
      <xdr:row>4</xdr:row>
      <xdr:rowOff>38099</xdr:rowOff>
    </xdr:to>
    <xdr:pic>
      <xdr:nvPicPr>
        <xdr:cNvPr id="3" name="2 Imagen" descr="SEP_horizontal_ALTA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51" b="25949"/>
        <a:stretch/>
      </xdr:blipFill>
      <xdr:spPr bwMode="auto">
        <a:xfrm>
          <a:off x="4775835" y="211454"/>
          <a:ext cx="1403985" cy="558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133350</xdr:rowOff>
    </xdr:from>
    <xdr:to>
      <xdr:col>1</xdr:col>
      <xdr:colOff>478361</xdr:colOff>
      <xdr:row>5</xdr:row>
      <xdr:rowOff>60960</xdr:rowOff>
    </xdr:to>
    <xdr:pic>
      <xdr:nvPicPr>
        <xdr:cNvPr id="4" name="Imagen 1" descr="Descripción: E:\logo itsc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"/>
          <a:ext cx="1270841" cy="659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152400</xdr:colOff>
      <xdr:row>1</xdr:row>
      <xdr:rowOff>76200</xdr:rowOff>
    </xdr:from>
    <xdr:to>
      <xdr:col>9</xdr:col>
      <xdr:colOff>400050</xdr:colOff>
      <xdr:row>3</xdr:row>
      <xdr:rowOff>123825</xdr:rowOff>
    </xdr:to>
    <xdr:pic>
      <xdr:nvPicPr>
        <xdr:cNvPr id="5" name="Picture 1" descr="logo_azul_SNES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rgbClr val="A09781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259080"/>
          <a:ext cx="1040130" cy="413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561974</xdr:colOff>
      <xdr:row>1</xdr:row>
      <xdr:rowOff>66675</xdr:rowOff>
    </xdr:from>
    <xdr:to>
      <xdr:col>3</xdr:col>
      <xdr:colOff>228600</xdr:colOff>
      <xdr:row>4</xdr:row>
      <xdr:rowOff>123825</xdr:rowOff>
    </xdr:to>
    <xdr:pic>
      <xdr:nvPicPr>
        <xdr:cNvPr id="2" name="Imagen 2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454" y="249555"/>
          <a:ext cx="1251586" cy="60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752475</xdr:colOff>
      <xdr:row>1</xdr:row>
      <xdr:rowOff>28574</xdr:rowOff>
    </xdr:from>
    <xdr:to>
      <xdr:col>7</xdr:col>
      <xdr:colOff>571500</xdr:colOff>
      <xdr:row>4</xdr:row>
      <xdr:rowOff>38099</xdr:rowOff>
    </xdr:to>
    <xdr:pic>
      <xdr:nvPicPr>
        <xdr:cNvPr id="3" name="2 Imagen" descr="SEP_horizontal_ALTA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51" b="25949"/>
        <a:stretch/>
      </xdr:blipFill>
      <xdr:spPr bwMode="auto">
        <a:xfrm>
          <a:off x="4775835" y="211454"/>
          <a:ext cx="1403985" cy="558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133350</xdr:rowOff>
    </xdr:from>
    <xdr:to>
      <xdr:col>1</xdr:col>
      <xdr:colOff>228600</xdr:colOff>
      <xdr:row>4</xdr:row>
      <xdr:rowOff>114300</xdr:rowOff>
    </xdr:to>
    <xdr:pic>
      <xdr:nvPicPr>
        <xdr:cNvPr id="4" name="Imagen 1" descr="Descripción: E:\logo itsc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"/>
          <a:ext cx="1021080" cy="529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152400</xdr:colOff>
      <xdr:row>1</xdr:row>
      <xdr:rowOff>76200</xdr:rowOff>
    </xdr:from>
    <xdr:to>
      <xdr:col>9</xdr:col>
      <xdr:colOff>400050</xdr:colOff>
      <xdr:row>3</xdr:row>
      <xdr:rowOff>123825</xdr:rowOff>
    </xdr:to>
    <xdr:pic>
      <xdr:nvPicPr>
        <xdr:cNvPr id="5" name="Picture 1" descr="logo_azul_SNES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rgbClr val="A09781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259080"/>
          <a:ext cx="1040130" cy="413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561974</xdr:colOff>
      <xdr:row>1</xdr:row>
      <xdr:rowOff>66675</xdr:rowOff>
    </xdr:from>
    <xdr:to>
      <xdr:col>3</xdr:col>
      <xdr:colOff>228600</xdr:colOff>
      <xdr:row>4</xdr:row>
      <xdr:rowOff>123825</xdr:rowOff>
    </xdr:to>
    <xdr:pic>
      <xdr:nvPicPr>
        <xdr:cNvPr id="2" name="Imagen 2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454" y="249555"/>
          <a:ext cx="1251586" cy="60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752475</xdr:colOff>
      <xdr:row>1</xdr:row>
      <xdr:rowOff>28574</xdr:rowOff>
    </xdr:from>
    <xdr:to>
      <xdr:col>7</xdr:col>
      <xdr:colOff>571500</xdr:colOff>
      <xdr:row>4</xdr:row>
      <xdr:rowOff>38099</xdr:rowOff>
    </xdr:to>
    <xdr:pic>
      <xdr:nvPicPr>
        <xdr:cNvPr id="3" name="2 Imagen" descr="SEP_horizontal_ALTA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51" b="25949"/>
        <a:stretch/>
      </xdr:blipFill>
      <xdr:spPr bwMode="auto">
        <a:xfrm>
          <a:off x="4775835" y="211454"/>
          <a:ext cx="1403985" cy="558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133350</xdr:rowOff>
    </xdr:from>
    <xdr:to>
      <xdr:col>1</xdr:col>
      <xdr:colOff>228600</xdr:colOff>
      <xdr:row>4</xdr:row>
      <xdr:rowOff>114300</xdr:rowOff>
    </xdr:to>
    <xdr:pic>
      <xdr:nvPicPr>
        <xdr:cNvPr id="4" name="Imagen 1" descr="Descripción: E:\logo itsc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"/>
          <a:ext cx="1021080" cy="529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152400</xdr:colOff>
      <xdr:row>1</xdr:row>
      <xdr:rowOff>76200</xdr:rowOff>
    </xdr:from>
    <xdr:to>
      <xdr:col>9</xdr:col>
      <xdr:colOff>400050</xdr:colOff>
      <xdr:row>3</xdr:row>
      <xdr:rowOff>123825</xdr:rowOff>
    </xdr:to>
    <xdr:pic>
      <xdr:nvPicPr>
        <xdr:cNvPr id="5" name="Picture 1" descr="logo_azul_SNES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rgbClr val="A09781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259080"/>
          <a:ext cx="1040130" cy="413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561974</xdr:colOff>
      <xdr:row>1</xdr:row>
      <xdr:rowOff>66675</xdr:rowOff>
    </xdr:from>
    <xdr:to>
      <xdr:col>3</xdr:col>
      <xdr:colOff>228600</xdr:colOff>
      <xdr:row>4</xdr:row>
      <xdr:rowOff>123825</xdr:rowOff>
    </xdr:to>
    <xdr:pic>
      <xdr:nvPicPr>
        <xdr:cNvPr id="2" name="Imagen 2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454" y="249555"/>
          <a:ext cx="1251586" cy="60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752475</xdr:colOff>
      <xdr:row>1</xdr:row>
      <xdr:rowOff>28574</xdr:rowOff>
    </xdr:from>
    <xdr:to>
      <xdr:col>7</xdr:col>
      <xdr:colOff>571500</xdr:colOff>
      <xdr:row>4</xdr:row>
      <xdr:rowOff>38099</xdr:rowOff>
    </xdr:to>
    <xdr:pic>
      <xdr:nvPicPr>
        <xdr:cNvPr id="3" name="2 Imagen" descr="SEP_horizontal_ALTA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51" b="25949"/>
        <a:stretch/>
      </xdr:blipFill>
      <xdr:spPr bwMode="auto">
        <a:xfrm>
          <a:off x="4775835" y="211454"/>
          <a:ext cx="1403985" cy="558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133350</xdr:rowOff>
    </xdr:from>
    <xdr:to>
      <xdr:col>1</xdr:col>
      <xdr:colOff>228600</xdr:colOff>
      <xdr:row>4</xdr:row>
      <xdr:rowOff>114300</xdr:rowOff>
    </xdr:to>
    <xdr:pic>
      <xdr:nvPicPr>
        <xdr:cNvPr id="4" name="Imagen 1" descr="Descripción: E:\logo itsc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"/>
          <a:ext cx="1021080" cy="529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152400</xdr:colOff>
      <xdr:row>1</xdr:row>
      <xdr:rowOff>76200</xdr:rowOff>
    </xdr:from>
    <xdr:to>
      <xdr:col>9</xdr:col>
      <xdr:colOff>400050</xdr:colOff>
      <xdr:row>3</xdr:row>
      <xdr:rowOff>123825</xdr:rowOff>
    </xdr:to>
    <xdr:pic>
      <xdr:nvPicPr>
        <xdr:cNvPr id="5" name="Picture 1" descr="logo_azul_SNES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rgbClr val="A09781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259080"/>
          <a:ext cx="1040130" cy="413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561974</xdr:colOff>
      <xdr:row>1</xdr:row>
      <xdr:rowOff>66675</xdr:rowOff>
    </xdr:from>
    <xdr:to>
      <xdr:col>3</xdr:col>
      <xdr:colOff>228600</xdr:colOff>
      <xdr:row>4</xdr:row>
      <xdr:rowOff>123825</xdr:rowOff>
    </xdr:to>
    <xdr:pic>
      <xdr:nvPicPr>
        <xdr:cNvPr id="2" name="Imagen 2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454" y="249555"/>
          <a:ext cx="1251586" cy="60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752475</xdr:colOff>
      <xdr:row>1</xdr:row>
      <xdr:rowOff>28574</xdr:rowOff>
    </xdr:from>
    <xdr:to>
      <xdr:col>7</xdr:col>
      <xdr:colOff>571500</xdr:colOff>
      <xdr:row>4</xdr:row>
      <xdr:rowOff>38099</xdr:rowOff>
    </xdr:to>
    <xdr:pic>
      <xdr:nvPicPr>
        <xdr:cNvPr id="3" name="2 Imagen" descr="SEP_horizontal_ALTA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51" b="25949"/>
        <a:stretch/>
      </xdr:blipFill>
      <xdr:spPr bwMode="auto">
        <a:xfrm>
          <a:off x="4775835" y="211454"/>
          <a:ext cx="1403985" cy="558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133350</xdr:rowOff>
    </xdr:from>
    <xdr:to>
      <xdr:col>1</xdr:col>
      <xdr:colOff>228600</xdr:colOff>
      <xdr:row>4</xdr:row>
      <xdr:rowOff>114300</xdr:rowOff>
    </xdr:to>
    <xdr:pic>
      <xdr:nvPicPr>
        <xdr:cNvPr id="4" name="Imagen 1" descr="Descripción: E:\logo itsc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"/>
          <a:ext cx="1021080" cy="529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152400</xdr:colOff>
      <xdr:row>1</xdr:row>
      <xdr:rowOff>76200</xdr:rowOff>
    </xdr:from>
    <xdr:to>
      <xdr:col>9</xdr:col>
      <xdr:colOff>400050</xdr:colOff>
      <xdr:row>3</xdr:row>
      <xdr:rowOff>123825</xdr:rowOff>
    </xdr:to>
    <xdr:pic>
      <xdr:nvPicPr>
        <xdr:cNvPr id="5" name="Picture 1" descr="logo_azul_SNES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rgbClr val="A09781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259080"/>
          <a:ext cx="1040130" cy="413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561974</xdr:colOff>
      <xdr:row>1</xdr:row>
      <xdr:rowOff>66675</xdr:rowOff>
    </xdr:from>
    <xdr:to>
      <xdr:col>3</xdr:col>
      <xdr:colOff>228600</xdr:colOff>
      <xdr:row>4</xdr:row>
      <xdr:rowOff>123825</xdr:rowOff>
    </xdr:to>
    <xdr:pic>
      <xdr:nvPicPr>
        <xdr:cNvPr id="6" name="Imagen 2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454" y="249555"/>
          <a:ext cx="1251586" cy="60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752475</xdr:colOff>
      <xdr:row>1</xdr:row>
      <xdr:rowOff>28574</xdr:rowOff>
    </xdr:from>
    <xdr:to>
      <xdr:col>7</xdr:col>
      <xdr:colOff>571500</xdr:colOff>
      <xdr:row>4</xdr:row>
      <xdr:rowOff>38099</xdr:rowOff>
    </xdr:to>
    <xdr:pic>
      <xdr:nvPicPr>
        <xdr:cNvPr id="7" name="6 Imagen" descr="SEP_horizontal_ALTA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51" b="25949"/>
        <a:stretch/>
      </xdr:blipFill>
      <xdr:spPr bwMode="auto">
        <a:xfrm>
          <a:off x="4775835" y="211454"/>
          <a:ext cx="1403985" cy="558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133350</xdr:rowOff>
    </xdr:from>
    <xdr:to>
      <xdr:col>1</xdr:col>
      <xdr:colOff>228600</xdr:colOff>
      <xdr:row>4</xdr:row>
      <xdr:rowOff>114300</xdr:rowOff>
    </xdr:to>
    <xdr:pic>
      <xdr:nvPicPr>
        <xdr:cNvPr id="8" name="Imagen 1" descr="Descripción: E:\logo itsc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"/>
          <a:ext cx="1021080" cy="529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152400</xdr:colOff>
      <xdr:row>1</xdr:row>
      <xdr:rowOff>76200</xdr:rowOff>
    </xdr:from>
    <xdr:to>
      <xdr:col>9</xdr:col>
      <xdr:colOff>400050</xdr:colOff>
      <xdr:row>3</xdr:row>
      <xdr:rowOff>123825</xdr:rowOff>
    </xdr:to>
    <xdr:pic>
      <xdr:nvPicPr>
        <xdr:cNvPr id="9" name="Picture 1" descr="logo_azul_SNES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rgbClr val="A09781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259080"/>
          <a:ext cx="1040130" cy="413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561974</xdr:colOff>
      <xdr:row>1</xdr:row>
      <xdr:rowOff>66675</xdr:rowOff>
    </xdr:from>
    <xdr:to>
      <xdr:col>3</xdr:col>
      <xdr:colOff>228600</xdr:colOff>
      <xdr:row>4</xdr:row>
      <xdr:rowOff>123825</xdr:rowOff>
    </xdr:to>
    <xdr:pic>
      <xdr:nvPicPr>
        <xdr:cNvPr id="2" name="Imagen 2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454" y="249555"/>
          <a:ext cx="1251586" cy="60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752475</xdr:colOff>
      <xdr:row>1</xdr:row>
      <xdr:rowOff>28574</xdr:rowOff>
    </xdr:from>
    <xdr:to>
      <xdr:col>7</xdr:col>
      <xdr:colOff>571500</xdr:colOff>
      <xdr:row>4</xdr:row>
      <xdr:rowOff>38099</xdr:rowOff>
    </xdr:to>
    <xdr:pic>
      <xdr:nvPicPr>
        <xdr:cNvPr id="3" name="2 Imagen" descr="SEP_horizontal_ALTA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51" b="25949"/>
        <a:stretch/>
      </xdr:blipFill>
      <xdr:spPr bwMode="auto">
        <a:xfrm>
          <a:off x="4775835" y="211454"/>
          <a:ext cx="1403985" cy="558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133350</xdr:rowOff>
    </xdr:from>
    <xdr:to>
      <xdr:col>1</xdr:col>
      <xdr:colOff>228600</xdr:colOff>
      <xdr:row>4</xdr:row>
      <xdr:rowOff>114300</xdr:rowOff>
    </xdr:to>
    <xdr:pic>
      <xdr:nvPicPr>
        <xdr:cNvPr id="4" name="Imagen 1" descr="Descripción: E:\logo itsc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"/>
          <a:ext cx="1021080" cy="529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152400</xdr:colOff>
      <xdr:row>1</xdr:row>
      <xdr:rowOff>76200</xdr:rowOff>
    </xdr:from>
    <xdr:to>
      <xdr:col>9</xdr:col>
      <xdr:colOff>400050</xdr:colOff>
      <xdr:row>3</xdr:row>
      <xdr:rowOff>123825</xdr:rowOff>
    </xdr:to>
    <xdr:pic>
      <xdr:nvPicPr>
        <xdr:cNvPr id="5" name="Picture 1" descr="logo_azul_SNES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rgbClr val="A09781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259080"/>
          <a:ext cx="1040130" cy="413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561974</xdr:colOff>
      <xdr:row>1</xdr:row>
      <xdr:rowOff>66675</xdr:rowOff>
    </xdr:from>
    <xdr:to>
      <xdr:col>3</xdr:col>
      <xdr:colOff>228600</xdr:colOff>
      <xdr:row>4</xdr:row>
      <xdr:rowOff>123825</xdr:rowOff>
    </xdr:to>
    <xdr:pic>
      <xdr:nvPicPr>
        <xdr:cNvPr id="2" name="Imagen 2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454" y="249555"/>
          <a:ext cx="1251586" cy="60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752475</xdr:colOff>
      <xdr:row>1</xdr:row>
      <xdr:rowOff>28574</xdr:rowOff>
    </xdr:from>
    <xdr:to>
      <xdr:col>7</xdr:col>
      <xdr:colOff>571500</xdr:colOff>
      <xdr:row>4</xdr:row>
      <xdr:rowOff>38099</xdr:rowOff>
    </xdr:to>
    <xdr:pic>
      <xdr:nvPicPr>
        <xdr:cNvPr id="3" name="2 Imagen" descr="SEP_horizontal_ALTA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51" b="25949"/>
        <a:stretch/>
      </xdr:blipFill>
      <xdr:spPr bwMode="auto">
        <a:xfrm>
          <a:off x="4775835" y="211454"/>
          <a:ext cx="1403985" cy="558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133350</xdr:rowOff>
    </xdr:from>
    <xdr:to>
      <xdr:col>1</xdr:col>
      <xdr:colOff>228600</xdr:colOff>
      <xdr:row>4</xdr:row>
      <xdr:rowOff>114300</xdr:rowOff>
    </xdr:to>
    <xdr:pic>
      <xdr:nvPicPr>
        <xdr:cNvPr id="4" name="Imagen 1" descr="Descripción: E:\logo itsc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"/>
          <a:ext cx="1021080" cy="529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152400</xdr:colOff>
      <xdr:row>1</xdr:row>
      <xdr:rowOff>76200</xdr:rowOff>
    </xdr:from>
    <xdr:to>
      <xdr:col>9</xdr:col>
      <xdr:colOff>400050</xdr:colOff>
      <xdr:row>3</xdr:row>
      <xdr:rowOff>123825</xdr:rowOff>
    </xdr:to>
    <xdr:pic>
      <xdr:nvPicPr>
        <xdr:cNvPr id="5" name="Picture 1" descr="logo_azul_SNES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rgbClr val="A09781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259080"/>
          <a:ext cx="1040130" cy="413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561974</xdr:colOff>
      <xdr:row>1</xdr:row>
      <xdr:rowOff>66675</xdr:rowOff>
    </xdr:from>
    <xdr:to>
      <xdr:col>3</xdr:col>
      <xdr:colOff>228600</xdr:colOff>
      <xdr:row>4</xdr:row>
      <xdr:rowOff>123825</xdr:rowOff>
    </xdr:to>
    <xdr:pic>
      <xdr:nvPicPr>
        <xdr:cNvPr id="2" name="Imagen 2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454" y="249555"/>
          <a:ext cx="1251586" cy="60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752475</xdr:colOff>
      <xdr:row>1</xdr:row>
      <xdr:rowOff>28574</xdr:rowOff>
    </xdr:from>
    <xdr:to>
      <xdr:col>7</xdr:col>
      <xdr:colOff>571500</xdr:colOff>
      <xdr:row>4</xdr:row>
      <xdr:rowOff>38099</xdr:rowOff>
    </xdr:to>
    <xdr:pic>
      <xdr:nvPicPr>
        <xdr:cNvPr id="3" name="2 Imagen" descr="SEP_horizontal_ALTA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51" b="25949"/>
        <a:stretch/>
      </xdr:blipFill>
      <xdr:spPr bwMode="auto">
        <a:xfrm>
          <a:off x="4775835" y="211454"/>
          <a:ext cx="1403985" cy="558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133350</xdr:rowOff>
    </xdr:from>
    <xdr:to>
      <xdr:col>1</xdr:col>
      <xdr:colOff>228600</xdr:colOff>
      <xdr:row>4</xdr:row>
      <xdr:rowOff>114300</xdr:rowOff>
    </xdr:to>
    <xdr:pic>
      <xdr:nvPicPr>
        <xdr:cNvPr id="4" name="Imagen 1" descr="Descripción: E:\logo itsc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"/>
          <a:ext cx="1021080" cy="529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152400</xdr:colOff>
      <xdr:row>1</xdr:row>
      <xdr:rowOff>76200</xdr:rowOff>
    </xdr:from>
    <xdr:to>
      <xdr:col>9</xdr:col>
      <xdr:colOff>400050</xdr:colOff>
      <xdr:row>3</xdr:row>
      <xdr:rowOff>123825</xdr:rowOff>
    </xdr:to>
    <xdr:pic>
      <xdr:nvPicPr>
        <xdr:cNvPr id="5" name="Picture 1" descr="logo_azul_SNES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rgbClr val="A09781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259080"/>
          <a:ext cx="1040130" cy="413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561974</xdr:colOff>
      <xdr:row>1</xdr:row>
      <xdr:rowOff>66675</xdr:rowOff>
    </xdr:from>
    <xdr:to>
      <xdr:col>3</xdr:col>
      <xdr:colOff>228600</xdr:colOff>
      <xdr:row>4</xdr:row>
      <xdr:rowOff>123825</xdr:rowOff>
    </xdr:to>
    <xdr:pic>
      <xdr:nvPicPr>
        <xdr:cNvPr id="2" name="Imagen 2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454" y="249555"/>
          <a:ext cx="1251586" cy="60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752475</xdr:colOff>
      <xdr:row>1</xdr:row>
      <xdr:rowOff>28574</xdr:rowOff>
    </xdr:from>
    <xdr:to>
      <xdr:col>7</xdr:col>
      <xdr:colOff>571500</xdr:colOff>
      <xdr:row>4</xdr:row>
      <xdr:rowOff>38099</xdr:rowOff>
    </xdr:to>
    <xdr:pic>
      <xdr:nvPicPr>
        <xdr:cNvPr id="3" name="2 Imagen" descr="SEP_horizontal_ALTA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51" b="25949"/>
        <a:stretch/>
      </xdr:blipFill>
      <xdr:spPr bwMode="auto">
        <a:xfrm>
          <a:off x="4775835" y="211454"/>
          <a:ext cx="1403985" cy="558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133350</xdr:rowOff>
    </xdr:from>
    <xdr:to>
      <xdr:col>1</xdr:col>
      <xdr:colOff>228600</xdr:colOff>
      <xdr:row>4</xdr:row>
      <xdr:rowOff>114300</xdr:rowOff>
    </xdr:to>
    <xdr:pic>
      <xdr:nvPicPr>
        <xdr:cNvPr id="4" name="Imagen 1" descr="Descripción: E:\logo itsc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"/>
          <a:ext cx="1021080" cy="529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152400</xdr:colOff>
      <xdr:row>1</xdr:row>
      <xdr:rowOff>76200</xdr:rowOff>
    </xdr:from>
    <xdr:to>
      <xdr:col>9</xdr:col>
      <xdr:colOff>400050</xdr:colOff>
      <xdr:row>3</xdr:row>
      <xdr:rowOff>123825</xdr:rowOff>
    </xdr:to>
    <xdr:pic>
      <xdr:nvPicPr>
        <xdr:cNvPr id="5" name="Picture 1" descr="logo_azul_SNES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rgbClr val="A09781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259080"/>
          <a:ext cx="1040130" cy="413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561974</xdr:colOff>
      <xdr:row>1</xdr:row>
      <xdr:rowOff>66675</xdr:rowOff>
    </xdr:from>
    <xdr:to>
      <xdr:col>3</xdr:col>
      <xdr:colOff>228600</xdr:colOff>
      <xdr:row>4</xdr:row>
      <xdr:rowOff>123825</xdr:rowOff>
    </xdr:to>
    <xdr:pic>
      <xdr:nvPicPr>
        <xdr:cNvPr id="2" name="Imagen 2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454" y="249555"/>
          <a:ext cx="1251586" cy="60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752475</xdr:colOff>
      <xdr:row>1</xdr:row>
      <xdr:rowOff>28574</xdr:rowOff>
    </xdr:from>
    <xdr:to>
      <xdr:col>7</xdr:col>
      <xdr:colOff>571500</xdr:colOff>
      <xdr:row>4</xdr:row>
      <xdr:rowOff>38099</xdr:rowOff>
    </xdr:to>
    <xdr:pic>
      <xdr:nvPicPr>
        <xdr:cNvPr id="3" name="2 Imagen" descr="SEP_horizontal_ALTA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51" b="25949"/>
        <a:stretch/>
      </xdr:blipFill>
      <xdr:spPr bwMode="auto">
        <a:xfrm>
          <a:off x="4775835" y="211454"/>
          <a:ext cx="1403985" cy="558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133350</xdr:rowOff>
    </xdr:from>
    <xdr:to>
      <xdr:col>1</xdr:col>
      <xdr:colOff>228600</xdr:colOff>
      <xdr:row>4</xdr:row>
      <xdr:rowOff>114300</xdr:rowOff>
    </xdr:to>
    <xdr:pic>
      <xdr:nvPicPr>
        <xdr:cNvPr id="4" name="Imagen 1" descr="Descripción: E:\logo itsc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"/>
          <a:ext cx="1021080" cy="529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152400</xdr:colOff>
      <xdr:row>1</xdr:row>
      <xdr:rowOff>76200</xdr:rowOff>
    </xdr:from>
    <xdr:to>
      <xdr:col>9</xdr:col>
      <xdr:colOff>400050</xdr:colOff>
      <xdr:row>3</xdr:row>
      <xdr:rowOff>123825</xdr:rowOff>
    </xdr:to>
    <xdr:pic>
      <xdr:nvPicPr>
        <xdr:cNvPr id="5" name="Picture 1" descr="logo_azul_SNES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rgbClr val="A09781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259080"/>
          <a:ext cx="1040130" cy="413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561974</xdr:colOff>
      <xdr:row>1</xdr:row>
      <xdr:rowOff>66675</xdr:rowOff>
    </xdr:from>
    <xdr:to>
      <xdr:col>3</xdr:col>
      <xdr:colOff>228600</xdr:colOff>
      <xdr:row>4</xdr:row>
      <xdr:rowOff>123825</xdr:rowOff>
    </xdr:to>
    <xdr:pic>
      <xdr:nvPicPr>
        <xdr:cNvPr id="2" name="Imagen 2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454" y="249555"/>
          <a:ext cx="1251586" cy="60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752475</xdr:colOff>
      <xdr:row>1</xdr:row>
      <xdr:rowOff>28574</xdr:rowOff>
    </xdr:from>
    <xdr:to>
      <xdr:col>7</xdr:col>
      <xdr:colOff>571500</xdr:colOff>
      <xdr:row>4</xdr:row>
      <xdr:rowOff>38099</xdr:rowOff>
    </xdr:to>
    <xdr:pic>
      <xdr:nvPicPr>
        <xdr:cNvPr id="3" name="2 Imagen" descr="SEP_horizontal_ALTA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51" b="25949"/>
        <a:stretch/>
      </xdr:blipFill>
      <xdr:spPr bwMode="auto">
        <a:xfrm>
          <a:off x="4775835" y="211454"/>
          <a:ext cx="1403985" cy="558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133350</xdr:rowOff>
    </xdr:from>
    <xdr:to>
      <xdr:col>1</xdr:col>
      <xdr:colOff>228600</xdr:colOff>
      <xdr:row>4</xdr:row>
      <xdr:rowOff>114300</xdr:rowOff>
    </xdr:to>
    <xdr:pic>
      <xdr:nvPicPr>
        <xdr:cNvPr id="4" name="Imagen 1" descr="Descripción: E:\logo itsc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"/>
          <a:ext cx="1021080" cy="529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152400</xdr:colOff>
      <xdr:row>1</xdr:row>
      <xdr:rowOff>76200</xdr:rowOff>
    </xdr:from>
    <xdr:to>
      <xdr:col>9</xdr:col>
      <xdr:colOff>400050</xdr:colOff>
      <xdr:row>3</xdr:row>
      <xdr:rowOff>123825</xdr:rowOff>
    </xdr:to>
    <xdr:pic>
      <xdr:nvPicPr>
        <xdr:cNvPr id="5" name="Picture 1" descr="logo_azul_SNES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rgbClr val="A09781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259080"/>
          <a:ext cx="1040130" cy="413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561974</xdr:colOff>
      <xdr:row>1</xdr:row>
      <xdr:rowOff>66675</xdr:rowOff>
    </xdr:from>
    <xdr:to>
      <xdr:col>3</xdr:col>
      <xdr:colOff>228600</xdr:colOff>
      <xdr:row>4</xdr:row>
      <xdr:rowOff>123825</xdr:rowOff>
    </xdr:to>
    <xdr:pic>
      <xdr:nvPicPr>
        <xdr:cNvPr id="6" name="Imagen 2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454" y="249555"/>
          <a:ext cx="1251586" cy="60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752475</xdr:colOff>
      <xdr:row>1</xdr:row>
      <xdr:rowOff>28574</xdr:rowOff>
    </xdr:from>
    <xdr:to>
      <xdr:col>7</xdr:col>
      <xdr:colOff>571500</xdr:colOff>
      <xdr:row>4</xdr:row>
      <xdr:rowOff>38099</xdr:rowOff>
    </xdr:to>
    <xdr:pic>
      <xdr:nvPicPr>
        <xdr:cNvPr id="7" name="6 Imagen" descr="SEP_horizontal_ALTA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51" b="25949"/>
        <a:stretch/>
      </xdr:blipFill>
      <xdr:spPr bwMode="auto">
        <a:xfrm>
          <a:off x="4775835" y="211454"/>
          <a:ext cx="1403985" cy="558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133350</xdr:rowOff>
    </xdr:from>
    <xdr:to>
      <xdr:col>1</xdr:col>
      <xdr:colOff>228600</xdr:colOff>
      <xdr:row>4</xdr:row>
      <xdr:rowOff>114300</xdr:rowOff>
    </xdr:to>
    <xdr:pic>
      <xdr:nvPicPr>
        <xdr:cNvPr id="8" name="Imagen 1" descr="Descripción: E:\logo itsc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"/>
          <a:ext cx="1021080" cy="529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152400</xdr:colOff>
      <xdr:row>1</xdr:row>
      <xdr:rowOff>76200</xdr:rowOff>
    </xdr:from>
    <xdr:to>
      <xdr:col>9</xdr:col>
      <xdr:colOff>400050</xdr:colOff>
      <xdr:row>3</xdr:row>
      <xdr:rowOff>123825</xdr:rowOff>
    </xdr:to>
    <xdr:pic>
      <xdr:nvPicPr>
        <xdr:cNvPr id="9" name="Picture 1" descr="logo_azul_SNES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rgbClr val="A09781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259080"/>
          <a:ext cx="1040130" cy="413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561974</xdr:colOff>
      <xdr:row>1</xdr:row>
      <xdr:rowOff>66675</xdr:rowOff>
    </xdr:from>
    <xdr:to>
      <xdr:col>3</xdr:col>
      <xdr:colOff>228600</xdr:colOff>
      <xdr:row>4</xdr:row>
      <xdr:rowOff>123825</xdr:rowOff>
    </xdr:to>
    <xdr:pic>
      <xdr:nvPicPr>
        <xdr:cNvPr id="2" name="Imagen 2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454" y="249555"/>
          <a:ext cx="1251586" cy="60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752475</xdr:colOff>
      <xdr:row>1</xdr:row>
      <xdr:rowOff>28574</xdr:rowOff>
    </xdr:from>
    <xdr:to>
      <xdr:col>7</xdr:col>
      <xdr:colOff>571500</xdr:colOff>
      <xdr:row>4</xdr:row>
      <xdr:rowOff>38099</xdr:rowOff>
    </xdr:to>
    <xdr:pic>
      <xdr:nvPicPr>
        <xdr:cNvPr id="3" name="2 Imagen" descr="SEP_horizontal_ALTA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51" b="25949"/>
        <a:stretch/>
      </xdr:blipFill>
      <xdr:spPr bwMode="auto">
        <a:xfrm>
          <a:off x="4775835" y="211454"/>
          <a:ext cx="1403985" cy="558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133350</xdr:rowOff>
    </xdr:from>
    <xdr:to>
      <xdr:col>1</xdr:col>
      <xdr:colOff>228600</xdr:colOff>
      <xdr:row>4</xdr:row>
      <xdr:rowOff>114300</xdr:rowOff>
    </xdr:to>
    <xdr:pic>
      <xdr:nvPicPr>
        <xdr:cNvPr id="4" name="Imagen 1" descr="Descripción: E:\logo itsc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"/>
          <a:ext cx="1021080" cy="529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152400</xdr:colOff>
      <xdr:row>1</xdr:row>
      <xdr:rowOff>76200</xdr:rowOff>
    </xdr:from>
    <xdr:to>
      <xdr:col>9</xdr:col>
      <xdr:colOff>400050</xdr:colOff>
      <xdr:row>3</xdr:row>
      <xdr:rowOff>123825</xdr:rowOff>
    </xdr:to>
    <xdr:pic>
      <xdr:nvPicPr>
        <xdr:cNvPr id="5" name="Picture 1" descr="logo_azul_SNES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rgbClr val="A09781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259080"/>
          <a:ext cx="1040130" cy="413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561974</xdr:colOff>
      <xdr:row>1</xdr:row>
      <xdr:rowOff>66675</xdr:rowOff>
    </xdr:from>
    <xdr:to>
      <xdr:col>3</xdr:col>
      <xdr:colOff>228600</xdr:colOff>
      <xdr:row>4</xdr:row>
      <xdr:rowOff>123825</xdr:rowOff>
    </xdr:to>
    <xdr:pic>
      <xdr:nvPicPr>
        <xdr:cNvPr id="2" name="Imagen 2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454" y="249555"/>
          <a:ext cx="1251586" cy="60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752475</xdr:colOff>
      <xdr:row>1</xdr:row>
      <xdr:rowOff>28574</xdr:rowOff>
    </xdr:from>
    <xdr:to>
      <xdr:col>7</xdr:col>
      <xdr:colOff>571500</xdr:colOff>
      <xdr:row>4</xdr:row>
      <xdr:rowOff>38099</xdr:rowOff>
    </xdr:to>
    <xdr:pic>
      <xdr:nvPicPr>
        <xdr:cNvPr id="3" name="2 Imagen" descr="SEP_horizontal_ALTA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51" b="25949"/>
        <a:stretch/>
      </xdr:blipFill>
      <xdr:spPr bwMode="auto">
        <a:xfrm>
          <a:off x="4775835" y="211454"/>
          <a:ext cx="1403985" cy="558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133350</xdr:rowOff>
    </xdr:from>
    <xdr:to>
      <xdr:col>1</xdr:col>
      <xdr:colOff>228600</xdr:colOff>
      <xdr:row>4</xdr:row>
      <xdr:rowOff>114300</xdr:rowOff>
    </xdr:to>
    <xdr:pic>
      <xdr:nvPicPr>
        <xdr:cNvPr id="4" name="Imagen 1" descr="Descripción: E:\logo itsc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"/>
          <a:ext cx="1021080" cy="529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152400</xdr:colOff>
      <xdr:row>1</xdr:row>
      <xdr:rowOff>76200</xdr:rowOff>
    </xdr:from>
    <xdr:to>
      <xdr:col>9</xdr:col>
      <xdr:colOff>400050</xdr:colOff>
      <xdr:row>3</xdr:row>
      <xdr:rowOff>123825</xdr:rowOff>
    </xdr:to>
    <xdr:pic>
      <xdr:nvPicPr>
        <xdr:cNvPr id="5" name="Picture 1" descr="logo_azul_SNES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rgbClr val="A09781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259080"/>
          <a:ext cx="1040130" cy="413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561974</xdr:colOff>
      <xdr:row>1</xdr:row>
      <xdr:rowOff>66675</xdr:rowOff>
    </xdr:from>
    <xdr:to>
      <xdr:col>3</xdr:col>
      <xdr:colOff>228600</xdr:colOff>
      <xdr:row>4</xdr:row>
      <xdr:rowOff>123825</xdr:rowOff>
    </xdr:to>
    <xdr:pic>
      <xdr:nvPicPr>
        <xdr:cNvPr id="2" name="Imagen 2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454" y="249555"/>
          <a:ext cx="1251586" cy="60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752475</xdr:colOff>
      <xdr:row>1</xdr:row>
      <xdr:rowOff>28574</xdr:rowOff>
    </xdr:from>
    <xdr:to>
      <xdr:col>7</xdr:col>
      <xdr:colOff>571500</xdr:colOff>
      <xdr:row>4</xdr:row>
      <xdr:rowOff>38099</xdr:rowOff>
    </xdr:to>
    <xdr:pic>
      <xdr:nvPicPr>
        <xdr:cNvPr id="3" name="2 Imagen" descr="SEP_horizontal_ALTA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51" b="25949"/>
        <a:stretch/>
      </xdr:blipFill>
      <xdr:spPr bwMode="auto">
        <a:xfrm>
          <a:off x="4775835" y="211454"/>
          <a:ext cx="1403985" cy="558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133350</xdr:rowOff>
    </xdr:from>
    <xdr:to>
      <xdr:col>1</xdr:col>
      <xdr:colOff>228600</xdr:colOff>
      <xdr:row>4</xdr:row>
      <xdr:rowOff>114300</xdr:rowOff>
    </xdr:to>
    <xdr:pic>
      <xdr:nvPicPr>
        <xdr:cNvPr id="4" name="Imagen 1" descr="Descripción: E:\logo itsc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"/>
          <a:ext cx="1021080" cy="529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152400</xdr:colOff>
      <xdr:row>1</xdr:row>
      <xdr:rowOff>76200</xdr:rowOff>
    </xdr:from>
    <xdr:to>
      <xdr:col>9</xdr:col>
      <xdr:colOff>400050</xdr:colOff>
      <xdr:row>3</xdr:row>
      <xdr:rowOff>123825</xdr:rowOff>
    </xdr:to>
    <xdr:pic>
      <xdr:nvPicPr>
        <xdr:cNvPr id="5" name="Picture 1" descr="logo_azul_SNES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rgbClr val="A09781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259080"/>
          <a:ext cx="1040130" cy="413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561974</xdr:colOff>
      <xdr:row>1</xdr:row>
      <xdr:rowOff>66675</xdr:rowOff>
    </xdr:from>
    <xdr:to>
      <xdr:col>3</xdr:col>
      <xdr:colOff>228600</xdr:colOff>
      <xdr:row>4</xdr:row>
      <xdr:rowOff>123825</xdr:rowOff>
    </xdr:to>
    <xdr:pic>
      <xdr:nvPicPr>
        <xdr:cNvPr id="2" name="Imagen 2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454" y="249555"/>
          <a:ext cx="1251586" cy="60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752475</xdr:colOff>
      <xdr:row>1</xdr:row>
      <xdr:rowOff>28574</xdr:rowOff>
    </xdr:from>
    <xdr:to>
      <xdr:col>7</xdr:col>
      <xdr:colOff>571500</xdr:colOff>
      <xdr:row>4</xdr:row>
      <xdr:rowOff>38099</xdr:rowOff>
    </xdr:to>
    <xdr:pic>
      <xdr:nvPicPr>
        <xdr:cNvPr id="3" name="2 Imagen" descr="SEP_horizontal_ALTA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51" b="25949"/>
        <a:stretch/>
      </xdr:blipFill>
      <xdr:spPr bwMode="auto">
        <a:xfrm>
          <a:off x="4775835" y="211454"/>
          <a:ext cx="1403985" cy="558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133350</xdr:rowOff>
    </xdr:from>
    <xdr:to>
      <xdr:col>1</xdr:col>
      <xdr:colOff>228600</xdr:colOff>
      <xdr:row>4</xdr:row>
      <xdr:rowOff>114300</xdr:rowOff>
    </xdr:to>
    <xdr:pic>
      <xdr:nvPicPr>
        <xdr:cNvPr id="4" name="Imagen 1" descr="Descripción: E:\logo itsc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"/>
          <a:ext cx="1021080" cy="529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152400</xdr:colOff>
      <xdr:row>1</xdr:row>
      <xdr:rowOff>76200</xdr:rowOff>
    </xdr:from>
    <xdr:to>
      <xdr:col>9</xdr:col>
      <xdr:colOff>400050</xdr:colOff>
      <xdr:row>3</xdr:row>
      <xdr:rowOff>123825</xdr:rowOff>
    </xdr:to>
    <xdr:pic>
      <xdr:nvPicPr>
        <xdr:cNvPr id="5" name="Picture 1" descr="logo_azul_SNES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rgbClr val="A09781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259080"/>
          <a:ext cx="1040130" cy="413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561974</xdr:colOff>
      <xdr:row>1</xdr:row>
      <xdr:rowOff>66675</xdr:rowOff>
    </xdr:from>
    <xdr:to>
      <xdr:col>3</xdr:col>
      <xdr:colOff>228600</xdr:colOff>
      <xdr:row>4</xdr:row>
      <xdr:rowOff>123825</xdr:rowOff>
    </xdr:to>
    <xdr:pic>
      <xdr:nvPicPr>
        <xdr:cNvPr id="2" name="Imagen 2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454" y="249555"/>
          <a:ext cx="1251586" cy="60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752475</xdr:colOff>
      <xdr:row>1</xdr:row>
      <xdr:rowOff>28574</xdr:rowOff>
    </xdr:from>
    <xdr:to>
      <xdr:col>7</xdr:col>
      <xdr:colOff>571500</xdr:colOff>
      <xdr:row>4</xdr:row>
      <xdr:rowOff>38099</xdr:rowOff>
    </xdr:to>
    <xdr:pic>
      <xdr:nvPicPr>
        <xdr:cNvPr id="3" name="2 Imagen" descr="SEP_horizontal_ALTA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51" b="25949"/>
        <a:stretch/>
      </xdr:blipFill>
      <xdr:spPr bwMode="auto">
        <a:xfrm>
          <a:off x="4775835" y="211454"/>
          <a:ext cx="1403985" cy="558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133350</xdr:rowOff>
    </xdr:from>
    <xdr:to>
      <xdr:col>1</xdr:col>
      <xdr:colOff>228600</xdr:colOff>
      <xdr:row>4</xdr:row>
      <xdr:rowOff>114300</xdr:rowOff>
    </xdr:to>
    <xdr:pic>
      <xdr:nvPicPr>
        <xdr:cNvPr id="4" name="Imagen 1" descr="Descripción: E:\logo itsc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"/>
          <a:ext cx="1021080" cy="529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152400</xdr:colOff>
      <xdr:row>1</xdr:row>
      <xdr:rowOff>76200</xdr:rowOff>
    </xdr:from>
    <xdr:to>
      <xdr:col>9</xdr:col>
      <xdr:colOff>400050</xdr:colOff>
      <xdr:row>3</xdr:row>
      <xdr:rowOff>123825</xdr:rowOff>
    </xdr:to>
    <xdr:pic>
      <xdr:nvPicPr>
        <xdr:cNvPr id="5" name="Picture 1" descr="logo_azul_SNES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rgbClr val="A09781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259080"/>
          <a:ext cx="1040130" cy="413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561974</xdr:colOff>
      <xdr:row>1</xdr:row>
      <xdr:rowOff>66675</xdr:rowOff>
    </xdr:from>
    <xdr:to>
      <xdr:col>3</xdr:col>
      <xdr:colOff>228600</xdr:colOff>
      <xdr:row>4</xdr:row>
      <xdr:rowOff>123825</xdr:rowOff>
    </xdr:to>
    <xdr:pic>
      <xdr:nvPicPr>
        <xdr:cNvPr id="2" name="Imagen 2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454" y="249555"/>
          <a:ext cx="1251586" cy="60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752475</xdr:colOff>
      <xdr:row>1</xdr:row>
      <xdr:rowOff>28574</xdr:rowOff>
    </xdr:from>
    <xdr:to>
      <xdr:col>7</xdr:col>
      <xdr:colOff>571500</xdr:colOff>
      <xdr:row>4</xdr:row>
      <xdr:rowOff>38099</xdr:rowOff>
    </xdr:to>
    <xdr:pic>
      <xdr:nvPicPr>
        <xdr:cNvPr id="3" name="2 Imagen" descr="SEP_horizontal_ALTA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51" b="25949"/>
        <a:stretch/>
      </xdr:blipFill>
      <xdr:spPr bwMode="auto">
        <a:xfrm>
          <a:off x="4775835" y="211454"/>
          <a:ext cx="1403985" cy="558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133350</xdr:rowOff>
    </xdr:from>
    <xdr:to>
      <xdr:col>1</xdr:col>
      <xdr:colOff>228600</xdr:colOff>
      <xdr:row>4</xdr:row>
      <xdr:rowOff>114300</xdr:rowOff>
    </xdr:to>
    <xdr:pic>
      <xdr:nvPicPr>
        <xdr:cNvPr id="4" name="Imagen 1" descr="Descripción: E:\logo itsc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"/>
          <a:ext cx="1021080" cy="529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152400</xdr:colOff>
      <xdr:row>1</xdr:row>
      <xdr:rowOff>76200</xdr:rowOff>
    </xdr:from>
    <xdr:to>
      <xdr:col>9</xdr:col>
      <xdr:colOff>400050</xdr:colOff>
      <xdr:row>3</xdr:row>
      <xdr:rowOff>123825</xdr:rowOff>
    </xdr:to>
    <xdr:pic>
      <xdr:nvPicPr>
        <xdr:cNvPr id="5" name="Picture 1" descr="logo_azul_SNES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rgbClr val="A09781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259080"/>
          <a:ext cx="1040130" cy="413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561974</xdr:colOff>
      <xdr:row>1</xdr:row>
      <xdr:rowOff>66675</xdr:rowOff>
    </xdr:from>
    <xdr:to>
      <xdr:col>3</xdr:col>
      <xdr:colOff>228600</xdr:colOff>
      <xdr:row>4</xdr:row>
      <xdr:rowOff>123825</xdr:rowOff>
    </xdr:to>
    <xdr:pic>
      <xdr:nvPicPr>
        <xdr:cNvPr id="2" name="Imagen 2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4" y="247650"/>
          <a:ext cx="119062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752475</xdr:colOff>
      <xdr:row>1</xdr:row>
      <xdr:rowOff>28574</xdr:rowOff>
    </xdr:from>
    <xdr:to>
      <xdr:col>7</xdr:col>
      <xdr:colOff>571500</xdr:colOff>
      <xdr:row>4</xdr:row>
      <xdr:rowOff>38099</xdr:rowOff>
    </xdr:to>
    <xdr:pic>
      <xdr:nvPicPr>
        <xdr:cNvPr id="3" name="2 Imagen" descr="SEP_horizontal_ALTA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51" b="25949"/>
        <a:stretch/>
      </xdr:blipFill>
      <xdr:spPr bwMode="auto">
        <a:xfrm>
          <a:off x="4629150" y="209549"/>
          <a:ext cx="13430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133350</xdr:rowOff>
    </xdr:from>
    <xdr:to>
      <xdr:col>1</xdr:col>
      <xdr:colOff>228600</xdr:colOff>
      <xdr:row>4</xdr:row>
      <xdr:rowOff>114300</xdr:rowOff>
    </xdr:to>
    <xdr:pic>
      <xdr:nvPicPr>
        <xdr:cNvPr id="4" name="Imagen 1" descr="Descripción: E:\logo itsc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325"/>
          <a:ext cx="9906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152400</xdr:colOff>
      <xdr:row>1</xdr:row>
      <xdr:rowOff>76200</xdr:rowOff>
    </xdr:from>
    <xdr:to>
      <xdr:col>9</xdr:col>
      <xdr:colOff>400050</xdr:colOff>
      <xdr:row>3</xdr:row>
      <xdr:rowOff>123825</xdr:rowOff>
    </xdr:to>
    <xdr:pic>
      <xdr:nvPicPr>
        <xdr:cNvPr id="5" name="Picture 1" descr="logo_azul_SNES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rgbClr val="A09781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257175"/>
          <a:ext cx="10096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561974</xdr:colOff>
      <xdr:row>1</xdr:row>
      <xdr:rowOff>66675</xdr:rowOff>
    </xdr:from>
    <xdr:to>
      <xdr:col>3</xdr:col>
      <xdr:colOff>228600</xdr:colOff>
      <xdr:row>4</xdr:row>
      <xdr:rowOff>123825</xdr:rowOff>
    </xdr:to>
    <xdr:pic>
      <xdr:nvPicPr>
        <xdr:cNvPr id="2" name="Imagen 2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454" y="249555"/>
          <a:ext cx="1251586" cy="60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752475</xdr:colOff>
      <xdr:row>1</xdr:row>
      <xdr:rowOff>28574</xdr:rowOff>
    </xdr:from>
    <xdr:to>
      <xdr:col>7</xdr:col>
      <xdr:colOff>571500</xdr:colOff>
      <xdr:row>4</xdr:row>
      <xdr:rowOff>38099</xdr:rowOff>
    </xdr:to>
    <xdr:pic>
      <xdr:nvPicPr>
        <xdr:cNvPr id="3" name="2 Imagen" descr="SEP_horizontal_ALTA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51" b="25949"/>
        <a:stretch/>
      </xdr:blipFill>
      <xdr:spPr bwMode="auto">
        <a:xfrm>
          <a:off x="4775835" y="211454"/>
          <a:ext cx="1403985" cy="558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133350</xdr:rowOff>
    </xdr:from>
    <xdr:to>
      <xdr:col>1</xdr:col>
      <xdr:colOff>228600</xdr:colOff>
      <xdr:row>4</xdr:row>
      <xdr:rowOff>114300</xdr:rowOff>
    </xdr:to>
    <xdr:pic>
      <xdr:nvPicPr>
        <xdr:cNvPr id="4" name="Imagen 1" descr="Descripción: E:\logo itsc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"/>
          <a:ext cx="1021080" cy="529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152400</xdr:colOff>
      <xdr:row>1</xdr:row>
      <xdr:rowOff>76200</xdr:rowOff>
    </xdr:from>
    <xdr:to>
      <xdr:col>9</xdr:col>
      <xdr:colOff>400050</xdr:colOff>
      <xdr:row>3</xdr:row>
      <xdr:rowOff>123825</xdr:rowOff>
    </xdr:to>
    <xdr:pic>
      <xdr:nvPicPr>
        <xdr:cNvPr id="5" name="Picture 1" descr="logo_azul_SNES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rgbClr val="A09781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259080"/>
          <a:ext cx="1040130" cy="413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561974</xdr:colOff>
      <xdr:row>1</xdr:row>
      <xdr:rowOff>66675</xdr:rowOff>
    </xdr:from>
    <xdr:to>
      <xdr:col>3</xdr:col>
      <xdr:colOff>228600</xdr:colOff>
      <xdr:row>4</xdr:row>
      <xdr:rowOff>123825</xdr:rowOff>
    </xdr:to>
    <xdr:pic>
      <xdr:nvPicPr>
        <xdr:cNvPr id="2" name="Imagen 2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454" y="249555"/>
          <a:ext cx="1251586" cy="60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752475</xdr:colOff>
      <xdr:row>1</xdr:row>
      <xdr:rowOff>28574</xdr:rowOff>
    </xdr:from>
    <xdr:to>
      <xdr:col>7</xdr:col>
      <xdr:colOff>571500</xdr:colOff>
      <xdr:row>4</xdr:row>
      <xdr:rowOff>38099</xdr:rowOff>
    </xdr:to>
    <xdr:pic>
      <xdr:nvPicPr>
        <xdr:cNvPr id="3" name="2 Imagen" descr="SEP_horizontal_ALTA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51" b="25949"/>
        <a:stretch/>
      </xdr:blipFill>
      <xdr:spPr bwMode="auto">
        <a:xfrm>
          <a:off x="4775835" y="211454"/>
          <a:ext cx="1403985" cy="558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133350</xdr:rowOff>
    </xdr:from>
    <xdr:to>
      <xdr:col>1</xdr:col>
      <xdr:colOff>228600</xdr:colOff>
      <xdr:row>4</xdr:row>
      <xdr:rowOff>114300</xdr:rowOff>
    </xdr:to>
    <xdr:pic>
      <xdr:nvPicPr>
        <xdr:cNvPr id="4" name="Imagen 1" descr="Descripción: E:\logo itsc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"/>
          <a:ext cx="1021080" cy="529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152400</xdr:colOff>
      <xdr:row>1</xdr:row>
      <xdr:rowOff>76200</xdr:rowOff>
    </xdr:from>
    <xdr:to>
      <xdr:col>9</xdr:col>
      <xdr:colOff>400050</xdr:colOff>
      <xdr:row>3</xdr:row>
      <xdr:rowOff>123825</xdr:rowOff>
    </xdr:to>
    <xdr:pic>
      <xdr:nvPicPr>
        <xdr:cNvPr id="5" name="Picture 1" descr="logo_azul_SNES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rgbClr val="A09781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259080"/>
          <a:ext cx="1040130" cy="413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561974</xdr:colOff>
      <xdr:row>1</xdr:row>
      <xdr:rowOff>66675</xdr:rowOff>
    </xdr:from>
    <xdr:to>
      <xdr:col>3</xdr:col>
      <xdr:colOff>228600</xdr:colOff>
      <xdr:row>4</xdr:row>
      <xdr:rowOff>123825</xdr:rowOff>
    </xdr:to>
    <xdr:pic>
      <xdr:nvPicPr>
        <xdr:cNvPr id="2" name="Imagen 2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454" y="249555"/>
          <a:ext cx="1251586" cy="60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752475</xdr:colOff>
      <xdr:row>1</xdr:row>
      <xdr:rowOff>28574</xdr:rowOff>
    </xdr:from>
    <xdr:to>
      <xdr:col>7</xdr:col>
      <xdr:colOff>571500</xdr:colOff>
      <xdr:row>4</xdr:row>
      <xdr:rowOff>38099</xdr:rowOff>
    </xdr:to>
    <xdr:pic>
      <xdr:nvPicPr>
        <xdr:cNvPr id="3" name="2 Imagen" descr="SEP_horizontal_ALTA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51" b="25949"/>
        <a:stretch/>
      </xdr:blipFill>
      <xdr:spPr bwMode="auto">
        <a:xfrm>
          <a:off x="4775835" y="211454"/>
          <a:ext cx="1403985" cy="558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133350</xdr:rowOff>
    </xdr:from>
    <xdr:to>
      <xdr:col>1</xdr:col>
      <xdr:colOff>228600</xdr:colOff>
      <xdr:row>4</xdr:row>
      <xdr:rowOff>114300</xdr:rowOff>
    </xdr:to>
    <xdr:pic>
      <xdr:nvPicPr>
        <xdr:cNvPr id="4" name="Imagen 1" descr="Descripción: E:\logo itsc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"/>
          <a:ext cx="1021080" cy="529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152400</xdr:colOff>
      <xdr:row>1</xdr:row>
      <xdr:rowOff>76200</xdr:rowOff>
    </xdr:from>
    <xdr:to>
      <xdr:col>9</xdr:col>
      <xdr:colOff>400050</xdr:colOff>
      <xdr:row>3</xdr:row>
      <xdr:rowOff>123825</xdr:rowOff>
    </xdr:to>
    <xdr:pic>
      <xdr:nvPicPr>
        <xdr:cNvPr id="5" name="Picture 1" descr="logo_azul_SNES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rgbClr val="A09781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259080"/>
          <a:ext cx="1040130" cy="413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561974</xdr:colOff>
      <xdr:row>1</xdr:row>
      <xdr:rowOff>66675</xdr:rowOff>
    </xdr:from>
    <xdr:to>
      <xdr:col>3</xdr:col>
      <xdr:colOff>228600</xdr:colOff>
      <xdr:row>4</xdr:row>
      <xdr:rowOff>123825</xdr:rowOff>
    </xdr:to>
    <xdr:pic>
      <xdr:nvPicPr>
        <xdr:cNvPr id="2" name="Imagen 2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454" y="249555"/>
          <a:ext cx="1251586" cy="60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752475</xdr:colOff>
      <xdr:row>1</xdr:row>
      <xdr:rowOff>28574</xdr:rowOff>
    </xdr:from>
    <xdr:to>
      <xdr:col>7</xdr:col>
      <xdr:colOff>571500</xdr:colOff>
      <xdr:row>4</xdr:row>
      <xdr:rowOff>38099</xdr:rowOff>
    </xdr:to>
    <xdr:pic>
      <xdr:nvPicPr>
        <xdr:cNvPr id="3" name="2 Imagen" descr="SEP_horizontal_ALTA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51" b="25949"/>
        <a:stretch/>
      </xdr:blipFill>
      <xdr:spPr bwMode="auto">
        <a:xfrm>
          <a:off x="4775835" y="211454"/>
          <a:ext cx="1403985" cy="558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133350</xdr:rowOff>
    </xdr:from>
    <xdr:to>
      <xdr:col>1</xdr:col>
      <xdr:colOff>228600</xdr:colOff>
      <xdr:row>4</xdr:row>
      <xdr:rowOff>114300</xdr:rowOff>
    </xdr:to>
    <xdr:pic>
      <xdr:nvPicPr>
        <xdr:cNvPr id="4" name="Imagen 1" descr="Descripción: E:\logo itsc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"/>
          <a:ext cx="1021080" cy="529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152400</xdr:colOff>
      <xdr:row>1</xdr:row>
      <xdr:rowOff>76200</xdr:rowOff>
    </xdr:from>
    <xdr:to>
      <xdr:col>9</xdr:col>
      <xdr:colOff>400050</xdr:colOff>
      <xdr:row>3</xdr:row>
      <xdr:rowOff>123825</xdr:rowOff>
    </xdr:to>
    <xdr:pic>
      <xdr:nvPicPr>
        <xdr:cNvPr id="5" name="Picture 1" descr="logo_azul_SNES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rgbClr val="A09781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259080"/>
          <a:ext cx="1040130" cy="413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561974</xdr:colOff>
      <xdr:row>1</xdr:row>
      <xdr:rowOff>66675</xdr:rowOff>
    </xdr:from>
    <xdr:to>
      <xdr:col>3</xdr:col>
      <xdr:colOff>228600</xdr:colOff>
      <xdr:row>4</xdr:row>
      <xdr:rowOff>123825</xdr:rowOff>
    </xdr:to>
    <xdr:pic>
      <xdr:nvPicPr>
        <xdr:cNvPr id="2" name="Imagen 2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454" y="249555"/>
          <a:ext cx="1251586" cy="60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752475</xdr:colOff>
      <xdr:row>1</xdr:row>
      <xdr:rowOff>28574</xdr:rowOff>
    </xdr:from>
    <xdr:to>
      <xdr:col>7</xdr:col>
      <xdr:colOff>571500</xdr:colOff>
      <xdr:row>4</xdr:row>
      <xdr:rowOff>38099</xdr:rowOff>
    </xdr:to>
    <xdr:pic>
      <xdr:nvPicPr>
        <xdr:cNvPr id="3" name="2 Imagen" descr="SEP_horizontal_ALTA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51" b="25949"/>
        <a:stretch/>
      </xdr:blipFill>
      <xdr:spPr bwMode="auto">
        <a:xfrm>
          <a:off x="4775835" y="211454"/>
          <a:ext cx="1403985" cy="558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133350</xdr:rowOff>
    </xdr:from>
    <xdr:to>
      <xdr:col>1</xdr:col>
      <xdr:colOff>228600</xdr:colOff>
      <xdr:row>4</xdr:row>
      <xdr:rowOff>114300</xdr:rowOff>
    </xdr:to>
    <xdr:pic>
      <xdr:nvPicPr>
        <xdr:cNvPr id="4" name="Imagen 1" descr="Descripción: E:\logo itsc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"/>
          <a:ext cx="1021080" cy="529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152400</xdr:colOff>
      <xdr:row>1</xdr:row>
      <xdr:rowOff>76200</xdr:rowOff>
    </xdr:from>
    <xdr:to>
      <xdr:col>9</xdr:col>
      <xdr:colOff>400050</xdr:colOff>
      <xdr:row>3</xdr:row>
      <xdr:rowOff>123825</xdr:rowOff>
    </xdr:to>
    <xdr:pic>
      <xdr:nvPicPr>
        <xdr:cNvPr id="5" name="Picture 1" descr="logo_azul_SNES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rgbClr val="A09781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259080"/>
          <a:ext cx="1040130" cy="413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561974</xdr:colOff>
      <xdr:row>1</xdr:row>
      <xdr:rowOff>66675</xdr:rowOff>
    </xdr:from>
    <xdr:to>
      <xdr:col>3</xdr:col>
      <xdr:colOff>228600</xdr:colOff>
      <xdr:row>4</xdr:row>
      <xdr:rowOff>123825</xdr:rowOff>
    </xdr:to>
    <xdr:pic>
      <xdr:nvPicPr>
        <xdr:cNvPr id="2" name="Imagen 2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454" y="249555"/>
          <a:ext cx="1251586" cy="60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752475</xdr:colOff>
      <xdr:row>1</xdr:row>
      <xdr:rowOff>28574</xdr:rowOff>
    </xdr:from>
    <xdr:to>
      <xdr:col>7</xdr:col>
      <xdr:colOff>571500</xdr:colOff>
      <xdr:row>4</xdr:row>
      <xdr:rowOff>38099</xdr:rowOff>
    </xdr:to>
    <xdr:pic>
      <xdr:nvPicPr>
        <xdr:cNvPr id="3" name="2 Imagen" descr="SEP_horizontal_ALTA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51" b="25949"/>
        <a:stretch/>
      </xdr:blipFill>
      <xdr:spPr bwMode="auto">
        <a:xfrm>
          <a:off x="4775835" y="211454"/>
          <a:ext cx="1403985" cy="558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133350</xdr:rowOff>
    </xdr:from>
    <xdr:to>
      <xdr:col>1</xdr:col>
      <xdr:colOff>228600</xdr:colOff>
      <xdr:row>4</xdr:row>
      <xdr:rowOff>114300</xdr:rowOff>
    </xdr:to>
    <xdr:pic>
      <xdr:nvPicPr>
        <xdr:cNvPr id="4" name="Imagen 1" descr="Descripción: E:\logo itsc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"/>
          <a:ext cx="1021080" cy="529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152400</xdr:colOff>
      <xdr:row>1</xdr:row>
      <xdr:rowOff>76200</xdr:rowOff>
    </xdr:from>
    <xdr:to>
      <xdr:col>9</xdr:col>
      <xdr:colOff>400050</xdr:colOff>
      <xdr:row>3</xdr:row>
      <xdr:rowOff>123825</xdr:rowOff>
    </xdr:to>
    <xdr:pic>
      <xdr:nvPicPr>
        <xdr:cNvPr id="5" name="Picture 1" descr="logo_azul_SNES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rgbClr val="A09781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259080"/>
          <a:ext cx="1040130" cy="413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561974</xdr:colOff>
      <xdr:row>1</xdr:row>
      <xdr:rowOff>66675</xdr:rowOff>
    </xdr:from>
    <xdr:to>
      <xdr:col>3</xdr:col>
      <xdr:colOff>228600</xdr:colOff>
      <xdr:row>4</xdr:row>
      <xdr:rowOff>123825</xdr:rowOff>
    </xdr:to>
    <xdr:pic>
      <xdr:nvPicPr>
        <xdr:cNvPr id="2" name="Imagen 2" descr="http://www.jalisco.gob.mx/sites/all/themes/agob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454" y="249555"/>
          <a:ext cx="1251586" cy="60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752475</xdr:colOff>
      <xdr:row>1</xdr:row>
      <xdr:rowOff>28574</xdr:rowOff>
    </xdr:from>
    <xdr:to>
      <xdr:col>7</xdr:col>
      <xdr:colOff>571500</xdr:colOff>
      <xdr:row>4</xdr:row>
      <xdr:rowOff>38099</xdr:rowOff>
    </xdr:to>
    <xdr:pic>
      <xdr:nvPicPr>
        <xdr:cNvPr id="3" name="2 Imagen" descr="SEP_horizontal_ALTA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51" b="25949"/>
        <a:stretch/>
      </xdr:blipFill>
      <xdr:spPr bwMode="auto">
        <a:xfrm>
          <a:off x="4775835" y="211454"/>
          <a:ext cx="1403985" cy="558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133350</xdr:rowOff>
    </xdr:from>
    <xdr:to>
      <xdr:col>1</xdr:col>
      <xdr:colOff>228600</xdr:colOff>
      <xdr:row>4</xdr:row>
      <xdr:rowOff>114300</xdr:rowOff>
    </xdr:to>
    <xdr:pic>
      <xdr:nvPicPr>
        <xdr:cNvPr id="4" name="Imagen 1" descr="Descripción: E:\logo itsc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"/>
          <a:ext cx="1021080" cy="529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152400</xdr:colOff>
      <xdr:row>1</xdr:row>
      <xdr:rowOff>76200</xdr:rowOff>
    </xdr:from>
    <xdr:to>
      <xdr:col>9</xdr:col>
      <xdr:colOff>400050</xdr:colOff>
      <xdr:row>3</xdr:row>
      <xdr:rowOff>123825</xdr:rowOff>
    </xdr:to>
    <xdr:pic>
      <xdr:nvPicPr>
        <xdr:cNvPr id="5" name="Picture 1" descr="logo_azul_SNES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rgbClr val="A09781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259080"/>
          <a:ext cx="1040130" cy="413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workbookViewId="0">
      <selection activeCell="D20" sqref="D20"/>
    </sheetView>
  </sheetViews>
  <sheetFormatPr baseColWidth="10" defaultRowHeight="15" x14ac:dyDescent="0.25"/>
  <cols>
    <col min="4" max="4" width="12.42578125" customWidth="1"/>
  </cols>
  <sheetData>
    <row r="1" spans="1:10" ht="14.45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45" x14ac:dyDescent="0.3">
      <c r="A2" s="1"/>
      <c r="B2" s="1"/>
      <c r="C2" s="272" t="s">
        <v>0</v>
      </c>
      <c r="D2" s="272"/>
      <c r="E2" s="272"/>
      <c r="F2" s="272"/>
      <c r="G2" s="272"/>
      <c r="H2" s="1"/>
      <c r="I2" s="1"/>
      <c r="J2" s="1"/>
    </row>
    <row r="3" spans="1:10" ht="14.45" x14ac:dyDescent="0.3">
      <c r="A3" s="1"/>
      <c r="B3" s="1"/>
      <c r="C3" s="272" t="s">
        <v>1</v>
      </c>
      <c r="D3" s="272"/>
      <c r="E3" s="272"/>
      <c r="F3" s="272"/>
      <c r="G3" s="272"/>
      <c r="H3" s="1"/>
      <c r="I3" s="1"/>
      <c r="J3" s="1"/>
    </row>
    <row r="4" spans="1:10" ht="14.45" x14ac:dyDescent="0.3">
      <c r="A4" s="1"/>
      <c r="B4" s="1"/>
      <c r="C4" s="272" t="s">
        <v>2</v>
      </c>
      <c r="D4" s="272"/>
      <c r="E4" s="272"/>
      <c r="F4" s="272"/>
      <c r="G4" s="272"/>
      <c r="H4" s="1"/>
      <c r="I4" s="1"/>
      <c r="J4" s="1"/>
    </row>
    <row r="5" spans="1:10" ht="14.45" x14ac:dyDescent="0.3">
      <c r="A5" s="1"/>
      <c r="B5" s="1"/>
      <c r="C5" s="2"/>
      <c r="D5" s="2"/>
      <c r="E5" s="2"/>
      <c r="F5" s="1"/>
      <c r="G5" s="1"/>
      <c r="H5" s="1"/>
      <c r="I5" s="1"/>
      <c r="J5" s="1"/>
    </row>
    <row r="6" spans="1:10" ht="14.45" x14ac:dyDescent="0.3">
      <c r="A6" s="1"/>
      <c r="B6" s="1"/>
      <c r="C6" s="2"/>
      <c r="D6" s="2"/>
      <c r="E6" s="2"/>
      <c r="F6" s="1"/>
      <c r="G6" s="1"/>
      <c r="H6" s="1"/>
      <c r="I6" s="1"/>
      <c r="J6" s="1"/>
    </row>
    <row r="7" spans="1:10" thickBot="1" x14ac:dyDescent="0.35">
      <c r="A7" s="1"/>
      <c r="B7" s="1"/>
      <c r="C7" s="1"/>
      <c r="D7" s="1"/>
      <c r="E7" s="1"/>
      <c r="F7" s="3" t="s">
        <v>3</v>
      </c>
      <c r="G7" s="4">
        <f>F18</f>
        <v>73</v>
      </c>
      <c r="H7" s="4"/>
      <c r="I7" s="5"/>
      <c r="J7" s="5"/>
    </row>
    <row r="8" spans="1:10" ht="14.45" x14ac:dyDescent="0.3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ht="14.45" x14ac:dyDescent="0.3">
      <c r="A9" s="9" t="s">
        <v>4</v>
      </c>
      <c r="B9" s="273" t="s">
        <v>5</v>
      </c>
      <c r="C9" s="274"/>
      <c r="D9" s="274"/>
      <c r="E9" s="274"/>
      <c r="F9" s="274"/>
      <c r="G9" s="274"/>
      <c r="H9" s="274"/>
      <c r="I9" s="274"/>
      <c r="J9" s="275"/>
    </row>
    <row r="10" spans="1:10" ht="14.45" x14ac:dyDescent="0.3">
      <c r="A10" s="9" t="s">
        <v>6</v>
      </c>
      <c r="B10" s="270" t="s">
        <v>7</v>
      </c>
      <c r="C10" s="270"/>
      <c r="D10" s="270"/>
      <c r="E10" s="270"/>
      <c r="F10" s="270"/>
      <c r="G10" s="270"/>
      <c r="H10" s="270"/>
      <c r="I10" s="270"/>
      <c r="J10" s="271"/>
    </row>
    <row r="11" spans="1:10" ht="14.45" x14ac:dyDescent="0.3">
      <c r="A11" s="9" t="s">
        <v>8</v>
      </c>
      <c r="B11" s="270" t="s">
        <v>9</v>
      </c>
      <c r="C11" s="270"/>
      <c r="D11" s="270"/>
      <c r="E11" s="270"/>
      <c r="F11" s="270"/>
      <c r="G11" s="270"/>
      <c r="H11" s="270"/>
      <c r="I11" s="270"/>
      <c r="J11" s="271"/>
    </row>
    <row r="12" spans="1:10" ht="14.45" x14ac:dyDescent="0.3">
      <c r="A12" s="9" t="s">
        <v>10</v>
      </c>
      <c r="B12" s="10"/>
      <c r="C12" s="10"/>
      <c r="D12" s="10"/>
      <c r="E12" s="269" t="s">
        <v>71</v>
      </c>
      <c r="F12" s="269"/>
      <c r="G12" s="269"/>
      <c r="H12" s="270" t="s">
        <v>72</v>
      </c>
      <c r="I12" s="270"/>
      <c r="J12" s="271"/>
    </row>
    <row r="13" spans="1:10" ht="14.45" x14ac:dyDescent="0.3">
      <c r="A13" s="276"/>
      <c r="B13" s="277"/>
      <c r="C13" s="277"/>
      <c r="D13" s="277"/>
      <c r="E13" s="277"/>
      <c r="F13" s="277"/>
      <c r="G13" s="277"/>
      <c r="H13" s="277"/>
      <c r="I13" s="277"/>
      <c r="J13" s="278"/>
    </row>
    <row r="14" spans="1:10" ht="14.45" x14ac:dyDescent="0.3">
      <c r="A14" s="9" t="s">
        <v>11</v>
      </c>
      <c r="B14" s="10"/>
      <c r="C14" s="10"/>
      <c r="D14" s="279" t="s">
        <v>73</v>
      </c>
      <c r="E14" s="279"/>
      <c r="F14" s="279"/>
      <c r="G14" s="279"/>
      <c r="H14" s="279"/>
      <c r="I14" s="279"/>
      <c r="J14" s="280"/>
    </row>
    <row r="15" spans="1:10" ht="14.45" x14ac:dyDescent="0.3">
      <c r="A15" s="281"/>
      <c r="B15" s="273"/>
      <c r="C15" s="273"/>
      <c r="D15" s="273"/>
      <c r="E15" s="273"/>
      <c r="F15" s="273"/>
      <c r="G15" s="273"/>
      <c r="H15" s="273"/>
      <c r="I15" s="273"/>
      <c r="J15" s="282"/>
    </row>
    <row r="16" spans="1:10" ht="14.45" x14ac:dyDescent="0.3">
      <c r="A16" s="283"/>
      <c r="B16" s="270"/>
      <c r="C16" s="270"/>
      <c r="D16" s="270"/>
      <c r="E16" s="270"/>
      <c r="F16" s="270"/>
      <c r="G16" s="270"/>
      <c r="H16" s="270"/>
      <c r="I16" s="270"/>
      <c r="J16" s="271"/>
    </row>
    <row r="17" spans="1:10" x14ac:dyDescent="0.25">
      <c r="A17" s="9" t="s">
        <v>12</v>
      </c>
      <c r="B17" s="10"/>
      <c r="C17" s="11">
        <v>3</v>
      </c>
      <c r="D17" s="12" t="s">
        <v>74</v>
      </c>
      <c r="E17" s="10" t="s">
        <v>13</v>
      </c>
      <c r="F17" s="10"/>
      <c r="G17" s="10"/>
      <c r="H17" s="10"/>
      <c r="I17" s="10"/>
      <c r="J17" s="13"/>
    </row>
    <row r="18" spans="1:10" x14ac:dyDescent="0.25">
      <c r="A18" s="9" t="s">
        <v>14</v>
      </c>
      <c r="B18" s="10"/>
      <c r="C18" s="10"/>
      <c r="D18" s="10"/>
      <c r="E18" s="10"/>
      <c r="F18" s="284">
        <f>J35+F47+H47</f>
        <v>73</v>
      </c>
      <c r="G18" s="284"/>
      <c r="H18" s="10"/>
      <c r="I18" s="10"/>
      <c r="J18" s="13"/>
    </row>
    <row r="19" spans="1:10" x14ac:dyDescent="0.25">
      <c r="A19" s="9" t="s">
        <v>15</v>
      </c>
      <c r="B19" s="273" t="s">
        <v>75</v>
      </c>
      <c r="C19" s="273"/>
      <c r="D19" s="273"/>
      <c r="E19" s="273"/>
      <c r="F19" s="273"/>
      <c r="G19" s="273"/>
      <c r="H19" s="273"/>
      <c r="I19" s="273"/>
      <c r="J19" s="282"/>
    </row>
    <row r="20" spans="1:10" x14ac:dyDescent="0.25">
      <c r="A20" s="9" t="s">
        <v>68</v>
      </c>
      <c r="B20" s="10"/>
      <c r="C20" s="10"/>
      <c r="D20" s="10"/>
      <c r="E20" s="10"/>
      <c r="F20" s="10"/>
      <c r="G20" s="51"/>
      <c r="H20" s="10"/>
      <c r="I20" s="10"/>
      <c r="J20" s="13"/>
    </row>
    <row r="21" spans="1:10" x14ac:dyDescent="0.25">
      <c r="A21" s="14">
        <v>3</v>
      </c>
      <c r="B21" s="51" t="s">
        <v>16</v>
      </c>
      <c r="C21" s="15" t="s">
        <v>70</v>
      </c>
      <c r="D21" s="2" t="s">
        <v>67</v>
      </c>
      <c r="E21" s="5" t="s">
        <v>74</v>
      </c>
      <c r="F21" s="52" t="s">
        <v>69</v>
      </c>
      <c r="G21" s="10"/>
      <c r="H21" s="10"/>
      <c r="I21" s="10" t="s">
        <v>17</v>
      </c>
      <c r="J21" s="13"/>
    </row>
    <row r="22" spans="1:10" x14ac:dyDescent="0.25">
      <c r="A22" s="281" t="s">
        <v>18</v>
      </c>
      <c r="B22" s="273"/>
      <c r="C22" s="273"/>
      <c r="D22" s="273"/>
      <c r="E22" s="273"/>
      <c r="F22" s="273"/>
      <c r="G22" s="273"/>
      <c r="H22" s="273"/>
      <c r="I22" s="273"/>
      <c r="J22" s="282"/>
    </row>
    <row r="23" spans="1:10" ht="15.75" thickBot="1" x14ac:dyDescent="0.3">
      <c r="A23" s="16"/>
      <c r="B23" s="17"/>
      <c r="C23" s="17"/>
      <c r="D23" s="17"/>
      <c r="E23" s="17"/>
      <c r="F23" s="17"/>
      <c r="G23" s="17"/>
      <c r="H23" s="17"/>
      <c r="I23" s="17"/>
      <c r="J23" s="18"/>
    </row>
    <row r="24" spans="1:10" ht="15.75" thickBot="1" x14ac:dyDescent="0.3">
      <c r="A24" s="293" t="s">
        <v>19</v>
      </c>
      <c r="B24" s="294"/>
      <c r="C24" s="294"/>
      <c r="D24" s="294"/>
      <c r="E24" s="294"/>
      <c r="F24" s="294"/>
      <c r="G24" s="294"/>
      <c r="H24" s="294"/>
      <c r="I24" s="294"/>
      <c r="J24" s="295"/>
    </row>
    <row r="25" spans="1:10" x14ac:dyDescent="0.25">
      <c r="A25" s="19" t="s">
        <v>20</v>
      </c>
      <c r="B25" s="20"/>
      <c r="C25" s="20" t="s">
        <v>21</v>
      </c>
      <c r="D25" s="20" t="s">
        <v>22</v>
      </c>
      <c r="E25" s="21" t="s">
        <v>23</v>
      </c>
      <c r="F25" s="21" t="s">
        <v>24</v>
      </c>
      <c r="G25" s="21" t="s">
        <v>25</v>
      </c>
      <c r="H25" s="21" t="s">
        <v>26</v>
      </c>
      <c r="I25" s="21" t="s">
        <v>27</v>
      </c>
      <c r="J25" s="22" t="s">
        <v>28</v>
      </c>
    </row>
    <row r="26" spans="1:10" x14ac:dyDescent="0.25">
      <c r="A26" s="296" t="s">
        <v>29</v>
      </c>
      <c r="B26" s="20" t="s">
        <v>30</v>
      </c>
      <c r="C26" s="23"/>
      <c r="D26" s="23"/>
      <c r="E26" s="23">
        <v>73</v>
      </c>
      <c r="F26" s="23"/>
      <c r="G26" s="23"/>
      <c r="H26" s="23"/>
      <c r="I26" s="23"/>
      <c r="J26" s="24">
        <f>C26+D26+E26+F26+G26+H26+I26</f>
        <v>73</v>
      </c>
    </row>
    <row r="27" spans="1:10" x14ac:dyDescent="0.25">
      <c r="A27" s="297"/>
      <c r="B27" s="20" t="s">
        <v>31</v>
      </c>
      <c r="C27" s="23"/>
      <c r="D27" s="23"/>
      <c r="E27" s="23"/>
      <c r="F27" s="23"/>
      <c r="G27" s="23"/>
      <c r="H27" s="23"/>
      <c r="I27" s="23"/>
      <c r="J27" s="24">
        <f t="shared" ref="J27:J34" si="0">C27+D27+E27+F27+G27+H27+I27</f>
        <v>0</v>
      </c>
    </row>
    <row r="28" spans="1:10" x14ac:dyDescent="0.25">
      <c r="A28" s="297"/>
      <c r="B28" s="25" t="s">
        <v>32</v>
      </c>
      <c r="C28" s="26"/>
      <c r="D28" s="26"/>
      <c r="E28" s="26"/>
      <c r="F28" s="26"/>
      <c r="G28" s="26"/>
      <c r="H28" s="23"/>
      <c r="I28" s="23"/>
      <c r="J28" s="24">
        <f t="shared" si="0"/>
        <v>0</v>
      </c>
    </row>
    <row r="29" spans="1:10" x14ac:dyDescent="0.25">
      <c r="A29" s="298" t="s">
        <v>33</v>
      </c>
      <c r="B29" s="25" t="s">
        <v>34</v>
      </c>
      <c r="C29" s="26"/>
      <c r="D29" s="26"/>
      <c r="E29" s="26"/>
      <c r="F29" s="26"/>
      <c r="G29" s="26"/>
      <c r="H29" s="26"/>
      <c r="I29" s="27"/>
      <c r="J29" s="24">
        <f t="shared" si="0"/>
        <v>0</v>
      </c>
    </row>
    <row r="30" spans="1:10" x14ac:dyDescent="0.25">
      <c r="A30" s="299"/>
      <c r="B30" s="25" t="s">
        <v>35</v>
      </c>
      <c r="C30" s="26"/>
      <c r="D30" s="26"/>
      <c r="E30" s="26"/>
      <c r="F30" s="26"/>
      <c r="G30" s="26"/>
      <c r="H30" s="26"/>
      <c r="I30" s="27"/>
      <c r="J30" s="24">
        <f t="shared" si="0"/>
        <v>0</v>
      </c>
    </row>
    <row r="31" spans="1:10" x14ac:dyDescent="0.25">
      <c r="A31" s="28" t="s">
        <v>36</v>
      </c>
      <c r="B31" s="29"/>
      <c r="C31" s="26"/>
      <c r="D31" s="26"/>
      <c r="E31" s="26"/>
      <c r="F31" s="26"/>
      <c r="G31" s="26"/>
      <c r="H31" s="26"/>
      <c r="I31" s="27"/>
      <c r="J31" s="24">
        <f t="shared" si="0"/>
        <v>0</v>
      </c>
    </row>
    <row r="32" spans="1:10" x14ac:dyDescent="0.25">
      <c r="A32" s="30" t="s">
        <v>37</v>
      </c>
      <c r="B32" s="25"/>
      <c r="C32" s="26"/>
      <c r="D32" s="26"/>
      <c r="E32" s="26"/>
      <c r="F32" s="26"/>
      <c r="G32" s="26"/>
      <c r="H32" s="26"/>
      <c r="I32" s="27"/>
      <c r="J32" s="24">
        <f t="shared" si="0"/>
        <v>0</v>
      </c>
    </row>
    <row r="33" spans="1:10" x14ac:dyDescent="0.25">
      <c r="A33" s="30" t="s">
        <v>38</v>
      </c>
      <c r="B33" s="25"/>
      <c r="C33" s="26"/>
      <c r="D33" s="26"/>
      <c r="E33" s="26"/>
      <c r="F33" s="26"/>
      <c r="G33" s="26"/>
      <c r="H33" s="26"/>
      <c r="I33" s="27"/>
      <c r="J33" s="24">
        <f t="shared" si="0"/>
        <v>0</v>
      </c>
    </row>
    <row r="34" spans="1:10" x14ac:dyDescent="0.25">
      <c r="A34" s="30" t="s">
        <v>39</v>
      </c>
      <c r="B34" s="25"/>
      <c r="C34" s="26"/>
      <c r="D34" s="26"/>
      <c r="E34" s="26"/>
      <c r="F34" s="26"/>
      <c r="G34" s="26"/>
      <c r="H34" s="26"/>
      <c r="I34" s="27"/>
      <c r="J34" s="24">
        <f t="shared" si="0"/>
        <v>0</v>
      </c>
    </row>
    <row r="35" spans="1:10" ht="15.75" thickBot="1" x14ac:dyDescent="0.3">
      <c r="A35" s="31" t="s">
        <v>40</v>
      </c>
      <c r="B35" s="32"/>
      <c r="C35" s="33">
        <f>SUM(C26:C34)</f>
        <v>0</v>
      </c>
      <c r="D35" s="33">
        <f t="shared" ref="D35:J35" si="1">SUM(D26:D34)</f>
        <v>0</v>
      </c>
      <c r="E35" s="33">
        <f t="shared" si="1"/>
        <v>73</v>
      </c>
      <c r="F35" s="33">
        <f>SUM(F26:F34)</f>
        <v>0</v>
      </c>
      <c r="G35" s="33">
        <f t="shared" si="1"/>
        <v>0</v>
      </c>
      <c r="H35" s="33">
        <f t="shared" si="1"/>
        <v>0</v>
      </c>
      <c r="I35" s="33">
        <f t="shared" si="1"/>
        <v>0</v>
      </c>
      <c r="J35" s="33">
        <f t="shared" si="1"/>
        <v>73</v>
      </c>
    </row>
    <row r="36" spans="1:10" ht="15.75" thickBot="1" x14ac:dyDescent="0.3">
      <c r="A36" s="293" t="s">
        <v>41</v>
      </c>
      <c r="B36" s="300"/>
      <c r="C36" s="300"/>
      <c r="D36" s="300"/>
      <c r="E36" s="300"/>
      <c r="F36" s="300"/>
      <c r="G36" s="300"/>
      <c r="H36" s="300"/>
      <c r="I36" s="300"/>
      <c r="J36" s="301"/>
    </row>
    <row r="37" spans="1:10" x14ac:dyDescent="0.25">
      <c r="A37" s="285" t="s">
        <v>42</v>
      </c>
      <c r="B37" s="25" t="s">
        <v>43</v>
      </c>
      <c r="C37" s="287" t="s">
        <v>44</v>
      </c>
      <c r="D37" s="288"/>
      <c r="E37" s="34" t="s">
        <v>45</v>
      </c>
      <c r="F37" s="35" t="s">
        <v>46</v>
      </c>
      <c r="G37" s="34" t="s">
        <v>47</v>
      </c>
      <c r="H37" s="287" t="s">
        <v>48</v>
      </c>
      <c r="I37" s="269"/>
      <c r="J37" s="289"/>
    </row>
    <row r="38" spans="1:10" ht="15.75" thickBot="1" x14ac:dyDescent="0.3">
      <c r="A38" s="286"/>
      <c r="B38" s="37" t="s">
        <v>49</v>
      </c>
      <c r="C38" s="290"/>
      <c r="D38" s="290"/>
      <c r="E38" s="32"/>
      <c r="F38" s="34"/>
      <c r="G38" s="34"/>
      <c r="H38" s="290"/>
      <c r="I38" s="291"/>
      <c r="J38" s="292"/>
    </row>
    <row r="39" spans="1:10" ht="15.75" thickBot="1" x14ac:dyDescent="0.3">
      <c r="A39" s="305" t="s">
        <v>50</v>
      </c>
      <c r="B39" s="300"/>
      <c r="C39" s="300"/>
      <c r="D39" s="300"/>
      <c r="E39" s="300"/>
      <c r="F39" s="306"/>
      <c r="G39" s="306"/>
      <c r="H39" s="300"/>
      <c r="I39" s="300"/>
      <c r="J39" s="301"/>
    </row>
    <row r="40" spans="1:10" x14ac:dyDescent="0.25">
      <c r="A40" s="307" t="s">
        <v>51</v>
      </c>
      <c r="B40" s="308"/>
      <c r="C40" s="39" t="s">
        <v>52</v>
      </c>
      <c r="D40" s="40" t="s">
        <v>53</v>
      </c>
      <c r="E40" s="40" t="s">
        <v>54</v>
      </c>
      <c r="F40" s="311" t="s">
        <v>55</v>
      </c>
      <c r="G40" s="311"/>
      <c r="H40" s="311" t="s">
        <v>56</v>
      </c>
      <c r="I40" s="313"/>
      <c r="J40" s="314"/>
    </row>
    <row r="41" spans="1:10" x14ac:dyDescent="0.25">
      <c r="A41" s="309"/>
      <c r="B41" s="310"/>
      <c r="C41" s="41" t="s">
        <v>57</v>
      </c>
      <c r="D41" s="42" t="s">
        <v>58</v>
      </c>
      <c r="E41" s="42" t="s">
        <v>59</v>
      </c>
      <c r="F41" s="312"/>
      <c r="G41" s="312"/>
      <c r="H41" s="312"/>
      <c r="I41" s="315"/>
      <c r="J41" s="316"/>
    </row>
    <row r="42" spans="1:10" x14ac:dyDescent="0.25">
      <c r="A42" s="309"/>
      <c r="B42" s="310"/>
      <c r="C42" s="25">
        <v>0</v>
      </c>
      <c r="D42" s="26">
        <v>0</v>
      </c>
      <c r="E42" s="26">
        <v>0</v>
      </c>
      <c r="F42" s="303">
        <v>0</v>
      </c>
      <c r="G42" s="304"/>
      <c r="H42" s="303">
        <v>0</v>
      </c>
      <c r="I42" s="317"/>
      <c r="J42" s="318"/>
    </row>
    <row r="43" spans="1:10" x14ac:dyDescent="0.25">
      <c r="A43" s="309"/>
      <c r="B43" s="310"/>
      <c r="C43" s="25">
        <v>0</v>
      </c>
      <c r="D43" s="26">
        <v>0</v>
      </c>
      <c r="E43" s="26">
        <v>0</v>
      </c>
      <c r="F43" s="303">
        <v>0</v>
      </c>
      <c r="G43" s="304"/>
      <c r="H43" s="303">
        <v>0</v>
      </c>
      <c r="I43" s="317"/>
      <c r="J43" s="318"/>
    </row>
    <row r="44" spans="1:10" x14ac:dyDescent="0.25">
      <c r="A44" s="302"/>
      <c r="B44" s="288"/>
      <c r="C44" s="25"/>
      <c r="D44" s="26"/>
      <c r="E44" s="26"/>
      <c r="F44" s="303"/>
      <c r="G44" s="304"/>
      <c r="H44" s="43"/>
      <c r="I44" s="44"/>
      <c r="J44" s="45"/>
    </row>
    <row r="45" spans="1:10" x14ac:dyDescent="0.25">
      <c r="A45" s="302"/>
      <c r="B45" s="288"/>
      <c r="C45" s="25"/>
      <c r="D45" s="26"/>
      <c r="E45" s="26"/>
      <c r="F45" s="303"/>
      <c r="G45" s="304"/>
      <c r="H45" s="43"/>
      <c r="I45" s="44"/>
      <c r="J45" s="45"/>
    </row>
    <row r="46" spans="1:10" x14ac:dyDescent="0.25">
      <c r="A46" s="309"/>
      <c r="B46" s="310"/>
      <c r="C46" s="25"/>
      <c r="D46" s="26"/>
      <c r="E46" s="26"/>
      <c r="F46" s="319"/>
      <c r="G46" s="320"/>
      <c r="H46" s="319"/>
      <c r="I46" s="270"/>
      <c r="J46" s="271"/>
    </row>
    <row r="47" spans="1:10" ht="15.75" thickBot="1" x14ac:dyDescent="0.3">
      <c r="A47" s="321" t="s">
        <v>40</v>
      </c>
      <c r="B47" s="290"/>
      <c r="C47" s="32">
        <f>SUM(C42:C45)</f>
        <v>0</v>
      </c>
      <c r="D47" s="33">
        <f>SUM(D42:D46)</f>
        <v>0</v>
      </c>
      <c r="E47" s="32">
        <v>0</v>
      </c>
      <c r="F47" s="322">
        <f>SUM(F42:G46)</f>
        <v>0</v>
      </c>
      <c r="G47" s="323"/>
      <c r="H47" s="322">
        <f>SUM(H42:J46)</f>
        <v>0</v>
      </c>
      <c r="I47" s="324"/>
      <c r="J47" s="325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272" t="s">
        <v>60</v>
      </c>
      <c r="B50" s="272"/>
      <c r="C50" s="46"/>
      <c r="D50" s="1"/>
      <c r="E50" s="46" t="s">
        <v>61</v>
      </c>
      <c r="F50" s="46"/>
      <c r="G50" s="272" t="s">
        <v>62</v>
      </c>
      <c r="H50" s="272"/>
      <c r="I50" s="272"/>
      <c r="J50" s="272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26"/>
      <c r="B52" s="326"/>
      <c r="C52" s="47"/>
      <c r="D52" s="47"/>
      <c r="E52" s="47"/>
      <c r="F52" s="48"/>
      <c r="G52" s="49"/>
      <c r="H52" s="49"/>
      <c r="I52" s="49"/>
      <c r="J52" s="49"/>
    </row>
    <row r="53" spans="1:10" x14ac:dyDescent="0.25">
      <c r="A53" s="50" t="str">
        <f>E12</f>
        <v>BIOL. ANGELICA LUCIA VAZQUEZ HERNANDEZ</v>
      </c>
      <c r="B53" s="50"/>
      <c r="C53" s="3"/>
      <c r="D53" s="327" t="s">
        <v>63</v>
      </c>
      <c r="E53" s="327"/>
      <c r="F53" s="327"/>
      <c r="G53" s="327" t="s">
        <v>64</v>
      </c>
      <c r="H53" s="327"/>
      <c r="I53" s="327"/>
      <c r="J53" s="327"/>
    </row>
    <row r="54" spans="1:10" x14ac:dyDescent="0.25">
      <c r="A54" s="3" t="str">
        <f>H12</f>
        <v>DOCENTE</v>
      </c>
      <c r="B54" s="3"/>
      <c r="C54" s="3"/>
      <c r="D54" s="272" t="s">
        <v>65</v>
      </c>
      <c r="E54" s="272"/>
      <c r="F54" s="272"/>
      <c r="G54" s="272" t="s">
        <v>66</v>
      </c>
      <c r="H54" s="272"/>
      <c r="I54" s="272"/>
      <c r="J54" s="272"/>
    </row>
  </sheetData>
  <mergeCells count="51">
    <mergeCell ref="D54:F54"/>
    <mergeCell ref="G54:J54"/>
    <mergeCell ref="A46:B46"/>
    <mergeCell ref="F46:G46"/>
    <mergeCell ref="H46:J46"/>
    <mergeCell ref="A47:B47"/>
    <mergeCell ref="F47:G47"/>
    <mergeCell ref="H47:J47"/>
    <mergeCell ref="A50:B50"/>
    <mergeCell ref="G50:J50"/>
    <mergeCell ref="A52:B52"/>
    <mergeCell ref="D53:F53"/>
    <mergeCell ref="G53:J53"/>
    <mergeCell ref="A45:B45"/>
    <mergeCell ref="F45:G45"/>
    <mergeCell ref="A39:J39"/>
    <mergeCell ref="A40:B41"/>
    <mergeCell ref="F40:G41"/>
    <mergeCell ref="H40:J41"/>
    <mergeCell ref="A42:B42"/>
    <mergeCell ref="F42:G42"/>
    <mergeCell ref="H42:J42"/>
    <mergeCell ref="A43:B43"/>
    <mergeCell ref="F43:G43"/>
    <mergeCell ref="H43:J43"/>
    <mergeCell ref="A44:B44"/>
    <mergeCell ref="F44:G44"/>
    <mergeCell ref="A22:J22"/>
    <mergeCell ref="A24:J24"/>
    <mergeCell ref="A26:A28"/>
    <mergeCell ref="A29:A30"/>
    <mergeCell ref="A36:J36"/>
    <mergeCell ref="A37:A38"/>
    <mergeCell ref="C37:D37"/>
    <mergeCell ref="H37:J37"/>
    <mergeCell ref="C38:D38"/>
    <mergeCell ref="H38:J38"/>
    <mergeCell ref="A13:J13"/>
    <mergeCell ref="D14:J14"/>
    <mergeCell ref="A15:J15"/>
    <mergeCell ref="A16:J16"/>
    <mergeCell ref="B19:J19"/>
    <mergeCell ref="F18:G18"/>
    <mergeCell ref="E12:G12"/>
    <mergeCell ref="H12:J12"/>
    <mergeCell ref="C2:G2"/>
    <mergeCell ref="C3:G3"/>
    <mergeCell ref="C4:G4"/>
    <mergeCell ref="B9:J9"/>
    <mergeCell ref="B10:J10"/>
    <mergeCell ref="B11:J11"/>
  </mergeCells>
  <pageMargins left="0.7" right="0.7" top="0.75" bottom="0.75" header="0.3" footer="0.3"/>
  <pageSetup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opLeftCell="A7" workbookViewId="0">
      <selection activeCell="E12" sqref="E12:G12"/>
    </sheetView>
  </sheetViews>
  <sheetFormatPr baseColWidth="10" defaultRowHeight="15" x14ac:dyDescent="0.25"/>
  <cols>
    <col min="4" max="4" width="12.42578125" customWidth="1"/>
  </cols>
  <sheetData>
    <row r="1" spans="1:10" ht="14.45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45" x14ac:dyDescent="0.3">
      <c r="A2" s="1"/>
      <c r="B2" s="1"/>
      <c r="C2" s="272" t="s">
        <v>0</v>
      </c>
      <c r="D2" s="272"/>
      <c r="E2" s="272"/>
      <c r="F2" s="272"/>
      <c r="G2" s="272"/>
      <c r="H2" s="1"/>
      <c r="I2" s="1"/>
      <c r="J2" s="1"/>
    </row>
    <row r="3" spans="1:10" ht="14.45" x14ac:dyDescent="0.3">
      <c r="A3" s="1"/>
      <c r="B3" s="1"/>
      <c r="C3" s="272" t="s">
        <v>1</v>
      </c>
      <c r="D3" s="272"/>
      <c r="E3" s="272"/>
      <c r="F3" s="272"/>
      <c r="G3" s="272"/>
      <c r="H3" s="1"/>
      <c r="I3" s="1"/>
      <c r="J3" s="1"/>
    </row>
    <row r="4" spans="1:10" ht="14.45" x14ac:dyDescent="0.3">
      <c r="A4" s="1"/>
      <c r="B4" s="1"/>
      <c r="C4" s="272" t="s">
        <v>2</v>
      </c>
      <c r="D4" s="272"/>
      <c r="E4" s="272"/>
      <c r="F4" s="272"/>
      <c r="G4" s="272"/>
      <c r="H4" s="1"/>
      <c r="I4" s="1"/>
      <c r="J4" s="1"/>
    </row>
    <row r="5" spans="1:10" ht="14.45" x14ac:dyDescent="0.3">
      <c r="A5" s="1"/>
      <c r="B5" s="1"/>
      <c r="C5" s="2"/>
      <c r="D5" s="2"/>
      <c r="E5" s="2"/>
      <c r="F5" s="1"/>
      <c r="G5" s="1"/>
      <c r="H5" s="1"/>
      <c r="I5" s="1"/>
      <c r="J5" s="1"/>
    </row>
    <row r="6" spans="1:10" ht="14.45" x14ac:dyDescent="0.3">
      <c r="A6" s="1"/>
      <c r="B6" s="1"/>
      <c r="C6" s="2"/>
      <c r="D6" s="2"/>
      <c r="E6" s="2"/>
      <c r="F6" s="1"/>
      <c r="G6" s="1"/>
      <c r="H6" s="1"/>
      <c r="I6" s="1"/>
      <c r="J6" s="1"/>
    </row>
    <row r="7" spans="1:10" thickBot="1" x14ac:dyDescent="0.35">
      <c r="A7" s="1"/>
      <c r="B7" s="1"/>
      <c r="C7" s="1"/>
      <c r="D7" s="1"/>
      <c r="E7" s="1"/>
      <c r="F7" s="3" t="s">
        <v>3</v>
      </c>
      <c r="G7" s="4">
        <f>F18</f>
        <v>297</v>
      </c>
      <c r="H7" s="4"/>
      <c r="I7" s="5"/>
      <c r="J7" s="5"/>
    </row>
    <row r="8" spans="1:10" ht="14.45" x14ac:dyDescent="0.3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ht="14.45" x14ac:dyDescent="0.3">
      <c r="A9" s="9" t="s">
        <v>4</v>
      </c>
      <c r="B9" s="273" t="s">
        <v>5</v>
      </c>
      <c r="C9" s="274"/>
      <c r="D9" s="274"/>
      <c r="E9" s="274"/>
      <c r="F9" s="274"/>
      <c r="G9" s="274"/>
      <c r="H9" s="274"/>
      <c r="I9" s="274"/>
      <c r="J9" s="275"/>
    </row>
    <row r="10" spans="1:10" ht="14.45" x14ac:dyDescent="0.3">
      <c r="A10" s="9" t="s">
        <v>6</v>
      </c>
      <c r="B10" s="270" t="s">
        <v>7</v>
      </c>
      <c r="C10" s="270"/>
      <c r="D10" s="270"/>
      <c r="E10" s="270"/>
      <c r="F10" s="270"/>
      <c r="G10" s="270"/>
      <c r="H10" s="270"/>
      <c r="I10" s="270"/>
      <c r="J10" s="271"/>
    </row>
    <row r="11" spans="1:10" x14ac:dyDescent="0.25">
      <c r="A11" s="9" t="s">
        <v>8</v>
      </c>
      <c r="B11" s="270" t="s">
        <v>104</v>
      </c>
      <c r="C11" s="270"/>
      <c r="D11" s="270"/>
      <c r="E11" s="270"/>
      <c r="F11" s="270"/>
      <c r="G11" s="270"/>
      <c r="H11" s="270"/>
      <c r="I11" s="270"/>
      <c r="J11" s="271"/>
    </row>
    <row r="12" spans="1:10" ht="14.45" x14ac:dyDescent="0.3">
      <c r="A12" s="9" t="s">
        <v>10</v>
      </c>
      <c r="B12" s="10"/>
      <c r="C12" s="10"/>
      <c r="D12" s="10"/>
      <c r="E12" s="269" t="s">
        <v>105</v>
      </c>
      <c r="F12" s="269"/>
      <c r="G12" s="269"/>
      <c r="H12" s="270" t="s">
        <v>106</v>
      </c>
      <c r="I12" s="270"/>
      <c r="J12" s="271"/>
    </row>
    <row r="13" spans="1:10" ht="14.45" x14ac:dyDescent="0.3">
      <c r="A13" s="276"/>
      <c r="B13" s="277"/>
      <c r="C13" s="277"/>
      <c r="D13" s="277"/>
      <c r="E13" s="277"/>
      <c r="F13" s="277"/>
      <c r="G13" s="277"/>
      <c r="H13" s="277"/>
      <c r="I13" s="277"/>
      <c r="J13" s="278"/>
    </row>
    <row r="14" spans="1:10" ht="14.45" x14ac:dyDescent="0.3">
      <c r="A14" s="9" t="s">
        <v>11</v>
      </c>
      <c r="B14" s="10"/>
      <c r="C14" s="10"/>
      <c r="D14" s="279" t="s">
        <v>197</v>
      </c>
      <c r="E14" s="279"/>
      <c r="F14" s="279"/>
      <c r="G14" s="279"/>
      <c r="H14" s="279"/>
      <c r="I14" s="279"/>
      <c r="J14" s="280"/>
    </row>
    <row r="15" spans="1:10" ht="14.45" x14ac:dyDescent="0.3">
      <c r="A15" s="281"/>
      <c r="B15" s="273"/>
      <c r="C15" s="273"/>
      <c r="D15" s="273"/>
      <c r="E15" s="273"/>
      <c r="F15" s="273"/>
      <c r="G15" s="273"/>
      <c r="H15" s="273"/>
      <c r="I15" s="273"/>
      <c r="J15" s="282"/>
    </row>
    <row r="16" spans="1:10" ht="14.45" x14ac:dyDescent="0.3">
      <c r="A16" s="283"/>
      <c r="B16" s="270"/>
      <c r="C16" s="270"/>
      <c r="D16" s="270"/>
      <c r="E16" s="270"/>
      <c r="F16" s="270"/>
      <c r="G16" s="270"/>
      <c r="H16" s="270"/>
      <c r="I16" s="270"/>
      <c r="J16" s="271"/>
    </row>
    <row r="17" spans="1:10" ht="14.45" x14ac:dyDescent="0.3">
      <c r="A17" s="9" t="s">
        <v>12</v>
      </c>
      <c r="B17" s="10"/>
      <c r="C17" s="74">
        <v>21</v>
      </c>
      <c r="D17" s="12" t="s">
        <v>177</v>
      </c>
      <c r="E17" s="10" t="s">
        <v>13</v>
      </c>
      <c r="F17" s="10"/>
      <c r="G17" s="10"/>
      <c r="H17" s="10"/>
      <c r="I17" s="10"/>
      <c r="J17" s="13"/>
    </row>
    <row r="18" spans="1:10" ht="14.45" x14ac:dyDescent="0.3">
      <c r="A18" s="9" t="s">
        <v>14</v>
      </c>
      <c r="B18" s="10"/>
      <c r="C18" s="10"/>
      <c r="D18" s="10"/>
      <c r="E18" s="10"/>
      <c r="F18" s="284">
        <f>J35+F47+H47</f>
        <v>297</v>
      </c>
      <c r="G18" s="284"/>
      <c r="H18" s="10"/>
      <c r="I18" s="10"/>
      <c r="J18" s="13"/>
    </row>
    <row r="19" spans="1:10" ht="14.45" x14ac:dyDescent="0.3">
      <c r="A19" s="9" t="s">
        <v>15</v>
      </c>
      <c r="B19" s="273" t="s">
        <v>198</v>
      </c>
      <c r="C19" s="273"/>
      <c r="D19" s="273"/>
      <c r="E19" s="273"/>
      <c r="F19" s="273"/>
      <c r="G19" s="273"/>
      <c r="H19" s="273"/>
      <c r="I19" s="273"/>
      <c r="J19" s="282"/>
    </row>
    <row r="20" spans="1:10" ht="14.45" x14ac:dyDescent="0.3">
      <c r="A20" s="9" t="s">
        <v>68</v>
      </c>
      <c r="B20" s="10"/>
      <c r="C20" s="10"/>
      <c r="D20" s="10"/>
      <c r="E20" s="10"/>
      <c r="F20" s="10"/>
      <c r="G20" s="51"/>
      <c r="H20" s="10"/>
      <c r="I20" s="10"/>
      <c r="J20" s="13"/>
    </row>
    <row r="21" spans="1:10" ht="14.45" x14ac:dyDescent="0.3">
      <c r="A21" s="75">
        <v>19</v>
      </c>
      <c r="B21" s="51" t="s">
        <v>16</v>
      </c>
      <c r="C21" s="76" t="s">
        <v>70</v>
      </c>
      <c r="D21" s="2" t="s">
        <v>67</v>
      </c>
      <c r="E21" s="5" t="s">
        <v>177</v>
      </c>
      <c r="F21" s="52" t="s">
        <v>69</v>
      </c>
      <c r="G21" s="10"/>
      <c r="H21" s="10"/>
      <c r="I21" s="10" t="s">
        <v>17</v>
      </c>
      <c r="J21" s="13"/>
    </row>
    <row r="22" spans="1:10" ht="14.45" x14ac:dyDescent="0.3">
      <c r="A22" s="281" t="s">
        <v>83</v>
      </c>
      <c r="B22" s="273"/>
      <c r="C22" s="273"/>
      <c r="D22" s="273"/>
      <c r="E22" s="273"/>
      <c r="F22" s="273"/>
      <c r="G22" s="273"/>
      <c r="H22" s="273"/>
      <c r="I22" s="273"/>
      <c r="J22" s="282"/>
    </row>
    <row r="23" spans="1:10" ht="15.75" thickBot="1" x14ac:dyDescent="0.3">
      <c r="A23" s="16"/>
      <c r="B23" s="17"/>
      <c r="C23" s="17"/>
      <c r="D23" s="17"/>
      <c r="E23" s="17"/>
      <c r="F23" s="17"/>
      <c r="G23" s="17"/>
      <c r="H23" s="17"/>
      <c r="I23" s="17"/>
      <c r="J23" s="18"/>
    </row>
    <row r="24" spans="1:10" ht="15.75" thickBot="1" x14ac:dyDescent="0.3">
      <c r="A24" s="293" t="s">
        <v>19</v>
      </c>
      <c r="B24" s="294"/>
      <c r="C24" s="294"/>
      <c r="D24" s="294"/>
      <c r="E24" s="294"/>
      <c r="F24" s="294"/>
      <c r="G24" s="294"/>
      <c r="H24" s="294"/>
      <c r="I24" s="294"/>
      <c r="J24" s="295"/>
    </row>
    <row r="25" spans="1:10" x14ac:dyDescent="0.25">
      <c r="A25" s="19" t="s">
        <v>20</v>
      </c>
      <c r="B25" s="20"/>
      <c r="C25" s="20" t="s">
        <v>21</v>
      </c>
      <c r="D25" s="20" t="s">
        <v>22</v>
      </c>
      <c r="E25" s="21" t="s">
        <v>23</v>
      </c>
      <c r="F25" s="21" t="s">
        <v>24</v>
      </c>
      <c r="G25" s="21" t="s">
        <v>25</v>
      </c>
      <c r="H25" s="21" t="s">
        <v>26</v>
      </c>
      <c r="I25" s="21" t="s">
        <v>27</v>
      </c>
      <c r="J25" s="22" t="s">
        <v>28</v>
      </c>
    </row>
    <row r="26" spans="1:10" x14ac:dyDescent="0.25">
      <c r="A26" s="296" t="s">
        <v>29</v>
      </c>
      <c r="B26" s="20" t="s">
        <v>30</v>
      </c>
      <c r="C26" s="23"/>
      <c r="D26" s="23"/>
      <c r="E26" s="23"/>
      <c r="F26" s="23"/>
      <c r="G26" s="23">
        <v>92</v>
      </c>
      <c r="H26" s="23"/>
      <c r="I26" s="23"/>
      <c r="J26" s="24">
        <f>C26+D26+E26+F26+G26+H26+I26</f>
        <v>92</v>
      </c>
    </row>
    <row r="27" spans="1:10" x14ac:dyDescent="0.25">
      <c r="A27" s="297"/>
      <c r="B27" s="20" t="s">
        <v>31</v>
      </c>
      <c r="C27" s="23"/>
      <c r="D27" s="23"/>
      <c r="E27" s="23"/>
      <c r="F27" s="23"/>
      <c r="G27" s="23">
        <v>166</v>
      </c>
      <c r="H27" s="23"/>
      <c r="I27" s="23"/>
      <c r="J27" s="24">
        <f t="shared" ref="J27:J34" si="0">C27+D27+E27+F27+G27+H27+I27</f>
        <v>166</v>
      </c>
    </row>
    <row r="28" spans="1:10" x14ac:dyDescent="0.25">
      <c r="A28" s="297"/>
      <c r="B28" s="25" t="s">
        <v>32</v>
      </c>
      <c r="C28" s="26"/>
      <c r="D28" s="26"/>
      <c r="E28" s="26"/>
      <c r="F28" s="26"/>
      <c r="G28" s="26"/>
      <c r="H28" s="23"/>
      <c r="I28" s="23"/>
      <c r="J28" s="24">
        <f t="shared" si="0"/>
        <v>0</v>
      </c>
    </row>
    <row r="29" spans="1:10" x14ac:dyDescent="0.25">
      <c r="A29" s="298" t="s">
        <v>33</v>
      </c>
      <c r="B29" s="25" t="s">
        <v>34</v>
      </c>
      <c r="C29" s="26"/>
      <c r="D29" s="26"/>
      <c r="E29" s="26"/>
      <c r="F29" s="26"/>
      <c r="G29" s="26"/>
      <c r="H29" s="26"/>
      <c r="I29" s="27"/>
      <c r="J29" s="24">
        <f t="shared" si="0"/>
        <v>0</v>
      </c>
    </row>
    <row r="30" spans="1:10" x14ac:dyDescent="0.25">
      <c r="A30" s="299"/>
      <c r="B30" s="25" t="s">
        <v>35</v>
      </c>
      <c r="C30" s="26"/>
      <c r="D30" s="26"/>
      <c r="E30" s="26"/>
      <c r="F30" s="26"/>
      <c r="G30" s="26"/>
      <c r="H30" s="26"/>
      <c r="I30" s="27"/>
      <c r="J30" s="24">
        <f t="shared" si="0"/>
        <v>0</v>
      </c>
    </row>
    <row r="31" spans="1:10" x14ac:dyDescent="0.25">
      <c r="A31" s="28" t="s">
        <v>36</v>
      </c>
      <c r="B31" s="29"/>
      <c r="C31" s="26"/>
      <c r="D31" s="26"/>
      <c r="E31" s="26"/>
      <c r="F31" s="26"/>
      <c r="G31" s="26">
        <v>39</v>
      </c>
      <c r="H31" s="26"/>
      <c r="I31" s="27"/>
      <c r="J31" s="24">
        <f t="shared" si="0"/>
        <v>39</v>
      </c>
    </row>
    <row r="32" spans="1:10" x14ac:dyDescent="0.25">
      <c r="A32" s="30" t="s">
        <v>37</v>
      </c>
      <c r="B32" s="25"/>
      <c r="C32" s="26"/>
      <c r="D32" s="26"/>
      <c r="E32" s="26"/>
      <c r="F32" s="26"/>
      <c r="G32" s="26"/>
      <c r="H32" s="26"/>
      <c r="I32" s="27"/>
      <c r="J32" s="24">
        <f t="shared" si="0"/>
        <v>0</v>
      </c>
    </row>
    <row r="33" spans="1:10" x14ac:dyDescent="0.25">
      <c r="A33" s="30" t="s">
        <v>38</v>
      </c>
      <c r="B33" s="25"/>
      <c r="C33" s="26"/>
      <c r="D33" s="26"/>
      <c r="E33" s="26"/>
      <c r="F33" s="26"/>
      <c r="G33" s="26"/>
      <c r="H33" s="26"/>
      <c r="I33" s="27"/>
      <c r="J33" s="24">
        <f t="shared" si="0"/>
        <v>0</v>
      </c>
    </row>
    <row r="34" spans="1:10" x14ac:dyDescent="0.25">
      <c r="A34" s="30" t="s">
        <v>39</v>
      </c>
      <c r="B34" s="25"/>
      <c r="C34" s="26"/>
      <c r="D34" s="26"/>
      <c r="E34" s="26"/>
      <c r="F34" s="26"/>
      <c r="G34" s="26"/>
      <c r="H34" s="26"/>
      <c r="I34" s="27"/>
      <c r="J34" s="24">
        <f t="shared" si="0"/>
        <v>0</v>
      </c>
    </row>
    <row r="35" spans="1:10" ht="15.75" thickBot="1" x14ac:dyDescent="0.3">
      <c r="A35" s="31" t="s">
        <v>40</v>
      </c>
      <c r="B35" s="32"/>
      <c r="C35" s="33">
        <f>SUM(C26:C34)</f>
        <v>0</v>
      </c>
      <c r="D35" s="33">
        <f t="shared" ref="D35:J35" si="1">SUM(D26:D34)</f>
        <v>0</v>
      </c>
      <c r="E35" s="33">
        <f t="shared" si="1"/>
        <v>0</v>
      </c>
      <c r="F35" s="33">
        <f>SUM(F26:F34)</f>
        <v>0</v>
      </c>
      <c r="G35" s="33">
        <f t="shared" si="1"/>
        <v>297</v>
      </c>
      <c r="H35" s="33">
        <f t="shared" si="1"/>
        <v>0</v>
      </c>
      <c r="I35" s="33">
        <f t="shared" si="1"/>
        <v>0</v>
      </c>
      <c r="J35" s="33">
        <f t="shared" si="1"/>
        <v>297</v>
      </c>
    </row>
    <row r="36" spans="1:10" ht="15.75" thickBot="1" x14ac:dyDescent="0.3">
      <c r="A36" s="293" t="s">
        <v>41</v>
      </c>
      <c r="B36" s="300"/>
      <c r="C36" s="300"/>
      <c r="D36" s="300"/>
      <c r="E36" s="300"/>
      <c r="F36" s="300"/>
      <c r="G36" s="300"/>
      <c r="H36" s="300"/>
      <c r="I36" s="300"/>
      <c r="J36" s="301"/>
    </row>
    <row r="37" spans="1:10" x14ac:dyDescent="0.25">
      <c r="A37" s="285" t="s">
        <v>42</v>
      </c>
      <c r="B37" s="25" t="s">
        <v>43</v>
      </c>
      <c r="C37" s="287" t="s">
        <v>44</v>
      </c>
      <c r="D37" s="288"/>
      <c r="E37" s="34" t="s">
        <v>45</v>
      </c>
      <c r="F37" s="35" t="s">
        <v>46</v>
      </c>
      <c r="G37" s="34" t="s">
        <v>47</v>
      </c>
      <c r="H37" s="287" t="s">
        <v>48</v>
      </c>
      <c r="I37" s="269"/>
      <c r="J37" s="289"/>
    </row>
    <row r="38" spans="1:10" ht="15.75" thickBot="1" x14ac:dyDescent="0.3">
      <c r="A38" s="286"/>
      <c r="B38" s="77" t="s">
        <v>49</v>
      </c>
      <c r="C38" s="290"/>
      <c r="D38" s="290"/>
      <c r="E38" s="32"/>
      <c r="F38" s="34"/>
      <c r="G38" s="34"/>
      <c r="H38" s="290"/>
      <c r="I38" s="291"/>
      <c r="J38" s="292"/>
    </row>
    <row r="39" spans="1:10" ht="15.75" thickBot="1" x14ac:dyDescent="0.3">
      <c r="A39" s="305" t="s">
        <v>50</v>
      </c>
      <c r="B39" s="300"/>
      <c r="C39" s="300"/>
      <c r="D39" s="300"/>
      <c r="E39" s="300"/>
      <c r="F39" s="306"/>
      <c r="G39" s="306"/>
      <c r="H39" s="300"/>
      <c r="I39" s="300"/>
      <c r="J39" s="301"/>
    </row>
    <row r="40" spans="1:10" x14ac:dyDescent="0.25">
      <c r="A40" s="307" t="s">
        <v>51</v>
      </c>
      <c r="B40" s="308"/>
      <c r="C40" s="79" t="s">
        <v>52</v>
      </c>
      <c r="D40" s="40" t="s">
        <v>53</v>
      </c>
      <c r="E40" s="40" t="s">
        <v>54</v>
      </c>
      <c r="F40" s="311" t="s">
        <v>55</v>
      </c>
      <c r="G40" s="311"/>
      <c r="H40" s="311" t="s">
        <v>56</v>
      </c>
      <c r="I40" s="313"/>
      <c r="J40" s="314"/>
    </row>
    <row r="41" spans="1:10" x14ac:dyDescent="0.25">
      <c r="A41" s="309"/>
      <c r="B41" s="310"/>
      <c r="C41" s="41" t="s">
        <v>57</v>
      </c>
      <c r="D41" s="42" t="s">
        <v>58</v>
      </c>
      <c r="E41" s="42" t="s">
        <v>59</v>
      </c>
      <c r="F41" s="312"/>
      <c r="G41" s="312"/>
      <c r="H41" s="312"/>
      <c r="I41" s="315"/>
      <c r="J41" s="316"/>
    </row>
    <row r="42" spans="1:10" x14ac:dyDescent="0.25">
      <c r="A42" s="309"/>
      <c r="B42" s="310"/>
      <c r="C42" s="25">
        <v>0</v>
      </c>
      <c r="D42" s="26">
        <v>0</v>
      </c>
      <c r="E42" s="26">
        <v>0</v>
      </c>
      <c r="F42" s="303">
        <v>0</v>
      </c>
      <c r="G42" s="304"/>
      <c r="H42" s="303">
        <v>0</v>
      </c>
      <c r="I42" s="317"/>
      <c r="J42" s="318"/>
    </row>
    <row r="43" spans="1:10" x14ac:dyDescent="0.25">
      <c r="A43" s="309"/>
      <c r="B43" s="310"/>
      <c r="C43" s="25">
        <v>0</v>
      </c>
      <c r="D43" s="26">
        <v>0</v>
      </c>
      <c r="E43" s="26">
        <v>0</v>
      </c>
      <c r="F43" s="303">
        <v>0</v>
      </c>
      <c r="G43" s="304"/>
      <c r="H43" s="303">
        <v>0</v>
      </c>
      <c r="I43" s="317"/>
      <c r="J43" s="318"/>
    </row>
    <row r="44" spans="1:10" x14ac:dyDescent="0.25">
      <c r="A44" s="302"/>
      <c r="B44" s="288"/>
      <c r="C44" s="25"/>
      <c r="D44" s="26"/>
      <c r="E44" s="26"/>
      <c r="F44" s="303"/>
      <c r="G44" s="304"/>
      <c r="H44" s="78"/>
      <c r="I44" s="80"/>
      <c r="J44" s="81"/>
    </row>
    <row r="45" spans="1:10" x14ac:dyDescent="0.25">
      <c r="A45" s="302"/>
      <c r="B45" s="288"/>
      <c r="C45" s="25"/>
      <c r="D45" s="26"/>
      <c r="E45" s="26"/>
      <c r="F45" s="303"/>
      <c r="G45" s="304"/>
      <c r="H45" s="78"/>
      <c r="I45" s="80"/>
      <c r="J45" s="81"/>
    </row>
    <row r="46" spans="1:10" x14ac:dyDescent="0.25">
      <c r="A46" s="309"/>
      <c r="B46" s="310"/>
      <c r="C46" s="25"/>
      <c r="D46" s="26"/>
      <c r="E46" s="26"/>
      <c r="F46" s="319"/>
      <c r="G46" s="320"/>
      <c r="H46" s="319"/>
      <c r="I46" s="270"/>
      <c r="J46" s="271"/>
    </row>
    <row r="47" spans="1:10" ht="15.75" thickBot="1" x14ac:dyDescent="0.3">
      <c r="A47" s="321" t="s">
        <v>40</v>
      </c>
      <c r="B47" s="290"/>
      <c r="C47" s="32">
        <f>SUM(C42:C45)</f>
        <v>0</v>
      </c>
      <c r="D47" s="33">
        <f>SUM(D42:D46)</f>
        <v>0</v>
      </c>
      <c r="E47" s="32">
        <v>0</v>
      </c>
      <c r="F47" s="322">
        <f>SUM(F42:G46)</f>
        <v>0</v>
      </c>
      <c r="G47" s="323"/>
      <c r="H47" s="322">
        <f>SUM(H42:J46)</f>
        <v>0</v>
      </c>
      <c r="I47" s="324"/>
      <c r="J47" s="325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272" t="s">
        <v>60</v>
      </c>
      <c r="B50" s="272"/>
      <c r="C50" s="46"/>
      <c r="D50" s="1"/>
      <c r="E50" s="46" t="s">
        <v>61</v>
      </c>
      <c r="F50" s="46"/>
      <c r="G50" s="272" t="s">
        <v>62</v>
      </c>
      <c r="H50" s="272"/>
      <c r="I50" s="272"/>
      <c r="J50" s="272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26"/>
      <c r="B52" s="326"/>
      <c r="C52" s="47"/>
      <c r="D52" s="47"/>
      <c r="E52" s="47"/>
      <c r="F52" s="48"/>
      <c r="G52" s="49"/>
      <c r="H52" s="49"/>
      <c r="I52" s="49"/>
      <c r="J52" s="49"/>
    </row>
    <row r="53" spans="1:10" x14ac:dyDescent="0.25">
      <c r="A53" s="50" t="str">
        <f>E12</f>
        <v>MARIA DE GUADALUPE LOPEZ PALACIOS</v>
      </c>
      <c r="B53" s="50"/>
      <c r="C53" s="3"/>
      <c r="D53" s="327" t="s">
        <v>63</v>
      </c>
      <c r="E53" s="327"/>
      <c r="F53" s="327"/>
      <c r="G53" s="327" t="s">
        <v>64</v>
      </c>
      <c r="H53" s="327"/>
      <c r="I53" s="327"/>
      <c r="J53" s="327"/>
    </row>
    <row r="54" spans="1:10" x14ac:dyDescent="0.25">
      <c r="A54" s="272" t="str">
        <f>H12</f>
        <v>CAPTURISTA</v>
      </c>
      <c r="B54" s="272"/>
      <c r="C54" s="3"/>
      <c r="D54" s="272" t="s">
        <v>65</v>
      </c>
      <c r="E54" s="272"/>
      <c r="F54" s="272"/>
      <c r="G54" s="272" t="s">
        <v>66</v>
      </c>
      <c r="H54" s="272"/>
      <c r="I54" s="272"/>
      <c r="J54" s="272"/>
    </row>
  </sheetData>
  <mergeCells count="52">
    <mergeCell ref="B11:J11"/>
    <mergeCell ref="C2:G2"/>
    <mergeCell ref="C3:G3"/>
    <mergeCell ref="C4:G4"/>
    <mergeCell ref="B9:J9"/>
    <mergeCell ref="B10:J10"/>
    <mergeCell ref="A29:A30"/>
    <mergeCell ref="E12:G12"/>
    <mergeCell ref="H12:J12"/>
    <mergeCell ref="A13:J13"/>
    <mergeCell ref="D14:J14"/>
    <mergeCell ref="A15:J15"/>
    <mergeCell ref="A16:J16"/>
    <mergeCell ref="F18:G18"/>
    <mergeCell ref="B19:J19"/>
    <mergeCell ref="A22:J22"/>
    <mergeCell ref="A24:J24"/>
    <mergeCell ref="A26:A28"/>
    <mergeCell ref="A36:J36"/>
    <mergeCell ref="A37:A38"/>
    <mergeCell ref="C37:D37"/>
    <mergeCell ref="H37:J37"/>
    <mergeCell ref="C38:D38"/>
    <mergeCell ref="H38:J38"/>
    <mergeCell ref="A45:B45"/>
    <mergeCell ref="F45:G45"/>
    <mergeCell ref="A39:J39"/>
    <mergeCell ref="A40:B41"/>
    <mergeCell ref="F40:G41"/>
    <mergeCell ref="H40:J41"/>
    <mergeCell ref="A42:B42"/>
    <mergeCell ref="F42:G42"/>
    <mergeCell ref="H42:J42"/>
    <mergeCell ref="A43:B43"/>
    <mergeCell ref="F43:G43"/>
    <mergeCell ref="H43:J43"/>
    <mergeCell ref="A44:B44"/>
    <mergeCell ref="F44:G44"/>
    <mergeCell ref="A54:B54"/>
    <mergeCell ref="D54:F54"/>
    <mergeCell ref="G54:J54"/>
    <mergeCell ref="A46:B46"/>
    <mergeCell ref="F46:G46"/>
    <mergeCell ref="H46:J46"/>
    <mergeCell ref="A47:B47"/>
    <mergeCell ref="F47:G47"/>
    <mergeCell ref="H47:J47"/>
    <mergeCell ref="A50:B50"/>
    <mergeCell ref="G50:J50"/>
    <mergeCell ref="A52:B52"/>
    <mergeCell ref="D53:F53"/>
    <mergeCell ref="G53:J53"/>
  </mergeCells>
  <pageMargins left="0.7" right="0.7" top="0.75" bottom="0.75" header="0.3" footer="0.3"/>
  <pageSetup scale="77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opLeftCell="A7" workbookViewId="0">
      <selection activeCell="E12" sqref="E12:G12"/>
    </sheetView>
  </sheetViews>
  <sheetFormatPr baseColWidth="10" defaultRowHeight="15" x14ac:dyDescent="0.25"/>
  <cols>
    <col min="4" max="4" width="12.42578125" customWidth="1"/>
  </cols>
  <sheetData>
    <row r="1" spans="1:10" ht="14.45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45" x14ac:dyDescent="0.3">
      <c r="A2" s="1"/>
      <c r="B2" s="1"/>
      <c r="C2" s="272" t="s">
        <v>0</v>
      </c>
      <c r="D2" s="272"/>
      <c r="E2" s="272"/>
      <c r="F2" s="272"/>
      <c r="G2" s="272"/>
      <c r="H2" s="1"/>
      <c r="I2" s="1"/>
      <c r="J2" s="1"/>
    </row>
    <row r="3" spans="1:10" ht="14.45" x14ac:dyDescent="0.3">
      <c r="A3" s="1"/>
      <c r="B3" s="1"/>
      <c r="C3" s="272" t="s">
        <v>1</v>
      </c>
      <c r="D3" s="272"/>
      <c r="E3" s="272"/>
      <c r="F3" s="272"/>
      <c r="G3" s="272"/>
      <c r="H3" s="1"/>
      <c r="I3" s="1"/>
      <c r="J3" s="1"/>
    </row>
    <row r="4" spans="1:10" ht="14.45" x14ac:dyDescent="0.3">
      <c r="A4" s="1"/>
      <c r="B4" s="1"/>
      <c r="C4" s="272" t="s">
        <v>2</v>
      </c>
      <c r="D4" s="272"/>
      <c r="E4" s="272"/>
      <c r="F4" s="272"/>
      <c r="G4" s="272"/>
      <c r="H4" s="1"/>
      <c r="I4" s="1"/>
      <c r="J4" s="1"/>
    </row>
    <row r="5" spans="1:10" ht="14.45" x14ac:dyDescent="0.3">
      <c r="A5" s="1"/>
      <c r="B5" s="1"/>
      <c r="C5" s="2"/>
      <c r="D5" s="2"/>
      <c r="E5" s="2"/>
      <c r="F5" s="1"/>
      <c r="G5" s="1"/>
      <c r="H5" s="1"/>
      <c r="I5" s="1"/>
      <c r="J5" s="1"/>
    </row>
    <row r="6" spans="1:10" ht="14.45" x14ac:dyDescent="0.3">
      <c r="A6" s="1"/>
      <c r="B6" s="1"/>
      <c r="C6" s="2"/>
      <c r="D6" s="2"/>
      <c r="E6" s="2"/>
      <c r="F6" s="1"/>
      <c r="G6" s="1"/>
      <c r="H6" s="1"/>
      <c r="I6" s="1"/>
      <c r="J6" s="1"/>
    </row>
    <row r="7" spans="1:10" thickBot="1" x14ac:dyDescent="0.35">
      <c r="A7" s="1"/>
      <c r="B7" s="1"/>
      <c r="C7" s="1"/>
      <c r="D7" s="1"/>
      <c r="E7" s="1"/>
      <c r="F7" s="3" t="s">
        <v>3</v>
      </c>
      <c r="G7" s="4">
        <f>F18</f>
        <v>292</v>
      </c>
      <c r="H7" s="4"/>
      <c r="I7" s="5"/>
      <c r="J7" s="5"/>
    </row>
    <row r="8" spans="1:10" ht="14.45" x14ac:dyDescent="0.3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ht="14.45" x14ac:dyDescent="0.3">
      <c r="A9" s="9" t="s">
        <v>4</v>
      </c>
      <c r="B9" s="273" t="s">
        <v>5</v>
      </c>
      <c r="C9" s="273"/>
      <c r="D9" s="273"/>
      <c r="E9" s="273"/>
      <c r="F9" s="273"/>
      <c r="G9" s="273"/>
      <c r="H9" s="273"/>
      <c r="I9" s="273"/>
      <c r="J9" s="282"/>
    </row>
    <row r="10" spans="1:10" ht="14.45" x14ac:dyDescent="0.3">
      <c r="A10" s="9" t="s">
        <v>6</v>
      </c>
      <c r="B10" s="270" t="s">
        <v>7</v>
      </c>
      <c r="C10" s="270"/>
      <c r="D10" s="270"/>
      <c r="E10" s="270"/>
      <c r="F10" s="270"/>
      <c r="G10" s="270"/>
      <c r="H10" s="270"/>
      <c r="I10" s="270"/>
      <c r="J10" s="271"/>
    </row>
    <row r="11" spans="1:10" x14ac:dyDescent="0.25">
      <c r="A11" s="9" t="s">
        <v>8</v>
      </c>
      <c r="B11" s="270" t="s">
        <v>104</v>
      </c>
      <c r="C11" s="270"/>
      <c r="D11" s="270"/>
      <c r="E11" s="270"/>
      <c r="F11" s="270"/>
      <c r="G11" s="270"/>
      <c r="H11" s="270"/>
      <c r="I11" s="270"/>
      <c r="J11" s="271"/>
    </row>
    <row r="12" spans="1:10" ht="14.45" x14ac:dyDescent="0.3">
      <c r="A12" s="9" t="s">
        <v>10</v>
      </c>
      <c r="B12" s="10"/>
      <c r="C12" s="10"/>
      <c r="D12" s="10"/>
      <c r="E12" s="269" t="s">
        <v>95</v>
      </c>
      <c r="F12" s="269"/>
      <c r="G12" s="269"/>
      <c r="H12" s="270" t="s">
        <v>107</v>
      </c>
      <c r="I12" s="270"/>
      <c r="J12" s="271"/>
    </row>
    <row r="13" spans="1:10" ht="14.45" x14ac:dyDescent="0.3">
      <c r="A13" s="276"/>
      <c r="B13" s="277"/>
      <c r="C13" s="277"/>
      <c r="D13" s="277"/>
      <c r="E13" s="277"/>
      <c r="F13" s="277"/>
      <c r="G13" s="277"/>
      <c r="H13" s="277"/>
      <c r="I13" s="277"/>
      <c r="J13" s="278"/>
    </row>
    <row r="14" spans="1:10" ht="14.45" x14ac:dyDescent="0.3">
      <c r="A14" s="9" t="s">
        <v>11</v>
      </c>
      <c r="B14" s="10"/>
      <c r="C14" s="10"/>
      <c r="D14" s="279" t="s">
        <v>195</v>
      </c>
      <c r="E14" s="279"/>
      <c r="F14" s="279"/>
      <c r="G14" s="279"/>
      <c r="H14" s="279"/>
      <c r="I14" s="279"/>
      <c r="J14" s="280"/>
    </row>
    <row r="15" spans="1:10" ht="14.45" x14ac:dyDescent="0.3">
      <c r="A15" s="281"/>
      <c r="B15" s="348"/>
      <c r="C15" s="348"/>
      <c r="D15" s="348"/>
      <c r="E15" s="348"/>
      <c r="F15" s="348"/>
      <c r="G15" s="348"/>
      <c r="H15" s="348"/>
      <c r="I15" s="348"/>
      <c r="J15" s="349"/>
    </row>
    <row r="16" spans="1:10" ht="14.45" x14ac:dyDescent="0.3">
      <c r="A16" s="283"/>
      <c r="B16" s="270"/>
      <c r="C16" s="270"/>
      <c r="D16" s="270"/>
      <c r="E16" s="270"/>
      <c r="F16" s="270"/>
      <c r="G16" s="270"/>
      <c r="H16" s="270"/>
      <c r="I16" s="270"/>
      <c r="J16" s="271"/>
    </row>
    <row r="17" spans="1:10" ht="14.45" x14ac:dyDescent="0.3">
      <c r="A17" s="9" t="s">
        <v>12</v>
      </c>
      <c r="B17" s="10"/>
      <c r="C17" s="87">
        <v>21</v>
      </c>
      <c r="D17" s="12" t="s">
        <v>177</v>
      </c>
      <c r="E17" s="10" t="s">
        <v>13</v>
      </c>
      <c r="F17" s="10"/>
      <c r="G17" s="10"/>
      <c r="H17" s="10"/>
      <c r="I17" s="10"/>
      <c r="J17" s="13"/>
    </row>
    <row r="18" spans="1:10" ht="14.45" x14ac:dyDescent="0.3">
      <c r="A18" s="9" t="s">
        <v>14</v>
      </c>
      <c r="B18" s="10"/>
      <c r="C18" s="10"/>
      <c r="D18" s="10"/>
      <c r="E18" s="10"/>
      <c r="F18" s="284">
        <f>J35+F47+H47</f>
        <v>292</v>
      </c>
      <c r="G18" s="284"/>
      <c r="H18" s="10"/>
      <c r="I18" s="10"/>
      <c r="J18" s="13"/>
    </row>
    <row r="19" spans="1:10" ht="14.45" x14ac:dyDescent="0.3">
      <c r="A19" s="9" t="s">
        <v>15</v>
      </c>
      <c r="B19" s="273" t="s">
        <v>196</v>
      </c>
      <c r="C19" s="273"/>
      <c r="D19" s="273"/>
      <c r="E19" s="273"/>
      <c r="F19" s="273"/>
      <c r="G19" s="273"/>
      <c r="H19" s="273"/>
      <c r="I19" s="273"/>
      <c r="J19" s="282"/>
    </row>
    <row r="20" spans="1:10" ht="14.45" x14ac:dyDescent="0.3">
      <c r="A20" s="9" t="s">
        <v>68</v>
      </c>
      <c r="B20" s="10"/>
      <c r="C20" s="10"/>
      <c r="D20" s="10"/>
      <c r="E20" s="10"/>
      <c r="F20" s="10"/>
      <c r="G20" s="51"/>
      <c r="H20" s="10"/>
      <c r="I20" s="10"/>
      <c r="J20" s="13"/>
    </row>
    <row r="21" spans="1:10" ht="14.45" x14ac:dyDescent="0.3">
      <c r="A21" s="88">
        <v>15</v>
      </c>
      <c r="B21" s="51" t="s">
        <v>16</v>
      </c>
      <c r="C21" s="89" t="s">
        <v>70</v>
      </c>
      <c r="D21" s="2" t="s">
        <v>67</v>
      </c>
      <c r="E21" s="5" t="s">
        <v>177</v>
      </c>
      <c r="F21" s="52" t="s">
        <v>69</v>
      </c>
      <c r="G21" s="10"/>
      <c r="H21" s="10"/>
      <c r="I21" s="10" t="s">
        <v>17</v>
      </c>
      <c r="J21" s="13"/>
    </row>
    <row r="22" spans="1:10" ht="14.45" x14ac:dyDescent="0.3">
      <c r="A22" s="281" t="s">
        <v>83</v>
      </c>
      <c r="B22" s="348"/>
      <c r="C22" s="348"/>
      <c r="D22" s="348"/>
      <c r="E22" s="348"/>
      <c r="F22" s="348"/>
      <c r="G22" s="348"/>
      <c r="H22" s="348"/>
      <c r="I22" s="348"/>
      <c r="J22" s="349"/>
    </row>
    <row r="23" spans="1:10" ht="15.75" thickBot="1" x14ac:dyDescent="0.3">
      <c r="A23" s="16"/>
      <c r="B23" s="17"/>
      <c r="C23" s="17"/>
      <c r="D23" s="17"/>
      <c r="E23" s="17"/>
      <c r="F23" s="17"/>
      <c r="G23" s="17"/>
      <c r="H23" s="17"/>
      <c r="I23" s="17"/>
      <c r="J23" s="18"/>
    </row>
    <row r="24" spans="1:10" ht="15.75" thickBot="1" x14ac:dyDescent="0.3">
      <c r="A24" s="293" t="s">
        <v>19</v>
      </c>
      <c r="B24" s="294"/>
      <c r="C24" s="294"/>
      <c r="D24" s="294"/>
      <c r="E24" s="294"/>
      <c r="F24" s="294"/>
      <c r="G24" s="294"/>
      <c r="H24" s="294"/>
      <c r="I24" s="294"/>
      <c r="J24" s="295"/>
    </row>
    <row r="25" spans="1:10" x14ac:dyDescent="0.25">
      <c r="A25" s="19" t="s">
        <v>20</v>
      </c>
      <c r="B25" s="20"/>
      <c r="C25" s="20" t="s">
        <v>21</v>
      </c>
      <c r="D25" s="20" t="s">
        <v>22</v>
      </c>
      <c r="E25" s="21" t="s">
        <v>23</v>
      </c>
      <c r="F25" s="21" t="s">
        <v>24</v>
      </c>
      <c r="G25" s="21" t="s">
        <v>25</v>
      </c>
      <c r="H25" s="21" t="s">
        <v>26</v>
      </c>
      <c r="I25" s="21" t="s">
        <v>27</v>
      </c>
      <c r="J25" s="22" t="s">
        <v>28</v>
      </c>
    </row>
    <row r="26" spans="1:10" x14ac:dyDescent="0.25">
      <c r="A26" s="296" t="s">
        <v>29</v>
      </c>
      <c r="B26" s="20" t="s">
        <v>30</v>
      </c>
      <c r="C26" s="23"/>
      <c r="D26" s="23"/>
      <c r="E26" s="23"/>
      <c r="F26" s="23"/>
      <c r="G26" s="23"/>
      <c r="H26" s="23"/>
      <c r="I26" s="23"/>
      <c r="J26" s="24">
        <f>C26+D26+E26+F26+G26+H26+I26</f>
        <v>0</v>
      </c>
    </row>
    <row r="27" spans="1:10" x14ac:dyDescent="0.25">
      <c r="A27" s="297"/>
      <c r="B27" s="20" t="s">
        <v>31</v>
      </c>
      <c r="C27" s="23"/>
      <c r="D27" s="23"/>
      <c r="E27" s="23"/>
      <c r="F27" s="23">
        <v>166</v>
      </c>
      <c r="G27" s="23"/>
      <c r="H27" s="23"/>
      <c r="I27" s="23"/>
      <c r="J27" s="24">
        <f t="shared" ref="J27:J34" si="0">C27+D27+E27+F27+G27+H27+I27</f>
        <v>166</v>
      </c>
    </row>
    <row r="28" spans="1:10" x14ac:dyDescent="0.25">
      <c r="A28" s="350"/>
      <c r="B28" s="25" t="s">
        <v>32</v>
      </c>
      <c r="C28" s="26"/>
      <c r="D28" s="26"/>
      <c r="E28" s="26"/>
      <c r="F28" s="26">
        <v>92</v>
      </c>
      <c r="G28" s="26"/>
      <c r="H28" s="23"/>
      <c r="I28" s="23"/>
      <c r="J28" s="24">
        <f t="shared" si="0"/>
        <v>92</v>
      </c>
    </row>
    <row r="29" spans="1:10" x14ac:dyDescent="0.25">
      <c r="A29" s="298" t="s">
        <v>33</v>
      </c>
      <c r="B29" s="25" t="s">
        <v>34</v>
      </c>
      <c r="C29" s="26"/>
      <c r="D29" s="26"/>
      <c r="E29" s="26"/>
      <c r="F29" s="26"/>
      <c r="G29" s="26"/>
      <c r="H29" s="26"/>
      <c r="I29" s="27"/>
      <c r="J29" s="24">
        <f t="shared" si="0"/>
        <v>0</v>
      </c>
    </row>
    <row r="30" spans="1:10" x14ac:dyDescent="0.25">
      <c r="A30" s="299"/>
      <c r="B30" s="25" t="s">
        <v>35</v>
      </c>
      <c r="C30" s="26"/>
      <c r="D30" s="26"/>
      <c r="E30" s="26"/>
      <c r="F30" s="26"/>
      <c r="G30" s="26"/>
      <c r="H30" s="26"/>
      <c r="I30" s="27"/>
      <c r="J30" s="24">
        <f t="shared" si="0"/>
        <v>0</v>
      </c>
    </row>
    <row r="31" spans="1:10" x14ac:dyDescent="0.25">
      <c r="A31" s="28" t="s">
        <v>36</v>
      </c>
      <c r="B31" s="29"/>
      <c r="C31" s="26"/>
      <c r="D31" s="26"/>
      <c r="E31" s="26"/>
      <c r="F31" s="26">
        <v>34</v>
      </c>
      <c r="G31" s="26"/>
      <c r="H31" s="26"/>
      <c r="I31" s="27"/>
      <c r="J31" s="24">
        <f t="shared" si="0"/>
        <v>34</v>
      </c>
    </row>
    <row r="32" spans="1:10" x14ac:dyDescent="0.25">
      <c r="A32" s="30" t="s">
        <v>37</v>
      </c>
      <c r="B32" s="25"/>
      <c r="C32" s="26"/>
      <c r="D32" s="26"/>
      <c r="E32" s="26"/>
      <c r="F32" s="26"/>
      <c r="G32" s="26"/>
      <c r="H32" s="26"/>
      <c r="I32" s="27"/>
      <c r="J32" s="24">
        <f t="shared" si="0"/>
        <v>0</v>
      </c>
    </row>
    <row r="33" spans="1:10" x14ac:dyDescent="0.25">
      <c r="A33" s="30" t="s">
        <v>38</v>
      </c>
      <c r="B33" s="25"/>
      <c r="C33" s="26"/>
      <c r="D33" s="26"/>
      <c r="E33" s="26"/>
      <c r="F33" s="26"/>
      <c r="G33" s="26"/>
      <c r="H33" s="26"/>
      <c r="I33" s="27"/>
      <c r="J33" s="24">
        <f t="shared" si="0"/>
        <v>0</v>
      </c>
    </row>
    <row r="34" spans="1:10" x14ac:dyDescent="0.25">
      <c r="A34" s="30" t="s">
        <v>39</v>
      </c>
      <c r="B34" s="25"/>
      <c r="C34" s="26"/>
      <c r="D34" s="26"/>
      <c r="E34" s="26"/>
      <c r="F34" s="26"/>
      <c r="G34" s="26"/>
      <c r="H34" s="26"/>
      <c r="I34" s="27"/>
      <c r="J34" s="24">
        <f t="shared" si="0"/>
        <v>0</v>
      </c>
    </row>
    <row r="35" spans="1:10" ht="15.75" thickBot="1" x14ac:dyDescent="0.3">
      <c r="A35" s="31" t="s">
        <v>40</v>
      </c>
      <c r="B35" s="32"/>
      <c r="C35" s="33">
        <f>SUM(C26:C34)</f>
        <v>0</v>
      </c>
      <c r="D35" s="33">
        <f t="shared" ref="D35:J35" si="1">SUM(D26:D34)</f>
        <v>0</v>
      </c>
      <c r="E35" s="33">
        <f t="shared" si="1"/>
        <v>0</v>
      </c>
      <c r="F35" s="33">
        <f>SUM(F26:F34)</f>
        <v>292</v>
      </c>
      <c r="G35" s="33">
        <f t="shared" si="1"/>
        <v>0</v>
      </c>
      <c r="H35" s="33">
        <f t="shared" si="1"/>
        <v>0</v>
      </c>
      <c r="I35" s="33">
        <f t="shared" si="1"/>
        <v>0</v>
      </c>
      <c r="J35" s="33">
        <f t="shared" si="1"/>
        <v>292</v>
      </c>
    </row>
    <row r="36" spans="1:10" ht="15.75" thickBot="1" x14ac:dyDescent="0.3">
      <c r="A36" s="305" t="s">
        <v>41</v>
      </c>
      <c r="B36" s="300"/>
      <c r="C36" s="300"/>
      <c r="D36" s="300"/>
      <c r="E36" s="300"/>
      <c r="F36" s="300"/>
      <c r="G36" s="300"/>
      <c r="H36" s="300"/>
      <c r="I36" s="300"/>
      <c r="J36" s="301"/>
    </row>
    <row r="37" spans="1:10" x14ac:dyDescent="0.25">
      <c r="A37" s="346" t="s">
        <v>42</v>
      </c>
      <c r="B37" s="25" t="s">
        <v>43</v>
      </c>
      <c r="C37" s="287" t="s">
        <v>44</v>
      </c>
      <c r="D37" s="288"/>
      <c r="E37" s="34" t="s">
        <v>45</v>
      </c>
      <c r="F37" s="35" t="s">
        <v>46</v>
      </c>
      <c r="G37" s="34" t="s">
        <v>47</v>
      </c>
      <c r="H37" s="287" t="s">
        <v>48</v>
      </c>
      <c r="I37" s="269"/>
      <c r="J37" s="289"/>
    </row>
    <row r="38" spans="1:10" ht="15.75" thickBot="1" x14ac:dyDescent="0.3">
      <c r="A38" s="347"/>
      <c r="B38" s="82" t="s">
        <v>49</v>
      </c>
      <c r="C38" s="291"/>
      <c r="D38" s="329"/>
      <c r="E38" s="32"/>
      <c r="F38" s="34"/>
      <c r="G38" s="34"/>
      <c r="H38" s="291"/>
      <c r="I38" s="324"/>
      <c r="J38" s="325"/>
    </row>
    <row r="39" spans="1:10" ht="15.75" thickBot="1" x14ac:dyDescent="0.3">
      <c r="A39" s="332" t="s">
        <v>50</v>
      </c>
      <c r="B39" s="333"/>
      <c r="C39" s="333"/>
      <c r="D39" s="333"/>
      <c r="E39" s="333"/>
      <c r="F39" s="333"/>
      <c r="G39" s="333"/>
      <c r="H39" s="333"/>
      <c r="I39" s="333"/>
      <c r="J39" s="334"/>
    </row>
    <row r="40" spans="1:10" x14ac:dyDescent="0.25">
      <c r="A40" s="335" t="s">
        <v>51</v>
      </c>
      <c r="B40" s="336"/>
      <c r="C40" s="84" t="s">
        <v>52</v>
      </c>
      <c r="D40" s="40" t="s">
        <v>53</v>
      </c>
      <c r="E40" s="40" t="s">
        <v>54</v>
      </c>
      <c r="F40" s="338" t="s">
        <v>55</v>
      </c>
      <c r="G40" s="339"/>
      <c r="H40" s="338" t="s">
        <v>56</v>
      </c>
      <c r="I40" s="342"/>
      <c r="J40" s="343"/>
    </row>
    <row r="41" spans="1:10" x14ac:dyDescent="0.25">
      <c r="A41" s="276"/>
      <c r="B41" s="337"/>
      <c r="C41" s="41" t="s">
        <v>57</v>
      </c>
      <c r="D41" s="42" t="s">
        <v>58</v>
      </c>
      <c r="E41" s="42" t="s">
        <v>59</v>
      </c>
      <c r="F41" s="340"/>
      <c r="G41" s="341"/>
      <c r="H41" s="340"/>
      <c r="I41" s="344"/>
      <c r="J41" s="345"/>
    </row>
    <row r="42" spans="1:10" x14ac:dyDescent="0.25">
      <c r="A42" s="302"/>
      <c r="B42" s="288"/>
      <c r="C42" s="25">
        <v>0</v>
      </c>
      <c r="D42" s="26">
        <v>0</v>
      </c>
      <c r="E42" s="26">
        <v>0</v>
      </c>
      <c r="F42" s="303">
        <v>0</v>
      </c>
      <c r="G42" s="304"/>
      <c r="H42" s="303">
        <v>0</v>
      </c>
      <c r="I42" s="317"/>
      <c r="J42" s="318"/>
    </row>
    <row r="43" spans="1:10" x14ac:dyDescent="0.25">
      <c r="A43" s="302"/>
      <c r="B43" s="288"/>
      <c r="C43" s="25">
        <v>0</v>
      </c>
      <c r="D43" s="26">
        <v>0</v>
      </c>
      <c r="E43" s="26">
        <v>0</v>
      </c>
      <c r="F43" s="303">
        <v>0</v>
      </c>
      <c r="G43" s="304"/>
      <c r="H43" s="303">
        <v>0</v>
      </c>
      <c r="I43" s="317"/>
      <c r="J43" s="318"/>
    </row>
    <row r="44" spans="1:10" x14ac:dyDescent="0.25">
      <c r="A44" s="302"/>
      <c r="B44" s="288"/>
      <c r="C44" s="25"/>
      <c r="D44" s="26"/>
      <c r="E44" s="26"/>
      <c r="F44" s="303"/>
      <c r="G44" s="304"/>
      <c r="H44" s="83"/>
      <c r="I44" s="85"/>
      <c r="J44" s="86"/>
    </row>
    <row r="45" spans="1:10" x14ac:dyDescent="0.25">
      <c r="A45" s="302"/>
      <c r="B45" s="288"/>
      <c r="C45" s="25"/>
      <c r="D45" s="26"/>
      <c r="E45" s="26"/>
      <c r="F45" s="303"/>
      <c r="G45" s="304"/>
      <c r="H45" s="83"/>
      <c r="I45" s="85"/>
      <c r="J45" s="86"/>
    </row>
    <row r="46" spans="1:10" x14ac:dyDescent="0.25">
      <c r="A46" s="302"/>
      <c r="B46" s="288"/>
      <c r="C46" s="25"/>
      <c r="D46" s="26"/>
      <c r="E46" s="26"/>
      <c r="F46" s="319"/>
      <c r="G46" s="320"/>
      <c r="H46" s="319"/>
      <c r="I46" s="270"/>
      <c r="J46" s="271"/>
    </row>
    <row r="47" spans="1:10" ht="15.75" thickBot="1" x14ac:dyDescent="0.3">
      <c r="A47" s="328" t="s">
        <v>40</v>
      </c>
      <c r="B47" s="329"/>
      <c r="C47" s="32">
        <f>SUM(C42:C45)</f>
        <v>0</v>
      </c>
      <c r="D47" s="33">
        <f>SUM(D42:D46)</f>
        <v>0</v>
      </c>
      <c r="E47" s="32">
        <v>0</v>
      </c>
      <c r="F47" s="322">
        <f>SUM(F42:G46)</f>
        <v>0</v>
      </c>
      <c r="G47" s="323"/>
      <c r="H47" s="322">
        <f>SUM(H42:J46)</f>
        <v>0</v>
      </c>
      <c r="I47" s="330"/>
      <c r="J47" s="33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272" t="s">
        <v>60</v>
      </c>
      <c r="B50" s="272"/>
      <c r="C50" s="46"/>
      <c r="D50" s="1"/>
      <c r="E50" s="46" t="s">
        <v>61</v>
      </c>
      <c r="F50" s="46"/>
      <c r="G50" s="272" t="s">
        <v>62</v>
      </c>
      <c r="H50" s="272"/>
      <c r="I50" s="272"/>
      <c r="J50" s="272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26"/>
      <c r="B52" s="326"/>
      <c r="C52" s="47"/>
      <c r="D52" s="47"/>
      <c r="E52" s="47"/>
      <c r="F52" s="48"/>
      <c r="G52" s="49"/>
      <c r="H52" s="49"/>
      <c r="I52" s="49"/>
      <c r="J52" s="49"/>
    </row>
    <row r="53" spans="1:10" x14ac:dyDescent="0.25">
      <c r="A53" s="50" t="str">
        <f>E12</f>
        <v>MARIA ARCELIA CARVAJAL HEREDIA</v>
      </c>
      <c r="B53" s="50"/>
      <c r="C53" s="3"/>
      <c r="D53" s="327" t="s">
        <v>63</v>
      </c>
      <c r="E53" s="327"/>
      <c r="F53" s="327"/>
      <c r="G53" s="327" t="s">
        <v>64</v>
      </c>
      <c r="H53" s="327"/>
      <c r="I53" s="327"/>
      <c r="J53" s="327"/>
    </row>
    <row r="54" spans="1:10" x14ac:dyDescent="0.25">
      <c r="A54" s="272" t="str">
        <f>H12</f>
        <v>SUBDIRECTORA ADMINISTRATIVA</v>
      </c>
      <c r="B54" s="272"/>
      <c r="C54" s="3"/>
      <c r="D54" s="272" t="s">
        <v>65</v>
      </c>
      <c r="E54" s="272"/>
      <c r="F54" s="272"/>
      <c r="G54" s="272" t="s">
        <v>66</v>
      </c>
      <c r="H54" s="272"/>
      <c r="I54" s="272"/>
      <c r="J54" s="272"/>
    </row>
  </sheetData>
  <mergeCells count="52">
    <mergeCell ref="B11:J11"/>
    <mergeCell ref="C2:G2"/>
    <mergeCell ref="C3:G3"/>
    <mergeCell ref="C4:G4"/>
    <mergeCell ref="B9:J9"/>
    <mergeCell ref="B10:J10"/>
    <mergeCell ref="A29:A30"/>
    <mergeCell ref="E12:G12"/>
    <mergeCell ref="H12:J12"/>
    <mergeCell ref="A13:J13"/>
    <mergeCell ref="D14:J14"/>
    <mergeCell ref="A15:J15"/>
    <mergeCell ref="A16:J16"/>
    <mergeCell ref="F18:G18"/>
    <mergeCell ref="B19:J19"/>
    <mergeCell ref="A22:J22"/>
    <mergeCell ref="A24:J24"/>
    <mergeCell ref="A26:A28"/>
    <mergeCell ref="A36:J36"/>
    <mergeCell ref="A37:A38"/>
    <mergeCell ref="C37:D37"/>
    <mergeCell ref="H37:J37"/>
    <mergeCell ref="C38:D38"/>
    <mergeCell ref="H38:J38"/>
    <mergeCell ref="A45:B45"/>
    <mergeCell ref="F45:G45"/>
    <mergeCell ref="A39:J39"/>
    <mergeCell ref="A40:B41"/>
    <mergeCell ref="F40:G41"/>
    <mergeCell ref="H40:J41"/>
    <mergeCell ref="A42:B42"/>
    <mergeCell ref="F42:G42"/>
    <mergeCell ref="H42:J42"/>
    <mergeCell ref="A43:B43"/>
    <mergeCell ref="F43:G43"/>
    <mergeCell ref="H43:J43"/>
    <mergeCell ref="A44:B44"/>
    <mergeCell ref="F44:G44"/>
    <mergeCell ref="A54:B54"/>
    <mergeCell ref="D54:F54"/>
    <mergeCell ref="G54:J54"/>
    <mergeCell ref="A46:B46"/>
    <mergeCell ref="F46:G46"/>
    <mergeCell ref="H46:J46"/>
    <mergeCell ref="A47:B47"/>
    <mergeCell ref="F47:G47"/>
    <mergeCell ref="H47:J47"/>
    <mergeCell ref="A50:B50"/>
    <mergeCell ref="G50:J50"/>
    <mergeCell ref="A52:B52"/>
    <mergeCell ref="D53:F53"/>
    <mergeCell ref="G53:J53"/>
  </mergeCells>
  <pageMargins left="0.7" right="0.7" top="0.75" bottom="0.75" header="0.3" footer="0.3"/>
  <pageSetup scale="77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opLeftCell="A4" workbookViewId="0">
      <selection activeCell="M44" sqref="M44"/>
    </sheetView>
  </sheetViews>
  <sheetFormatPr baseColWidth="10" defaultRowHeight="15" x14ac:dyDescent="0.25"/>
  <cols>
    <col min="4" max="4" width="12.42578125" customWidth="1"/>
  </cols>
  <sheetData>
    <row r="1" spans="1:10" ht="14.45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45" x14ac:dyDescent="0.3">
      <c r="A2" s="1"/>
      <c r="B2" s="1"/>
      <c r="C2" s="272" t="s">
        <v>0</v>
      </c>
      <c r="D2" s="272"/>
      <c r="E2" s="272"/>
      <c r="F2" s="272"/>
      <c r="G2" s="272"/>
      <c r="H2" s="1"/>
      <c r="I2" s="1"/>
      <c r="J2" s="1"/>
    </row>
    <row r="3" spans="1:10" ht="14.45" x14ac:dyDescent="0.3">
      <c r="A3" s="1"/>
      <c r="B3" s="1"/>
      <c r="C3" s="272" t="s">
        <v>1</v>
      </c>
      <c r="D3" s="272"/>
      <c r="E3" s="272"/>
      <c r="F3" s="272"/>
      <c r="G3" s="272"/>
      <c r="H3" s="1"/>
      <c r="I3" s="1"/>
      <c r="J3" s="1"/>
    </row>
    <row r="4" spans="1:10" ht="14.45" x14ac:dyDescent="0.3">
      <c r="A4" s="1"/>
      <c r="B4" s="1"/>
      <c r="C4" s="272" t="s">
        <v>2</v>
      </c>
      <c r="D4" s="272"/>
      <c r="E4" s="272"/>
      <c r="F4" s="272"/>
      <c r="G4" s="272"/>
      <c r="H4" s="1"/>
      <c r="I4" s="1"/>
      <c r="J4" s="1"/>
    </row>
    <row r="5" spans="1:10" ht="14.45" x14ac:dyDescent="0.3">
      <c r="A5" s="1"/>
      <c r="B5" s="1"/>
      <c r="C5" s="2"/>
      <c r="D5" s="2"/>
      <c r="E5" s="2"/>
      <c r="F5" s="1"/>
      <c r="G5" s="1"/>
      <c r="H5" s="1"/>
      <c r="I5" s="1"/>
      <c r="J5" s="1"/>
    </row>
    <row r="6" spans="1:10" ht="14.45" x14ac:dyDescent="0.3">
      <c r="A6" s="1"/>
      <c r="B6" s="1"/>
      <c r="C6" s="2"/>
      <c r="D6" s="2"/>
      <c r="E6" s="2"/>
      <c r="F6" s="1"/>
      <c r="G6" s="1"/>
      <c r="H6" s="1"/>
      <c r="I6" s="1"/>
      <c r="J6" s="1"/>
    </row>
    <row r="7" spans="1:10" thickBot="1" x14ac:dyDescent="0.35">
      <c r="A7" s="1"/>
      <c r="B7" s="1"/>
      <c r="C7" s="1"/>
      <c r="D7" s="1"/>
      <c r="E7" s="1"/>
      <c r="F7" s="3" t="s">
        <v>3</v>
      </c>
      <c r="G7" s="4">
        <f>F18</f>
        <v>901</v>
      </c>
      <c r="H7" s="4"/>
      <c r="I7" s="5"/>
      <c r="J7" s="5"/>
    </row>
    <row r="8" spans="1:10" ht="14.45" x14ac:dyDescent="0.3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ht="14.45" x14ac:dyDescent="0.3">
      <c r="A9" s="9" t="s">
        <v>4</v>
      </c>
      <c r="B9" s="273" t="s">
        <v>5</v>
      </c>
      <c r="C9" s="274"/>
      <c r="D9" s="274"/>
      <c r="E9" s="274"/>
      <c r="F9" s="274"/>
      <c r="G9" s="274"/>
      <c r="H9" s="274"/>
      <c r="I9" s="274"/>
      <c r="J9" s="275"/>
    </row>
    <row r="10" spans="1:10" ht="14.45" x14ac:dyDescent="0.3">
      <c r="A10" s="9" t="s">
        <v>6</v>
      </c>
      <c r="B10" s="270" t="s">
        <v>7</v>
      </c>
      <c r="C10" s="270"/>
      <c r="D10" s="270"/>
      <c r="E10" s="270"/>
      <c r="F10" s="270"/>
      <c r="G10" s="270"/>
      <c r="H10" s="270"/>
      <c r="I10" s="270"/>
      <c r="J10" s="271"/>
    </row>
    <row r="11" spans="1:10" ht="14.45" x14ac:dyDescent="0.3">
      <c r="A11" s="9" t="s">
        <v>8</v>
      </c>
      <c r="B11" s="270" t="s">
        <v>9</v>
      </c>
      <c r="C11" s="270"/>
      <c r="D11" s="270"/>
      <c r="E11" s="270"/>
      <c r="F11" s="270"/>
      <c r="G11" s="270"/>
      <c r="H11" s="270"/>
      <c r="I11" s="270"/>
      <c r="J11" s="271"/>
    </row>
    <row r="12" spans="1:10" x14ac:dyDescent="0.25">
      <c r="A12" s="9" t="s">
        <v>10</v>
      </c>
      <c r="B12" s="10"/>
      <c r="C12" s="10"/>
      <c r="D12" s="10"/>
      <c r="E12" s="269" t="s">
        <v>111</v>
      </c>
      <c r="F12" s="269"/>
      <c r="G12" s="269"/>
      <c r="H12" s="270" t="s">
        <v>72</v>
      </c>
      <c r="I12" s="270"/>
      <c r="J12" s="271"/>
    </row>
    <row r="13" spans="1:10" ht="14.45" x14ac:dyDescent="0.3">
      <c r="A13" s="276"/>
      <c r="B13" s="277"/>
      <c r="C13" s="277"/>
      <c r="D13" s="277"/>
      <c r="E13" s="277"/>
      <c r="F13" s="277"/>
      <c r="G13" s="277"/>
      <c r="H13" s="277"/>
      <c r="I13" s="277"/>
      <c r="J13" s="278"/>
    </row>
    <row r="14" spans="1:10" ht="14.45" x14ac:dyDescent="0.3">
      <c r="A14" s="9" t="s">
        <v>11</v>
      </c>
      <c r="B14" s="10"/>
      <c r="C14" s="10"/>
      <c r="D14" s="279" t="s">
        <v>112</v>
      </c>
      <c r="E14" s="279"/>
      <c r="F14" s="279"/>
      <c r="G14" s="279"/>
      <c r="H14" s="279"/>
      <c r="I14" s="279"/>
      <c r="J14" s="280"/>
    </row>
    <row r="15" spans="1:10" ht="14.45" x14ac:dyDescent="0.3">
      <c r="A15" s="281"/>
      <c r="B15" s="273"/>
      <c r="C15" s="273"/>
      <c r="D15" s="273"/>
      <c r="E15" s="273"/>
      <c r="F15" s="273"/>
      <c r="G15" s="273"/>
      <c r="H15" s="273"/>
      <c r="I15" s="273"/>
      <c r="J15" s="282"/>
    </row>
    <row r="16" spans="1:10" ht="14.45" x14ac:dyDescent="0.3">
      <c r="A16" s="283"/>
      <c r="B16" s="270"/>
      <c r="C16" s="270"/>
      <c r="D16" s="270"/>
      <c r="E16" s="270"/>
      <c r="F16" s="270"/>
      <c r="G16" s="270"/>
      <c r="H16" s="270"/>
      <c r="I16" s="270"/>
      <c r="J16" s="271"/>
    </row>
    <row r="17" spans="1:10" ht="14.45" x14ac:dyDescent="0.3">
      <c r="A17" s="9" t="s">
        <v>12</v>
      </c>
      <c r="B17" s="10"/>
      <c r="C17" s="87">
        <v>1</v>
      </c>
      <c r="D17" s="12" t="s">
        <v>135</v>
      </c>
      <c r="E17" s="10" t="s">
        <v>13</v>
      </c>
      <c r="F17" s="10"/>
      <c r="G17" s="10"/>
      <c r="H17" s="10"/>
      <c r="I17" s="10"/>
      <c r="J17" s="13"/>
    </row>
    <row r="18" spans="1:10" ht="14.45" x14ac:dyDescent="0.3">
      <c r="A18" s="9" t="s">
        <v>14</v>
      </c>
      <c r="B18" s="10"/>
      <c r="C18" s="10"/>
      <c r="D18" s="10"/>
      <c r="E18" s="10"/>
      <c r="F18" s="284">
        <f>J35+F47+H47</f>
        <v>901</v>
      </c>
      <c r="G18" s="284"/>
      <c r="H18" s="10"/>
      <c r="I18" s="10"/>
      <c r="J18" s="13"/>
    </row>
    <row r="19" spans="1:10" ht="14.45" x14ac:dyDescent="0.3">
      <c r="A19" s="9" t="s">
        <v>15</v>
      </c>
      <c r="B19" s="273" t="s">
        <v>139</v>
      </c>
      <c r="C19" s="273"/>
      <c r="D19" s="273"/>
      <c r="E19" s="273"/>
      <c r="F19" s="273"/>
      <c r="G19" s="273"/>
      <c r="H19" s="273"/>
      <c r="I19" s="273"/>
      <c r="J19" s="282"/>
    </row>
    <row r="20" spans="1:10" x14ac:dyDescent="0.25">
      <c r="A20" s="9" t="s">
        <v>68</v>
      </c>
      <c r="B20" s="10"/>
      <c r="C20" s="10"/>
      <c r="D20" s="10"/>
      <c r="E20" s="10"/>
      <c r="F20" s="10"/>
      <c r="G20" s="51"/>
      <c r="H20" s="10"/>
      <c r="I20" s="10"/>
      <c r="J20" s="13"/>
    </row>
    <row r="21" spans="1:10" x14ac:dyDescent="0.25">
      <c r="A21" s="88">
        <v>24</v>
      </c>
      <c r="B21" s="51" t="s">
        <v>113</v>
      </c>
      <c r="C21" s="89">
        <v>26</v>
      </c>
      <c r="D21" s="2" t="s">
        <v>67</v>
      </c>
      <c r="E21" s="5" t="s">
        <v>74</v>
      </c>
      <c r="F21" s="52" t="s">
        <v>69</v>
      </c>
      <c r="G21" s="10"/>
      <c r="H21" s="10"/>
      <c r="I21" s="10" t="s">
        <v>17</v>
      </c>
      <c r="J21" s="13"/>
    </row>
    <row r="22" spans="1:10" x14ac:dyDescent="0.25">
      <c r="A22" s="281" t="s">
        <v>114</v>
      </c>
      <c r="B22" s="273"/>
      <c r="C22" s="273"/>
      <c r="D22" s="273"/>
      <c r="E22" s="273"/>
      <c r="F22" s="273"/>
      <c r="G22" s="273"/>
      <c r="H22" s="273"/>
      <c r="I22" s="273"/>
      <c r="J22" s="282"/>
    </row>
    <row r="23" spans="1:10" ht="15.75" thickBot="1" x14ac:dyDescent="0.3">
      <c r="A23" s="16"/>
      <c r="B23" s="17"/>
      <c r="C23" s="17"/>
      <c r="D23" s="17"/>
      <c r="E23" s="17"/>
      <c r="F23" s="17"/>
      <c r="G23" s="17"/>
      <c r="H23" s="17"/>
      <c r="I23" s="17"/>
      <c r="J23" s="18"/>
    </row>
    <row r="24" spans="1:10" ht="15.75" thickBot="1" x14ac:dyDescent="0.3">
      <c r="A24" s="293" t="s">
        <v>19</v>
      </c>
      <c r="B24" s="294"/>
      <c r="C24" s="294"/>
      <c r="D24" s="294"/>
      <c r="E24" s="294"/>
      <c r="F24" s="294"/>
      <c r="G24" s="294"/>
      <c r="H24" s="294"/>
      <c r="I24" s="294"/>
      <c r="J24" s="295"/>
    </row>
    <row r="25" spans="1:10" x14ac:dyDescent="0.25">
      <c r="A25" s="19" t="s">
        <v>20</v>
      </c>
      <c r="B25" s="20"/>
      <c r="C25" s="20" t="s">
        <v>21</v>
      </c>
      <c r="D25" s="20" t="s">
        <v>22</v>
      </c>
      <c r="E25" s="21" t="s">
        <v>23</v>
      </c>
      <c r="F25" s="21" t="s">
        <v>24</v>
      </c>
      <c r="G25" s="21" t="s">
        <v>25</v>
      </c>
      <c r="H25" s="21" t="s">
        <v>26</v>
      </c>
      <c r="I25" s="21" t="s">
        <v>27</v>
      </c>
      <c r="J25" s="22" t="s">
        <v>28</v>
      </c>
    </row>
    <row r="26" spans="1:10" x14ac:dyDescent="0.25">
      <c r="A26" s="296" t="s">
        <v>29</v>
      </c>
      <c r="B26" s="20" t="s">
        <v>30</v>
      </c>
      <c r="C26" s="23"/>
      <c r="D26" s="23"/>
      <c r="E26" s="23">
        <v>92</v>
      </c>
      <c r="F26" s="23">
        <v>92</v>
      </c>
      <c r="G26" s="23">
        <v>92</v>
      </c>
      <c r="H26" s="23"/>
      <c r="I26" s="23"/>
      <c r="J26" s="24">
        <f>C26+D26+E26+F26+G26+H26+I26</f>
        <v>276</v>
      </c>
    </row>
    <row r="27" spans="1:10" x14ac:dyDescent="0.25">
      <c r="A27" s="297"/>
      <c r="B27" s="20" t="s">
        <v>31</v>
      </c>
      <c r="C27" s="23"/>
      <c r="D27" s="23"/>
      <c r="E27" s="23">
        <v>147</v>
      </c>
      <c r="F27" s="23">
        <v>147</v>
      </c>
      <c r="G27" s="23">
        <v>147</v>
      </c>
      <c r="H27" s="23"/>
      <c r="I27" s="23"/>
      <c r="J27" s="24">
        <f t="shared" ref="J27:J34" si="0">C27+D27+E27+F27+G27+H27+I27</f>
        <v>441</v>
      </c>
    </row>
    <row r="28" spans="1:10" x14ac:dyDescent="0.25">
      <c r="A28" s="297"/>
      <c r="B28" s="25" t="s">
        <v>32</v>
      </c>
      <c r="C28" s="26"/>
      <c r="D28" s="26"/>
      <c r="E28" s="26">
        <v>92</v>
      </c>
      <c r="F28" s="26">
        <v>92</v>
      </c>
      <c r="G28" s="26"/>
      <c r="H28" s="23"/>
      <c r="I28" s="23"/>
      <c r="J28" s="24">
        <f t="shared" si="0"/>
        <v>184</v>
      </c>
    </row>
    <row r="29" spans="1:10" x14ac:dyDescent="0.25">
      <c r="A29" s="298" t="s">
        <v>33</v>
      </c>
      <c r="B29" s="25" t="s">
        <v>34</v>
      </c>
      <c r="C29" s="26"/>
      <c r="D29" s="26"/>
      <c r="E29" s="26"/>
      <c r="F29" s="26"/>
      <c r="G29" s="26"/>
      <c r="H29" s="26"/>
      <c r="I29" s="27"/>
      <c r="J29" s="24">
        <f t="shared" si="0"/>
        <v>0</v>
      </c>
    </row>
    <row r="30" spans="1:10" x14ac:dyDescent="0.25">
      <c r="A30" s="299"/>
      <c r="B30" s="25" t="s">
        <v>35</v>
      </c>
      <c r="C30" s="26"/>
      <c r="D30" s="26"/>
      <c r="E30" s="26"/>
      <c r="F30" s="26"/>
      <c r="G30" s="26"/>
      <c r="H30" s="26"/>
      <c r="I30" s="27"/>
      <c r="J30" s="24">
        <f t="shared" si="0"/>
        <v>0</v>
      </c>
    </row>
    <row r="31" spans="1:10" x14ac:dyDescent="0.25">
      <c r="A31" s="28" t="s">
        <v>36</v>
      </c>
      <c r="B31" s="29"/>
      <c r="C31" s="26"/>
      <c r="D31" s="26"/>
      <c r="E31" s="26"/>
      <c r="F31" s="26"/>
      <c r="G31" s="26"/>
      <c r="H31" s="26"/>
      <c r="I31" s="27"/>
      <c r="J31" s="24">
        <f t="shared" si="0"/>
        <v>0</v>
      </c>
    </row>
    <row r="32" spans="1:10" x14ac:dyDescent="0.25">
      <c r="A32" s="30" t="s">
        <v>37</v>
      </c>
      <c r="B32" s="25"/>
      <c r="C32" s="26"/>
      <c r="D32" s="26"/>
      <c r="E32" s="26"/>
      <c r="F32" s="26"/>
      <c r="G32" s="26"/>
      <c r="H32" s="26"/>
      <c r="I32" s="27"/>
      <c r="J32" s="24">
        <f t="shared" si="0"/>
        <v>0</v>
      </c>
    </row>
    <row r="33" spans="1:10" x14ac:dyDescent="0.25">
      <c r="A33" s="30" t="s">
        <v>38</v>
      </c>
      <c r="B33" s="25"/>
      <c r="C33" s="26"/>
      <c r="D33" s="26"/>
      <c r="E33" s="26"/>
      <c r="F33" s="26"/>
      <c r="G33" s="26"/>
      <c r="H33" s="26"/>
      <c r="I33" s="27"/>
      <c r="J33" s="24">
        <f t="shared" si="0"/>
        <v>0</v>
      </c>
    </row>
    <row r="34" spans="1:10" x14ac:dyDescent="0.25">
      <c r="A34" s="30" t="s">
        <v>39</v>
      </c>
      <c r="B34" s="25"/>
      <c r="C34" s="26"/>
      <c r="D34" s="26"/>
      <c r="E34" s="26"/>
      <c r="F34" s="26"/>
      <c r="G34" s="26"/>
      <c r="H34" s="26"/>
      <c r="I34" s="27"/>
      <c r="J34" s="24">
        <f t="shared" si="0"/>
        <v>0</v>
      </c>
    </row>
    <row r="35" spans="1:10" ht="15.75" thickBot="1" x14ac:dyDescent="0.3">
      <c r="A35" s="31" t="s">
        <v>40</v>
      </c>
      <c r="B35" s="32"/>
      <c r="C35" s="33">
        <f>SUM(C26:C34)</f>
        <v>0</v>
      </c>
      <c r="D35" s="33">
        <f t="shared" ref="D35:J35" si="1">SUM(D26:D34)</f>
        <v>0</v>
      </c>
      <c r="E35" s="33">
        <f t="shared" si="1"/>
        <v>331</v>
      </c>
      <c r="F35" s="33">
        <f>SUM(F26:F34)</f>
        <v>331</v>
      </c>
      <c r="G35" s="33">
        <f t="shared" si="1"/>
        <v>239</v>
      </c>
      <c r="H35" s="33">
        <f t="shared" si="1"/>
        <v>0</v>
      </c>
      <c r="I35" s="33">
        <f t="shared" si="1"/>
        <v>0</v>
      </c>
      <c r="J35" s="33">
        <f t="shared" si="1"/>
        <v>901</v>
      </c>
    </row>
    <row r="36" spans="1:10" ht="15.75" thickBot="1" x14ac:dyDescent="0.3">
      <c r="A36" s="293" t="s">
        <v>41</v>
      </c>
      <c r="B36" s="300"/>
      <c r="C36" s="300"/>
      <c r="D36" s="300"/>
      <c r="E36" s="300"/>
      <c r="F36" s="300"/>
      <c r="G36" s="300"/>
      <c r="H36" s="300"/>
      <c r="I36" s="300"/>
      <c r="J36" s="301"/>
    </row>
    <row r="37" spans="1:10" x14ac:dyDescent="0.25">
      <c r="A37" s="285" t="s">
        <v>42</v>
      </c>
      <c r="B37" s="25" t="s">
        <v>43</v>
      </c>
      <c r="C37" s="287" t="s">
        <v>44</v>
      </c>
      <c r="D37" s="288"/>
      <c r="E37" s="34" t="s">
        <v>45</v>
      </c>
      <c r="F37" s="35" t="s">
        <v>46</v>
      </c>
      <c r="G37" s="34" t="s">
        <v>47</v>
      </c>
      <c r="H37" s="287" t="s">
        <v>48</v>
      </c>
      <c r="I37" s="269"/>
      <c r="J37" s="289"/>
    </row>
    <row r="38" spans="1:10" ht="15.75" thickBot="1" x14ac:dyDescent="0.3">
      <c r="A38" s="286"/>
      <c r="B38" s="82" t="s">
        <v>49</v>
      </c>
      <c r="C38" s="290"/>
      <c r="D38" s="290"/>
      <c r="E38" s="32"/>
      <c r="F38" s="34"/>
      <c r="G38" s="34"/>
      <c r="H38" s="290"/>
      <c r="I38" s="291"/>
      <c r="J38" s="292"/>
    </row>
    <row r="39" spans="1:10" ht="15.75" thickBot="1" x14ac:dyDescent="0.3">
      <c r="A39" s="305" t="s">
        <v>50</v>
      </c>
      <c r="B39" s="300"/>
      <c r="C39" s="300"/>
      <c r="D39" s="300"/>
      <c r="E39" s="300"/>
      <c r="F39" s="306"/>
      <c r="G39" s="306"/>
      <c r="H39" s="300"/>
      <c r="I39" s="300"/>
      <c r="J39" s="301"/>
    </row>
    <row r="40" spans="1:10" x14ac:dyDescent="0.25">
      <c r="A40" s="307" t="s">
        <v>51</v>
      </c>
      <c r="B40" s="308"/>
      <c r="C40" s="84" t="s">
        <v>52</v>
      </c>
      <c r="D40" s="40" t="s">
        <v>53</v>
      </c>
      <c r="E40" s="40" t="s">
        <v>54</v>
      </c>
      <c r="F40" s="311" t="s">
        <v>55</v>
      </c>
      <c r="G40" s="311"/>
      <c r="H40" s="311" t="s">
        <v>56</v>
      </c>
      <c r="I40" s="313"/>
      <c r="J40" s="314"/>
    </row>
    <row r="41" spans="1:10" x14ac:dyDescent="0.25">
      <c r="A41" s="309"/>
      <c r="B41" s="310"/>
      <c r="C41" s="41" t="s">
        <v>57</v>
      </c>
      <c r="D41" s="42" t="s">
        <v>58</v>
      </c>
      <c r="E41" s="42" t="s">
        <v>59</v>
      </c>
      <c r="F41" s="312"/>
      <c r="G41" s="312"/>
      <c r="H41" s="312"/>
      <c r="I41" s="315"/>
      <c r="J41" s="316"/>
    </row>
    <row r="42" spans="1:10" x14ac:dyDescent="0.25">
      <c r="A42" s="309"/>
      <c r="B42" s="310"/>
      <c r="C42" s="25">
        <v>0</v>
      </c>
      <c r="D42" s="26">
        <v>0</v>
      </c>
      <c r="E42" s="26">
        <v>0</v>
      </c>
      <c r="F42" s="303">
        <v>0</v>
      </c>
      <c r="G42" s="304"/>
      <c r="H42" s="303"/>
      <c r="I42" s="317"/>
      <c r="J42" s="318"/>
    </row>
    <row r="43" spans="1:10" x14ac:dyDescent="0.25">
      <c r="A43" s="309"/>
      <c r="B43" s="310"/>
      <c r="C43" s="25">
        <v>0</v>
      </c>
      <c r="D43" s="26">
        <v>0</v>
      </c>
      <c r="E43" s="26">
        <v>0</v>
      </c>
      <c r="F43" s="303">
        <v>0</v>
      </c>
      <c r="G43" s="304"/>
      <c r="H43" s="303"/>
      <c r="I43" s="317"/>
      <c r="J43" s="318"/>
    </row>
    <row r="44" spans="1:10" x14ac:dyDescent="0.25">
      <c r="A44" s="302"/>
      <c r="B44" s="288"/>
      <c r="C44" s="25"/>
      <c r="D44" s="26"/>
      <c r="E44" s="26"/>
      <c r="F44" s="303"/>
      <c r="G44" s="304"/>
      <c r="H44" s="83"/>
      <c r="I44" s="85"/>
      <c r="J44" s="86"/>
    </row>
    <row r="45" spans="1:10" x14ac:dyDescent="0.25">
      <c r="A45" s="302"/>
      <c r="B45" s="288"/>
      <c r="C45" s="25"/>
      <c r="D45" s="26"/>
      <c r="E45" s="26"/>
      <c r="F45" s="303"/>
      <c r="G45" s="304"/>
      <c r="H45" s="83"/>
      <c r="I45" s="85"/>
      <c r="J45" s="86"/>
    </row>
    <row r="46" spans="1:10" x14ac:dyDescent="0.25">
      <c r="A46" s="309"/>
      <c r="B46" s="310"/>
      <c r="C46" s="25"/>
      <c r="D46" s="26"/>
      <c r="E46" s="26"/>
      <c r="F46" s="319"/>
      <c r="G46" s="320"/>
      <c r="H46" s="319"/>
      <c r="I46" s="270"/>
      <c r="J46" s="271"/>
    </row>
    <row r="47" spans="1:10" ht="15.75" thickBot="1" x14ac:dyDescent="0.3">
      <c r="A47" s="321" t="s">
        <v>40</v>
      </c>
      <c r="B47" s="290"/>
      <c r="C47" s="32">
        <f>SUM(C42:C45)</f>
        <v>0</v>
      </c>
      <c r="D47" s="33">
        <f>SUM(D42:D46)</f>
        <v>0</v>
      </c>
      <c r="E47" s="32">
        <v>0</v>
      </c>
      <c r="F47" s="322">
        <f>SUM(F42:G46)</f>
        <v>0</v>
      </c>
      <c r="G47" s="323"/>
      <c r="H47" s="322">
        <f>SUM(H42:J46)</f>
        <v>0</v>
      </c>
      <c r="I47" s="324"/>
      <c r="J47" s="325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272" t="s">
        <v>60</v>
      </c>
      <c r="B50" s="272"/>
      <c r="C50" s="46"/>
      <c r="D50" s="1"/>
      <c r="E50" s="46" t="s">
        <v>61</v>
      </c>
      <c r="F50" s="46"/>
      <c r="G50" s="272" t="s">
        <v>62</v>
      </c>
      <c r="H50" s="272"/>
      <c r="I50" s="272"/>
      <c r="J50" s="272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26"/>
      <c r="B52" s="326"/>
      <c r="C52" s="47"/>
      <c r="D52" s="47"/>
      <c r="E52" s="47"/>
      <c r="F52" s="48"/>
      <c r="G52" s="49"/>
      <c r="H52" s="49"/>
      <c r="I52" s="49"/>
      <c r="J52" s="49"/>
    </row>
    <row r="53" spans="1:10" x14ac:dyDescent="0.25">
      <c r="A53" s="50" t="str">
        <f>E12</f>
        <v>CARLOS NUÑO MEZA</v>
      </c>
      <c r="B53" s="50"/>
      <c r="C53" s="3"/>
      <c r="D53" s="327" t="s">
        <v>63</v>
      </c>
      <c r="E53" s="327"/>
      <c r="F53" s="327"/>
      <c r="G53" s="327" t="s">
        <v>64</v>
      </c>
      <c r="H53" s="327"/>
      <c r="I53" s="327"/>
      <c r="J53" s="327"/>
    </row>
    <row r="54" spans="1:10" x14ac:dyDescent="0.25">
      <c r="A54" s="272" t="str">
        <f>H12</f>
        <v>DOCENTE</v>
      </c>
      <c r="B54" s="272"/>
      <c r="C54" s="3"/>
      <c r="D54" s="272" t="s">
        <v>65</v>
      </c>
      <c r="E54" s="272"/>
      <c r="F54" s="272"/>
      <c r="G54" s="272" t="s">
        <v>66</v>
      </c>
      <c r="H54" s="272"/>
      <c r="I54" s="272"/>
      <c r="J54" s="272"/>
    </row>
  </sheetData>
  <mergeCells count="52">
    <mergeCell ref="A54:B54"/>
    <mergeCell ref="D54:F54"/>
    <mergeCell ref="G54:J54"/>
    <mergeCell ref="A46:B46"/>
    <mergeCell ref="F46:G46"/>
    <mergeCell ref="H46:J46"/>
    <mergeCell ref="A47:B47"/>
    <mergeCell ref="F47:G47"/>
    <mergeCell ref="H47:J47"/>
    <mergeCell ref="A50:B50"/>
    <mergeCell ref="G50:J50"/>
    <mergeCell ref="A52:B52"/>
    <mergeCell ref="D53:F53"/>
    <mergeCell ref="G53:J53"/>
    <mergeCell ref="A45:B45"/>
    <mergeCell ref="F45:G45"/>
    <mergeCell ref="A39:J39"/>
    <mergeCell ref="A40:B41"/>
    <mergeCell ref="F40:G41"/>
    <mergeCell ref="H40:J41"/>
    <mergeCell ref="A42:B42"/>
    <mergeCell ref="F42:G42"/>
    <mergeCell ref="H42:J42"/>
    <mergeCell ref="A43:B43"/>
    <mergeCell ref="F43:G43"/>
    <mergeCell ref="H43:J43"/>
    <mergeCell ref="A44:B44"/>
    <mergeCell ref="F44:G44"/>
    <mergeCell ref="A36:J36"/>
    <mergeCell ref="A37:A38"/>
    <mergeCell ref="C37:D37"/>
    <mergeCell ref="H37:J37"/>
    <mergeCell ref="C38:D38"/>
    <mergeCell ref="H38:J38"/>
    <mergeCell ref="A29:A30"/>
    <mergeCell ref="E12:G12"/>
    <mergeCell ref="H12:J12"/>
    <mergeCell ref="A13:J13"/>
    <mergeCell ref="D14:J14"/>
    <mergeCell ref="A15:J15"/>
    <mergeCell ref="A16:J16"/>
    <mergeCell ref="F18:G18"/>
    <mergeCell ref="B19:J19"/>
    <mergeCell ref="A22:J22"/>
    <mergeCell ref="A24:J24"/>
    <mergeCell ref="A26:A28"/>
    <mergeCell ref="B11:J11"/>
    <mergeCell ref="C2:G2"/>
    <mergeCell ref="C3:G3"/>
    <mergeCell ref="C4:G4"/>
    <mergeCell ref="B9:J9"/>
    <mergeCell ref="B10:J10"/>
  </mergeCells>
  <pageMargins left="0.7" right="0.7" top="0.75" bottom="0.75" header="0.3" footer="0.3"/>
  <pageSetup scale="77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workbookViewId="0">
      <selection activeCell="G29" sqref="G29"/>
    </sheetView>
  </sheetViews>
  <sheetFormatPr baseColWidth="10" defaultRowHeight="15" x14ac:dyDescent="0.25"/>
  <cols>
    <col min="4" max="4" width="12.42578125" customWidth="1"/>
  </cols>
  <sheetData>
    <row r="1" spans="1:10" ht="14.45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45" x14ac:dyDescent="0.3">
      <c r="A2" s="1"/>
      <c r="B2" s="1"/>
      <c r="C2" s="272" t="s">
        <v>0</v>
      </c>
      <c r="D2" s="272"/>
      <c r="E2" s="272"/>
      <c r="F2" s="272"/>
      <c r="G2" s="272"/>
      <c r="H2" s="1"/>
      <c r="I2" s="1"/>
      <c r="J2" s="1"/>
    </row>
    <row r="3" spans="1:10" ht="14.45" x14ac:dyDescent="0.3">
      <c r="A3" s="1"/>
      <c r="B3" s="1"/>
      <c r="C3" s="272" t="s">
        <v>1</v>
      </c>
      <c r="D3" s="272"/>
      <c r="E3" s="272"/>
      <c r="F3" s="272"/>
      <c r="G3" s="272"/>
      <c r="H3" s="1"/>
      <c r="I3" s="1"/>
      <c r="J3" s="1"/>
    </row>
    <row r="4" spans="1:10" ht="14.45" x14ac:dyDescent="0.3">
      <c r="A4" s="1"/>
      <c r="B4" s="1"/>
      <c r="C4" s="272" t="s">
        <v>2</v>
      </c>
      <c r="D4" s="272"/>
      <c r="E4" s="272"/>
      <c r="F4" s="272"/>
      <c r="G4" s="272"/>
      <c r="H4" s="1"/>
      <c r="I4" s="1"/>
      <c r="J4" s="1"/>
    </row>
    <row r="5" spans="1:10" ht="14.45" x14ac:dyDescent="0.3">
      <c r="A5" s="1"/>
      <c r="B5" s="1"/>
      <c r="C5" s="2"/>
      <c r="D5" s="2"/>
      <c r="E5" s="2"/>
      <c r="F5" s="1"/>
      <c r="G5" s="1"/>
      <c r="H5" s="1"/>
      <c r="I5" s="1"/>
      <c r="J5" s="1"/>
    </row>
    <row r="6" spans="1:10" ht="14.45" x14ac:dyDescent="0.3">
      <c r="A6" s="1"/>
      <c r="B6" s="1"/>
      <c r="C6" s="2"/>
      <c r="D6" s="2"/>
      <c r="E6" s="2"/>
      <c r="F6" s="1"/>
      <c r="G6" s="1"/>
      <c r="H6" s="1"/>
      <c r="I6" s="1"/>
      <c r="J6" s="1"/>
    </row>
    <row r="7" spans="1:10" thickBot="1" x14ac:dyDescent="0.35">
      <c r="A7" s="1"/>
      <c r="B7" s="1"/>
      <c r="C7" s="1"/>
      <c r="D7" s="1"/>
      <c r="E7" s="1"/>
      <c r="F7" s="3" t="s">
        <v>3</v>
      </c>
      <c r="G7" s="4">
        <f>F18</f>
        <v>166</v>
      </c>
      <c r="H7" s="4"/>
      <c r="I7" s="5"/>
      <c r="J7" s="5"/>
    </row>
    <row r="8" spans="1:10" ht="14.45" x14ac:dyDescent="0.3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ht="14.45" x14ac:dyDescent="0.3">
      <c r="A9" s="9" t="s">
        <v>4</v>
      </c>
      <c r="B9" s="273" t="s">
        <v>5</v>
      </c>
      <c r="C9" s="273"/>
      <c r="D9" s="273"/>
      <c r="E9" s="273"/>
      <c r="F9" s="273"/>
      <c r="G9" s="273"/>
      <c r="H9" s="273"/>
      <c r="I9" s="273"/>
      <c r="J9" s="282"/>
    </row>
    <row r="10" spans="1:10" ht="14.45" x14ac:dyDescent="0.3">
      <c r="A10" s="9" t="s">
        <v>6</v>
      </c>
      <c r="B10" s="270" t="s">
        <v>7</v>
      </c>
      <c r="C10" s="270"/>
      <c r="D10" s="270"/>
      <c r="E10" s="270"/>
      <c r="F10" s="270"/>
      <c r="G10" s="270"/>
      <c r="H10" s="270"/>
      <c r="I10" s="270"/>
      <c r="J10" s="271"/>
    </row>
    <row r="11" spans="1:10" x14ac:dyDescent="0.25">
      <c r="A11" s="9" t="s">
        <v>8</v>
      </c>
      <c r="B11" s="270" t="s">
        <v>104</v>
      </c>
      <c r="C11" s="270"/>
      <c r="D11" s="270"/>
      <c r="E11" s="270"/>
      <c r="F11" s="270"/>
      <c r="G11" s="270"/>
      <c r="H11" s="270"/>
      <c r="I11" s="270"/>
      <c r="J11" s="271"/>
    </row>
    <row r="12" spans="1:10" ht="14.45" x14ac:dyDescent="0.3">
      <c r="A12" s="9" t="s">
        <v>10</v>
      </c>
      <c r="B12" s="10"/>
      <c r="C12" s="10"/>
      <c r="D12" s="10"/>
      <c r="E12" s="269" t="s">
        <v>115</v>
      </c>
      <c r="F12" s="269"/>
      <c r="G12" s="269"/>
      <c r="H12" s="270" t="s">
        <v>116</v>
      </c>
      <c r="I12" s="270"/>
      <c r="J12" s="271"/>
    </row>
    <row r="13" spans="1:10" ht="14.45" x14ac:dyDescent="0.3">
      <c r="A13" s="276"/>
      <c r="B13" s="277"/>
      <c r="C13" s="277"/>
      <c r="D13" s="277"/>
      <c r="E13" s="277"/>
      <c r="F13" s="277"/>
      <c r="G13" s="277"/>
      <c r="H13" s="277"/>
      <c r="I13" s="277"/>
      <c r="J13" s="278"/>
    </row>
    <row r="14" spans="1:10" ht="14.45" x14ac:dyDescent="0.3">
      <c r="A14" s="9" t="s">
        <v>11</v>
      </c>
      <c r="B14" s="10"/>
      <c r="C14" s="10"/>
      <c r="D14" s="279" t="s">
        <v>117</v>
      </c>
      <c r="E14" s="279"/>
      <c r="F14" s="279"/>
      <c r="G14" s="279"/>
      <c r="H14" s="279"/>
      <c r="I14" s="279"/>
      <c r="J14" s="280"/>
    </row>
    <row r="15" spans="1:10" ht="14.45" x14ac:dyDescent="0.3">
      <c r="A15" s="281"/>
      <c r="B15" s="348"/>
      <c r="C15" s="348"/>
      <c r="D15" s="348"/>
      <c r="E15" s="348"/>
      <c r="F15" s="348"/>
      <c r="G15" s="348"/>
      <c r="H15" s="348"/>
      <c r="I15" s="348"/>
      <c r="J15" s="349"/>
    </row>
    <row r="16" spans="1:10" ht="14.45" x14ac:dyDescent="0.3">
      <c r="A16" s="283"/>
      <c r="B16" s="270"/>
      <c r="C16" s="270"/>
      <c r="D16" s="270"/>
      <c r="E16" s="270"/>
      <c r="F16" s="270"/>
      <c r="G16" s="270"/>
      <c r="H16" s="270"/>
      <c r="I16" s="270"/>
      <c r="J16" s="271"/>
    </row>
    <row r="17" spans="1:10" x14ac:dyDescent="0.25">
      <c r="A17" s="9" t="s">
        <v>12</v>
      </c>
      <c r="B17" s="10"/>
      <c r="C17" s="87">
        <v>19</v>
      </c>
      <c r="D17" s="12" t="s">
        <v>74</v>
      </c>
      <c r="E17" s="10" t="s">
        <v>13</v>
      </c>
      <c r="F17" s="10"/>
      <c r="G17" s="10"/>
      <c r="H17" s="10"/>
      <c r="I17" s="10"/>
      <c r="J17" s="13"/>
    </row>
    <row r="18" spans="1:10" x14ac:dyDescent="0.25">
      <c r="A18" s="9" t="s">
        <v>14</v>
      </c>
      <c r="B18" s="10"/>
      <c r="C18" s="10"/>
      <c r="D18" s="10"/>
      <c r="E18" s="10"/>
      <c r="F18" s="284">
        <f>J35+F47+H47</f>
        <v>166</v>
      </c>
      <c r="G18" s="284"/>
      <c r="H18" s="10"/>
      <c r="I18" s="10"/>
      <c r="J18" s="13"/>
    </row>
    <row r="19" spans="1:10" x14ac:dyDescent="0.25">
      <c r="A19" s="9" t="s">
        <v>15</v>
      </c>
      <c r="B19" s="273" t="s">
        <v>118</v>
      </c>
      <c r="C19" s="273"/>
      <c r="D19" s="273"/>
      <c r="E19" s="273"/>
      <c r="F19" s="273"/>
      <c r="G19" s="273"/>
      <c r="H19" s="273"/>
      <c r="I19" s="273"/>
      <c r="J19" s="282"/>
    </row>
    <row r="20" spans="1:10" x14ac:dyDescent="0.25">
      <c r="A20" s="9" t="s">
        <v>68</v>
      </c>
      <c r="B20" s="10"/>
      <c r="C20" s="10"/>
      <c r="D20" s="10"/>
      <c r="E20" s="10"/>
      <c r="F20" s="10"/>
      <c r="G20" s="51"/>
      <c r="H20" s="10"/>
      <c r="I20" s="10"/>
      <c r="J20" s="13"/>
    </row>
    <row r="21" spans="1:10" x14ac:dyDescent="0.25">
      <c r="A21" s="88">
        <v>16</v>
      </c>
      <c r="B21" s="51" t="s">
        <v>16</v>
      </c>
      <c r="C21" s="89" t="s">
        <v>70</v>
      </c>
      <c r="D21" s="2" t="s">
        <v>67</v>
      </c>
      <c r="E21" s="5" t="s">
        <v>74</v>
      </c>
      <c r="F21" s="52" t="s">
        <v>69</v>
      </c>
      <c r="G21" s="10"/>
      <c r="H21" s="10"/>
      <c r="I21" s="10" t="s">
        <v>17</v>
      </c>
      <c r="J21" s="13"/>
    </row>
    <row r="22" spans="1:10" x14ac:dyDescent="0.25">
      <c r="A22" s="281" t="s">
        <v>83</v>
      </c>
      <c r="B22" s="348"/>
      <c r="C22" s="348"/>
      <c r="D22" s="348"/>
      <c r="E22" s="348"/>
      <c r="F22" s="348"/>
      <c r="G22" s="348"/>
      <c r="H22" s="348"/>
      <c r="I22" s="348"/>
      <c r="J22" s="349"/>
    </row>
    <row r="23" spans="1:10" ht="15.75" thickBot="1" x14ac:dyDescent="0.3">
      <c r="A23" s="16"/>
      <c r="B23" s="17"/>
      <c r="C23" s="17"/>
      <c r="D23" s="17"/>
      <c r="E23" s="17"/>
      <c r="F23" s="17"/>
      <c r="G23" s="17"/>
      <c r="H23" s="17"/>
      <c r="I23" s="17"/>
      <c r="J23" s="18"/>
    </row>
    <row r="24" spans="1:10" ht="15.75" thickBot="1" x14ac:dyDescent="0.3">
      <c r="A24" s="293" t="s">
        <v>19</v>
      </c>
      <c r="B24" s="294"/>
      <c r="C24" s="294"/>
      <c r="D24" s="294"/>
      <c r="E24" s="294"/>
      <c r="F24" s="294"/>
      <c r="G24" s="294"/>
      <c r="H24" s="294"/>
      <c r="I24" s="294"/>
      <c r="J24" s="295"/>
    </row>
    <row r="25" spans="1:10" x14ac:dyDescent="0.25">
      <c r="A25" s="19" t="s">
        <v>20</v>
      </c>
      <c r="B25" s="20"/>
      <c r="C25" s="20" t="s">
        <v>21</v>
      </c>
      <c r="D25" s="20" t="s">
        <v>22</v>
      </c>
      <c r="E25" s="21" t="s">
        <v>23</v>
      </c>
      <c r="F25" s="21" t="s">
        <v>24</v>
      </c>
      <c r="G25" s="21" t="s">
        <v>25</v>
      </c>
      <c r="H25" s="21" t="s">
        <v>26</v>
      </c>
      <c r="I25" s="21" t="s">
        <v>27</v>
      </c>
      <c r="J25" s="22" t="s">
        <v>28</v>
      </c>
    </row>
    <row r="26" spans="1:10" x14ac:dyDescent="0.25">
      <c r="A26" s="296" t="s">
        <v>29</v>
      </c>
      <c r="B26" s="20" t="s">
        <v>30</v>
      </c>
      <c r="C26" s="23"/>
      <c r="D26" s="23"/>
      <c r="E26" s="23"/>
      <c r="F26" s="23"/>
      <c r="G26" s="23"/>
      <c r="H26" s="23"/>
      <c r="I26" s="23"/>
      <c r="J26" s="24">
        <f>C26+D26+E26+F26+G26+H26+I26</f>
        <v>0</v>
      </c>
    </row>
    <row r="27" spans="1:10" x14ac:dyDescent="0.25">
      <c r="A27" s="297"/>
      <c r="B27" s="20" t="s">
        <v>31</v>
      </c>
      <c r="C27" s="23"/>
      <c r="D27" s="23"/>
      <c r="E27" s="23"/>
      <c r="F27" s="23">
        <v>166</v>
      </c>
      <c r="G27" s="23"/>
      <c r="H27" s="23"/>
      <c r="I27" s="23"/>
      <c r="J27" s="24">
        <f t="shared" ref="J27:J34" si="0">C27+D27+E27+F27+G27+H27+I27</f>
        <v>166</v>
      </c>
    </row>
    <row r="28" spans="1:10" x14ac:dyDescent="0.25">
      <c r="A28" s="350"/>
      <c r="B28" s="25" t="s">
        <v>32</v>
      </c>
      <c r="C28" s="26"/>
      <c r="D28" s="26"/>
      <c r="E28" s="26"/>
      <c r="F28" s="26"/>
      <c r="G28" s="26"/>
      <c r="H28" s="23"/>
      <c r="I28" s="23"/>
      <c r="J28" s="24">
        <f t="shared" si="0"/>
        <v>0</v>
      </c>
    </row>
    <row r="29" spans="1:10" x14ac:dyDescent="0.25">
      <c r="A29" s="298" t="s">
        <v>33</v>
      </c>
      <c r="B29" s="25" t="s">
        <v>34</v>
      </c>
      <c r="C29" s="26"/>
      <c r="D29" s="26"/>
      <c r="E29" s="26"/>
      <c r="F29" s="26"/>
      <c r="G29" s="26"/>
      <c r="H29" s="26"/>
      <c r="I29" s="27"/>
      <c r="J29" s="24">
        <f t="shared" si="0"/>
        <v>0</v>
      </c>
    </row>
    <row r="30" spans="1:10" x14ac:dyDescent="0.25">
      <c r="A30" s="299"/>
      <c r="B30" s="25" t="s">
        <v>35</v>
      </c>
      <c r="C30" s="26"/>
      <c r="D30" s="26"/>
      <c r="E30" s="26"/>
      <c r="F30" s="26"/>
      <c r="G30" s="26"/>
      <c r="H30" s="26"/>
      <c r="I30" s="27"/>
      <c r="J30" s="24">
        <f t="shared" si="0"/>
        <v>0</v>
      </c>
    </row>
    <row r="31" spans="1:10" x14ac:dyDescent="0.25">
      <c r="A31" s="28" t="s">
        <v>36</v>
      </c>
      <c r="B31" s="29"/>
      <c r="C31" s="26"/>
      <c r="D31" s="26"/>
      <c r="E31" s="26"/>
      <c r="F31" s="26"/>
      <c r="G31" s="26"/>
      <c r="H31" s="26"/>
      <c r="I31" s="27"/>
      <c r="J31" s="24">
        <f t="shared" si="0"/>
        <v>0</v>
      </c>
    </row>
    <row r="32" spans="1:10" x14ac:dyDescent="0.25">
      <c r="A32" s="30" t="s">
        <v>37</v>
      </c>
      <c r="B32" s="25"/>
      <c r="C32" s="26"/>
      <c r="D32" s="26"/>
      <c r="E32" s="26"/>
      <c r="F32" s="26"/>
      <c r="G32" s="26"/>
      <c r="H32" s="26"/>
      <c r="I32" s="27"/>
      <c r="J32" s="24">
        <f t="shared" si="0"/>
        <v>0</v>
      </c>
    </row>
    <row r="33" spans="1:10" x14ac:dyDescent="0.25">
      <c r="A33" s="30" t="s">
        <v>38</v>
      </c>
      <c r="B33" s="25"/>
      <c r="C33" s="26"/>
      <c r="D33" s="26"/>
      <c r="E33" s="26"/>
      <c r="F33" s="26"/>
      <c r="G33" s="26"/>
      <c r="H33" s="26"/>
      <c r="I33" s="27"/>
      <c r="J33" s="24">
        <f t="shared" si="0"/>
        <v>0</v>
      </c>
    </row>
    <row r="34" spans="1:10" x14ac:dyDescent="0.25">
      <c r="A34" s="30" t="s">
        <v>39</v>
      </c>
      <c r="B34" s="25"/>
      <c r="C34" s="26"/>
      <c r="D34" s="26"/>
      <c r="E34" s="26"/>
      <c r="F34" s="26"/>
      <c r="G34" s="26"/>
      <c r="H34" s="26"/>
      <c r="I34" s="27"/>
      <c r="J34" s="24">
        <f t="shared" si="0"/>
        <v>0</v>
      </c>
    </row>
    <row r="35" spans="1:10" ht="15.75" thickBot="1" x14ac:dyDescent="0.3">
      <c r="A35" s="31" t="s">
        <v>40</v>
      </c>
      <c r="B35" s="32"/>
      <c r="C35" s="33">
        <f>SUM(C26:C34)</f>
        <v>0</v>
      </c>
      <c r="D35" s="33">
        <f t="shared" ref="D35:J35" si="1">SUM(D26:D34)</f>
        <v>0</v>
      </c>
      <c r="E35" s="33">
        <f t="shared" si="1"/>
        <v>0</v>
      </c>
      <c r="F35" s="33">
        <f>SUM(F26:F34)</f>
        <v>166</v>
      </c>
      <c r="G35" s="33">
        <f t="shared" si="1"/>
        <v>0</v>
      </c>
      <c r="H35" s="33">
        <f t="shared" si="1"/>
        <v>0</v>
      </c>
      <c r="I35" s="33">
        <f t="shared" si="1"/>
        <v>0</v>
      </c>
      <c r="J35" s="33">
        <f t="shared" si="1"/>
        <v>166</v>
      </c>
    </row>
    <row r="36" spans="1:10" ht="15.75" thickBot="1" x14ac:dyDescent="0.3">
      <c r="A36" s="305" t="s">
        <v>41</v>
      </c>
      <c r="B36" s="300"/>
      <c r="C36" s="300"/>
      <c r="D36" s="300"/>
      <c r="E36" s="300"/>
      <c r="F36" s="300"/>
      <c r="G36" s="300"/>
      <c r="H36" s="300"/>
      <c r="I36" s="300"/>
      <c r="J36" s="301"/>
    </row>
    <row r="37" spans="1:10" x14ac:dyDescent="0.25">
      <c r="A37" s="346" t="s">
        <v>42</v>
      </c>
      <c r="B37" s="25" t="s">
        <v>43</v>
      </c>
      <c r="C37" s="287" t="s">
        <v>44</v>
      </c>
      <c r="D37" s="288"/>
      <c r="E37" s="34" t="s">
        <v>45</v>
      </c>
      <c r="F37" s="35" t="s">
        <v>46</v>
      </c>
      <c r="G37" s="34" t="s">
        <v>47</v>
      </c>
      <c r="H37" s="287" t="s">
        <v>48</v>
      </c>
      <c r="I37" s="269"/>
      <c r="J37" s="289"/>
    </row>
    <row r="38" spans="1:10" ht="15.75" thickBot="1" x14ac:dyDescent="0.3">
      <c r="A38" s="347"/>
      <c r="B38" s="82" t="s">
        <v>49</v>
      </c>
      <c r="C38" s="291"/>
      <c r="D38" s="329"/>
      <c r="E38" s="32"/>
      <c r="F38" s="34"/>
      <c r="G38" s="34"/>
      <c r="H38" s="291"/>
      <c r="I38" s="324"/>
      <c r="J38" s="325"/>
    </row>
    <row r="39" spans="1:10" ht="15.75" thickBot="1" x14ac:dyDescent="0.3">
      <c r="A39" s="332" t="s">
        <v>50</v>
      </c>
      <c r="B39" s="333"/>
      <c r="C39" s="333"/>
      <c r="D39" s="333"/>
      <c r="E39" s="333"/>
      <c r="F39" s="333"/>
      <c r="G39" s="333"/>
      <c r="H39" s="333"/>
      <c r="I39" s="333"/>
      <c r="J39" s="334"/>
    </row>
    <row r="40" spans="1:10" x14ac:dyDescent="0.25">
      <c r="A40" s="335" t="s">
        <v>51</v>
      </c>
      <c r="B40" s="336"/>
      <c r="C40" s="84" t="s">
        <v>52</v>
      </c>
      <c r="D40" s="40" t="s">
        <v>53</v>
      </c>
      <c r="E40" s="40" t="s">
        <v>54</v>
      </c>
      <c r="F40" s="338" t="s">
        <v>55</v>
      </c>
      <c r="G40" s="339"/>
      <c r="H40" s="338" t="s">
        <v>56</v>
      </c>
      <c r="I40" s="342"/>
      <c r="J40" s="343"/>
    </row>
    <row r="41" spans="1:10" x14ac:dyDescent="0.25">
      <c r="A41" s="276"/>
      <c r="B41" s="337"/>
      <c r="C41" s="41" t="s">
        <v>57</v>
      </c>
      <c r="D41" s="42" t="s">
        <v>58</v>
      </c>
      <c r="E41" s="42" t="s">
        <v>59</v>
      </c>
      <c r="F41" s="340"/>
      <c r="G41" s="341"/>
      <c r="H41" s="340"/>
      <c r="I41" s="344"/>
      <c r="J41" s="345"/>
    </row>
    <row r="42" spans="1:10" x14ac:dyDescent="0.25">
      <c r="A42" s="302"/>
      <c r="B42" s="288"/>
      <c r="C42" s="25">
        <v>0</v>
      </c>
      <c r="D42" s="26">
        <v>0</v>
      </c>
      <c r="E42" s="26">
        <v>0</v>
      </c>
      <c r="F42" s="303">
        <v>0</v>
      </c>
      <c r="G42" s="304"/>
      <c r="H42" s="303">
        <v>0</v>
      </c>
      <c r="I42" s="317"/>
      <c r="J42" s="318"/>
    </row>
    <row r="43" spans="1:10" x14ac:dyDescent="0.25">
      <c r="A43" s="302"/>
      <c r="B43" s="288"/>
      <c r="C43" s="25">
        <v>0</v>
      </c>
      <c r="D43" s="26">
        <v>0</v>
      </c>
      <c r="E43" s="26">
        <v>0</v>
      </c>
      <c r="F43" s="303">
        <v>0</v>
      </c>
      <c r="G43" s="304"/>
      <c r="H43" s="303">
        <v>0</v>
      </c>
      <c r="I43" s="317"/>
      <c r="J43" s="318"/>
    </row>
    <row r="44" spans="1:10" x14ac:dyDescent="0.25">
      <c r="A44" s="302"/>
      <c r="B44" s="288"/>
      <c r="C44" s="25"/>
      <c r="D44" s="26"/>
      <c r="E44" s="26"/>
      <c r="F44" s="303"/>
      <c r="G44" s="304"/>
      <c r="H44" s="83"/>
      <c r="I44" s="85"/>
      <c r="J44" s="86"/>
    </row>
    <row r="45" spans="1:10" x14ac:dyDescent="0.25">
      <c r="A45" s="302"/>
      <c r="B45" s="288"/>
      <c r="C45" s="25"/>
      <c r="D45" s="26"/>
      <c r="E45" s="26"/>
      <c r="F45" s="303"/>
      <c r="G45" s="304"/>
      <c r="H45" s="83"/>
      <c r="I45" s="85"/>
      <c r="J45" s="86"/>
    </row>
    <row r="46" spans="1:10" x14ac:dyDescent="0.25">
      <c r="A46" s="302"/>
      <c r="B46" s="288"/>
      <c r="C46" s="25"/>
      <c r="D46" s="26"/>
      <c r="E46" s="26"/>
      <c r="F46" s="319"/>
      <c r="G46" s="320"/>
      <c r="H46" s="319"/>
      <c r="I46" s="270"/>
      <c r="J46" s="271"/>
    </row>
    <row r="47" spans="1:10" ht="15.75" thickBot="1" x14ac:dyDescent="0.3">
      <c r="A47" s="328" t="s">
        <v>40</v>
      </c>
      <c r="B47" s="329"/>
      <c r="C47" s="32">
        <f>SUM(C42:C45)</f>
        <v>0</v>
      </c>
      <c r="D47" s="33">
        <f>SUM(D42:D46)</f>
        <v>0</v>
      </c>
      <c r="E47" s="32">
        <v>0</v>
      </c>
      <c r="F47" s="322">
        <f>SUM(F42:G46)</f>
        <v>0</v>
      </c>
      <c r="G47" s="323"/>
      <c r="H47" s="322">
        <f>SUM(H42:J46)</f>
        <v>0</v>
      </c>
      <c r="I47" s="330"/>
      <c r="J47" s="33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272" t="s">
        <v>60</v>
      </c>
      <c r="B50" s="272"/>
      <c r="C50" s="46"/>
      <c r="D50" s="1"/>
      <c r="E50" s="46" t="s">
        <v>61</v>
      </c>
      <c r="F50" s="46"/>
      <c r="G50" s="272" t="s">
        <v>62</v>
      </c>
      <c r="H50" s="272"/>
      <c r="I50" s="272"/>
      <c r="J50" s="272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26"/>
      <c r="B52" s="326"/>
      <c r="C52" s="47"/>
      <c r="D52" s="47"/>
      <c r="E52" s="47"/>
      <c r="F52" s="48"/>
      <c r="G52" s="49"/>
      <c r="H52" s="49"/>
      <c r="I52" s="49"/>
      <c r="J52" s="49"/>
    </row>
    <row r="53" spans="1:10" x14ac:dyDescent="0.25">
      <c r="A53" s="50" t="str">
        <f>E12</f>
        <v>VICTOR HUGO HERNANDEZ ESPARZA</v>
      </c>
      <c r="B53" s="50"/>
      <c r="C53" s="3"/>
      <c r="D53" s="327" t="s">
        <v>63</v>
      </c>
      <c r="E53" s="327"/>
      <c r="F53" s="327"/>
      <c r="G53" s="327" t="s">
        <v>64</v>
      </c>
      <c r="H53" s="327"/>
      <c r="I53" s="327"/>
      <c r="J53" s="327"/>
    </row>
    <row r="54" spans="1:10" x14ac:dyDescent="0.25">
      <c r="A54" s="272" t="str">
        <f>H12</f>
        <v>INGENIERO EN SISTEMAS</v>
      </c>
      <c r="B54" s="272"/>
      <c r="C54" s="3"/>
      <c r="D54" s="272" t="s">
        <v>65</v>
      </c>
      <c r="E54" s="272"/>
      <c r="F54" s="272"/>
      <c r="G54" s="272" t="s">
        <v>66</v>
      </c>
      <c r="H54" s="272"/>
      <c r="I54" s="272"/>
      <c r="J54" s="272"/>
    </row>
  </sheetData>
  <mergeCells count="52">
    <mergeCell ref="A54:B54"/>
    <mergeCell ref="D54:F54"/>
    <mergeCell ref="G54:J54"/>
    <mergeCell ref="A46:B46"/>
    <mergeCell ref="F46:G46"/>
    <mergeCell ref="H46:J46"/>
    <mergeCell ref="A47:B47"/>
    <mergeCell ref="F47:G47"/>
    <mergeCell ref="H47:J47"/>
    <mergeCell ref="A50:B50"/>
    <mergeCell ref="G50:J50"/>
    <mergeCell ref="A52:B52"/>
    <mergeCell ref="D53:F53"/>
    <mergeCell ref="G53:J53"/>
    <mergeCell ref="A45:B45"/>
    <mergeCell ref="F45:G45"/>
    <mergeCell ref="A39:J39"/>
    <mergeCell ref="A40:B41"/>
    <mergeCell ref="F40:G41"/>
    <mergeCell ref="H40:J41"/>
    <mergeCell ref="A42:B42"/>
    <mergeCell ref="F42:G42"/>
    <mergeCell ref="H42:J42"/>
    <mergeCell ref="A43:B43"/>
    <mergeCell ref="F43:G43"/>
    <mergeCell ref="H43:J43"/>
    <mergeCell ref="A44:B44"/>
    <mergeCell ref="F44:G44"/>
    <mergeCell ref="A36:J36"/>
    <mergeCell ref="A37:A38"/>
    <mergeCell ref="C37:D37"/>
    <mergeCell ref="H37:J37"/>
    <mergeCell ref="C38:D38"/>
    <mergeCell ref="H38:J38"/>
    <mergeCell ref="A29:A30"/>
    <mergeCell ref="E12:G12"/>
    <mergeCell ref="H12:J12"/>
    <mergeCell ref="A13:J13"/>
    <mergeCell ref="D14:J14"/>
    <mergeCell ref="A15:J15"/>
    <mergeCell ref="A16:J16"/>
    <mergeCell ref="F18:G18"/>
    <mergeCell ref="B19:J19"/>
    <mergeCell ref="A22:J22"/>
    <mergeCell ref="A24:J24"/>
    <mergeCell ref="A26:A28"/>
    <mergeCell ref="B11:J11"/>
    <mergeCell ref="C2:G2"/>
    <mergeCell ref="C3:G3"/>
    <mergeCell ref="C4:G4"/>
    <mergeCell ref="B9:J9"/>
    <mergeCell ref="B10:J10"/>
  </mergeCells>
  <pageMargins left="0.7" right="0.7" top="0.75" bottom="0.75" header="0.3" footer="0.3"/>
  <pageSetup scale="77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workbookViewId="0">
      <selection activeCell="K17" sqref="K17"/>
    </sheetView>
  </sheetViews>
  <sheetFormatPr baseColWidth="10" defaultRowHeight="15" x14ac:dyDescent="0.25"/>
  <cols>
    <col min="4" max="4" width="12.42578125" customWidth="1"/>
  </cols>
  <sheetData>
    <row r="1" spans="1:10" ht="14.45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45" x14ac:dyDescent="0.3">
      <c r="A2" s="1"/>
      <c r="B2" s="1"/>
      <c r="C2" s="272" t="s">
        <v>0</v>
      </c>
      <c r="D2" s="272"/>
      <c r="E2" s="272"/>
      <c r="F2" s="272"/>
      <c r="G2" s="272"/>
      <c r="H2" s="1"/>
      <c r="I2" s="1"/>
      <c r="J2" s="1"/>
    </row>
    <row r="3" spans="1:10" ht="14.45" x14ac:dyDescent="0.3">
      <c r="A3" s="1"/>
      <c r="B3" s="1"/>
      <c r="C3" s="272" t="s">
        <v>1</v>
      </c>
      <c r="D3" s="272"/>
      <c r="E3" s="272"/>
      <c r="F3" s="272"/>
      <c r="G3" s="272"/>
      <c r="H3" s="1"/>
      <c r="I3" s="1"/>
      <c r="J3" s="1"/>
    </row>
    <row r="4" spans="1:10" ht="14.45" x14ac:dyDescent="0.3">
      <c r="A4" s="1"/>
      <c r="B4" s="1"/>
      <c r="C4" s="272" t="s">
        <v>2</v>
      </c>
      <c r="D4" s="272"/>
      <c r="E4" s="272"/>
      <c r="F4" s="272"/>
      <c r="G4" s="272"/>
      <c r="H4" s="1"/>
      <c r="I4" s="1"/>
      <c r="J4" s="1"/>
    </row>
    <row r="5" spans="1:10" ht="14.45" x14ac:dyDescent="0.3">
      <c r="A5" s="1"/>
      <c r="B5" s="1"/>
      <c r="C5" s="2"/>
      <c r="D5" s="2"/>
      <c r="E5" s="2"/>
      <c r="F5" s="1"/>
      <c r="G5" s="1"/>
      <c r="H5" s="1"/>
      <c r="I5" s="1"/>
      <c r="J5" s="1"/>
    </row>
    <row r="6" spans="1:10" ht="14.45" x14ac:dyDescent="0.3">
      <c r="A6" s="1"/>
      <c r="B6" s="1"/>
      <c r="C6" s="2"/>
      <c r="D6" s="2"/>
      <c r="E6" s="2"/>
      <c r="F6" s="1"/>
      <c r="G6" s="1"/>
      <c r="H6" s="1"/>
      <c r="I6" s="1"/>
      <c r="J6" s="1"/>
    </row>
    <row r="7" spans="1:10" thickBot="1" x14ac:dyDescent="0.35">
      <c r="A7" s="1"/>
      <c r="B7" s="1"/>
      <c r="C7" s="1"/>
      <c r="D7" s="1"/>
      <c r="E7" s="1"/>
      <c r="F7" s="3" t="s">
        <v>3</v>
      </c>
      <c r="G7" s="4">
        <f>F18</f>
        <v>2427</v>
      </c>
      <c r="H7" s="4"/>
      <c r="I7" s="5"/>
      <c r="J7" s="5"/>
    </row>
    <row r="8" spans="1:10" ht="14.45" x14ac:dyDescent="0.3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ht="14.45" x14ac:dyDescent="0.3">
      <c r="A9" s="9" t="s">
        <v>4</v>
      </c>
      <c r="B9" s="273" t="s">
        <v>5</v>
      </c>
      <c r="C9" s="273"/>
      <c r="D9" s="273"/>
      <c r="E9" s="273"/>
      <c r="F9" s="273"/>
      <c r="G9" s="273"/>
      <c r="H9" s="273"/>
      <c r="I9" s="273"/>
      <c r="J9" s="282"/>
    </row>
    <row r="10" spans="1:10" ht="14.45" x14ac:dyDescent="0.3">
      <c r="A10" s="9" t="s">
        <v>6</v>
      </c>
      <c r="B10" s="270" t="s">
        <v>7</v>
      </c>
      <c r="C10" s="270"/>
      <c r="D10" s="270"/>
      <c r="E10" s="270"/>
      <c r="F10" s="270"/>
      <c r="G10" s="270"/>
      <c r="H10" s="270"/>
      <c r="I10" s="270"/>
      <c r="J10" s="271"/>
    </row>
    <row r="11" spans="1:10" ht="14.45" x14ac:dyDescent="0.3">
      <c r="A11" s="9" t="s">
        <v>8</v>
      </c>
      <c r="B11" s="270" t="s">
        <v>9</v>
      </c>
      <c r="C11" s="270"/>
      <c r="D11" s="270"/>
      <c r="E11" s="270"/>
      <c r="F11" s="270"/>
      <c r="G11" s="270"/>
      <c r="H11" s="270"/>
      <c r="I11" s="270"/>
      <c r="J11" s="271"/>
    </row>
    <row r="12" spans="1:10" ht="14.45" x14ac:dyDescent="0.3">
      <c r="A12" s="9" t="s">
        <v>10</v>
      </c>
      <c r="B12" s="10"/>
      <c r="C12" s="10"/>
      <c r="D12" s="10"/>
      <c r="E12" s="269" t="s">
        <v>121</v>
      </c>
      <c r="F12" s="269"/>
      <c r="G12" s="269"/>
      <c r="H12" s="270" t="s">
        <v>122</v>
      </c>
      <c r="I12" s="270"/>
      <c r="J12" s="271"/>
    </row>
    <row r="13" spans="1:10" ht="14.45" x14ac:dyDescent="0.3">
      <c r="A13" s="276"/>
      <c r="B13" s="277"/>
      <c r="C13" s="277"/>
      <c r="D13" s="277"/>
      <c r="E13" s="277"/>
      <c r="F13" s="277"/>
      <c r="G13" s="277"/>
      <c r="H13" s="277"/>
      <c r="I13" s="277"/>
      <c r="J13" s="278"/>
    </row>
    <row r="14" spans="1:10" ht="14.45" x14ac:dyDescent="0.3">
      <c r="A14" s="9" t="s">
        <v>11</v>
      </c>
      <c r="B14" s="10"/>
      <c r="C14" s="10"/>
      <c r="D14" s="279" t="s">
        <v>123</v>
      </c>
      <c r="E14" s="279"/>
      <c r="F14" s="279"/>
      <c r="G14" s="279"/>
      <c r="H14" s="279"/>
      <c r="I14" s="279"/>
      <c r="J14" s="280"/>
    </row>
    <row r="15" spans="1:10" ht="14.45" x14ac:dyDescent="0.3">
      <c r="A15" s="281"/>
      <c r="B15" s="348"/>
      <c r="C15" s="348"/>
      <c r="D15" s="348"/>
      <c r="E15" s="348"/>
      <c r="F15" s="348"/>
      <c r="G15" s="348"/>
      <c r="H15" s="348"/>
      <c r="I15" s="348"/>
      <c r="J15" s="349"/>
    </row>
    <row r="16" spans="1:10" ht="14.45" x14ac:dyDescent="0.3">
      <c r="A16" s="283"/>
      <c r="B16" s="270"/>
      <c r="C16" s="270"/>
      <c r="D16" s="270"/>
      <c r="E16" s="270"/>
      <c r="F16" s="270"/>
      <c r="G16" s="270"/>
      <c r="H16" s="270"/>
      <c r="I16" s="270"/>
      <c r="J16" s="271"/>
    </row>
    <row r="17" spans="1:10" x14ac:dyDescent="0.25">
      <c r="A17" s="9" t="s">
        <v>12</v>
      </c>
      <c r="B17" s="10"/>
      <c r="C17" s="90">
        <v>23</v>
      </c>
      <c r="D17" s="12" t="s">
        <v>74</v>
      </c>
      <c r="E17" s="10" t="s">
        <v>13</v>
      </c>
      <c r="F17" s="10"/>
      <c r="G17" s="10"/>
      <c r="H17" s="10"/>
      <c r="I17" s="10"/>
      <c r="J17" s="13"/>
    </row>
    <row r="18" spans="1:10" x14ac:dyDescent="0.25">
      <c r="A18" s="9" t="s">
        <v>14</v>
      </c>
      <c r="B18" s="10"/>
      <c r="C18" s="10"/>
      <c r="D18" s="10"/>
      <c r="E18" s="10"/>
      <c r="F18" s="284">
        <f>J35+F47+H47</f>
        <v>2427</v>
      </c>
      <c r="G18" s="284"/>
      <c r="H18" s="10"/>
      <c r="I18" s="10"/>
      <c r="J18" s="13"/>
    </row>
    <row r="19" spans="1:10" x14ac:dyDescent="0.25">
      <c r="A19" s="9" t="s">
        <v>15</v>
      </c>
      <c r="B19" s="273" t="s">
        <v>128</v>
      </c>
      <c r="C19" s="273"/>
      <c r="D19" s="273"/>
      <c r="E19" s="273"/>
      <c r="F19" s="273"/>
      <c r="G19" s="273"/>
      <c r="H19" s="273"/>
      <c r="I19" s="273"/>
      <c r="J19" s="282"/>
    </row>
    <row r="20" spans="1:10" x14ac:dyDescent="0.25">
      <c r="A20" s="9" t="s">
        <v>68</v>
      </c>
      <c r="B20" s="10"/>
      <c r="C20" s="10"/>
      <c r="D20" s="10"/>
      <c r="E20" s="10"/>
      <c r="F20" s="10"/>
      <c r="G20" s="51"/>
      <c r="H20" s="10"/>
      <c r="I20" s="10"/>
      <c r="J20" s="13"/>
    </row>
    <row r="21" spans="1:10" x14ac:dyDescent="0.25">
      <c r="A21" s="91">
        <v>24</v>
      </c>
      <c r="B21" s="51" t="s">
        <v>108</v>
      </c>
      <c r="C21" s="92">
        <v>26</v>
      </c>
      <c r="D21" s="2" t="s">
        <v>67</v>
      </c>
      <c r="E21" s="5" t="s">
        <v>74</v>
      </c>
      <c r="F21" s="52" t="s">
        <v>69</v>
      </c>
      <c r="G21" s="10"/>
      <c r="H21" s="10"/>
      <c r="I21" s="10" t="s">
        <v>17</v>
      </c>
      <c r="J21" s="13"/>
    </row>
    <row r="22" spans="1:10" x14ac:dyDescent="0.25">
      <c r="A22" s="281" t="s">
        <v>124</v>
      </c>
      <c r="B22" s="348"/>
      <c r="C22" s="348"/>
      <c r="D22" s="348"/>
      <c r="E22" s="348"/>
      <c r="F22" s="348"/>
      <c r="G22" s="348"/>
      <c r="H22" s="348"/>
      <c r="I22" s="348"/>
      <c r="J22" s="349"/>
    </row>
    <row r="23" spans="1:10" ht="15.75" thickBot="1" x14ac:dyDescent="0.3">
      <c r="A23" s="16"/>
      <c r="B23" s="17"/>
      <c r="C23" s="17"/>
      <c r="D23" s="17"/>
      <c r="E23" s="17"/>
      <c r="F23" s="17"/>
      <c r="G23" s="17"/>
      <c r="H23" s="17"/>
      <c r="I23" s="17"/>
      <c r="J23" s="18"/>
    </row>
    <row r="24" spans="1:10" ht="15.75" thickBot="1" x14ac:dyDescent="0.3">
      <c r="A24" s="293" t="s">
        <v>19</v>
      </c>
      <c r="B24" s="294"/>
      <c r="C24" s="294"/>
      <c r="D24" s="294"/>
      <c r="E24" s="294"/>
      <c r="F24" s="294"/>
      <c r="G24" s="294"/>
      <c r="H24" s="294"/>
      <c r="I24" s="294"/>
      <c r="J24" s="295"/>
    </row>
    <row r="25" spans="1:10" x14ac:dyDescent="0.25">
      <c r="A25" s="19" t="s">
        <v>20</v>
      </c>
      <c r="B25" s="20"/>
      <c r="C25" s="20" t="s">
        <v>21</v>
      </c>
      <c r="D25" s="20" t="s">
        <v>22</v>
      </c>
      <c r="E25" s="21" t="s">
        <v>23</v>
      </c>
      <c r="F25" s="21" t="s">
        <v>24</v>
      </c>
      <c r="G25" s="21" t="s">
        <v>25</v>
      </c>
      <c r="H25" s="21" t="s">
        <v>26</v>
      </c>
      <c r="I25" s="21" t="s">
        <v>27</v>
      </c>
      <c r="J25" s="22" t="s">
        <v>28</v>
      </c>
    </row>
    <row r="26" spans="1:10" x14ac:dyDescent="0.25">
      <c r="A26" s="296" t="s">
        <v>29</v>
      </c>
      <c r="B26" s="20" t="s">
        <v>30</v>
      </c>
      <c r="C26" s="23"/>
      <c r="D26" s="23"/>
      <c r="E26" s="23">
        <v>276</v>
      </c>
      <c r="F26" s="23">
        <v>276</v>
      </c>
      <c r="G26" s="23"/>
      <c r="H26" s="23"/>
      <c r="I26" s="23"/>
      <c r="J26" s="24">
        <f>C26+D26+E26+F26+G26+H26+I26</f>
        <v>552</v>
      </c>
    </row>
    <row r="27" spans="1:10" x14ac:dyDescent="0.25">
      <c r="A27" s="297"/>
      <c r="B27" s="20" t="s">
        <v>31</v>
      </c>
      <c r="C27" s="23"/>
      <c r="D27" s="23"/>
      <c r="E27" s="23">
        <v>441</v>
      </c>
      <c r="F27" s="23">
        <v>441</v>
      </c>
      <c r="G27" s="23">
        <v>441</v>
      </c>
      <c r="H27" s="23"/>
      <c r="I27" s="23"/>
      <c r="J27" s="24">
        <f t="shared" ref="J27:J34" si="0">C27+D27+E27+F27+G27+H27+I27</f>
        <v>1323</v>
      </c>
    </row>
    <row r="28" spans="1:10" x14ac:dyDescent="0.25">
      <c r="A28" s="350"/>
      <c r="B28" s="25" t="s">
        <v>32</v>
      </c>
      <c r="C28" s="26"/>
      <c r="D28" s="26"/>
      <c r="E28" s="26">
        <v>276</v>
      </c>
      <c r="F28" s="26">
        <v>276</v>
      </c>
      <c r="G28" s="26"/>
      <c r="H28" s="23"/>
      <c r="I28" s="23"/>
      <c r="J28" s="24">
        <f t="shared" si="0"/>
        <v>552</v>
      </c>
    </row>
    <row r="29" spans="1:10" x14ac:dyDescent="0.25">
      <c r="A29" s="298" t="s">
        <v>33</v>
      </c>
      <c r="B29" s="25" t="s">
        <v>34</v>
      </c>
      <c r="C29" s="26"/>
      <c r="D29" s="26"/>
      <c r="E29" s="26"/>
      <c r="F29" s="26"/>
      <c r="G29" s="26"/>
      <c r="H29" s="26"/>
      <c r="I29" s="27"/>
      <c r="J29" s="24">
        <f t="shared" si="0"/>
        <v>0</v>
      </c>
    </row>
    <row r="30" spans="1:10" x14ac:dyDescent="0.25">
      <c r="A30" s="299"/>
      <c r="B30" s="25" t="s">
        <v>35</v>
      </c>
      <c r="C30" s="26"/>
      <c r="D30" s="26"/>
      <c r="E30" s="26"/>
      <c r="F30" s="26"/>
      <c r="G30" s="26"/>
      <c r="H30" s="26"/>
      <c r="I30" s="27"/>
      <c r="J30" s="24">
        <f t="shared" si="0"/>
        <v>0</v>
      </c>
    </row>
    <row r="31" spans="1:10" x14ac:dyDescent="0.25">
      <c r="A31" s="28" t="s">
        <v>36</v>
      </c>
      <c r="B31" s="29"/>
      <c r="C31" s="26"/>
      <c r="D31" s="26"/>
      <c r="E31" s="26"/>
      <c r="F31" s="26"/>
      <c r="G31" s="26"/>
      <c r="H31" s="26"/>
      <c r="I31" s="27"/>
      <c r="J31" s="24">
        <f t="shared" si="0"/>
        <v>0</v>
      </c>
    </row>
    <row r="32" spans="1:10" x14ac:dyDescent="0.25">
      <c r="A32" s="30" t="s">
        <v>37</v>
      </c>
      <c r="B32" s="25"/>
      <c r="C32" s="26"/>
      <c r="D32" s="26"/>
      <c r="E32" s="26"/>
      <c r="F32" s="26"/>
      <c r="G32" s="26"/>
      <c r="H32" s="26"/>
      <c r="I32" s="27"/>
      <c r="J32" s="24">
        <f t="shared" si="0"/>
        <v>0</v>
      </c>
    </row>
    <row r="33" spans="1:10" x14ac:dyDescent="0.25">
      <c r="A33" s="30" t="s">
        <v>38</v>
      </c>
      <c r="B33" s="25"/>
      <c r="C33" s="26"/>
      <c r="D33" s="26"/>
      <c r="E33" s="26"/>
      <c r="F33" s="26"/>
      <c r="G33" s="26"/>
      <c r="H33" s="26"/>
      <c r="I33" s="27"/>
      <c r="J33" s="24">
        <f t="shared" si="0"/>
        <v>0</v>
      </c>
    </row>
    <row r="34" spans="1:10" x14ac:dyDescent="0.25">
      <c r="A34" s="30" t="s">
        <v>39</v>
      </c>
      <c r="B34" s="25"/>
      <c r="C34" s="26"/>
      <c r="D34" s="26"/>
      <c r="E34" s="26"/>
      <c r="F34" s="26"/>
      <c r="G34" s="26"/>
      <c r="H34" s="26"/>
      <c r="I34" s="27"/>
      <c r="J34" s="24">
        <f t="shared" si="0"/>
        <v>0</v>
      </c>
    </row>
    <row r="35" spans="1:10" ht="15.75" thickBot="1" x14ac:dyDescent="0.3">
      <c r="A35" s="31" t="s">
        <v>40</v>
      </c>
      <c r="B35" s="32"/>
      <c r="C35" s="33">
        <f>SUM(C26:C34)</f>
        <v>0</v>
      </c>
      <c r="D35" s="33">
        <f t="shared" ref="D35:J35" si="1">SUM(D26:D34)</f>
        <v>0</v>
      </c>
      <c r="E35" s="33">
        <f t="shared" si="1"/>
        <v>993</v>
      </c>
      <c r="F35" s="33">
        <f>SUM(F26:F34)</f>
        <v>993</v>
      </c>
      <c r="G35" s="33">
        <f t="shared" si="1"/>
        <v>441</v>
      </c>
      <c r="H35" s="33">
        <f t="shared" si="1"/>
        <v>0</v>
      </c>
      <c r="I35" s="33">
        <f t="shared" si="1"/>
        <v>0</v>
      </c>
      <c r="J35" s="33">
        <f t="shared" si="1"/>
        <v>2427</v>
      </c>
    </row>
    <row r="36" spans="1:10" ht="15.75" thickBot="1" x14ac:dyDescent="0.3">
      <c r="A36" s="305" t="s">
        <v>41</v>
      </c>
      <c r="B36" s="300"/>
      <c r="C36" s="300"/>
      <c r="D36" s="300"/>
      <c r="E36" s="300"/>
      <c r="F36" s="300"/>
      <c r="G36" s="300"/>
      <c r="H36" s="300"/>
      <c r="I36" s="300"/>
      <c r="J36" s="301"/>
    </row>
    <row r="37" spans="1:10" x14ac:dyDescent="0.25">
      <c r="A37" s="346" t="s">
        <v>42</v>
      </c>
      <c r="B37" s="25" t="s">
        <v>43</v>
      </c>
      <c r="C37" s="287" t="s">
        <v>44</v>
      </c>
      <c r="D37" s="288"/>
      <c r="E37" s="34" t="s">
        <v>45</v>
      </c>
      <c r="F37" s="35" t="s">
        <v>46</v>
      </c>
      <c r="G37" s="34" t="s">
        <v>47</v>
      </c>
      <c r="H37" s="287" t="s">
        <v>48</v>
      </c>
      <c r="I37" s="269"/>
      <c r="J37" s="289"/>
    </row>
    <row r="38" spans="1:10" ht="15.75" thickBot="1" x14ac:dyDescent="0.3">
      <c r="A38" s="347"/>
      <c r="B38" s="93" t="s">
        <v>49</v>
      </c>
      <c r="C38" s="291"/>
      <c r="D38" s="329"/>
      <c r="E38" s="32"/>
      <c r="F38" s="34"/>
      <c r="G38" s="34"/>
      <c r="H38" s="291"/>
      <c r="I38" s="324"/>
      <c r="J38" s="325"/>
    </row>
    <row r="39" spans="1:10" ht="15.75" thickBot="1" x14ac:dyDescent="0.3">
      <c r="A39" s="332" t="s">
        <v>50</v>
      </c>
      <c r="B39" s="333"/>
      <c r="C39" s="333"/>
      <c r="D39" s="333"/>
      <c r="E39" s="333"/>
      <c r="F39" s="333"/>
      <c r="G39" s="333"/>
      <c r="H39" s="333"/>
      <c r="I39" s="333"/>
      <c r="J39" s="334"/>
    </row>
    <row r="40" spans="1:10" x14ac:dyDescent="0.25">
      <c r="A40" s="335" t="s">
        <v>51</v>
      </c>
      <c r="B40" s="336"/>
      <c r="C40" s="95" t="s">
        <v>52</v>
      </c>
      <c r="D40" s="40" t="s">
        <v>53</v>
      </c>
      <c r="E40" s="40" t="s">
        <v>54</v>
      </c>
      <c r="F40" s="338" t="s">
        <v>55</v>
      </c>
      <c r="G40" s="339"/>
      <c r="H40" s="338" t="s">
        <v>56</v>
      </c>
      <c r="I40" s="342"/>
      <c r="J40" s="343"/>
    </row>
    <row r="41" spans="1:10" x14ac:dyDescent="0.25">
      <c r="A41" s="276"/>
      <c r="B41" s="337"/>
      <c r="C41" s="41" t="s">
        <v>57</v>
      </c>
      <c r="D41" s="42" t="s">
        <v>58</v>
      </c>
      <c r="E41" s="42" t="s">
        <v>59</v>
      </c>
      <c r="F41" s="340"/>
      <c r="G41" s="341"/>
      <c r="H41" s="340"/>
      <c r="I41" s="344"/>
      <c r="J41" s="345"/>
    </row>
    <row r="42" spans="1:10" x14ac:dyDescent="0.25">
      <c r="A42" s="302"/>
      <c r="B42" s="288"/>
      <c r="C42" s="25">
        <v>0</v>
      </c>
      <c r="D42" s="26">
        <v>0</v>
      </c>
      <c r="E42" s="26">
        <v>0</v>
      </c>
      <c r="F42" s="303">
        <v>0</v>
      </c>
      <c r="G42" s="304"/>
      <c r="H42" s="303">
        <v>0</v>
      </c>
      <c r="I42" s="317"/>
      <c r="J42" s="318"/>
    </row>
    <row r="43" spans="1:10" x14ac:dyDescent="0.25">
      <c r="A43" s="302"/>
      <c r="B43" s="288"/>
      <c r="C43" s="25">
        <v>0</v>
      </c>
      <c r="D43" s="26">
        <v>0</v>
      </c>
      <c r="E43" s="26">
        <v>0</v>
      </c>
      <c r="F43" s="303">
        <v>0</v>
      </c>
      <c r="G43" s="304"/>
      <c r="H43" s="303">
        <v>0</v>
      </c>
      <c r="I43" s="317"/>
      <c r="J43" s="318"/>
    </row>
    <row r="44" spans="1:10" x14ac:dyDescent="0.25">
      <c r="A44" s="302"/>
      <c r="B44" s="288"/>
      <c r="C44" s="25"/>
      <c r="D44" s="26"/>
      <c r="E44" s="26"/>
      <c r="F44" s="303"/>
      <c r="G44" s="304"/>
      <c r="H44" s="94"/>
      <c r="I44" s="96"/>
      <c r="J44" s="97"/>
    </row>
    <row r="45" spans="1:10" x14ac:dyDescent="0.25">
      <c r="A45" s="302"/>
      <c r="B45" s="288"/>
      <c r="C45" s="25"/>
      <c r="D45" s="26"/>
      <c r="E45" s="26"/>
      <c r="F45" s="303"/>
      <c r="G45" s="304"/>
      <c r="H45" s="94"/>
      <c r="I45" s="96"/>
      <c r="J45" s="97"/>
    </row>
    <row r="46" spans="1:10" x14ac:dyDescent="0.25">
      <c r="A46" s="302"/>
      <c r="B46" s="288"/>
      <c r="C46" s="25"/>
      <c r="D46" s="26"/>
      <c r="E46" s="26"/>
      <c r="F46" s="319"/>
      <c r="G46" s="320"/>
      <c r="H46" s="319"/>
      <c r="I46" s="270"/>
      <c r="J46" s="271"/>
    </row>
    <row r="47" spans="1:10" ht="15.75" thickBot="1" x14ac:dyDescent="0.3">
      <c r="A47" s="328" t="s">
        <v>40</v>
      </c>
      <c r="B47" s="329"/>
      <c r="C47" s="32">
        <f>SUM(C42:C45)</f>
        <v>0</v>
      </c>
      <c r="D47" s="33">
        <f>SUM(D42:D46)</f>
        <v>0</v>
      </c>
      <c r="E47" s="32">
        <v>0</v>
      </c>
      <c r="F47" s="322">
        <f>SUM(F42:G46)</f>
        <v>0</v>
      </c>
      <c r="G47" s="323"/>
      <c r="H47" s="322">
        <f>SUM(H42:J46)</f>
        <v>0</v>
      </c>
      <c r="I47" s="330"/>
      <c r="J47" s="33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272" t="s">
        <v>60</v>
      </c>
      <c r="B50" s="272"/>
      <c r="C50" s="46"/>
      <c r="D50" s="1"/>
      <c r="E50" s="46" t="s">
        <v>61</v>
      </c>
      <c r="F50" s="46"/>
      <c r="G50" s="272" t="s">
        <v>62</v>
      </c>
      <c r="H50" s="272"/>
      <c r="I50" s="272"/>
      <c r="J50" s="272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26"/>
      <c r="B52" s="326"/>
      <c r="C52" s="47"/>
      <c r="D52" s="47"/>
      <c r="E52" s="47"/>
      <c r="F52" s="48"/>
      <c r="G52" s="49"/>
      <c r="H52" s="49"/>
      <c r="I52" s="49"/>
      <c r="J52" s="49"/>
    </row>
    <row r="53" spans="1:10" x14ac:dyDescent="0.25">
      <c r="A53" s="50" t="str">
        <f>E12</f>
        <v>ALUMNOS CONCURSO</v>
      </c>
      <c r="B53" s="50"/>
      <c r="C53" s="3"/>
      <c r="D53" s="327" t="s">
        <v>63</v>
      </c>
      <c r="E53" s="327"/>
      <c r="F53" s="327"/>
      <c r="G53" s="327" t="s">
        <v>64</v>
      </c>
      <c r="H53" s="327"/>
      <c r="I53" s="327"/>
      <c r="J53" s="327"/>
    </row>
    <row r="54" spans="1:10" x14ac:dyDescent="0.25">
      <c r="A54" s="272" t="str">
        <f>H12</f>
        <v>GESTION EMPRESARIAL</v>
      </c>
      <c r="B54" s="272"/>
      <c r="C54" s="3"/>
      <c r="D54" s="272" t="s">
        <v>65</v>
      </c>
      <c r="E54" s="272"/>
      <c r="F54" s="272"/>
      <c r="G54" s="272" t="s">
        <v>66</v>
      </c>
      <c r="H54" s="272"/>
      <c r="I54" s="272"/>
      <c r="J54" s="272"/>
    </row>
  </sheetData>
  <mergeCells count="52">
    <mergeCell ref="B11:J11"/>
    <mergeCell ref="C2:G2"/>
    <mergeCell ref="C3:G3"/>
    <mergeCell ref="C4:G4"/>
    <mergeCell ref="B9:J9"/>
    <mergeCell ref="B10:J10"/>
    <mergeCell ref="A29:A30"/>
    <mergeCell ref="E12:G12"/>
    <mergeCell ref="H12:J12"/>
    <mergeCell ref="A13:J13"/>
    <mergeCell ref="D14:J14"/>
    <mergeCell ref="A15:J15"/>
    <mergeCell ref="A16:J16"/>
    <mergeCell ref="F18:G18"/>
    <mergeCell ref="B19:J19"/>
    <mergeCell ref="A22:J22"/>
    <mergeCell ref="A24:J24"/>
    <mergeCell ref="A26:A28"/>
    <mergeCell ref="A36:J36"/>
    <mergeCell ref="A37:A38"/>
    <mergeCell ref="C37:D37"/>
    <mergeCell ref="H37:J37"/>
    <mergeCell ref="C38:D38"/>
    <mergeCell ref="H38:J38"/>
    <mergeCell ref="A45:B45"/>
    <mergeCell ref="F45:G45"/>
    <mergeCell ref="A39:J39"/>
    <mergeCell ref="A40:B41"/>
    <mergeCell ref="F40:G41"/>
    <mergeCell ref="H40:J41"/>
    <mergeCell ref="A42:B42"/>
    <mergeCell ref="F42:G42"/>
    <mergeCell ref="H42:J42"/>
    <mergeCell ref="A43:B43"/>
    <mergeCell ref="F43:G43"/>
    <mergeCell ref="H43:J43"/>
    <mergeCell ref="A44:B44"/>
    <mergeCell ref="F44:G44"/>
    <mergeCell ref="A54:B54"/>
    <mergeCell ref="D54:F54"/>
    <mergeCell ref="G54:J54"/>
    <mergeCell ref="A46:B46"/>
    <mergeCell ref="F46:G46"/>
    <mergeCell ref="H46:J46"/>
    <mergeCell ref="A47:B47"/>
    <mergeCell ref="F47:G47"/>
    <mergeCell ref="H47:J47"/>
    <mergeCell ref="A50:B50"/>
    <mergeCell ref="G50:J50"/>
    <mergeCell ref="A52:B52"/>
    <mergeCell ref="D53:F53"/>
    <mergeCell ref="G53:J53"/>
  </mergeCells>
  <pageMargins left="0.7" right="0.7" top="0.75" bottom="0.75" header="0.3" footer="0.3"/>
  <pageSetup scale="77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workbookViewId="0">
      <selection activeCell="J26" sqref="J26"/>
    </sheetView>
  </sheetViews>
  <sheetFormatPr baseColWidth="10" defaultRowHeight="15" x14ac:dyDescent="0.25"/>
  <cols>
    <col min="4" max="4" width="12.42578125" customWidth="1"/>
  </cols>
  <sheetData>
    <row r="1" spans="1:10" ht="14.45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45" x14ac:dyDescent="0.3">
      <c r="A2" s="1"/>
      <c r="B2" s="1"/>
      <c r="C2" s="272" t="s">
        <v>0</v>
      </c>
      <c r="D2" s="272"/>
      <c r="E2" s="272"/>
      <c r="F2" s="272"/>
      <c r="G2" s="272"/>
      <c r="H2" s="1"/>
      <c r="I2" s="1"/>
      <c r="J2" s="1"/>
    </row>
    <row r="3" spans="1:10" ht="14.45" x14ac:dyDescent="0.3">
      <c r="A3" s="1"/>
      <c r="B3" s="1"/>
      <c r="C3" s="272" t="s">
        <v>1</v>
      </c>
      <c r="D3" s="272"/>
      <c r="E3" s="272"/>
      <c r="F3" s="272"/>
      <c r="G3" s="272"/>
      <c r="H3" s="1"/>
      <c r="I3" s="1"/>
      <c r="J3" s="1"/>
    </row>
    <row r="4" spans="1:10" ht="14.45" x14ac:dyDescent="0.3">
      <c r="A4" s="1"/>
      <c r="B4" s="1"/>
      <c r="C4" s="272" t="s">
        <v>2</v>
      </c>
      <c r="D4" s="272"/>
      <c r="E4" s="272"/>
      <c r="F4" s="272"/>
      <c r="G4" s="272"/>
      <c r="H4" s="1"/>
      <c r="I4" s="1"/>
      <c r="J4" s="1"/>
    </row>
    <row r="5" spans="1:10" ht="14.45" x14ac:dyDescent="0.3">
      <c r="A5" s="1"/>
      <c r="B5" s="1"/>
      <c r="C5" s="2"/>
      <c r="D5" s="2"/>
      <c r="E5" s="2"/>
      <c r="F5" s="1"/>
      <c r="G5" s="1"/>
      <c r="H5" s="1"/>
      <c r="I5" s="1"/>
      <c r="J5" s="1"/>
    </row>
    <row r="6" spans="1:10" ht="14.45" x14ac:dyDescent="0.3">
      <c r="A6" s="1"/>
      <c r="B6" s="1"/>
      <c r="C6" s="2"/>
      <c r="D6" s="2"/>
      <c r="E6" s="2"/>
      <c r="F6" s="1"/>
      <c r="G6" s="1"/>
      <c r="H6" s="1"/>
      <c r="I6" s="1"/>
      <c r="J6" s="1"/>
    </row>
    <row r="7" spans="1:10" thickBot="1" x14ac:dyDescent="0.35">
      <c r="A7" s="1"/>
      <c r="B7" s="1"/>
      <c r="C7" s="1"/>
      <c r="D7" s="1"/>
      <c r="E7" s="1"/>
      <c r="F7" s="3" t="s">
        <v>3</v>
      </c>
      <c r="G7" s="4">
        <f>F18</f>
        <v>534</v>
      </c>
      <c r="H7" s="4"/>
      <c r="I7" s="5"/>
      <c r="J7" s="5"/>
    </row>
    <row r="8" spans="1:10" ht="14.45" x14ac:dyDescent="0.3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ht="14.45" x14ac:dyDescent="0.3">
      <c r="A9" s="9" t="s">
        <v>4</v>
      </c>
      <c r="B9" s="273" t="s">
        <v>5</v>
      </c>
      <c r="C9" s="274"/>
      <c r="D9" s="274"/>
      <c r="E9" s="274"/>
      <c r="F9" s="274"/>
      <c r="G9" s="274"/>
      <c r="H9" s="274"/>
      <c r="I9" s="274"/>
      <c r="J9" s="275"/>
    </row>
    <row r="10" spans="1:10" ht="14.45" x14ac:dyDescent="0.3">
      <c r="A10" s="9" t="s">
        <v>6</v>
      </c>
      <c r="B10" s="270" t="s">
        <v>7</v>
      </c>
      <c r="C10" s="270"/>
      <c r="D10" s="270"/>
      <c r="E10" s="270"/>
      <c r="F10" s="270"/>
      <c r="G10" s="270"/>
      <c r="H10" s="270"/>
      <c r="I10" s="270"/>
      <c r="J10" s="271"/>
    </row>
    <row r="11" spans="1:10" ht="14.45" x14ac:dyDescent="0.3">
      <c r="A11" s="9" t="s">
        <v>8</v>
      </c>
      <c r="B11" s="270" t="s">
        <v>9</v>
      </c>
      <c r="C11" s="270"/>
      <c r="D11" s="270"/>
      <c r="E11" s="270"/>
      <c r="F11" s="270"/>
      <c r="G11" s="270"/>
      <c r="H11" s="270"/>
      <c r="I11" s="270"/>
      <c r="J11" s="271"/>
    </row>
    <row r="12" spans="1:10" ht="14.45" x14ac:dyDescent="0.3">
      <c r="A12" s="9" t="s">
        <v>10</v>
      </c>
      <c r="B12" s="10"/>
      <c r="C12" s="10"/>
      <c r="D12" s="10"/>
      <c r="E12" s="269" t="s">
        <v>125</v>
      </c>
      <c r="F12" s="269"/>
      <c r="G12" s="269"/>
      <c r="H12" s="270" t="s">
        <v>72</v>
      </c>
      <c r="I12" s="270"/>
      <c r="J12" s="271"/>
    </row>
    <row r="13" spans="1:10" ht="14.45" x14ac:dyDescent="0.3">
      <c r="A13" s="276"/>
      <c r="B13" s="277"/>
      <c r="C13" s="277"/>
      <c r="D13" s="277"/>
      <c r="E13" s="277"/>
      <c r="F13" s="277"/>
      <c r="G13" s="277"/>
      <c r="H13" s="277"/>
      <c r="I13" s="277"/>
      <c r="J13" s="278"/>
    </row>
    <row r="14" spans="1:10" ht="14.45" x14ac:dyDescent="0.3">
      <c r="A14" s="9" t="s">
        <v>11</v>
      </c>
      <c r="B14" s="10"/>
      <c r="C14" s="10"/>
      <c r="D14" s="279" t="s">
        <v>126</v>
      </c>
      <c r="E14" s="279"/>
      <c r="F14" s="279"/>
      <c r="G14" s="279"/>
      <c r="H14" s="279"/>
      <c r="I14" s="279"/>
      <c r="J14" s="280"/>
    </row>
    <row r="15" spans="1:10" ht="14.45" x14ac:dyDescent="0.3">
      <c r="A15" s="281"/>
      <c r="B15" s="273"/>
      <c r="C15" s="273"/>
      <c r="D15" s="273"/>
      <c r="E15" s="273"/>
      <c r="F15" s="273"/>
      <c r="G15" s="273"/>
      <c r="H15" s="273"/>
      <c r="I15" s="273"/>
      <c r="J15" s="282"/>
    </row>
    <row r="16" spans="1:10" ht="14.45" x14ac:dyDescent="0.3">
      <c r="A16" s="283"/>
      <c r="B16" s="270"/>
      <c r="C16" s="270"/>
      <c r="D16" s="270"/>
      <c r="E16" s="270"/>
      <c r="F16" s="270"/>
      <c r="G16" s="270"/>
      <c r="H16" s="270"/>
      <c r="I16" s="270"/>
      <c r="J16" s="271"/>
    </row>
    <row r="17" spans="1:10" x14ac:dyDescent="0.25">
      <c r="A17" s="9" t="s">
        <v>12</v>
      </c>
      <c r="B17" s="10"/>
      <c r="C17" s="90">
        <v>23</v>
      </c>
      <c r="D17" s="12" t="s">
        <v>74</v>
      </c>
      <c r="E17" s="10" t="s">
        <v>13</v>
      </c>
      <c r="F17" s="10"/>
      <c r="G17" s="10"/>
      <c r="H17" s="10"/>
      <c r="I17" s="10"/>
      <c r="J17" s="13"/>
    </row>
    <row r="18" spans="1:10" x14ac:dyDescent="0.25">
      <c r="A18" s="9" t="s">
        <v>14</v>
      </c>
      <c r="B18" s="10"/>
      <c r="C18" s="10"/>
      <c r="D18" s="10"/>
      <c r="E18" s="10"/>
      <c r="F18" s="284">
        <f>J35+F47+H47</f>
        <v>534</v>
      </c>
      <c r="G18" s="284"/>
      <c r="H18" s="10"/>
      <c r="I18" s="10"/>
      <c r="J18" s="13"/>
    </row>
    <row r="19" spans="1:10" x14ac:dyDescent="0.25">
      <c r="A19" s="9" t="s">
        <v>15</v>
      </c>
      <c r="B19" s="273" t="s">
        <v>127</v>
      </c>
      <c r="C19" s="273"/>
      <c r="D19" s="273"/>
      <c r="E19" s="273"/>
      <c r="F19" s="273"/>
      <c r="G19" s="273"/>
      <c r="H19" s="273"/>
      <c r="I19" s="273"/>
      <c r="J19" s="282"/>
    </row>
    <row r="20" spans="1:10" x14ac:dyDescent="0.25">
      <c r="A20" s="9" t="s">
        <v>68</v>
      </c>
      <c r="B20" s="10"/>
      <c r="C20" s="10"/>
      <c r="D20" s="10"/>
      <c r="E20" s="10"/>
      <c r="F20" s="10"/>
      <c r="G20" s="51"/>
      <c r="H20" s="10"/>
      <c r="I20" s="10"/>
      <c r="J20" s="13"/>
    </row>
    <row r="21" spans="1:10" x14ac:dyDescent="0.25">
      <c r="A21" s="91">
        <v>12</v>
      </c>
      <c r="B21" s="51" t="s">
        <v>16</v>
      </c>
      <c r="C21" s="92">
        <v>13</v>
      </c>
      <c r="D21" s="2" t="s">
        <v>67</v>
      </c>
      <c r="E21" s="5" t="s">
        <v>74</v>
      </c>
      <c r="F21" s="52" t="s">
        <v>69</v>
      </c>
      <c r="G21" s="10"/>
      <c r="H21" s="10"/>
      <c r="I21" s="10" t="s">
        <v>17</v>
      </c>
      <c r="J21" s="13"/>
    </row>
    <row r="22" spans="1:10" x14ac:dyDescent="0.25">
      <c r="A22" s="281" t="s">
        <v>83</v>
      </c>
      <c r="B22" s="273"/>
      <c r="C22" s="273"/>
      <c r="D22" s="273"/>
      <c r="E22" s="273"/>
      <c r="F22" s="273"/>
      <c r="G22" s="273"/>
      <c r="H22" s="273"/>
      <c r="I22" s="273"/>
      <c r="J22" s="282"/>
    </row>
    <row r="23" spans="1:10" ht="15.75" thickBot="1" x14ac:dyDescent="0.3">
      <c r="A23" s="16"/>
      <c r="B23" s="17"/>
      <c r="C23" s="17"/>
      <c r="D23" s="17"/>
      <c r="E23" s="17"/>
      <c r="F23" s="17"/>
      <c r="G23" s="17"/>
      <c r="H23" s="17"/>
      <c r="I23" s="17"/>
      <c r="J23" s="18"/>
    </row>
    <row r="24" spans="1:10" ht="15.75" thickBot="1" x14ac:dyDescent="0.3">
      <c r="A24" s="293" t="s">
        <v>19</v>
      </c>
      <c r="B24" s="294"/>
      <c r="C24" s="294"/>
      <c r="D24" s="294"/>
      <c r="E24" s="294"/>
      <c r="F24" s="294"/>
      <c r="G24" s="294"/>
      <c r="H24" s="294"/>
      <c r="I24" s="294"/>
      <c r="J24" s="295"/>
    </row>
    <row r="25" spans="1:10" x14ac:dyDescent="0.25">
      <c r="A25" s="19" t="s">
        <v>20</v>
      </c>
      <c r="B25" s="20"/>
      <c r="C25" s="20" t="s">
        <v>21</v>
      </c>
      <c r="D25" s="20" t="s">
        <v>22</v>
      </c>
      <c r="E25" s="21" t="s">
        <v>23</v>
      </c>
      <c r="F25" s="21" t="s">
        <v>24</v>
      </c>
      <c r="G25" s="21" t="s">
        <v>25</v>
      </c>
      <c r="H25" s="21" t="s">
        <v>26</v>
      </c>
      <c r="I25" s="21" t="s">
        <v>27</v>
      </c>
      <c r="J25" s="22" t="s">
        <v>28</v>
      </c>
    </row>
    <row r="26" spans="1:10" x14ac:dyDescent="0.25">
      <c r="A26" s="296" t="s">
        <v>29</v>
      </c>
      <c r="B26" s="20" t="s">
        <v>30</v>
      </c>
      <c r="C26" s="23"/>
      <c r="D26" s="23"/>
      <c r="E26" s="23"/>
      <c r="F26" s="23"/>
      <c r="G26" s="23">
        <v>92</v>
      </c>
      <c r="H26" s="23">
        <v>92</v>
      </c>
      <c r="I26" s="23"/>
      <c r="J26" s="24">
        <f>C26+D26+E26+F26+G26+H26+I26</f>
        <v>184</v>
      </c>
    </row>
    <row r="27" spans="1:10" x14ac:dyDescent="0.25">
      <c r="A27" s="297"/>
      <c r="B27" s="20" t="s">
        <v>31</v>
      </c>
      <c r="C27" s="23"/>
      <c r="D27" s="23"/>
      <c r="E27" s="23"/>
      <c r="F27" s="23"/>
      <c r="G27" s="23">
        <v>166</v>
      </c>
      <c r="H27" s="23"/>
      <c r="I27" s="23"/>
      <c r="J27" s="24">
        <f t="shared" ref="J27:J34" si="0">C27+D27+E27+F27+G27+H27+I27</f>
        <v>166</v>
      </c>
    </row>
    <row r="28" spans="1:10" x14ac:dyDescent="0.25">
      <c r="A28" s="297"/>
      <c r="B28" s="25" t="s">
        <v>32</v>
      </c>
      <c r="C28" s="26"/>
      <c r="D28" s="26"/>
      <c r="E28" s="26"/>
      <c r="F28" s="26"/>
      <c r="G28" s="26">
        <v>92</v>
      </c>
      <c r="H28" s="23">
        <v>92</v>
      </c>
      <c r="I28" s="23"/>
      <c r="J28" s="24">
        <f t="shared" si="0"/>
        <v>184</v>
      </c>
    </row>
    <row r="29" spans="1:10" x14ac:dyDescent="0.25">
      <c r="A29" s="298" t="s">
        <v>33</v>
      </c>
      <c r="B29" s="25" t="s">
        <v>34</v>
      </c>
      <c r="C29" s="26"/>
      <c r="D29" s="26"/>
      <c r="E29" s="26"/>
      <c r="F29" s="26"/>
      <c r="G29" s="26"/>
      <c r="H29" s="26"/>
      <c r="I29" s="27"/>
      <c r="J29" s="24">
        <f t="shared" si="0"/>
        <v>0</v>
      </c>
    </row>
    <row r="30" spans="1:10" x14ac:dyDescent="0.25">
      <c r="A30" s="299"/>
      <c r="B30" s="25" t="s">
        <v>35</v>
      </c>
      <c r="C30" s="26"/>
      <c r="D30" s="26"/>
      <c r="E30" s="26"/>
      <c r="F30" s="26"/>
      <c r="G30" s="26"/>
      <c r="H30" s="26"/>
      <c r="I30" s="27"/>
      <c r="J30" s="24">
        <f t="shared" si="0"/>
        <v>0</v>
      </c>
    </row>
    <row r="31" spans="1:10" x14ac:dyDescent="0.25">
      <c r="A31" s="28" t="s">
        <v>36</v>
      </c>
      <c r="B31" s="29"/>
      <c r="C31" s="26"/>
      <c r="D31" s="26"/>
      <c r="E31" s="26"/>
      <c r="F31" s="26"/>
      <c r="G31" s="26"/>
      <c r="H31" s="26"/>
      <c r="I31" s="27"/>
      <c r="J31" s="24">
        <f t="shared" si="0"/>
        <v>0</v>
      </c>
    </row>
    <row r="32" spans="1:10" x14ac:dyDescent="0.25">
      <c r="A32" s="30" t="s">
        <v>37</v>
      </c>
      <c r="B32" s="25"/>
      <c r="C32" s="26"/>
      <c r="D32" s="26"/>
      <c r="E32" s="26"/>
      <c r="F32" s="26"/>
      <c r="G32" s="26"/>
      <c r="H32" s="26"/>
      <c r="I32" s="27"/>
      <c r="J32" s="24">
        <f t="shared" si="0"/>
        <v>0</v>
      </c>
    </row>
    <row r="33" spans="1:10" x14ac:dyDescent="0.25">
      <c r="A33" s="30" t="s">
        <v>38</v>
      </c>
      <c r="B33" s="25"/>
      <c r="C33" s="26"/>
      <c r="D33" s="26"/>
      <c r="E33" s="26"/>
      <c r="F33" s="26"/>
      <c r="G33" s="26"/>
      <c r="H33" s="26"/>
      <c r="I33" s="27"/>
      <c r="J33" s="24">
        <f t="shared" si="0"/>
        <v>0</v>
      </c>
    </row>
    <row r="34" spans="1:10" x14ac:dyDescent="0.25">
      <c r="A34" s="30" t="s">
        <v>39</v>
      </c>
      <c r="B34" s="25"/>
      <c r="C34" s="26"/>
      <c r="D34" s="26"/>
      <c r="E34" s="26"/>
      <c r="F34" s="26"/>
      <c r="G34" s="26"/>
      <c r="H34" s="26"/>
      <c r="I34" s="27"/>
      <c r="J34" s="24">
        <f t="shared" si="0"/>
        <v>0</v>
      </c>
    </row>
    <row r="35" spans="1:10" ht="15.75" thickBot="1" x14ac:dyDescent="0.3">
      <c r="A35" s="31" t="s">
        <v>40</v>
      </c>
      <c r="B35" s="32"/>
      <c r="C35" s="33">
        <f>SUM(C26:C34)</f>
        <v>0</v>
      </c>
      <c r="D35" s="33">
        <f t="shared" ref="D35:J35" si="1">SUM(D26:D34)</f>
        <v>0</v>
      </c>
      <c r="E35" s="33">
        <f t="shared" si="1"/>
        <v>0</v>
      </c>
      <c r="F35" s="33">
        <f>SUM(F26:F34)</f>
        <v>0</v>
      </c>
      <c r="G35" s="33">
        <f t="shared" si="1"/>
        <v>350</v>
      </c>
      <c r="H35" s="33">
        <f t="shared" si="1"/>
        <v>184</v>
      </c>
      <c r="I35" s="33">
        <f t="shared" si="1"/>
        <v>0</v>
      </c>
      <c r="J35" s="33">
        <f t="shared" si="1"/>
        <v>534</v>
      </c>
    </row>
    <row r="36" spans="1:10" ht="15.75" thickBot="1" x14ac:dyDescent="0.3">
      <c r="A36" s="293" t="s">
        <v>41</v>
      </c>
      <c r="B36" s="300"/>
      <c r="C36" s="300"/>
      <c r="D36" s="300"/>
      <c r="E36" s="300"/>
      <c r="F36" s="300"/>
      <c r="G36" s="300"/>
      <c r="H36" s="300"/>
      <c r="I36" s="300"/>
      <c r="J36" s="301"/>
    </row>
    <row r="37" spans="1:10" x14ac:dyDescent="0.25">
      <c r="A37" s="285" t="s">
        <v>42</v>
      </c>
      <c r="B37" s="25" t="s">
        <v>43</v>
      </c>
      <c r="C37" s="287" t="s">
        <v>44</v>
      </c>
      <c r="D37" s="288"/>
      <c r="E37" s="34" t="s">
        <v>45</v>
      </c>
      <c r="F37" s="35" t="s">
        <v>46</v>
      </c>
      <c r="G37" s="34" t="s">
        <v>47</v>
      </c>
      <c r="H37" s="287" t="s">
        <v>48</v>
      </c>
      <c r="I37" s="269"/>
      <c r="J37" s="289"/>
    </row>
    <row r="38" spans="1:10" ht="15.75" thickBot="1" x14ac:dyDescent="0.3">
      <c r="A38" s="286"/>
      <c r="B38" s="93" t="s">
        <v>49</v>
      </c>
      <c r="C38" s="290"/>
      <c r="D38" s="290"/>
      <c r="E38" s="32"/>
      <c r="F38" s="34"/>
      <c r="G38" s="34"/>
      <c r="H38" s="290"/>
      <c r="I38" s="291"/>
      <c r="J38" s="292"/>
    </row>
    <row r="39" spans="1:10" ht="15.75" thickBot="1" x14ac:dyDescent="0.3">
      <c r="A39" s="305" t="s">
        <v>50</v>
      </c>
      <c r="B39" s="300"/>
      <c r="C39" s="300"/>
      <c r="D39" s="300"/>
      <c r="E39" s="300"/>
      <c r="F39" s="306"/>
      <c r="G39" s="306"/>
      <c r="H39" s="300"/>
      <c r="I39" s="300"/>
      <c r="J39" s="301"/>
    </row>
    <row r="40" spans="1:10" x14ac:dyDescent="0.25">
      <c r="A40" s="307" t="s">
        <v>51</v>
      </c>
      <c r="B40" s="308"/>
      <c r="C40" s="95" t="s">
        <v>52</v>
      </c>
      <c r="D40" s="40" t="s">
        <v>53</v>
      </c>
      <c r="E40" s="40" t="s">
        <v>54</v>
      </c>
      <c r="F40" s="311" t="s">
        <v>55</v>
      </c>
      <c r="G40" s="311"/>
      <c r="H40" s="311" t="s">
        <v>56</v>
      </c>
      <c r="I40" s="313"/>
      <c r="J40" s="314"/>
    </row>
    <row r="41" spans="1:10" x14ac:dyDescent="0.25">
      <c r="A41" s="309"/>
      <c r="B41" s="310"/>
      <c r="C41" s="41" t="s">
        <v>57</v>
      </c>
      <c r="D41" s="42" t="s">
        <v>58</v>
      </c>
      <c r="E41" s="42" t="s">
        <v>59</v>
      </c>
      <c r="F41" s="312"/>
      <c r="G41" s="312"/>
      <c r="H41" s="312"/>
      <c r="I41" s="315"/>
      <c r="J41" s="316"/>
    </row>
    <row r="42" spans="1:10" x14ac:dyDescent="0.25">
      <c r="A42" s="309"/>
      <c r="B42" s="310"/>
      <c r="C42" s="25">
        <v>0</v>
      </c>
      <c r="D42" s="26">
        <v>0</v>
      </c>
      <c r="E42" s="26">
        <v>0</v>
      </c>
      <c r="F42" s="303">
        <v>0</v>
      </c>
      <c r="G42" s="304"/>
      <c r="H42" s="303"/>
      <c r="I42" s="317"/>
      <c r="J42" s="318"/>
    </row>
    <row r="43" spans="1:10" x14ac:dyDescent="0.25">
      <c r="A43" s="309"/>
      <c r="B43" s="310"/>
      <c r="C43" s="25">
        <v>0</v>
      </c>
      <c r="D43" s="26">
        <v>0</v>
      </c>
      <c r="E43" s="26">
        <v>0</v>
      </c>
      <c r="F43" s="303">
        <v>0</v>
      </c>
      <c r="G43" s="304"/>
      <c r="H43" s="303"/>
      <c r="I43" s="317"/>
      <c r="J43" s="318"/>
    </row>
    <row r="44" spans="1:10" x14ac:dyDescent="0.25">
      <c r="A44" s="302"/>
      <c r="B44" s="288"/>
      <c r="C44" s="25"/>
      <c r="D44" s="26"/>
      <c r="E44" s="26"/>
      <c r="F44" s="303"/>
      <c r="G44" s="304"/>
      <c r="H44" s="94"/>
      <c r="I44" s="96"/>
      <c r="J44" s="97"/>
    </row>
    <row r="45" spans="1:10" x14ac:dyDescent="0.25">
      <c r="A45" s="302"/>
      <c r="B45" s="288"/>
      <c r="C45" s="25"/>
      <c r="D45" s="26"/>
      <c r="E45" s="26"/>
      <c r="F45" s="303"/>
      <c r="G45" s="304"/>
      <c r="H45" s="94"/>
      <c r="I45" s="96"/>
      <c r="J45" s="97"/>
    </row>
    <row r="46" spans="1:10" x14ac:dyDescent="0.25">
      <c r="A46" s="309"/>
      <c r="B46" s="310"/>
      <c r="C46" s="25"/>
      <c r="D46" s="26"/>
      <c r="E46" s="26"/>
      <c r="F46" s="319"/>
      <c r="G46" s="320"/>
      <c r="H46" s="319"/>
      <c r="I46" s="270"/>
      <c r="J46" s="271"/>
    </row>
    <row r="47" spans="1:10" ht="15.75" thickBot="1" x14ac:dyDescent="0.3">
      <c r="A47" s="321" t="s">
        <v>40</v>
      </c>
      <c r="B47" s="290"/>
      <c r="C47" s="32">
        <f>SUM(C42:C45)</f>
        <v>0</v>
      </c>
      <c r="D47" s="33">
        <f>SUM(D42:D46)</f>
        <v>0</v>
      </c>
      <c r="E47" s="32">
        <v>0</v>
      </c>
      <c r="F47" s="322">
        <f>SUM(F42:G46)</f>
        <v>0</v>
      </c>
      <c r="G47" s="323"/>
      <c r="H47" s="322">
        <f>SUM(H42:J46)</f>
        <v>0</v>
      </c>
      <c r="I47" s="324"/>
      <c r="J47" s="325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272" t="s">
        <v>60</v>
      </c>
      <c r="B50" s="272"/>
      <c r="C50" s="46"/>
      <c r="D50" s="1"/>
      <c r="E50" s="46" t="s">
        <v>61</v>
      </c>
      <c r="F50" s="46"/>
      <c r="G50" s="272" t="s">
        <v>62</v>
      </c>
      <c r="H50" s="272"/>
      <c r="I50" s="272"/>
      <c r="J50" s="272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26"/>
      <c r="B52" s="326"/>
      <c r="C52" s="47"/>
      <c r="D52" s="47"/>
      <c r="E52" s="47"/>
      <c r="F52" s="48"/>
      <c r="G52" s="49"/>
      <c r="H52" s="49"/>
      <c r="I52" s="49"/>
      <c r="J52" s="49"/>
    </row>
    <row r="53" spans="1:10" x14ac:dyDescent="0.25">
      <c r="A53" s="50" t="str">
        <f>E12</f>
        <v>HECTOR ALEJANDRO HERNANDEZ ESPARZA</v>
      </c>
      <c r="B53" s="50"/>
      <c r="C53" s="3"/>
      <c r="D53" s="327" t="s">
        <v>63</v>
      </c>
      <c r="E53" s="327"/>
      <c r="F53" s="327"/>
      <c r="G53" s="327" t="s">
        <v>64</v>
      </c>
      <c r="H53" s="327"/>
      <c r="I53" s="327"/>
      <c r="J53" s="327"/>
    </row>
    <row r="54" spans="1:10" x14ac:dyDescent="0.25">
      <c r="A54" s="272" t="str">
        <f>H12</f>
        <v>DOCENTE</v>
      </c>
      <c r="B54" s="272"/>
      <c r="C54" s="3"/>
      <c r="D54" s="272" t="s">
        <v>65</v>
      </c>
      <c r="E54" s="272"/>
      <c r="F54" s="272"/>
      <c r="G54" s="272" t="s">
        <v>66</v>
      </c>
      <c r="H54" s="272"/>
      <c r="I54" s="272"/>
      <c r="J54" s="272"/>
    </row>
  </sheetData>
  <mergeCells count="52">
    <mergeCell ref="B11:J11"/>
    <mergeCell ref="C2:G2"/>
    <mergeCell ref="C3:G3"/>
    <mergeCell ref="C4:G4"/>
    <mergeCell ref="B9:J9"/>
    <mergeCell ref="B10:J10"/>
    <mergeCell ref="A29:A30"/>
    <mergeCell ref="E12:G12"/>
    <mergeCell ref="H12:J12"/>
    <mergeCell ref="A13:J13"/>
    <mergeCell ref="D14:J14"/>
    <mergeCell ref="A15:J15"/>
    <mergeCell ref="A16:J16"/>
    <mergeCell ref="F18:G18"/>
    <mergeCell ref="B19:J19"/>
    <mergeCell ref="A22:J22"/>
    <mergeCell ref="A24:J24"/>
    <mergeCell ref="A26:A28"/>
    <mergeCell ref="A36:J36"/>
    <mergeCell ref="A37:A38"/>
    <mergeCell ref="C37:D37"/>
    <mergeCell ref="H37:J37"/>
    <mergeCell ref="C38:D38"/>
    <mergeCell ref="H38:J38"/>
    <mergeCell ref="A45:B45"/>
    <mergeCell ref="F45:G45"/>
    <mergeCell ref="A39:J39"/>
    <mergeCell ref="A40:B41"/>
    <mergeCell ref="F40:G41"/>
    <mergeCell ref="H40:J41"/>
    <mergeCell ref="A42:B42"/>
    <mergeCell ref="F42:G42"/>
    <mergeCell ref="H42:J42"/>
    <mergeCell ref="A43:B43"/>
    <mergeCell ref="F43:G43"/>
    <mergeCell ref="H43:J43"/>
    <mergeCell ref="A44:B44"/>
    <mergeCell ref="F44:G44"/>
    <mergeCell ref="A54:B54"/>
    <mergeCell ref="D54:F54"/>
    <mergeCell ref="G54:J54"/>
    <mergeCell ref="A46:B46"/>
    <mergeCell ref="F46:G46"/>
    <mergeCell ref="H46:J46"/>
    <mergeCell ref="A47:B47"/>
    <mergeCell ref="F47:G47"/>
    <mergeCell ref="H47:J47"/>
    <mergeCell ref="A50:B50"/>
    <mergeCell ref="G50:J50"/>
    <mergeCell ref="A52:B52"/>
    <mergeCell ref="D53:F53"/>
    <mergeCell ref="G53:J53"/>
  </mergeCells>
  <pageMargins left="0.7" right="0.7" top="0.75" bottom="0.75" header="0.3" footer="0.3"/>
  <pageSetup scale="77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workbookViewId="0">
      <selection activeCell="K29" sqref="K29"/>
    </sheetView>
  </sheetViews>
  <sheetFormatPr baseColWidth="10" defaultRowHeight="15" x14ac:dyDescent="0.25"/>
  <cols>
    <col min="4" max="4" width="12.42578125" customWidth="1"/>
  </cols>
  <sheetData>
    <row r="1" spans="1:10" ht="14.45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45" x14ac:dyDescent="0.3">
      <c r="A2" s="1"/>
      <c r="B2" s="1"/>
      <c r="C2" s="272" t="s">
        <v>0</v>
      </c>
      <c r="D2" s="272"/>
      <c r="E2" s="272"/>
      <c r="F2" s="272"/>
      <c r="G2" s="272"/>
      <c r="H2" s="1"/>
      <c r="I2" s="1"/>
      <c r="J2" s="1"/>
    </row>
    <row r="3" spans="1:10" ht="14.45" x14ac:dyDescent="0.3">
      <c r="A3" s="1"/>
      <c r="B3" s="1"/>
      <c r="C3" s="272" t="s">
        <v>1</v>
      </c>
      <c r="D3" s="272"/>
      <c r="E3" s="272"/>
      <c r="F3" s="272"/>
      <c r="G3" s="272"/>
      <c r="H3" s="1"/>
      <c r="I3" s="1"/>
      <c r="J3" s="1"/>
    </row>
    <row r="4" spans="1:10" ht="14.45" x14ac:dyDescent="0.3">
      <c r="A4" s="1"/>
      <c r="B4" s="1"/>
      <c r="C4" s="272" t="s">
        <v>2</v>
      </c>
      <c r="D4" s="272"/>
      <c r="E4" s="272"/>
      <c r="F4" s="272"/>
      <c r="G4" s="272"/>
      <c r="H4" s="1"/>
      <c r="I4" s="1"/>
      <c r="J4" s="1"/>
    </row>
    <row r="5" spans="1:10" ht="14.45" x14ac:dyDescent="0.3">
      <c r="A5" s="1"/>
      <c r="B5" s="1"/>
      <c r="C5" s="2"/>
      <c r="D5" s="2"/>
      <c r="E5" s="2"/>
      <c r="F5" s="1"/>
      <c r="G5" s="1"/>
      <c r="H5" s="1"/>
      <c r="I5" s="1"/>
      <c r="J5" s="1"/>
    </row>
    <row r="6" spans="1:10" ht="14.45" x14ac:dyDescent="0.3">
      <c r="A6" s="1"/>
      <c r="B6" s="1"/>
      <c r="C6" s="2"/>
      <c r="D6" s="2"/>
      <c r="E6" s="2"/>
      <c r="F6" s="1"/>
      <c r="G6" s="1"/>
      <c r="H6" s="1"/>
      <c r="I6" s="1"/>
      <c r="J6" s="1"/>
    </row>
    <row r="7" spans="1:10" thickBot="1" x14ac:dyDescent="0.35">
      <c r="A7" s="1"/>
      <c r="B7" s="1"/>
      <c r="C7" s="1"/>
      <c r="D7" s="1"/>
      <c r="E7" s="1"/>
      <c r="F7" s="3" t="s">
        <v>3</v>
      </c>
      <c r="G7" s="4">
        <f>F18</f>
        <v>534</v>
      </c>
      <c r="H7" s="4"/>
      <c r="I7" s="5"/>
      <c r="J7" s="5"/>
    </row>
    <row r="8" spans="1:10" ht="14.45" x14ac:dyDescent="0.3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ht="14.45" x14ac:dyDescent="0.3">
      <c r="A9" s="9" t="s">
        <v>4</v>
      </c>
      <c r="B9" s="273" t="s">
        <v>5</v>
      </c>
      <c r="C9" s="274"/>
      <c r="D9" s="274"/>
      <c r="E9" s="274"/>
      <c r="F9" s="274"/>
      <c r="G9" s="274"/>
      <c r="H9" s="274"/>
      <c r="I9" s="274"/>
      <c r="J9" s="275"/>
    </row>
    <row r="10" spans="1:10" ht="14.45" x14ac:dyDescent="0.3">
      <c r="A10" s="9" t="s">
        <v>6</v>
      </c>
      <c r="B10" s="270" t="s">
        <v>7</v>
      </c>
      <c r="C10" s="270"/>
      <c r="D10" s="270"/>
      <c r="E10" s="270"/>
      <c r="F10" s="270"/>
      <c r="G10" s="270"/>
      <c r="H10" s="270"/>
      <c r="I10" s="270"/>
      <c r="J10" s="271"/>
    </row>
    <row r="11" spans="1:10" ht="14.45" x14ac:dyDescent="0.3">
      <c r="A11" s="9" t="s">
        <v>8</v>
      </c>
      <c r="B11" s="270" t="s">
        <v>9</v>
      </c>
      <c r="C11" s="270"/>
      <c r="D11" s="270"/>
      <c r="E11" s="270"/>
      <c r="F11" s="270"/>
      <c r="G11" s="270"/>
      <c r="H11" s="270"/>
      <c r="I11" s="270"/>
      <c r="J11" s="271"/>
    </row>
    <row r="12" spans="1:10" x14ac:dyDescent="0.25">
      <c r="A12" s="9" t="s">
        <v>10</v>
      </c>
      <c r="B12" s="10"/>
      <c r="C12" s="10"/>
      <c r="D12" s="10"/>
      <c r="E12" s="269" t="s">
        <v>129</v>
      </c>
      <c r="F12" s="269"/>
      <c r="G12" s="269"/>
      <c r="H12" s="270" t="s">
        <v>72</v>
      </c>
      <c r="I12" s="270"/>
      <c r="J12" s="271"/>
    </row>
    <row r="13" spans="1:10" ht="14.45" x14ac:dyDescent="0.3">
      <c r="A13" s="276"/>
      <c r="B13" s="277"/>
      <c r="C13" s="277"/>
      <c r="D13" s="277"/>
      <c r="E13" s="277"/>
      <c r="F13" s="277"/>
      <c r="G13" s="277"/>
      <c r="H13" s="277"/>
      <c r="I13" s="277"/>
      <c r="J13" s="278"/>
    </row>
    <row r="14" spans="1:10" ht="14.45" x14ac:dyDescent="0.3">
      <c r="A14" s="9" t="s">
        <v>11</v>
      </c>
      <c r="B14" s="10"/>
      <c r="C14" s="10"/>
      <c r="D14" s="279" t="s">
        <v>126</v>
      </c>
      <c r="E14" s="279"/>
      <c r="F14" s="279"/>
      <c r="G14" s="279"/>
      <c r="H14" s="279"/>
      <c r="I14" s="279"/>
      <c r="J14" s="280"/>
    </row>
    <row r="15" spans="1:10" ht="14.45" x14ac:dyDescent="0.3">
      <c r="A15" s="281"/>
      <c r="B15" s="273"/>
      <c r="C15" s="273"/>
      <c r="D15" s="273"/>
      <c r="E15" s="273"/>
      <c r="F15" s="273"/>
      <c r="G15" s="273"/>
      <c r="H15" s="273"/>
      <c r="I15" s="273"/>
      <c r="J15" s="282"/>
    </row>
    <row r="16" spans="1:10" ht="14.45" x14ac:dyDescent="0.3">
      <c r="A16" s="283"/>
      <c r="B16" s="270"/>
      <c r="C16" s="270"/>
      <c r="D16" s="270"/>
      <c r="E16" s="270"/>
      <c r="F16" s="270"/>
      <c r="G16" s="270"/>
      <c r="H16" s="270"/>
      <c r="I16" s="270"/>
      <c r="J16" s="271"/>
    </row>
    <row r="17" spans="1:10" x14ac:dyDescent="0.25">
      <c r="A17" s="9" t="s">
        <v>12</v>
      </c>
      <c r="B17" s="10"/>
      <c r="C17" s="90">
        <v>23</v>
      </c>
      <c r="D17" s="12" t="s">
        <v>74</v>
      </c>
      <c r="E17" s="10" t="s">
        <v>13</v>
      </c>
      <c r="F17" s="10"/>
      <c r="G17" s="10"/>
      <c r="H17" s="10"/>
      <c r="I17" s="10"/>
      <c r="J17" s="13"/>
    </row>
    <row r="18" spans="1:10" x14ac:dyDescent="0.25">
      <c r="A18" s="9" t="s">
        <v>14</v>
      </c>
      <c r="B18" s="10"/>
      <c r="C18" s="10"/>
      <c r="D18" s="10"/>
      <c r="E18" s="10"/>
      <c r="F18" s="284">
        <f>J35+F47+H47</f>
        <v>534</v>
      </c>
      <c r="G18" s="284"/>
      <c r="H18" s="10"/>
      <c r="I18" s="10"/>
      <c r="J18" s="13"/>
    </row>
    <row r="19" spans="1:10" x14ac:dyDescent="0.25">
      <c r="A19" s="9" t="s">
        <v>15</v>
      </c>
      <c r="B19" s="273" t="s">
        <v>127</v>
      </c>
      <c r="C19" s="273"/>
      <c r="D19" s="273"/>
      <c r="E19" s="273"/>
      <c r="F19" s="273"/>
      <c r="G19" s="273"/>
      <c r="H19" s="273"/>
      <c r="I19" s="273"/>
      <c r="J19" s="282"/>
    </row>
    <row r="20" spans="1:10" x14ac:dyDescent="0.25">
      <c r="A20" s="9" t="s">
        <v>68</v>
      </c>
      <c r="B20" s="10"/>
      <c r="C20" s="10"/>
      <c r="D20" s="10"/>
      <c r="E20" s="10"/>
      <c r="F20" s="10"/>
      <c r="G20" s="51"/>
      <c r="H20" s="10"/>
      <c r="I20" s="10"/>
      <c r="J20" s="13"/>
    </row>
    <row r="21" spans="1:10" x14ac:dyDescent="0.25">
      <c r="A21" s="91">
        <v>12</v>
      </c>
      <c r="B21" s="51" t="s">
        <v>16</v>
      </c>
      <c r="C21" s="92">
        <v>13</v>
      </c>
      <c r="D21" s="2" t="s">
        <v>67</v>
      </c>
      <c r="E21" s="5" t="s">
        <v>74</v>
      </c>
      <c r="F21" s="52" t="s">
        <v>69</v>
      </c>
      <c r="G21" s="10"/>
      <c r="H21" s="10"/>
      <c r="I21" s="10" t="s">
        <v>17</v>
      </c>
      <c r="J21" s="13"/>
    </row>
    <row r="22" spans="1:10" x14ac:dyDescent="0.25">
      <c r="A22" s="281" t="s">
        <v>83</v>
      </c>
      <c r="B22" s="273"/>
      <c r="C22" s="273"/>
      <c r="D22" s="273"/>
      <c r="E22" s="273"/>
      <c r="F22" s="273"/>
      <c r="G22" s="273"/>
      <c r="H22" s="273"/>
      <c r="I22" s="273"/>
      <c r="J22" s="282"/>
    </row>
    <row r="23" spans="1:10" ht="15.75" thickBot="1" x14ac:dyDescent="0.3">
      <c r="A23" s="16"/>
      <c r="B23" s="17"/>
      <c r="C23" s="17"/>
      <c r="D23" s="17"/>
      <c r="E23" s="17"/>
      <c r="F23" s="17"/>
      <c r="G23" s="17"/>
      <c r="H23" s="17"/>
      <c r="I23" s="17"/>
      <c r="J23" s="18"/>
    </row>
    <row r="24" spans="1:10" ht="15.75" thickBot="1" x14ac:dyDescent="0.3">
      <c r="A24" s="293" t="s">
        <v>19</v>
      </c>
      <c r="B24" s="294"/>
      <c r="C24" s="294"/>
      <c r="D24" s="294"/>
      <c r="E24" s="294"/>
      <c r="F24" s="294"/>
      <c r="G24" s="294"/>
      <c r="H24" s="294"/>
      <c r="I24" s="294"/>
      <c r="J24" s="295"/>
    </row>
    <row r="25" spans="1:10" x14ac:dyDescent="0.25">
      <c r="A25" s="19" t="s">
        <v>20</v>
      </c>
      <c r="B25" s="20"/>
      <c r="C25" s="20" t="s">
        <v>21</v>
      </c>
      <c r="D25" s="20" t="s">
        <v>22</v>
      </c>
      <c r="E25" s="21" t="s">
        <v>23</v>
      </c>
      <c r="F25" s="21" t="s">
        <v>24</v>
      </c>
      <c r="G25" s="21" t="s">
        <v>25</v>
      </c>
      <c r="H25" s="21" t="s">
        <v>26</v>
      </c>
      <c r="I25" s="21" t="s">
        <v>27</v>
      </c>
      <c r="J25" s="22" t="s">
        <v>28</v>
      </c>
    </row>
    <row r="26" spans="1:10" x14ac:dyDescent="0.25">
      <c r="A26" s="296" t="s">
        <v>29</v>
      </c>
      <c r="B26" s="20" t="s">
        <v>30</v>
      </c>
      <c r="C26" s="23"/>
      <c r="D26" s="23"/>
      <c r="E26" s="23"/>
      <c r="F26" s="23"/>
      <c r="G26" s="23">
        <v>92</v>
      </c>
      <c r="H26" s="23">
        <v>92</v>
      </c>
      <c r="I26" s="23"/>
      <c r="J26" s="24">
        <f>C26+D26+E26+F26+G26+H26+I26</f>
        <v>184</v>
      </c>
    </row>
    <row r="27" spans="1:10" x14ac:dyDescent="0.25">
      <c r="A27" s="297"/>
      <c r="B27" s="20" t="s">
        <v>31</v>
      </c>
      <c r="C27" s="23"/>
      <c r="D27" s="23"/>
      <c r="E27" s="23"/>
      <c r="F27" s="23"/>
      <c r="G27" s="23">
        <v>166</v>
      </c>
      <c r="H27" s="23"/>
      <c r="I27" s="23"/>
      <c r="J27" s="24">
        <f t="shared" ref="J27:J34" si="0">C27+D27+E27+F27+G27+H27+I27</f>
        <v>166</v>
      </c>
    </row>
    <row r="28" spans="1:10" x14ac:dyDescent="0.25">
      <c r="A28" s="297"/>
      <c r="B28" s="25" t="s">
        <v>32</v>
      </c>
      <c r="C28" s="26"/>
      <c r="D28" s="26"/>
      <c r="E28" s="26"/>
      <c r="F28" s="26"/>
      <c r="G28" s="26">
        <v>92</v>
      </c>
      <c r="H28" s="23">
        <v>92</v>
      </c>
      <c r="I28" s="23"/>
      <c r="J28" s="24">
        <f t="shared" si="0"/>
        <v>184</v>
      </c>
    </row>
    <row r="29" spans="1:10" x14ac:dyDescent="0.25">
      <c r="A29" s="298" t="s">
        <v>33</v>
      </c>
      <c r="B29" s="25" t="s">
        <v>34</v>
      </c>
      <c r="C29" s="26"/>
      <c r="D29" s="26"/>
      <c r="E29" s="26"/>
      <c r="F29" s="26"/>
      <c r="G29" s="26"/>
      <c r="H29" s="26"/>
      <c r="I29" s="27"/>
      <c r="J29" s="24">
        <f t="shared" si="0"/>
        <v>0</v>
      </c>
    </row>
    <row r="30" spans="1:10" x14ac:dyDescent="0.25">
      <c r="A30" s="299"/>
      <c r="B30" s="25" t="s">
        <v>35</v>
      </c>
      <c r="C30" s="26"/>
      <c r="D30" s="26"/>
      <c r="E30" s="26"/>
      <c r="F30" s="26"/>
      <c r="G30" s="26"/>
      <c r="H30" s="26"/>
      <c r="I30" s="27"/>
      <c r="J30" s="24">
        <f t="shared" si="0"/>
        <v>0</v>
      </c>
    </row>
    <row r="31" spans="1:10" x14ac:dyDescent="0.25">
      <c r="A31" s="28" t="s">
        <v>36</v>
      </c>
      <c r="B31" s="29"/>
      <c r="C31" s="26"/>
      <c r="D31" s="26"/>
      <c r="E31" s="26"/>
      <c r="F31" s="26"/>
      <c r="G31" s="26"/>
      <c r="H31" s="26"/>
      <c r="I31" s="27"/>
      <c r="J31" s="24">
        <f t="shared" si="0"/>
        <v>0</v>
      </c>
    </row>
    <row r="32" spans="1:10" x14ac:dyDescent="0.25">
      <c r="A32" s="30" t="s">
        <v>37</v>
      </c>
      <c r="B32" s="25"/>
      <c r="C32" s="26"/>
      <c r="D32" s="26"/>
      <c r="E32" s="26"/>
      <c r="F32" s="26"/>
      <c r="G32" s="26"/>
      <c r="H32" s="26"/>
      <c r="I32" s="27"/>
      <c r="J32" s="24">
        <f t="shared" si="0"/>
        <v>0</v>
      </c>
    </row>
    <row r="33" spans="1:10" x14ac:dyDescent="0.25">
      <c r="A33" s="30" t="s">
        <v>38</v>
      </c>
      <c r="B33" s="25"/>
      <c r="C33" s="26"/>
      <c r="D33" s="26"/>
      <c r="E33" s="26"/>
      <c r="F33" s="26"/>
      <c r="G33" s="26"/>
      <c r="H33" s="26"/>
      <c r="I33" s="27"/>
      <c r="J33" s="24">
        <f t="shared" si="0"/>
        <v>0</v>
      </c>
    </row>
    <row r="34" spans="1:10" x14ac:dyDescent="0.25">
      <c r="A34" s="30" t="s">
        <v>39</v>
      </c>
      <c r="B34" s="25"/>
      <c r="C34" s="26"/>
      <c r="D34" s="26"/>
      <c r="E34" s="26"/>
      <c r="F34" s="26"/>
      <c r="G34" s="26"/>
      <c r="H34" s="26"/>
      <c r="I34" s="27"/>
      <c r="J34" s="24">
        <f t="shared" si="0"/>
        <v>0</v>
      </c>
    </row>
    <row r="35" spans="1:10" ht="15.75" thickBot="1" x14ac:dyDescent="0.3">
      <c r="A35" s="31" t="s">
        <v>40</v>
      </c>
      <c r="B35" s="32"/>
      <c r="C35" s="33">
        <f>SUM(C26:C34)</f>
        <v>0</v>
      </c>
      <c r="D35" s="33">
        <f t="shared" ref="D35:J35" si="1">SUM(D26:D34)</f>
        <v>0</v>
      </c>
      <c r="E35" s="33">
        <f t="shared" si="1"/>
        <v>0</v>
      </c>
      <c r="F35" s="33">
        <f>SUM(F26:F34)</f>
        <v>0</v>
      </c>
      <c r="G35" s="33">
        <f t="shared" si="1"/>
        <v>350</v>
      </c>
      <c r="H35" s="33">
        <f t="shared" si="1"/>
        <v>184</v>
      </c>
      <c r="I35" s="33">
        <f t="shared" si="1"/>
        <v>0</v>
      </c>
      <c r="J35" s="33">
        <f t="shared" si="1"/>
        <v>534</v>
      </c>
    </row>
    <row r="36" spans="1:10" ht="15.75" thickBot="1" x14ac:dyDescent="0.3">
      <c r="A36" s="293" t="s">
        <v>41</v>
      </c>
      <c r="B36" s="300"/>
      <c r="C36" s="300"/>
      <c r="D36" s="300"/>
      <c r="E36" s="300"/>
      <c r="F36" s="300"/>
      <c r="G36" s="300"/>
      <c r="H36" s="300"/>
      <c r="I36" s="300"/>
      <c r="J36" s="301"/>
    </row>
    <row r="37" spans="1:10" x14ac:dyDescent="0.25">
      <c r="A37" s="285" t="s">
        <v>42</v>
      </c>
      <c r="B37" s="25" t="s">
        <v>43</v>
      </c>
      <c r="C37" s="287" t="s">
        <v>44</v>
      </c>
      <c r="D37" s="288"/>
      <c r="E37" s="34" t="s">
        <v>45</v>
      </c>
      <c r="F37" s="35" t="s">
        <v>46</v>
      </c>
      <c r="G37" s="34" t="s">
        <v>47</v>
      </c>
      <c r="H37" s="287" t="s">
        <v>48</v>
      </c>
      <c r="I37" s="269"/>
      <c r="J37" s="289"/>
    </row>
    <row r="38" spans="1:10" ht="15.75" thickBot="1" x14ac:dyDescent="0.3">
      <c r="A38" s="286"/>
      <c r="B38" s="93" t="s">
        <v>49</v>
      </c>
      <c r="C38" s="290"/>
      <c r="D38" s="290"/>
      <c r="E38" s="32"/>
      <c r="F38" s="34"/>
      <c r="G38" s="34"/>
      <c r="H38" s="290"/>
      <c r="I38" s="291"/>
      <c r="J38" s="292"/>
    </row>
    <row r="39" spans="1:10" ht="15.75" thickBot="1" x14ac:dyDescent="0.3">
      <c r="A39" s="305" t="s">
        <v>50</v>
      </c>
      <c r="B39" s="300"/>
      <c r="C39" s="300"/>
      <c r="D39" s="300"/>
      <c r="E39" s="300"/>
      <c r="F39" s="306"/>
      <c r="G39" s="306"/>
      <c r="H39" s="300"/>
      <c r="I39" s="300"/>
      <c r="J39" s="301"/>
    </row>
    <row r="40" spans="1:10" x14ac:dyDescent="0.25">
      <c r="A40" s="307" t="s">
        <v>51</v>
      </c>
      <c r="B40" s="308"/>
      <c r="C40" s="95" t="s">
        <v>52</v>
      </c>
      <c r="D40" s="40" t="s">
        <v>53</v>
      </c>
      <c r="E40" s="40" t="s">
        <v>54</v>
      </c>
      <c r="F40" s="311" t="s">
        <v>55</v>
      </c>
      <c r="G40" s="311"/>
      <c r="H40" s="311" t="s">
        <v>56</v>
      </c>
      <c r="I40" s="313"/>
      <c r="J40" s="314"/>
    </row>
    <row r="41" spans="1:10" x14ac:dyDescent="0.25">
      <c r="A41" s="309"/>
      <c r="B41" s="310"/>
      <c r="C41" s="41" t="s">
        <v>57</v>
      </c>
      <c r="D41" s="42" t="s">
        <v>58</v>
      </c>
      <c r="E41" s="42" t="s">
        <v>59</v>
      </c>
      <c r="F41" s="312"/>
      <c r="G41" s="312"/>
      <c r="H41" s="312"/>
      <c r="I41" s="315"/>
      <c r="J41" s="316"/>
    </row>
    <row r="42" spans="1:10" x14ac:dyDescent="0.25">
      <c r="A42" s="309"/>
      <c r="B42" s="310"/>
      <c r="C42" s="25">
        <v>0</v>
      </c>
      <c r="D42" s="26">
        <v>0</v>
      </c>
      <c r="E42" s="26">
        <v>0</v>
      </c>
      <c r="F42" s="303">
        <v>0</v>
      </c>
      <c r="G42" s="304"/>
      <c r="H42" s="303"/>
      <c r="I42" s="317"/>
      <c r="J42" s="318"/>
    </row>
    <row r="43" spans="1:10" x14ac:dyDescent="0.25">
      <c r="A43" s="309"/>
      <c r="B43" s="310"/>
      <c r="C43" s="25">
        <v>0</v>
      </c>
      <c r="D43" s="26">
        <v>0</v>
      </c>
      <c r="E43" s="26">
        <v>0</v>
      </c>
      <c r="F43" s="303">
        <v>0</v>
      </c>
      <c r="G43" s="304"/>
      <c r="H43" s="303"/>
      <c r="I43" s="317"/>
      <c r="J43" s="318"/>
    </row>
    <row r="44" spans="1:10" x14ac:dyDescent="0.25">
      <c r="A44" s="302"/>
      <c r="B44" s="288"/>
      <c r="C44" s="25"/>
      <c r="D44" s="26"/>
      <c r="E44" s="26"/>
      <c r="F44" s="303"/>
      <c r="G44" s="304"/>
      <c r="H44" s="94"/>
      <c r="I44" s="96"/>
      <c r="J44" s="97"/>
    </row>
    <row r="45" spans="1:10" x14ac:dyDescent="0.25">
      <c r="A45" s="302"/>
      <c r="B45" s="288"/>
      <c r="C45" s="25"/>
      <c r="D45" s="26"/>
      <c r="E45" s="26"/>
      <c r="F45" s="303"/>
      <c r="G45" s="304"/>
      <c r="H45" s="94"/>
      <c r="I45" s="96"/>
      <c r="J45" s="97"/>
    </row>
    <row r="46" spans="1:10" x14ac:dyDescent="0.25">
      <c r="A46" s="309"/>
      <c r="B46" s="310"/>
      <c r="C46" s="25"/>
      <c r="D46" s="26"/>
      <c r="E46" s="26"/>
      <c r="F46" s="319"/>
      <c r="G46" s="320"/>
      <c r="H46" s="319"/>
      <c r="I46" s="270"/>
      <c r="J46" s="271"/>
    </row>
    <row r="47" spans="1:10" ht="15.75" thickBot="1" x14ac:dyDescent="0.3">
      <c r="A47" s="321" t="s">
        <v>40</v>
      </c>
      <c r="B47" s="290"/>
      <c r="C47" s="32">
        <f>SUM(C42:C45)</f>
        <v>0</v>
      </c>
      <c r="D47" s="33">
        <f>SUM(D42:D46)</f>
        <v>0</v>
      </c>
      <c r="E47" s="32">
        <v>0</v>
      </c>
      <c r="F47" s="322">
        <f>SUM(F42:G46)</f>
        <v>0</v>
      </c>
      <c r="G47" s="323"/>
      <c r="H47" s="322">
        <f>SUM(H42:J46)</f>
        <v>0</v>
      </c>
      <c r="I47" s="324"/>
      <c r="J47" s="325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272" t="s">
        <v>60</v>
      </c>
      <c r="B50" s="272"/>
      <c r="C50" s="46"/>
      <c r="D50" s="1"/>
      <c r="E50" s="46" t="s">
        <v>61</v>
      </c>
      <c r="F50" s="46"/>
      <c r="G50" s="272" t="s">
        <v>62</v>
      </c>
      <c r="H50" s="272"/>
      <c r="I50" s="272"/>
      <c r="J50" s="272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26"/>
      <c r="B52" s="326"/>
      <c r="C52" s="47"/>
      <c r="D52" s="47"/>
      <c r="E52" s="47"/>
      <c r="F52" s="48"/>
      <c r="G52" s="49"/>
      <c r="H52" s="49"/>
      <c r="I52" s="49"/>
      <c r="J52" s="49"/>
    </row>
    <row r="53" spans="1:10" x14ac:dyDescent="0.25">
      <c r="A53" s="50" t="str">
        <f>E12</f>
        <v>MARIA DEL CARMEN IBAÑEZ MENDOZA</v>
      </c>
      <c r="B53" s="50"/>
      <c r="C53" s="3"/>
      <c r="D53" s="327" t="s">
        <v>63</v>
      </c>
      <c r="E53" s="327"/>
      <c r="F53" s="327"/>
      <c r="G53" s="327" t="s">
        <v>64</v>
      </c>
      <c r="H53" s="327"/>
      <c r="I53" s="327"/>
      <c r="J53" s="327"/>
    </row>
    <row r="54" spans="1:10" x14ac:dyDescent="0.25">
      <c r="A54" s="272" t="str">
        <f>H12</f>
        <v>DOCENTE</v>
      </c>
      <c r="B54" s="272"/>
      <c r="C54" s="3"/>
      <c r="D54" s="272" t="s">
        <v>65</v>
      </c>
      <c r="E54" s="272"/>
      <c r="F54" s="272"/>
      <c r="G54" s="272" t="s">
        <v>66</v>
      </c>
      <c r="H54" s="272"/>
      <c r="I54" s="272"/>
      <c r="J54" s="272"/>
    </row>
  </sheetData>
  <mergeCells count="52">
    <mergeCell ref="B11:J11"/>
    <mergeCell ref="C2:G2"/>
    <mergeCell ref="C3:G3"/>
    <mergeCell ref="C4:G4"/>
    <mergeCell ref="B9:J9"/>
    <mergeCell ref="B10:J10"/>
    <mergeCell ref="A29:A30"/>
    <mergeCell ref="E12:G12"/>
    <mergeCell ref="H12:J12"/>
    <mergeCell ref="A13:J13"/>
    <mergeCell ref="D14:J14"/>
    <mergeCell ref="A15:J15"/>
    <mergeCell ref="A16:J16"/>
    <mergeCell ref="F18:G18"/>
    <mergeCell ref="B19:J19"/>
    <mergeCell ref="A22:J22"/>
    <mergeCell ref="A24:J24"/>
    <mergeCell ref="A26:A28"/>
    <mergeCell ref="A36:J36"/>
    <mergeCell ref="A37:A38"/>
    <mergeCell ref="C37:D37"/>
    <mergeCell ref="H37:J37"/>
    <mergeCell ref="C38:D38"/>
    <mergeCell ref="H38:J38"/>
    <mergeCell ref="A45:B45"/>
    <mergeCell ref="F45:G45"/>
    <mergeCell ref="A39:J39"/>
    <mergeCell ref="A40:B41"/>
    <mergeCell ref="F40:G41"/>
    <mergeCell ref="H40:J41"/>
    <mergeCell ref="A42:B42"/>
    <mergeCell ref="F42:G42"/>
    <mergeCell ref="H42:J42"/>
    <mergeCell ref="A43:B43"/>
    <mergeCell ref="F43:G43"/>
    <mergeCell ref="H43:J43"/>
    <mergeCell ref="A44:B44"/>
    <mergeCell ref="F44:G44"/>
    <mergeCell ref="A54:B54"/>
    <mergeCell ref="D54:F54"/>
    <mergeCell ref="G54:J54"/>
    <mergeCell ref="A46:B46"/>
    <mergeCell ref="F46:G46"/>
    <mergeCell ref="H46:J46"/>
    <mergeCell ref="A47:B47"/>
    <mergeCell ref="F47:G47"/>
    <mergeCell ref="H47:J47"/>
    <mergeCell ref="A50:B50"/>
    <mergeCell ref="G50:J50"/>
    <mergeCell ref="A52:B52"/>
    <mergeCell ref="D53:F53"/>
    <mergeCell ref="G53:J53"/>
  </mergeCells>
  <pageMargins left="0.7" right="0.7" top="0.75" bottom="0.75" header="0.3" footer="0.3"/>
  <pageSetup scale="77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workbookViewId="0">
      <selection activeCell="A22" sqref="A22:J22"/>
    </sheetView>
  </sheetViews>
  <sheetFormatPr baseColWidth="10" defaultRowHeight="15" x14ac:dyDescent="0.25"/>
  <cols>
    <col min="4" max="4" width="12.42578125" customWidth="1"/>
    <col min="5" max="5" width="12.7109375" customWidth="1"/>
  </cols>
  <sheetData>
    <row r="1" spans="1:10" ht="14.45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45" x14ac:dyDescent="0.3">
      <c r="A2" s="1"/>
      <c r="B2" s="1"/>
      <c r="C2" s="272" t="s">
        <v>0</v>
      </c>
      <c r="D2" s="272"/>
      <c r="E2" s="272"/>
      <c r="F2" s="272"/>
      <c r="G2" s="272"/>
      <c r="H2" s="1"/>
      <c r="I2" s="1"/>
      <c r="J2" s="1"/>
    </row>
    <row r="3" spans="1:10" ht="14.45" x14ac:dyDescent="0.3">
      <c r="A3" s="1"/>
      <c r="B3" s="1"/>
      <c r="C3" s="272" t="s">
        <v>1</v>
      </c>
      <c r="D3" s="272"/>
      <c r="E3" s="272"/>
      <c r="F3" s="272"/>
      <c r="G3" s="272"/>
      <c r="H3" s="1"/>
      <c r="I3" s="1"/>
      <c r="J3" s="1"/>
    </row>
    <row r="4" spans="1:10" ht="14.45" x14ac:dyDescent="0.3">
      <c r="A4" s="1"/>
      <c r="B4" s="1"/>
      <c r="C4" s="272" t="s">
        <v>2</v>
      </c>
      <c r="D4" s="272"/>
      <c r="E4" s="272"/>
      <c r="F4" s="272"/>
      <c r="G4" s="272"/>
      <c r="H4" s="1"/>
      <c r="I4" s="1"/>
      <c r="J4" s="1"/>
    </row>
    <row r="5" spans="1:10" ht="14.45" x14ac:dyDescent="0.3">
      <c r="A5" s="1"/>
      <c r="B5" s="1"/>
      <c r="C5" s="2"/>
      <c r="D5" s="2"/>
      <c r="E5" s="2"/>
      <c r="F5" s="1"/>
      <c r="G5" s="1"/>
      <c r="H5" s="1"/>
      <c r="I5" s="1"/>
      <c r="J5" s="1"/>
    </row>
    <row r="6" spans="1:10" ht="14.45" x14ac:dyDescent="0.3">
      <c r="A6" s="1"/>
      <c r="B6" s="1"/>
      <c r="C6" s="2"/>
      <c r="D6" s="2"/>
      <c r="E6" s="2"/>
      <c r="F6" s="1"/>
      <c r="G6" s="1"/>
      <c r="H6" s="1"/>
      <c r="I6" s="1"/>
      <c r="J6" s="1"/>
    </row>
    <row r="7" spans="1:10" thickBot="1" x14ac:dyDescent="0.35">
      <c r="A7" s="1"/>
      <c r="B7" s="1"/>
      <c r="C7" s="1"/>
      <c r="D7" s="1"/>
      <c r="E7" s="1"/>
      <c r="F7" s="3" t="s">
        <v>3</v>
      </c>
      <c r="G7" s="4">
        <f>F18</f>
        <v>128</v>
      </c>
      <c r="H7" s="4"/>
      <c r="I7" s="5"/>
      <c r="J7" s="5"/>
    </row>
    <row r="8" spans="1:10" ht="14.45" x14ac:dyDescent="0.3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ht="14.45" x14ac:dyDescent="0.3">
      <c r="A9" s="9" t="s">
        <v>4</v>
      </c>
      <c r="B9" s="273" t="s">
        <v>5</v>
      </c>
      <c r="C9" s="274"/>
      <c r="D9" s="274"/>
      <c r="E9" s="274"/>
      <c r="F9" s="274"/>
      <c r="G9" s="274"/>
      <c r="H9" s="274"/>
      <c r="I9" s="274"/>
      <c r="J9" s="275"/>
    </row>
    <row r="10" spans="1:10" ht="14.45" x14ac:dyDescent="0.3">
      <c r="A10" s="9" t="s">
        <v>6</v>
      </c>
      <c r="B10" s="270" t="s">
        <v>7</v>
      </c>
      <c r="C10" s="270"/>
      <c r="D10" s="270"/>
      <c r="E10" s="270"/>
      <c r="F10" s="270"/>
      <c r="G10" s="270"/>
      <c r="H10" s="270"/>
      <c r="I10" s="270"/>
      <c r="J10" s="271"/>
    </row>
    <row r="11" spans="1:10" ht="14.45" x14ac:dyDescent="0.3">
      <c r="A11" s="9" t="s">
        <v>8</v>
      </c>
      <c r="B11" s="270" t="s">
        <v>9</v>
      </c>
      <c r="C11" s="270"/>
      <c r="D11" s="270"/>
      <c r="E11" s="270"/>
      <c r="F11" s="270"/>
      <c r="G11" s="270"/>
      <c r="H11" s="270"/>
      <c r="I11" s="270"/>
      <c r="J11" s="271"/>
    </row>
    <row r="12" spans="1:10" ht="14.45" x14ac:dyDescent="0.3">
      <c r="A12" s="9" t="s">
        <v>10</v>
      </c>
      <c r="B12" s="10"/>
      <c r="C12" s="10"/>
      <c r="D12" s="10"/>
      <c r="E12" s="269" t="s">
        <v>130</v>
      </c>
      <c r="F12" s="269"/>
      <c r="G12" s="269"/>
      <c r="H12" s="270" t="s">
        <v>72</v>
      </c>
      <c r="I12" s="270"/>
      <c r="J12" s="271"/>
    </row>
    <row r="13" spans="1:10" ht="14.45" x14ac:dyDescent="0.3">
      <c r="A13" s="276"/>
      <c r="B13" s="277"/>
      <c r="C13" s="277"/>
      <c r="D13" s="277"/>
      <c r="E13" s="277"/>
      <c r="F13" s="277"/>
      <c r="G13" s="277"/>
      <c r="H13" s="277"/>
      <c r="I13" s="277"/>
      <c r="J13" s="278"/>
    </row>
    <row r="14" spans="1:10" ht="14.45" x14ac:dyDescent="0.3">
      <c r="A14" s="9" t="s">
        <v>11</v>
      </c>
      <c r="B14" s="10"/>
      <c r="C14" s="10"/>
      <c r="D14" s="279" t="s">
        <v>156</v>
      </c>
      <c r="E14" s="279"/>
      <c r="F14" s="279"/>
      <c r="G14" s="279"/>
      <c r="H14" s="279"/>
      <c r="I14" s="279"/>
      <c r="J14" s="280"/>
    </row>
    <row r="15" spans="1:10" ht="14.45" x14ac:dyDescent="0.3">
      <c r="A15" s="281"/>
      <c r="B15" s="273"/>
      <c r="C15" s="273"/>
      <c r="D15" s="273"/>
      <c r="E15" s="273"/>
      <c r="F15" s="273"/>
      <c r="G15" s="273"/>
      <c r="H15" s="273"/>
      <c r="I15" s="273"/>
      <c r="J15" s="282"/>
    </row>
    <row r="16" spans="1:10" ht="14.45" x14ac:dyDescent="0.3">
      <c r="A16" s="283"/>
      <c r="B16" s="270"/>
      <c r="C16" s="270"/>
      <c r="D16" s="270"/>
      <c r="E16" s="270"/>
      <c r="F16" s="270"/>
      <c r="G16" s="270"/>
      <c r="H16" s="270"/>
      <c r="I16" s="270"/>
      <c r="J16" s="271"/>
    </row>
    <row r="17" spans="1:10" x14ac:dyDescent="0.25">
      <c r="A17" s="9" t="s">
        <v>12</v>
      </c>
      <c r="B17" s="10"/>
      <c r="C17" s="90">
        <v>1</v>
      </c>
      <c r="D17" s="12" t="s">
        <v>506</v>
      </c>
      <c r="E17" s="10" t="s">
        <v>13</v>
      </c>
      <c r="F17" s="10"/>
      <c r="G17" s="10"/>
      <c r="H17" s="10"/>
      <c r="I17" s="10"/>
      <c r="J17" s="13"/>
    </row>
    <row r="18" spans="1:10" x14ac:dyDescent="0.25">
      <c r="A18" s="9" t="s">
        <v>14</v>
      </c>
      <c r="B18" s="10"/>
      <c r="C18" s="10"/>
      <c r="D18" s="10"/>
      <c r="E18" s="10"/>
      <c r="F18" s="284">
        <f>J35+F47+H47</f>
        <v>128</v>
      </c>
      <c r="G18" s="284"/>
      <c r="H18" s="10"/>
      <c r="I18" s="10"/>
      <c r="J18" s="13"/>
    </row>
    <row r="19" spans="1:10" x14ac:dyDescent="0.25">
      <c r="A19" s="9" t="s">
        <v>15</v>
      </c>
      <c r="B19" s="273" t="s">
        <v>158</v>
      </c>
      <c r="C19" s="273"/>
      <c r="D19" s="273"/>
      <c r="E19" s="273"/>
      <c r="F19" s="273"/>
      <c r="G19" s="273"/>
      <c r="H19" s="273"/>
      <c r="I19" s="273"/>
      <c r="J19" s="282"/>
    </row>
    <row r="20" spans="1:10" x14ac:dyDescent="0.25">
      <c r="A20" s="9" t="s">
        <v>68</v>
      </c>
      <c r="B20" s="10"/>
      <c r="C20" s="10"/>
      <c r="D20" s="10"/>
      <c r="E20" s="10"/>
      <c r="F20" s="10"/>
      <c r="G20" s="51"/>
      <c r="H20" s="10"/>
      <c r="I20" s="10"/>
      <c r="J20" s="13"/>
    </row>
    <row r="21" spans="1:10" x14ac:dyDescent="0.25">
      <c r="A21" s="91">
        <v>28</v>
      </c>
      <c r="B21" s="51" t="s">
        <v>113</v>
      </c>
      <c r="C21" s="92" t="s">
        <v>70</v>
      </c>
      <c r="D21" s="2" t="s">
        <v>67</v>
      </c>
      <c r="E21" s="5" t="s">
        <v>199</v>
      </c>
      <c r="F21" s="52" t="s">
        <v>69</v>
      </c>
      <c r="G21" s="10"/>
      <c r="H21" s="10"/>
      <c r="I21" s="10" t="s">
        <v>17</v>
      </c>
      <c r="J21" s="13"/>
    </row>
    <row r="22" spans="1:10" x14ac:dyDescent="0.25">
      <c r="A22" s="281" t="s">
        <v>157</v>
      </c>
      <c r="B22" s="273"/>
      <c r="C22" s="273"/>
      <c r="D22" s="273"/>
      <c r="E22" s="273"/>
      <c r="F22" s="273"/>
      <c r="G22" s="273"/>
      <c r="H22" s="273"/>
      <c r="I22" s="273"/>
      <c r="J22" s="282"/>
    </row>
    <row r="23" spans="1:10" ht="15.75" thickBot="1" x14ac:dyDescent="0.3">
      <c r="A23" s="16"/>
      <c r="B23" s="17"/>
      <c r="C23" s="17"/>
      <c r="D23" s="17"/>
      <c r="E23" s="17"/>
      <c r="F23" s="17"/>
      <c r="G23" s="17"/>
      <c r="H23" s="17"/>
      <c r="I23" s="17"/>
      <c r="J23" s="18"/>
    </row>
    <row r="24" spans="1:10" ht="15.75" thickBot="1" x14ac:dyDescent="0.3">
      <c r="A24" s="293" t="s">
        <v>19</v>
      </c>
      <c r="B24" s="294"/>
      <c r="C24" s="294"/>
      <c r="D24" s="294"/>
      <c r="E24" s="294"/>
      <c r="F24" s="294"/>
      <c r="G24" s="294"/>
      <c r="H24" s="294"/>
      <c r="I24" s="294"/>
      <c r="J24" s="295"/>
    </row>
    <row r="25" spans="1:10" x14ac:dyDescent="0.25">
      <c r="A25" s="19" t="s">
        <v>20</v>
      </c>
      <c r="B25" s="20"/>
      <c r="C25" s="20" t="s">
        <v>21</v>
      </c>
      <c r="D25" s="20" t="s">
        <v>22</v>
      </c>
      <c r="E25" s="21" t="s">
        <v>23</v>
      </c>
      <c r="F25" s="21" t="s">
        <v>24</v>
      </c>
      <c r="G25" s="21" t="s">
        <v>25</v>
      </c>
      <c r="H25" s="21" t="s">
        <v>26</v>
      </c>
      <c r="I25" s="21" t="s">
        <v>27</v>
      </c>
      <c r="J25" s="22" t="s">
        <v>28</v>
      </c>
    </row>
    <row r="26" spans="1:10" x14ac:dyDescent="0.25">
      <c r="A26" s="296" t="s">
        <v>29</v>
      </c>
      <c r="B26" s="20" t="s">
        <v>30</v>
      </c>
      <c r="C26" s="23"/>
      <c r="D26" s="23"/>
      <c r="E26" s="23"/>
      <c r="F26" s="23"/>
      <c r="G26" s="23"/>
      <c r="H26" s="23"/>
      <c r="I26" s="23"/>
      <c r="J26" s="24">
        <f>C26+D26+E26+F26+G26+H26+I26</f>
        <v>0</v>
      </c>
    </row>
    <row r="27" spans="1:10" x14ac:dyDescent="0.25">
      <c r="A27" s="297"/>
      <c r="B27" s="20" t="s">
        <v>31</v>
      </c>
      <c r="C27" s="23"/>
      <c r="D27" s="23"/>
      <c r="E27" s="23"/>
      <c r="F27" s="23"/>
      <c r="G27" s="23"/>
      <c r="H27" s="23">
        <v>128</v>
      </c>
      <c r="I27" s="23"/>
      <c r="J27" s="24">
        <f t="shared" ref="J27:J34" si="0">C27+D27+E27+F27+G27+H27+I27</f>
        <v>128</v>
      </c>
    </row>
    <row r="28" spans="1:10" x14ac:dyDescent="0.25">
      <c r="A28" s="297"/>
      <c r="B28" s="25" t="s">
        <v>32</v>
      </c>
      <c r="C28" s="26"/>
      <c r="D28" s="26"/>
      <c r="E28" s="26"/>
      <c r="F28" s="26"/>
      <c r="G28" s="26"/>
      <c r="H28" s="23"/>
      <c r="I28" s="23"/>
      <c r="J28" s="24">
        <f t="shared" si="0"/>
        <v>0</v>
      </c>
    </row>
    <row r="29" spans="1:10" x14ac:dyDescent="0.25">
      <c r="A29" s="298" t="s">
        <v>33</v>
      </c>
      <c r="B29" s="25" t="s">
        <v>34</v>
      </c>
      <c r="C29" s="26"/>
      <c r="D29" s="26"/>
      <c r="E29" s="26"/>
      <c r="F29" s="26"/>
      <c r="G29" s="26"/>
      <c r="H29" s="26"/>
      <c r="I29" s="27"/>
      <c r="J29" s="24">
        <f t="shared" si="0"/>
        <v>0</v>
      </c>
    </row>
    <row r="30" spans="1:10" x14ac:dyDescent="0.25">
      <c r="A30" s="299"/>
      <c r="B30" s="25" t="s">
        <v>35</v>
      </c>
      <c r="C30" s="26"/>
      <c r="D30" s="26"/>
      <c r="E30" s="26"/>
      <c r="F30" s="26"/>
      <c r="G30" s="26"/>
      <c r="H30" s="26"/>
      <c r="I30" s="27"/>
      <c r="J30" s="24">
        <f t="shared" si="0"/>
        <v>0</v>
      </c>
    </row>
    <row r="31" spans="1:10" x14ac:dyDescent="0.25">
      <c r="A31" s="28" t="s">
        <v>36</v>
      </c>
      <c r="B31" s="29"/>
      <c r="C31" s="26"/>
      <c r="D31" s="26"/>
      <c r="E31" s="26"/>
      <c r="F31" s="26"/>
      <c r="G31" s="26"/>
      <c r="H31" s="26"/>
      <c r="I31" s="27"/>
      <c r="J31" s="24">
        <f t="shared" si="0"/>
        <v>0</v>
      </c>
    </row>
    <row r="32" spans="1:10" x14ac:dyDescent="0.25">
      <c r="A32" s="30" t="s">
        <v>37</v>
      </c>
      <c r="B32" s="25"/>
      <c r="C32" s="26"/>
      <c r="D32" s="26"/>
      <c r="E32" s="26"/>
      <c r="F32" s="26"/>
      <c r="G32" s="26"/>
      <c r="H32" s="26"/>
      <c r="I32" s="27"/>
      <c r="J32" s="24">
        <f t="shared" si="0"/>
        <v>0</v>
      </c>
    </row>
    <row r="33" spans="1:10" x14ac:dyDescent="0.25">
      <c r="A33" s="30" t="s">
        <v>38</v>
      </c>
      <c r="B33" s="25"/>
      <c r="C33" s="26"/>
      <c r="D33" s="26"/>
      <c r="E33" s="26"/>
      <c r="F33" s="26"/>
      <c r="G33" s="26"/>
      <c r="H33" s="26"/>
      <c r="I33" s="27"/>
      <c r="J33" s="24">
        <f t="shared" si="0"/>
        <v>0</v>
      </c>
    </row>
    <row r="34" spans="1:10" x14ac:dyDescent="0.25">
      <c r="A34" s="30" t="s">
        <v>39</v>
      </c>
      <c r="B34" s="25"/>
      <c r="C34" s="26"/>
      <c r="D34" s="26"/>
      <c r="E34" s="26"/>
      <c r="F34" s="26"/>
      <c r="G34" s="26"/>
      <c r="H34" s="26"/>
      <c r="I34" s="27"/>
      <c r="J34" s="24">
        <f t="shared" si="0"/>
        <v>0</v>
      </c>
    </row>
    <row r="35" spans="1:10" ht="15.75" thickBot="1" x14ac:dyDescent="0.3">
      <c r="A35" s="31" t="s">
        <v>40</v>
      </c>
      <c r="B35" s="32"/>
      <c r="C35" s="33">
        <f>SUM(C26:C34)</f>
        <v>0</v>
      </c>
      <c r="D35" s="33">
        <f t="shared" ref="D35:J35" si="1">SUM(D26:D34)</f>
        <v>0</v>
      </c>
      <c r="E35" s="33">
        <f t="shared" si="1"/>
        <v>0</v>
      </c>
      <c r="F35" s="33">
        <f>SUM(F26:F34)</f>
        <v>0</v>
      </c>
      <c r="G35" s="33">
        <f t="shared" si="1"/>
        <v>0</v>
      </c>
      <c r="H35" s="33">
        <f t="shared" si="1"/>
        <v>128</v>
      </c>
      <c r="I35" s="33">
        <f t="shared" si="1"/>
        <v>0</v>
      </c>
      <c r="J35" s="33">
        <f t="shared" si="1"/>
        <v>128</v>
      </c>
    </row>
    <row r="36" spans="1:10" ht="15.75" thickBot="1" x14ac:dyDescent="0.3">
      <c r="A36" s="293" t="s">
        <v>41</v>
      </c>
      <c r="B36" s="300"/>
      <c r="C36" s="300"/>
      <c r="D36" s="300"/>
      <c r="E36" s="300"/>
      <c r="F36" s="300"/>
      <c r="G36" s="300"/>
      <c r="H36" s="300"/>
      <c r="I36" s="300"/>
      <c r="J36" s="301"/>
    </row>
    <row r="37" spans="1:10" x14ac:dyDescent="0.25">
      <c r="A37" s="285" t="s">
        <v>42</v>
      </c>
      <c r="B37" s="25" t="s">
        <v>43</v>
      </c>
      <c r="C37" s="287" t="s">
        <v>44</v>
      </c>
      <c r="D37" s="288"/>
      <c r="E37" s="34" t="s">
        <v>45</v>
      </c>
      <c r="F37" s="35" t="s">
        <v>46</v>
      </c>
      <c r="G37" s="34" t="s">
        <v>47</v>
      </c>
      <c r="H37" s="287" t="s">
        <v>48</v>
      </c>
      <c r="I37" s="269"/>
      <c r="J37" s="289"/>
    </row>
    <row r="38" spans="1:10" ht="15.75" thickBot="1" x14ac:dyDescent="0.3">
      <c r="A38" s="286"/>
      <c r="B38" s="93" t="s">
        <v>49</v>
      </c>
      <c r="C38" s="290"/>
      <c r="D38" s="290"/>
      <c r="E38" s="32"/>
      <c r="F38" s="34"/>
      <c r="G38" s="34"/>
      <c r="H38" s="290"/>
      <c r="I38" s="291"/>
      <c r="J38" s="292"/>
    </row>
    <row r="39" spans="1:10" ht="15.75" thickBot="1" x14ac:dyDescent="0.3">
      <c r="A39" s="305" t="s">
        <v>50</v>
      </c>
      <c r="B39" s="300"/>
      <c r="C39" s="300"/>
      <c r="D39" s="300"/>
      <c r="E39" s="300"/>
      <c r="F39" s="306"/>
      <c r="G39" s="306"/>
      <c r="H39" s="300"/>
      <c r="I39" s="300"/>
      <c r="J39" s="301"/>
    </row>
    <row r="40" spans="1:10" x14ac:dyDescent="0.25">
      <c r="A40" s="307" t="s">
        <v>51</v>
      </c>
      <c r="B40" s="308"/>
      <c r="C40" s="95" t="s">
        <v>52</v>
      </c>
      <c r="D40" s="40" t="s">
        <v>53</v>
      </c>
      <c r="E40" s="40" t="s">
        <v>54</v>
      </c>
      <c r="F40" s="311" t="s">
        <v>55</v>
      </c>
      <c r="G40" s="311"/>
      <c r="H40" s="311" t="s">
        <v>56</v>
      </c>
      <c r="I40" s="313"/>
      <c r="J40" s="314"/>
    </row>
    <row r="41" spans="1:10" x14ac:dyDescent="0.25">
      <c r="A41" s="309"/>
      <c r="B41" s="310"/>
      <c r="C41" s="41" t="s">
        <v>57</v>
      </c>
      <c r="D41" s="42" t="s">
        <v>58</v>
      </c>
      <c r="E41" s="42" t="s">
        <v>59</v>
      </c>
      <c r="F41" s="312"/>
      <c r="G41" s="312"/>
      <c r="H41" s="312"/>
      <c r="I41" s="315"/>
      <c r="J41" s="316"/>
    </row>
    <row r="42" spans="1:10" x14ac:dyDescent="0.25">
      <c r="A42" s="309"/>
      <c r="B42" s="310"/>
      <c r="C42" s="25">
        <v>0</v>
      </c>
      <c r="D42" s="26">
        <v>0</v>
      </c>
      <c r="E42" s="26">
        <v>0</v>
      </c>
      <c r="F42" s="303">
        <v>0</v>
      </c>
      <c r="G42" s="304"/>
      <c r="H42" s="303">
        <v>0</v>
      </c>
      <c r="I42" s="317"/>
      <c r="J42" s="318"/>
    </row>
    <row r="43" spans="1:10" x14ac:dyDescent="0.25">
      <c r="A43" s="309"/>
      <c r="B43" s="310"/>
      <c r="C43" s="25">
        <v>0</v>
      </c>
      <c r="D43" s="26">
        <v>0</v>
      </c>
      <c r="E43" s="26">
        <v>0</v>
      </c>
      <c r="F43" s="303">
        <v>0</v>
      </c>
      <c r="G43" s="304"/>
      <c r="H43" s="303">
        <v>0</v>
      </c>
      <c r="I43" s="317"/>
      <c r="J43" s="318"/>
    </row>
    <row r="44" spans="1:10" x14ac:dyDescent="0.25">
      <c r="A44" s="302"/>
      <c r="B44" s="288"/>
      <c r="C44" s="25"/>
      <c r="D44" s="26"/>
      <c r="E44" s="26"/>
      <c r="F44" s="303"/>
      <c r="G44" s="304"/>
      <c r="H44" s="94"/>
      <c r="I44" s="96"/>
      <c r="J44" s="97"/>
    </row>
    <row r="45" spans="1:10" x14ac:dyDescent="0.25">
      <c r="A45" s="302"/>
      <c r="B45" s="288"/>
      <c r="C45" s="25"/>
      <c r="D45" s="26"/>
      <c r="E45" s="26"/>
      <c r="F45" s="303"/>
      <c r="G45" s="304"/>
      <c r="H45" s="94"/>
      <c r="I45" s="96"/>
      <c r="J45" s="97"/>
    </row>
    <row r="46" spans="1:10" x14ac:dyDescent="0.25">
      <c r="A46" s="309"/>
      <c r="B46" s="310"/>
      <c r="C46" s="25"/>
      <c r="D46" s="26"/>
      <c r="E46" s="26"/>
      <c r="F46" s="319"/>
      <c r="G46" s="320"/>
      <c r="H46" s="319"/>
      <c r="I46" s="270"/>
      <c r="J46" s="271"/>
    </row>
    <row r="47" spans="1:10" ht="15.75" thickBot="1" x14ac:dyDescent="0.3">
      <c r="A47" s="321" t="s">
        <v>40</v>
      </c>
      <c r="B47" s="290"/>
      <c r="C47" s="32">
        <f>SUM(C42:C45)</f>
        <v>0</v>
      </c>
      <c r="D47" s="33">
        <f>SUM(D42:D46)</f>
        <v>0</v>
      </c>
      <c r="E47" s="32">
        <v>0</v>
      </c>
      <c r="F47" s="322">
        <f>SUM(F42:G46)</f>
        <v>0</v>
      </c>
      <c r="G47" s="323"/>
      <c r="H47" s="322">
        <f>SUM(H42:J46)</f>
        <v>0</v>
      </c>
      <c r="I47" s="324"/>
      <c r="J47" s="325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272" t="s">
        <v>60</v>
      </c>
      <c r="B50" s="272"/>
      <c r="C50" s="46"/>
      <c r="D50" s="1"/>
      <c r="E50" s="46" t="s">
        <v>61</v>
      </c>
      <c r="F50" s="46"/>
      <c r="G50" s="272" t="s">
        <v>62</v>
      </c>
      <c r="H50" s="272"/>
      <c r="I50" s="272"/>
      <c r="J50" s="272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26"/>
      <c r="B52" s="326"/>
      <c r="C52" s="47"/>
      <c r="D52" s="47"/>
      <c r="E52" s="47"/>
      <c r="F52" s="48"/>
      <c r="G52" s="49"/>
      <c r="H52" s="49"/>
      <c r="I52" s="49"/>
      <c r="J52" s="49"/>
    </row>
    <row r="53" spans="1:10" x14ac:dyDescent="0.25">
      <c r="A53" s="50" t="str">
        <f>E12</f>
        <v>MARIA DEL ROSARIO RAMIREZ SUAREZ</v>
      </c>
      <c r="B53" s="50"/>
      <c r="C53" s="3"/>
      <c r="D53" s="327" t="s">
        <v>63</v>
      </c>
      <c r="E53" s="327"/>
      <c r="F53" s="327"/>
      <c r="G53" s="327" t="s">
        <v>64</v>
      </c>
      <c r="H53" s="327"/>
      <c r="I53" s="327"/>
      <c r="J53" s="327"/>
    </row>
    <row r="54" spans="1:10" x14ac:dyDescent="0.25">
      <c r="A54" s="272" t="str">
        <f>H12</f>
        <v>DOCENTE</v>
      </c>
      <c r="B54" s="272"/>
      <c r="C54" s="3"/>
      <c r="D54" s="272" t="s">
        <v>65</v>
      </c>
      <c r="E54" s="272"/>
      <c r="F54" s="272"/>
      <c r="G54" s="272" t="s">
        <v>66</v>
      </c>
      <c r="H54" s="272"/>
      <c r="I54" s="272"/>
      <c r="J54" s="272"/>
    </row>
  </sheetData>
  <mergeCells count="52">
    <mergeCell ref="B11:J11"/>
    <mergeCell ref="C2:G2"/>
    <mergeCell ref="C3:G3"/>
    <mergeCell ref="C4:G4"/>
    <mergeCell ref="B9:J9"/>
    <mergeCell ref="B10:J10"/>
    <mergeCell ref="A29:A30"/>
    <mergeCell ref="E12:G12"/>
    <mergeCell ref="H12:J12"/>
    <mergeCell ref="A13:J13"/>
    <mergeCell ref="D14:J14"/>
    <mergeCell ref="A15:J15"/>
    <mergeCell ref="A16:J16"/>
    <mergeCell ref="F18:G18"/>
    <mergeCell ref="B19:J19"/>
    <mergeCell ref="A22:J22"/>
    <mergeCell ref="A24:J24"/>
    <mergeCell ref="A26:A28"/>
    <mergeCell ref="A36:J36"/>
    <mergeCell ref="A37:A38"/>
    <mergeCell ref="C37:D37"/>
    <mergeCell ref="H37:J37"/>
    <mergeCell ref="C38:D38"/>
    <mergeCell ref="H38:J38"/>
    <mergeCell ref="A45:B45"/>
    <mergeCell ref="F45:G45"/>
    <mergeCell ref="A39:J39"/>
    <mergeCell ref="A40:B41"/>
    <mergeCell ref="F40:G41"/>
    <mergeCell ref="H40:J41"/>
    <mergeCell ref="A42:B42"/>
    <mergeCell ref="F42:G42"/>
    <mergeCell ref="H42:J42"/>
    <mergeCell ref="A43:B43"/>
    <mergeCell ref="F43:G43"/>
    <mergeCell ref="H43:J43"/>
    <mergeCell ref="A44:B44"/>
    <mergeCell ref="F44:G44"/>
    <mergeCell ref="A54:B54"/>
    <mergeCell ref="D54:F54"/>
    <mergeCell ref="G54:J54"/>
    <mergeCell ref="A46:B46"/>
    <mergeCell ref="F46:G46"/>
    <mergeCell ref="H46:J46"/>
    <mergeCell ref="A47:B47"/>
    <mergeCell ref="F47:G47"/>
    <mergeCell ref="H47:J47"/>
    <mergeCell ref="A50:B50"/>
    <mergeCell ref="G50:J50"/>
    <mergeCell ref="A52:B52"/>
    <mergeCell ref="D53:F53"/>
    <mergeCell ref="G53:J53"/>
  </mergeCells>
  <pageMargins left="0.7" right="0.7" top="0.75" bottom="0.75" header="0.3" footer="0.3"/>
  <pageSetup scale="77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workbookViewId="0">
      <selection activeCell="A22" sqref="A22:J22"/>
    </sheetView>
  </sheetViews>
  <sheetFormatPr baseColWidth="10" defaultRowHeight="15" x14ac:dyDescent="0.25"/>
  <cols>
    <col min="4" max="4" width="12.42578125" customWidth="1"/>
    <col min="5" max="5" width="13.5703125" customWidth="1"/>
  </cols>
  <sheetData>
    <row r="1" spans="1:10" ht="14.45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45" x14ac:dyDescent="0.3">
      <c r="A2" s="1"/>
      <c r="B2" s="1"/>
      <c r="C2" s="272" t="s">
        <v>0</v>
      </c>
      <c r="D2" s="272"/>
      <c r="E2" s="272"/>
      <c r="F2" s="272"/>
      <c r="G2" s="272"/>
      <c r="H2" s="1"/>
      <c r="I2" s="1"/>
      <c r="J2" s="1"/>
    </row>
    <row r="3" spans="1:10" ht="14.45" x14ac:dyDescent="0.3">
      <c r="A3" s="1"/>
      <c r="B3" s="1"/>
      <c r="C3" s="272" t="s">
        <v>1</v>
      </c>
      <c r="D3" s="272"/>
      <c r="E3" s="272"/>
      <c r="F3" s="272"/>
      <c r="G3" s="272"/>
      <c r="H3" s="1"/>
      <c r="I3" s="1"/>
      <c r="J3" s="1"/>
    </row>
    <row r="4" spans="1:10" ht="14.45" x14ac:dyDescent="0.3">
      <c r="A4" s="1"/>
      <c r="B4" s="1"/>
      <c r="C4" s="272" t="s">
        <v>2</v>
      </c>
      <c r="D4" s="272"/>
      <c r="E4" s="272"/>
      <c r="F4" s="272"/>
      <c r="G4" s="272"/>
      <c r="H4" s="1"/>
      <c r="I4" s="1"/>
      <c r="J4" s="1"/>
    </row>
    <row r="5" spans="1:10" ht="14.45" x14ac:dyDescent="0.3">
      <c r="A5" s="1"/>
      <c r="B5" s="1"/>
      <c r="C5" s="2"/>
      <c r="D5" s="2"/>
      <c r="E5" s="2"/>
      <c r="F5" s="1"/>
      <c r="G5" s="1"/>
      <c r="H5" s="1"/>
      <c r="I5" s="1"/>
      <c r="J5" s="1"/>
    </row>
    <row r="6" spans="1:10" ht="14.45" x14ac:dyDescent="0.3">
      <c r="A6" s="1"/>
      <c r="B6" s="1"/>
      <c r="C6" s="2"/>
      <c r="D6" s="2"/>
      <c r="E6" s="2"/>
      <c r="F6" s="1"/>
      <c r="G6" s="1"/>
      <c r="H6" s="1"/>
      <c r="I6" s="1"/>
      <c r="J6" s="1"/>
    </row>
    <row r="7" spans="1:10" thickBot="1" x14ac:dyDescent="0.35">
      <c r="A7" s="1"/>
      <c r="B7" s="1"/>
      <c r="C7" s="1"/>
      <c r="D7" s="1"/>
      <c r="E7" s="1"/>
      <c r="F7" s="3" t="s">
        <v>3</v>
      </c>
      <c r="G7" s="4">
        <f>F18</f>
        <v>916</v>
      </c>
      <c r="H7" s="4"/>
      <c r="I7" s="5"/>
      <c r="J7" s="5"/>
    </row>
    <row r="8" spans="1:10" ht="14.45" x14ac:dyDescent="0.3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ht="14.45" x14ac:dyDescent="0.3">
      <c r="A9" s="9" t="s">
        <v>4</v>
      </c>
      <c r="B9" s="273" t="s">
        <v>5</v>
      </c>
      <c r="C9" s="274"/>
      <c r="D9" s="274"/>
      <c r="E9" s="274"/>
      <c r="F9" s="274"/>
      <c r="G9" s="274"/>
      <c r="H9" s="274"/>
      <c r="I9" s="274"/>
      <c r="J9" s="275"/>
    </row>
    <row r="10" spans="1:10" ht="14.45" x14ac:dyDescent="0.3">
      <c r="A10" s="9" t="s">
        <v>6</v>
      </c>
      <c r="B10" s="270" t="s">
        <v>7</v>
      </c>
      <c r="C10" s="270"/>
      <c r="D10" s="270"/>
      <c r="E10" s="270"/>
      <c r="F10" s="270"/>
      <c r="G10" s="270"/>
      <c r="H10" s="270"/>
      <c r="I10" s="270"/>
      <c r="J10" s="271"/>
    </row>
    <row r="11" spans="1:10" x14ac:dyDescent="0.25">
      <c r="A11" s="9" t="s">
        <v>8</v>
      </c>
      <c r="B11" s="270" t="s">
        <v>132</v>
      </c>
      <c r="C11" s="270"/>
      <c r="D11" s="270"/>
      <c r="E11" s="270"/>
      <c r="F11" s="270"/>
      <c r="G11" s="270"/>
      <c r="H11" s="270"/>
      <c r="I11" s="270"/>
      <c r="J11" s="271"/>
    </row>
    <row r="12" spans="1:10" x14ac:dyDescent="0.25">
      <c r="A12" s="9" t="s">
        <v>10</v>
      </c>
      <c r="B12" s="10"/>
      <c r="C12" s="10"/>
      <c r="D12" s="10"/>
      <c r="E12" s="269" t="s">
        <v>133</v>
      </c>
      <c r="F12" s="269"/>
      <c r="G12" s="269"/>
      <c r="H12" s="270" t="s">
        <v>189</v>
      </c>
      <c r="I12" s="270"/>
      <c r="J12" s="271"/>
    </row>
    <row r="13" spans="1:10" ht="14.45" x14ac:dyDescent="0.3">
      <c r="A13" s="276"/>
      <c r="B13" s="277"/>
      <c r="C13" s="277"/>
      <c r="D13" s="277"/>
      <c r="E13" s="277"/>
      <c r="F13" s="277"/>
      <c r="G13" s="277"/>
      <c r="H13" s="277"/>
      <c r="I13" s="277"/>
      <c r="J13" s="278"/>
    </row>
    <row r="14" spans="1:10" x14ac:dyDescent="0.25">
      <c r="A14" s="9" t="s">
        <v>11</v>
      </c>
      <c r="B14" s="10"/>
      <c r="C14" s="10"/>
      <c r="D14" s="279" t="s">
        <v>616</v>
      </c>
      <c r="E14" s="279"/>
      <c r="F14" s="279"/>
      <c r="G14" s="279"/>
      <c r="H14" s="279"/>
      <c r="I14" s="279"/>
      <c r="J14" s="280"/>
    </row>
    <row r="15" spans="1:10" ht="14.45" x14ac:dyDescent="0.3">
      <c r="A15" s="281"/>
      <c r="B15" s="273"/>
      <c r="C15" s="273"/>
      <c r="D15" s="273"/>
      <c r="E15" s="273"/>
      <c r="F15" s="273"/>
      <c r="G15" s="273"/>
      <c r="H15" s="273"/>
      <c r="I15" s="273"/>
      <c r="J15" s="282"/>
    </row>
    <row r="16" spans="1:10" ht="14.45" x14ac:dyDescent="0.3">
      <c r="A16" s="283"/>
      <c r="B16" s="270"/>
      <c r="C16" s="270"/>
      <c r="D16" s="270"/>
      <c r="E16" s="270"/>
      <c r="F16" s="270"/>
      <c r="G16" s="270"/>
      <c r="H16" s="270"/>
      <c r="I16" s="270"/>
      <c r="J16" s="271"/>
    </row>
    <row r="17" spans="1:10" x14ac:dyDescent="0.25">
      <c r="A17" s="9" t="s">
        <v>12</v>
      </c>
      <c r="B17" s="10"/>
      <c r="C17" s="103">
        <v>15</v>
      </c>
      <c r="D17" s="12" t="s">
        <v>506</v>
      </c>
      <c r="E17" s="10" t="s">
        <v>13</v>
      </c>
      <c r="F17" s="10"/>
      <c r="G17" s="10"/>
      <c r="H17" s="10"/>
      <c r="I17" s="10"/>
      <c r="J17" s="13"/>
    </row>
    <row r="18" spans="1:10" x14ac:dyDescent="0.25">
      <c r="A18" s="9" t="s">
        <v>521</v>
      </c>
      <c r="B18" s="10"/>
      <c r="C18" s="10"/>
      <c r="D18" s="10"/>
      <c r="E18" s="10"/>
      <c r="F18" s="284">
        <f>J35+F47+H47</f>
        <v>916</v>
      </c>
      <c r="G18" s="284"/>
      <c r="H18" s="10"/>
      <c r="I18" s="10"/>
      <c r="J18" s="13"/>
    </row>
    <row r="19" spans="1:10" x14ac:dyDescent="0.25">
      <c r="A19" s="9" t="s">
        <v>15</v>
      </c>
      <c r="B19" s="273" t="s">
        <v>617</v>
      </c>
      <c r="C19" s="273"/>
      <c r="D19" s="273"/>
      <c r="E19" s="273"/>
      <c r="F19" s="273"/>
      <c r="G19" s="273"/>
      <c r="H19" s="273"/>
      <c r="I19" s="273"/>
      <c r="J19" s="282"/>
    </row>
    <row r="20" spans="1:10" x14ac:dyDescent="0.25">
      <c r="A20" s="9" t="s">
        <v>68</v>
      </c>
      <c r="B20" s="10"/>
      <c r="C20" s="10"/>
      <c r="D20" s="10"/>
      <c r="E20" s="10"/>
      <c r="F20" s="10"/>
      <c r="G20" s="51"/>
      <c r="H20" s="10"/>
      <c r="I20" s="10"/>
      <c r="J20" s="13"/>
    </row>
    <row r="21" spans="1:10" x14ac:dyDescent="0.25">
      <c r="A21" s="104">
        <v>11</v>
      </c>
      <c r="B21" s="51" t="s">
        <v>108</v>
      </c>
      <c r="C21" s="105">
        <v>12</v>
      </c>
      <c r="D21" s="2" t="s">
        <v>67</v>
      </c>
      <c r="E21" s="5" t="s">
        <v>506</v>
      </c>
      <c r="F21" s="52" t="s">
        <v>69</v>
      </c>
      <c r="G21" s="10"/>
      <c r="H21" s="10"/>
      <c r="I21" s="10" t="s">
        <v>17</v>
      </c>
      <c r="J21" s="13"/>
    </row>
    <row r="22" spans="1:10" x14ac:dyDescent="0.25">
      <c r="A22" s="281" t="s">
        <v>618</v>
      </c>
      <c r="B22" s="273"/>
      <c r="C22" s="273"/>
      <c r="D22" s="273"/>
      <c r="E22" s="273"/>
      <c r="F22" s="273"/>
      <c r="G22" s="273"/>
      <c r="H22" s="273"/>
      <c r="I22" s="273"/>
      <c r="J22" s="282"/>
    </row>
    <row r="23" spans="1:10" ht="15.75" thickBot="1" x14ac:dyDescent="0.3">
      <c r="A23" s="16"/>
      <c r="B23" s="17"/>
      <c r="C23" s="17"/>
      <c r="D23" s="17"/>
      <c r="E23" s="17"/>
      <c r="F23" s="17"/>
      <c r="G23" s="17"/>
      <c r="H23" s="17"/>
      <c r="I23" s="17"/>
      <c r="J23" s="18"/>
    </row>
    <row r="24" spans="1:10" ht="15.75" thickBot="1" x14ac:dyDescent="0.3">
      <c r="A24" s="293" t="s">
        <v>19</v>
      </c>
      <c r="B24" s="294"/>
      <c r="C24" s="294"/>
      <c r="D24" s="294"/>
      <c r="E24" s="294"/>
      <c r="F24" s="294"/>
      <c r="G24" s="294"/>
      <c r="H24" s="294"/>
      <c r="I24" s="294"/>
      <c r="J24" s="295"/>
    </row>
    <row r="25" spans="1:10" x14ac:dyDescent="0.25">
      <c r="A25" s="19" t="s">
        <v>20</v>
      </c>
      <c r="B25" s="20"/>
      <c r="C25" s="20" t="s">
        <v>21</v>
      </c>
      <c r="D25" s="20" t="s">
        <v>22</v>
      </c>
      <c r="E25" s="21" t="s">
        <v>23</v>
      </c>
      <c r="F25" s="21" t="s">
        <v>24</v>
      </c>
      <c r="G25" s="21" t="s">
        <v>25</v>
      </c>
      <c r="H25" s="21" t="s">
        <v>26</v>
      </c>
      <c r="I25" s="21" t="s">
        <v>27</v>
      </c>
      <c r="J25" s="22" t="s">
        <v>28</v>
      </c>
    </row>
    <row r="26" spans="1:10" x14ac:dyDescent="0.25">
      <c r="A26" s="296" t="s">
        <v>29</v>
      </c>
      <c r="B26" s="20" t="s">
        <v>30</v>
      </c>
      <c r="C26" s="23"/>
      <c r="D26" s="23"/>
      <c r="E26" s="23"/>
      <c r="F26" s="23"/>
      <c r="G26" s="23">
        <v>128</v>
      </c>
      <c r="H26" s="23">
        <v>128</v>
      </c>
      <c r="I26" s="23"/>
      <c r="J26" s="24">
        <f>C26+D26+E26+F26+G26+H26+I26</f>
        <v>256</v>
      </c>
    </row>
    <row r="27" spans="1:10" x14ac:dyDescent="0.25">
      <c r="A27" s="297"/>
      <c r="B27" s="20" t="s">
        <v>31</v>
      </c>
      <c r="C27" s="23"/>
      <c r="D27" s="23"/>
      <c r="E27" s="23"/>
      <c r="F27" s="23"/>
      <c r="G27" s="23">
        <v>202</v>
      </c>
      <c r="H27" s="23">
        <v>202</v>
      </c>
      <c r="I27" s="23"/>
      <c r="J27" s="24">
        <f t="shared" ref="J27:J34" si="0">C27+D27+E27+F27+G27+H27+I27</f>
        <v>404</v>
      </c>
    </row>
    <row r="28" spans="1:10" x14ac:dyDescent="0.25">
      <c r="A28" s="297"/>
      <c r="B28" s="25" t="s">
        <v>32</v>
      </c>
      <c r="C28" s="26"/>
      <c r="D28" s="26"/>
      <c r="E28" s="26"/>
      <c r="F28" s="26"/>
      <c r="G28" s="26">
        <v>128</v>
      </c>
      <c r="H28" s="23">
        <v>128</v>
      </c>
      <c r="I28" s="23"/>
      <c r="J28" s="24">
        <f t="shared" si="0"/>
        <v>256</v>
      </c>
    </row>
    <row r="29" spans="1:10" x14ac:dyDescent="0.25">
      <c r="A29" s="298" t="s">
        <v>33</v>
      </c>
      <c r="B29" s="25" t="s">
        <v>34</v>
      </c>
      <c r="C29" s="26"/>
      <c r="D29" s="26"/>
      <c r="E29" s="26"/>
      <c r="F29" s="26"/>
      <c r="G29" s="26"/>
      <c r="H29" s="26"/>
      <c r="I29" s="27"/>
      <c r="J29" s="24">
        <f t="shared" si="0"/>
        <v>0</v>
      </c>
    </row>
    <row r="30" spans="1:10" x14ac:dyDescent="0.25">
      <c r="A30" s="299"/>
      <c r="B30" s="25" t="s">
        <v>35</v>
      </c>
      <c r="C30" s="26"/>
      <c r="D30" s="26"/>
      <c r="E30" s="26"/>
      <c r="F30" s="26"/>
      <c r="G30" s="26"/>
      <c r="H30" s="26"/>
      <c r="I30" s="27"/>
      <c r="J30" s="24">
        <f t="shared" si="0"/>
        <v>0</v>
      </c>
    </row>
    <row r="31" spans="1:10" x14ac:dyDescent="0.25">
      <c r="A31" s="28" t="s">
        <v>36</v>
      </c>
      <c r="B31" s="29"/>
      <c r="C31" s="26"/>
      <c r="D31" s="26"/>
      <c r="E31" s="26"/>
      <c r="F31" s="26"/>
      <c r="G31" s="26"/>
      <c r="H31" s="26"/>
      <c r="I31" s="27"/>
      <c r="J31" s="24">
        <f t="shared" si="0"/>
        <v>0</v>
      </c>
    </row>
    <row r="32" spans="1:10" x14ac:dyDescent="0.25">
      <c r="A32" s="30" t="s">
        <v>37</v>
      </c>
      <c r="B32" s="25"/>
      <c r="C32" s="26"/>
      <c r="D32" s="26"/>
      <c r="E32" s="26"/>
      <c r="F32" s="26"/>
      <c r="G32" s="26"/>
      <c r="H32" s="26"/>
      <c r="I32" s="27"/>
      <c r="J32" s="24">
        <f t="shared" si="0"/>
        <v>0</v>
      </c>
    </row>
    <row r="33" spans="1:10" x14ac:dyDescent="0.25">
      <c r="A33" s="30" t="s">
        <v>38</v>
      </c>
      <c r="B33" s="25"/>
      <c r="C33" s="26"/>
      <c r="D33" s="26"/>
      <c r="E33" s="26"/>
      <c r="F33" s="26"/>
      <c r="G33" s="26"/>
      <c r="H33" s="26"/>
      <c r="I33" s="27"/>
      <c r="J33" s="24">
        <f t="shared" si="0"/>
        <v>0</v>
      </c>
    </row>
    <row r="34" spans="1:10" x14ac:dyDescent="0.25">
      <c r="A34" s="30" t="s">
        <v>39</v>
      </c>
      <c r="B34" s="25"/>
      <c r="C34" s="26"/>
      <c r="D34" s="26"/>
      <c r="E34" s="26"/>
      <c r="F34" s="26"/>
      <c r="G34" s="26"/>
      <c r="H34" s="26"/>
      <c r="I34" s="27"/>
      <c r="J34" s="24">
        <f t="shared" si="0"/>
        <v>0</v>
      </c>
    </row>
    <row r="35" spans="1:10" ht="15.75" thickBot="1" x14ac:dyDescent="0.3">
      <c r="A35" s="31" t="s">
        <v>40</v>
      </c>
      <c r="B35" s="32"/>
      <c r="C35" s="33">
        <f>SUM(C26:C34)</f>
        <v>0</v>
      </c>
      <c r="D35" s="33">
        <f t="shared" ref="D35:J35" si="1">SUM(D26:D34)</f>
        <v>0</v>
      </c>
      <c r="E35" s="33">
        <f t="shared" si="1"/>
        <v>0</v>
      </c>
      <c r="F35" s="33">
        <f>SUM(F26:F34)</f>
        <v>0</v>
      </c>
      <c r="G35" s="33">
        <f t="shared" si="1"/>
        <v>458</v>
      </c>
      <c r="H35" s="33">
        <f t="shared" si="1"/>
        <v>458</v>
      </c>
      <c r="I35" s="33">
        <f t="shared" si="1"/>
        <v>0</v>
      </c>
      <c r="J35" s="33">
        <f t="shared" si="1"/>
        <v>916</v>
      </c>
    </row>
    <row r="36" spans="1:10" ht="15.75" thickBot="1" x14ac:dyDescent="0.3">
      <c r="A36" s="293" t="s">
        <v>41</v>
      </c>
      <c r="B36" s="300"/>
      <c r="C36" s="300"/>
      <c r="D36" s="300"/>
      <c r="E36" s="300"/>
      <c r="F36" s="300"/>
      <c r="G36" s="300"/>
      <c r="H36" s="300"/>
      <c r="I36" s="300"/>
      <c r="J36" s="301"/>
    </row>
    <row r="37" spans="1:10" x14ac:dyDescent="0.25">
      <c r="A37" s="285" t="s">
        <v>42</v>
      </c>
      <c r="B37" s="25" t="s">
        <v>43</v>
      </c>
      <c r="C37" s="287" t="s">
        <v>44</v>
      </c>
      <c r="D37" s="288"/>
      <c r="E37" s="34" t="s">
        <v>45</v>
      </c>
      <c r="F37" s="35" t="s">
        <v>46</v>
      </c>
      <c r="G37" s="34" t="s">
        <v>47</v>
      </c>
      <c r="H37" s="287" t="s">
        <v>48</v>
      </c>
      <c r="I37" s="269"/>
      <c r="J37" s="289"/>
    </row>
    <row r="38" spans="1:10" ht="15.75" thickBot="1" x14ac:dyDescent="0.3">
      <c r="A38" s="286"/>
      <c r="B38" s="98" t="s">
        <v>49</v>
      </c>
      <c r="C38" s="290"/>
      <c r="D38" s="290"/>
      <c r="E38" s="32"/>
      <c r="F38" s="34"/>
      <c r="G38" s="34"/>
      <c r="H38" s="290"/>
      <c r="I38" s="291"/>
      <c r="J38" s="292"/>
    </row>
    <row r="39" spans="1:10" ht="15.75" thickBot="1" x14ac:dyDescent="0.3">
      <c r="A39" s="305" t="s">
        <v>50</v>
      </c>
      <c r="B39" s="300"/>
      <c r="C39" s="300"/>
      <c r="D39" s="300"/>
      <c r="E39" s="300"/>
      <c r="F39" s="306"/>
      <c r="G39" s="306"/>
      <c r="H39" s="300"/>
      <c r="I39" s="300"/>
      <c r="J39" s="301"/>
    </row>
    <row r="40" spans="1:10" x14ac:dyDescent="0.25">
      <c r="A40" s="307" t="s">
        <v>51</v>
      </c>
      <c r="B40" s="308"/>
      <c r="C40" s="100" t="s">
        <v>52</v>
      </c>
      <c r="D40" s="40" t="s">
        <v>53</v>
      </c>
      <c r="E40" s="40" t="s">
        <v>54</v>
      </c>
      <c r="F40" s="311" t="s">
        <v>55</v>
      </c>
      <c r="G40" s="311"/>
      <c r="H40" s="311" t="s">
        <v>56</v>
      </c>
      <c r="I40" s="313"/>
      <c r="J40" s="314"/>
    </row>
    <row r="41" spans="1:10" x14ac:dyDescent="0.25">
      <c r="A41" s="309"/>
      <c r="B41" s="310"/>
      <c r="C41" s="41" t="s">
        <v>57</v>
      </c>
      <c r="D41" s="42" t="s">
        <v>58</v>
      </c>
      <c r="E41" s="42" t="s">
        <v>59</v>
      </c>
      <c r="F41" s="312"/>
      <c r="G41" s="312"/>
      <c r="H41" s="312"/>
      <c r="I41" s="315"/>
      <c r="J41" s="316"/>
    </row>
    <row r="42" spans="1:10" x14ac:dyDescent="0.25">
      <c r="A42" s="309"/>
      <c r="B42" s="310"/>
      <c r="C42" s="25"/>
      <c r="D42" s="26">
        <f>C42/9.5</f>
        <v>0</v>
      </c>
      <c r="E42" s="26">
        <v>14.38</v>
      </c>
      <c r="F42" s="303">
        <f>D42*E42</f>
        <v>0</v>
      </c>
      <c r="G42" s="304"/>
      <c r="H42" s="303">
        <v>0</v>
      </c>
      <c r="I42" s="317"/>
      <c r="J42" s="318"/>
    </row>
    <row r="43" spans="1:10" x14ac:dyDescent="0.25">
      <c r="A43" s="309"/>
      <c r="B43" s="310"/>
      <c r="C43" s="25"/>
      <c r="D43" s="26">
        <f>C43/9.5</f>
        <v>0</v>
      </c>
      <c r="E43" s="26">
        <v>14.38</v>
      </c>
      <c r="F43" s="303">
        <f>D43*E43</f>
        <v>0</v>
      </c>
      <c r="G43" s="304"/>
      <c r="H43" s="303">
        <v>0</v>
      </c>
      <c r="I43" s="317"/>
      <c r="J43" s="318"/>
    </row>
    <row r="44" spans="1:10" x14ac:dyDescent="0.25">
      <c r="A44" s="302"/>
      <c r="B44" s="288"/>
      <c r="C44" s="25"/>
      <c r="D44" s="26"/>
      <c r="E44" s="26"/>
      <c r="F44" s="303"/>
      <c r="G44" s="304"/>
      <c r="H44" s="99"/>
      <c r="I44" s="101"/>
      <c r="J44" s="102"/>
    </row>
    <row r="45" spans="1:10" x14ac:dyDescent="0.25">
      <c r="A45" s="302"/>
      <c r="B45" s="288"/>
      <c r="C45" s="25"/>
      <c r="D45" s="26"/>
      <c r="E45" s="26"/>
      <c r="F45" s="303"/>
      <c r="G45" s="304"/>
      <c r="H45" s="99"/>
      <c r="I45" s="101"/>
      <c r="J45" s="102"/>
    </row>
    <row r="46" spans="1:10" x14ac:dyDescent="0.25">
      <c r="A46" s="309"/>
      <c r="B46" s="310"/>
      <c r="C46" s="25"/>
      <c r="D46" s="26"/>
      <c r="E46" s="26"/>
      <c r="F46" s="319"/>
      <c r="G46" s="320"/>
      <c r="H46" s="319"/>
      <c r="I46" s="270"/>
      <c r="J46" s="271"/>
    </row>
    <row r="47" spans="1:10" ht="15.75" thickBot="1" x14ac:dyDescent="0.3">
      <c r="A47" s="321" t="s">
        <v>40</v>
      </c>
      <c r="B47" s="290"/>
      <c r="C47" s="32">
        <f>SUM(C42:C45)</f>
        <v>0</v>
      </c>
      <c r="D47" s="33">
        <f>SUM(D42:D46)</f>
        <v>0</v>
      </c>
      <c r="E47" s="32">
        <v>0</v>
      </c>
      <c r="F47" s="322">
        <f>SUM(F42:G46)</f>
        <v>0</v>
      </c>
      <c r="G47" s="323"/>
      <c r="H47" s="322">
        <f>SUM(H42:J46)</f>
        <v>0</v>
      </c>
      <c r="I47" s="324"/>
      <c r="J47" s="325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272" t="s">
        <v>60</v>
      </c>
      <c r="B50" s="272"/>
      <c r="C50" s="46"/>
      <c r="D50" s="1"/>
      <c r="E50" s="46" t="s">
        <v>61</v>
      </c>
      <c r="F50" s="46"/>
      <c r="G50" s="272" t="s">
        <v>62</v>
      </c>
      <c r="H50" s="272"/>
      <c r="I50" s="272"/>
      <c r="J50" s="272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26"/>
      <c r="B52" s="326"/>
      <c r="C52" s="47"/>
      <c r="D52" s="47"/>
      <c r="E52" s="47"/>
      <c r="F52" s="48"/>
      <c r="G52" s="49"/>
      <c r="H52" s="49"/>
      <c r="I52" s="49"/>
      <c r="J52" s="49"/>
    </row>
    <row r="53" spans="1:10" x14ac:dyDescent="0.25">
      <c r="A53" s="50" t="str">
        <f>E12</f>
        <v>ARMANDO NUÑEZ RAMOS</v>
      </c>
      <c r="B53" s="50"/>
      <c r="C53" s="3"/>
      <c r="D53" s="327" t="s">
        <v>63</v>
      </c>
      <c r="E53" s="327"/>
      <c r="F53" s="327"/>
      <c r="G53" s="327" t="s">
        <v>64</v>
      </c>
      <c r="H53" s="327"/>
      <c r="I53" s="327"/>
      <c r="J53" s="327"/>
    </row>
    <row r="54" spans="1:10" x14ac:dyDescent="0.25">
      <c r="A54" s="272" t="str">
        <f>H12</f>
        <v>DIRECTOR GENERAL</v>
      </c>
      <c r="B54" s="272"/>
      <c r="C54" s="3"/>
      <c r="D54" s="272" t="s">
        <v>65</v>
      </c>
      <c r="E54" s="272"/>
      <c r="F54" s="272"/>
      <c r="G54" s="272" t="s">
        <v>66</v>
      </c>
      <c r="H54" s="272"/>
      <c r="I54" s="272"/>
      <c r="J54" s="272"/>
    </row>
  </sheetData>
  <mergeCells count="52">
    <mergeCell ref="A54:B54"/>
    <mergeCell ref="D54:F54"/>
    <mergeCell ref="G54:J54"/>
    <mergeCell ref="A46:B46"/>
    <mergeCell ref="F46:G46"/>
    <mergeCell ref="H46:J46"/>
    <mergeCell ref="A47:B47"/>
    <mergeCell ref="F47:G47"/>
    <mergeCell ref="H47:J47"/>
    <mergeCell ref="A50:B50"/>
    <mergeCell ref="G50:J50"/>
    <mergeCell ref="A52:B52"/>
    <mergeCell ref="D53:F53"/>
    <mergeCell ref="G53:J53"/>
    <mergeCell ref="A45:B45"/>
    <mergeCell ref="F45:G45"/>
    <mergeCell ref="A39:J39"/>
    <mergeCell ref="A40:B41"/>
    <mergeCell ref="F40:G41"/>
    <mergeCell ref="H40:J41"/>
    <mergeCell ref="A42:B42"/>
    <mergeCell ref="F42:G42"/>
    <mergeCell ref="H42:J42"/>
    <mergeCell ref="A43:B43"/>
    <mergeCell ref="F43:G43"/>
    <mergeCell ref="H43:J43"/>
    <mergeCell ref="A44:B44"/>
    <mergeCell ref="F44:G44"/>
    <mergeCell ref="A36:J36"/>
    <mergeCell ref="A37:A38"/>
    <mergeCell ref="C37:D37"/>
    <mergeCell ref="H37:J37"/>
    <mergeCell ref="C38:D38"/>
    <mergeCell ref="H38:J38"/>
    <mergeCell ref="A29:A30"/>
    <mergeCell ref="E12:G12"/>
    <mergeCell ref="H12:J12"/>
    <mergeCell ref="A13:J13"/>
    <mergeCell ref="D14:J14"/>
    <mergeCell ref="A15:J15"/>
    <mergeCell ref="A16:J16"/>
    <mergeCell ref="F18:G18"/>
    <mergeCell ref="B19:J19"/>
    <mergeCell ref="A22:J22"/>
    <mergeCell ref="A24:J24"/>
    <mergeCell ref="A26:A28"/>
    <mergeCell ref="B11:J11"/>
    <mergeCell ref="C2:G2"/>
    <mergeCell ref="C3:G3"/>
    <mergeCell ref="C4:G4"/>
    <mergeCell ref="B9:J9"/>
    <mergeCell ref="B10:J10"/>
  </mergeCells>
  <pageMargins left="0.7" right="0.7" top="0.75" bottom="0.75" header="0.3" footer="0.3"/>
  <pageSetup scale="77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opLeftCell="A25" workbookViewId="0">
      <selection activeCell="F46" sqref="F46:G46"/>
    </sheetView>
  </sheetViews>
  <sheetFormatPr baseColWidth="10" defaultRowHeight="15" x14ac:dyDescent="0.25"/>
  <cols>
    <col min="4" max="4" width="12.42578125" customWidth="1"/>
  </cols>
  <sheetData>
    <row r="1" spans="1:10" ht="14.45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45" x14ac:dyDescent="0.3">
      <c r="A2" s="1"/>
      <c r="B2" s="1"/>
      <c r="C2" s="272" t="s">
        <v>0</v>
      </c>
      <c r="D2" s="272"/>
      <c r="E2" s="272"/>
      <c r="F2" s="272"/>
      <c r="G2" s="272"/>
      <c r="H2" s="1"/>
      <c r="I2" s="1"/>
      <c r="J2" s="1"/>
    </row>
    <row r="3" spans="1:10" ht="14.45" x14ac:dyDescent="0.3">
      <c r="A3" s="1"/>
      <c r="B3" s="1"/>
      <c r="C3" s="272" t="s">
        <v>1</v>
      </c>
      <c r="D3" s="272"/>
      <c r="E3" s="272"/>
      <c r="F3" s="272"/>
      <c r="G3" s="272"/>
      <c r="H3" s="1"/>
      <c r="I3" s="1"/>
      <c r="J3" s="1"/>
    </row>
    <row r="4" spans="1:10" ht="14.45" x14ac:dyDescent="0.3">
      <c r="A4" s="1"/>
      <c r="B4" s="1"/>
      <c r="C4" s="272" t="s">
        <v>2</v>
      </c>
      <c r="D4" s="272"/>
      <c r="E4" s="272"/>
      <c r="F4" s="272"/>
      <c r="G4" s="272"/>
      <c r="H4" s="1"/>
      <c r="I4" s="1"/>
      <c r="J4" s="1"/>
    </row>
    <row r="5" spans="1:10" ht="14.45" x14ac:dyDescent="0.3">
      <c r="A5" s="1"/>
      <c r="B5" s="1"/>
      <c r="C5" s="2"/>
      <c r="D5" s="2"/>
      <c r="E5" s="2"/>
      <c r="F5" s="1"/>
      <c r="G5" s="1"/>
      <c r="H5" s="1"/>
      <c r="I5" s="1"/>
      <c r="J5" s="1"/>
    </row>
    <row r="6" spans="1:10" ht="14.45" x14ac:dyDescent="0.3">
      <c r="A6" s="1"/>
      <c r="B6" s="1"/>
      <c r="C6" s="2"/>
      <c r="D6" s="2"/>
      <c r="E6" s="2"/>
      <c r="F6" s="1"/>
      <c r="G6" s="1"/>
      <c r="H6" s="1"/>
      <c r="I6" s="1"/>
      <c r="J6" s="1"/>
    </row>
    <row r="7" spans="1:10" thickBot="1" x14ac:dyDescent="0.35">
      <c r="A7" s="1"/>
      <c r="B7" s="1"/>
      <c r="C7" s="1"/>
      <c r="D7" s="1"/>
      <c r="E7" s="1"/>
      <c r="F7" s="3" t="s">
        <v>3</v>
      </c>
      <c r="G7" s="4">
        <f>F18</f>
        <v>258</v>
      </c>
      <c r="H7" s="4"/>
      <c r="I7" s="5"/>
      <c r="J7" s="5"/>
    </row>
    <row r="8" spans="1:10" ht="14.45" x14ac:dyDescent="0.3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ht="14.45" x14ac:dyDescent="0.3">
      <c r="A9" s="9" t="s">
        <v>4</v>
      </c>
      <c r="B9" s="273" t="s">
        <v>5</v>
      </c>
      <c r="C9" s="274"/>
      <c r="D9" s="274"/>
      <c r="E9" s="274"/>
      <c r="F9" s="274"/>
      <c r="G9" s="274"/>
      <c r="H9" s="274"/>
      <c r="I9" s="274"/>
      <c r="J9" s="275"/>
    </row>
    <row r="10" spans="1:10" ht="14.45" x14ac:dyDescent="0.3">
      <c r="A10" s="9" t="s">
        <v>6</v>
      </c>
      <c r="B10" s="270" t="s">
        <v>7</v>
      </c>
      <c r="C10" s="270"/>
      <c r="D10" s="270"/>
      <c r="E10" s="270"/>
      <c r="F10" s="270"/>
      <c r="G10" s="270"/>
      <c r="H10" s="270"/>
      <c r="I10" s="270"/>
      <c r="J10" s="271"/>
    </row>
    <row r="11" spans="1:10" ht="14.45" x14ac:dyDescent="0.3">
      <c r="A11" s="9" t="s">
        <v>8</v>
      </c>
      <c r="B11" s="270" t="s">
        <v>9</v>
      </c>
      <c r="C11" s="270"/>
      <c r="D11" s="270"/>
      <c r="E11" s="270"/>
      <c r="F11" s="270"/>
      <c r="G11" s="270"/>
      <c r="H11" s="270"/>
      <c r="I11" s="270"/>
      <c r="J11" s="271"/>
    </row>
    <row r="12" spans="1:10" x14ac:dyDescent="0.25">
      <c r="A12" s="9" t="s">
        <v>10</v>
      </c>
      <c r="B12" s="10"/>
      <c r="C12" s="10"/>
      <c r="D12" s="10"/>
      <c r="E12" s="269" t="s">
        <v>134</v>
      </c>
      <c r="F12" s="269"/>
      <c r="G12" s="269"/>
      <c r="H12" s="270" t="s">
        <v>131</v>
      </c>
      <c r="I12" s="270"/>
      <c r="J12" s="271"/>
    </row>
    <row r="13" spans="1:10" ht="14.45" x14ac:dyDescent="0.3">
      <c r="A13" s="276"/>
      <c r="B13" s="277"/>
      <c r="C13" s="277"/>
      <c r="D13" s="277"/>
      <c r="E13" s="277"/>
      <c r="F13" s="277"/>
      <c r="G13" s="277"/>
      <c r="H13" s="277"/>
      <c r="I13" s="277"/>
      <c r="J13" s="278"/>
    </row>
    <row r="14" spans="1:10" ht="14.45" x14ac:dyDescent="0.3">
      <c r="A14" s="9" t="s">
        <v>11</v>
      </c>
      <c r="B14" s="10"/>
      <c r="C14" s="10"/>
      <c r="D14" s="279" t="s">
        <v>548</v>
      </c>
      <c r="E14" s="279"/>
      <c r="F14" s="279"/>
      <c r="G14" s="279"/>
      <c r="H14" s="279"/>
      <c r="I14" s="279"/>
      <c r="J14" s="280"/>
    </row>
    <row r="15" spans="1:10" ht="14.45" x14ac:dyDescent="0.3">
      <c r="A15" s="281"/>
      <c r="B15" s="273"/>
      <c r="C15" s="273"/>
      <c r="D15" s="273"/>
      <c r="E15" s="273"/>
      <c r="F15" s="273"/>
      <c r="G15" s="273"/>
      <c r="H15" s="273"/>
      <c r="I15" s="273"/>
      <c r="J15" s="282"/>
    </row>
    <row r="16" spans="1:10" ht="14.45" x14ac:dyDescent="0.3">
      <c r="A16" s="283"/>
      <c r="B16" s="270"/>
      <c r="C16" s="270"/>
      <c r="D16" s="270"/>
      <c r="E16" s="270"/>
      <c r="F16" s="270"/>
      <c r="G16" s="270"/>
      <c r="H16" s="270"/>
      <c r="I16" s="270"/>
      <c r="J16" s="271"/>
    </row>
    <row r="17" spans="1:10" ht="14.45" x14ac:dyDescent="0.3">
      <c r="A17" s="9" t="s">
        <v>12</v>
      </c>
      <c r="B17" s="10"/>
      <c r="C17" s="106">
        <v>7</v>
      </c>
      <c r="D17" s="12" t="s">
        <v>506</v>
      </c>
      <c r="E17" s="10" t="s">
        <v>13</v>
      </c>
      <c r="F17" s="10"/>
      <c r="G17" s="10"/>
      <c r="H17" s="10"/>
      <c r="I17" s="10"/>
      <c r="J17" s="13"/>
    </row>
    <row r="18" spans="1:10" ht="14.45" x14ac:dyDescent="0.3">
      <c r="A18" s="9" t="s">
        <v>14</v>
      </c>
      <c r="B18" s="10"/>
      <c r="C18" s="10"/>
      <c r="D18" s="10"/>
      <c r="E18" s="10"/>
      <c r="F18" s="116">
        <f>J35+F47+H47</f>
        <v>258</v>
      </c>
      <c r="G18" s="115"/>
      <c r="H18" s="10"/>
      <c r="I18" s="10"/>
      <c r="J18" s="13"/>
    </row>
    <row r="19" spans="1:10" ht="14.45" x14ac:dyDescent="0.3">
      <c r="A19" s="9" t="s">
        <v>15</v>
      </c>
      <c r="B19" s="273" t="s">
        <v>200</v>
      </c>
      <c r="C19" s="273"/>
      <c r="D19" s="273"/>
      <c r="E19" s="273"/>
      <c r="F19" s="273"/>
      <c r="G19" s="273"/>
      <c r="H19" s="273"/>
      <c r="I19" s="273"/>
      <c r="J19" s="282"/>
    </row>
    <row r="20" spans="1:10" ht="14.45" x14ac:dyDescent="0.3">
      <c r="A20" s="9" t="s">
        <v>68</v>
      </c>
      <c r="B20" s="10"/>
      <c r="C20" s="10"/>
      <c r="D20" s="10"/>
      <c r="E20" s="10"/>
      <c r="F20" s="10"/>
      <c r="G20" s="51"/>
      <c r="H20" s="10"/>
      <c r="I20" s="10"/>
      <c r="J20" s="13"/>
    </row>
    <row r="21" spans="1:10" ht="14.45" x14ac:dyDescent="0.3">
      <c r="A21" s="107">
        <v>4</v>
      </c>
      <c r="B21" s="51" t="s">
        <v>16</v>
      </c>
      <c r="C21" s="108" t="s">
        <v>70</v>
      </c>
      <c r="D21" s="2" t="s">
        <v>67</v>
      </c>
      <c r="E21" s="5" t="s">
        <v>506</v>
      </c>
      <c r="F21" s="52" t="s">
        <v>69</v>
      </c>
      <c r="G21" s="10"/>
      <c r="H21" s="10"/>
      <c r="I21" s="10" t="s">
        <v>17</v>
      </c>
      <c r="J21" s="13"/>
    </row>
    <row r="22" spans="1:10" ht="14.45" x14ac:dyDescent="0.3">
      <c r="A22" s="281" t="s">
        <v>174</v>
      </c>
      <c r="B22" s="273"/>
      <c r="C22" s="273"/>
      <c r="D22" s="273"/>
      <c r="E22" s="273"/>
      <c r="F22" s="273"/>
      <c r="G22" s="273"/>
      <c r="H22" s="273"/>
      <c r="I22" s="273"/>
      <c r="J22" s="282"/>
    </row>
    <row r="23" spans="1:10" thickBot="1" x14ac:dyDescent="0.35">
      <c r="A23" s="16"/>
      <c r="B23" s="17"/>
      <c r="C23" s="17"/>
      <c r="D23" s="17"/>
      <c r="E23" s="17"/>
      <c r="F23" s="17"/>
      <c r="G23" s="17"/>
      <c r="H23" s="17"/>
      <c r="I23" s="17"/>
      <c r="J23" s="18"/>
    </row>
    <row r="24" spans="1:10" thickBot="1" x14ac:dyDescent="0.35">
      <c r="A24" s="293" t="s">
        <v>19</v>
      </c>
      <c r="B24" s="294"/>
      <c r="C24" s="294"/>
      <c r="D24" s="294"/>
      <c r="E24" s="294"/>
      <c r="F24" s="294"/>
      <c r="G24" s="294"/>
      <c r="H24" s="294"/>
      <c r="I24" s="294"/>
      <c r="J24" s="295"/>
    </row>
    <row r="25" spans="1:10" ht="14.45" x14ac:dyDescent="0.3">
      <c r="A25" s="19" t="s">
        <v>20</v>
      </c>
      <c r="B25" s="20"/>
      <c r="C25" s="20" t="s">
        <v>21</v>
      </c>
      <c r="D25" s="20" t="s">
        <v>22</v>
      </c>
      <c r="E25" s="21" t="s">
        <v>23</v>
      </c>
      <c r="F25" s="21" t="s">
        <v>24</v>
      </c>
      <c r="G25" s="21" t="s">
        <v>25</v>
      </c>
      <c r="H25" s="21" t="s">
        <v>26</v>
      </c>
      <c r="I25" s="21" t="s">
        <v>27</v>
      </c>
      <c r="J25" s="22" t="s">
        <v>28</v>
      </c>
    </row>
    <row r="26" spans="1:10" x14ac:dyDescent="0.25">
      <c r="A26" s="296" t="s">
        <v>29</v>
      </c>
      <c r="B26" s="20" t="s">
        <v>30</v>
      </c>
      <c r="C26" s="23"/>
      <c r="D26" s="23"/>
      <c r="E26" s="23"/>
      <c r="F26" s="23">
        <v>92</v>
      </c>
      <c r="G26" s="23"/>
      <c r="H26" s="23"/>
      <c r="I26" s="23"/>
      <c r="J26" s="24">
        <f>C26+D26+E26+F26+G26+H26+I26</f>
        <v>92</v>
      </c>
    </row>
    <row r="27" spans="1:10" x14ac:dyDescent="0.25">
      <c r="A27" s="297"/>
      <c r="B27" s="20" t="s">
        <v>31</v>
      </c>
      <c r="C27" s="23"/>
      <c r="D27" s="23"/>
      <c r="E27" s="23"/>
      <c r="F27" s="23">
        <v>166</v>
      </c>
      <c r="G27" s="23"/>
      <c r="H27" s="23"/>
      <c r="I27" s="23"/>
      <c r="J27" s="24">
        <f t="shared" ref="J27:J34" si="0">C27+D27+E27+F27+G27+H27+I27</f>
        <v>166</v>
      </c>
    </row>
    <row r="28" spans="1:10" x14ac:dyDescent="0.25">
      <c r="A28" s="297"/>
      <c r="B28" s="25" t="s">
        <v>32</v>
      </c>
      <c r="C28" s="26"/>
      <c r="D28" s="26"/>
      <c r="E28" s="26"/>
      <c r="F28" s="26"/>
      <c r="G28" s="26"/>
      <c r="H28" s="23"/>
      <c r="I28" s="23"/>
      <c r="J28" s="24">
        <f t="shared" si="0"/>
        <v>0</v>
      </c>
    </row>
    <row r="29" spans="1:10" x14ac:dyDescent="0.25">
      <c r="A29" s="298" t="s">
        <v>33</v>
      </c>
      <c r="B29" s="25" t="s">
        <v>34</v>
      </c>
      <c r="C29" s="26"/>
      <c r="D29" s="26"/>
      <c r="E29" s="26"/>
      <c r="F29" s="26"/>
      <c r="G29" s="26"/>
      <c r="H29" s="26"/>
      <c r="I29" s="27"/>
      <c r="J29" s="24">
        <f t="shared" si="0"/>
        <v>0</v>
      </c>
    </row>
    <row r="30" spans="1:10" x14ac:dyDescent="0.25">
      <c r="A30" s="299"/>
      <c r="B30" s="25" t="s">
        <v>35</v>
      </c>
      <c r="C30" s="26"/>
      <c r="D30" s="26"/>
      <c r="E30" s="26"/>
      <c r="F30" s="26"/>
      <c r="G30" s="26"/>
      <c r="H30" s="26"/>
      <c r="I30" s="27"/>
      <c r="J30" s="24">
        <f t="shared" si="0"/>
        <v>0</v>
      </c>
    </row>
    <row r="31" spans="1:10" x14ac:dyDescent="0.25">
      <c r="A31" s="28" t="s">
        <v>36</v>
      </c>
      <c r="B31" s="29"/>
      <c r="C31" s="26"/>
      <c r="D31" s="26"/>
      <c r="E31" s="26"/>
      <c r="F31" s="26"/>
      <c r="G31" s="26"/>
      <c r="H31" s="26"/>
      <c r="I31" s="27"/>
      <c r="J31" s="24">
        <f t="shared" si="0"/>
        <v>0</v>
      </c>
    </row>
    <row r="32" spans="1:10" x14ac:dyDescent="0.25">
      <c r="A32" s="30" t="s">
        <v>37</v>
      </c>
      <c r="B32" s="25"/>
      <c r="C32" s="26"/>
      <c r="D32" s="26"/>
      <c r="E32" s="26"/>
      <c r="F32" s="26"/>
      <c r="G32" s="26"/>
      <c r="H32" s="26"/>
      <c r="I32" s="27"/>
      <c r="J32" s="24">
        <f t="shared" si="0"/>
        <v>0</v>
      </c>
    </row>
    <row r="33" spans="1:10" x14ac:dyDescent="0.25">
      <c r="A33" s="30" t="s">
        <v>38</v>
      </c>
      <c r="B33" s="25"/>
      <c r="C33" s="26"/>
      <c r="D33" s="26"/>
      <c r="E33" s="26"/>
      <c r="F33" s="26"/>
      <c r="G33" s="26"/>
      <c r="H33" s="26"/>
      <c r="I33" s="27"/>
      <c r="J33" s="24">
        <f t="shared" si="0"/>
        <v>0</v>
      </c>
    </row>
    <row r="34" spans="1:10" x14ac:dyDescent="0.25">
      <c r="A34" s="30" t="s">
        <v>39</v>
      </c>
      <c r="B34" s="25"/>
      <c r="C34" s="26"/>
      <c r="D34" s="26"/>
      <c r="E34" s="26"/>
      <c r="F34" s="26"/>
      <c r="G34" s="26"/>
      <c r="H34" s="26"/>
      <c r="I34" s="27"/>
      <c r="J34" s="24">
        <f t="shared" si="0"/>
        <v>0</v>
      </c>
    </row>
    <row r="35" spans="1:10" ht="15.75" thickBot="1" x14ac:dyDescent="0.3">
      <c r="A35" s="31" t="s">
        <v>40</v>
      </c>
      <c r="B35" s="32"/>
      <c r="C35" s="33">
        <f>SUM(C26:C34)</f>
        <v>0</v>
      </c>
      <c r="D35" s="33">
        <f t="shared" ref="D35:J35" si="1">SUM(D26:D34)</f>
        <v>0</v>
      </c>
      <c r="E35" s="33">
        <f t="shared" si="1"/>
        <v>0</v>
      </c>
      <c r="F35" s="33">
        <f>SUM(F26:F34)</f>
        <v>258</v>
      </c>
      <c r="G35" s="33">
        <f t="shared" si="1"/>
        <v>0</v>
      </c>
      <c r="H35" s="33">
        <f t="shared" si="1"/>
        <v>0</v>
      </c>
      <c r="I35" s="33">
        <f t="shared" si="1"/>
        <v>0</v>
      </c>
      <c r="J35" s="33">
        <f t="shared" si="1"/>
        <v>258</v>
      </c>
    </row>
    <row r="36" spans="1:10" ht="15.75" thickBot="1" x14ac:dyDescent="0.3">
      <c r="A36" s="293" t="s">
        <v>41</v>
      </c>
      <c r="B36" s="300"/>
      <c r="C36" s="300"/>
      <c r="D36" s="300"/>
      <c r="E36" s="300"/>
      <c r="F36" s="300"/>
      <c r="G36" s="300"/>
      <c r="H36" s="300"/>
      <c r="I36" s="300"/>
      <c r="J36" s="301"/>
    </row>
    <row r="37" spans="1:10" x14ac:dyDescent="0.25">
      <c r="A37" s="285" t="s">
        <v>42</v>
      </c>
      <c r="B37" s="25" t="s">
        <v>43</v>
      </c>
      <c r="C37" s="287" t="s">
        <v>44</v>
      </c>
      <c r="D37" s="288"/>
      <c r="E37" s="34" t="s">
        <v>45</v>
      </c>
      <c r="F37" s="35" t="s">
        <v>46</v>
      </c>
      <c r="G37" s="34" t="s">
        <v>47</v>
      </c>
      <c r="H37" s="287" t="s">
        <v>48</v>
      </c>
      <c r="I37" s="269"/>
      <c r="J37" s="289"/>
    </row>
    <row r="38" spans="1:10" ht="15.75" thickBot="1" x14ac:dyDescent="0.3">
      <c r="A38" s="286"/>
      <c r="B38" s="109" t="s">
        <v>49</v>
      </c>
      <c r="C38" s="290"/>
      <c r="D38" s="290"/>
      <c r="E38" s="32"/>
      <c r="F38" s="34"/>
      <c r="G38" s="34"/>
      <c r="H38" s="290"/>
      <c r="I38" s="291"/>
      <c r="J38" s="292"/>
    </row>
    <row r="39" spans="1:10" ht="15.75" thickBot="1" x14ac:dyDescent="0.3">
      <c r="A39" s="305" t="s">
        <v>50</v>
      </c>
      <c r="B39" s="300"/>
      <c r="C39" s="300"/>
      <c r="D39" s="300"/>
      <c r="E39" s="300"/>
      <c r="F39" s="306"/>
      <c r="G39" s="306"/>
      <c r="H39" s="300"/>
      <c r="I39" s="300"/>
      <c r="J39" s="301"/>
    </row>
    <row r="40" spans="1:10" x14ac:dyDescent="0.25">
      <c r="A40" s="307" t="s">
        <v>51</v>
      </c>
      <c r="B40" s="308"/>
      <c r="C40" s="111" t="s">
        <v>52</v>
      </c>
      <c r="D40" s="40" t="s">
        <v>53</v>
      </c>
      <c r="E40" s="40" t="s">
        <v>54</v>
      </c>
      <c r="F40" s="311" t="s">
        <v>55</v>
      </c>
      <c r="G40" s="311"/>
      <c r="H40" s="311" t="s">
        <v>56</v>
      </c>
      <c r="I40" s="313"/>
      <c r="J40" s="314"/>
    </row>
    <row r="41" spans="1:10" x14ac:dyDescent="0.25">
      <c r="A41" s="309"/>
      <c r="B41" s="310"/>
      <c r="C41" s="41" t="s">
        <v>57</v>
      </c>
      <c r="D41" s="42" t="s">
        <v>58</v>
      </c>
      <c r="E41" s="42" t="s">
        <v>59</v>
      </c>
      <c r="F41" s="312"/>
      <c r="G41" s="312"/>
      <c r="H41" s="312"/>
      <c r="I41" s="315"/>
      <c r="J41" s="316"/>
    </row>
    <row r="42" spans="1:10" x14ac:dyDescent="0.25">
      <c r="A42" s="309"/>
      <c r="B42" s="310"/>
      <c r="C42" s="25">
        <v>0</v>
      </c>
      <c r="D42" s="26">
        <v>0</v>
      </c>
      <c r="E42" s="26">
        <v>0</v>
      </c>
      <c r="F42" s="303">
        <v>0</v>
      </c>
      <c r="G42" s="304"/>
      <c r="H42" s="303">
        <v>0</v>
      </c>
      <c r="I42" s="317"/>
      <c r="J42" s="318"/>
    </row>
    <row r="43" spans="1:10" x14ac:dyDescent="0.25">
      <c r="A43" s="309"/>
      <c r="B43" s="310"/>
      <c r="C43" s="25">
        <v>0</v>
      </c>
      <c r="D43" s="26">
        <v>0</v>
      </c>
      <c r="E43" s="26">
        <v>0</v>
      </c>
      <c r="F43" s="303">
        <v>0</v>
      </c>
      <c r="G43" s="304"/>
      <c r="H43" s="303">
        <v>0</v>
      </c>
      <c r="I43" s="317"/>
      <c r="J43" s="318"/>
    </row>
    <row r="44" spans="1:10" x14ac:dyDescent="0.25">
      <c r="A44" s="302"/>
      <c r="B44" s="288"/>
      <c r="C44" s="25"/>
      <c r="D44" s="26"/>
      <c r="E44" s="26"/>
      <c r="F44" s="303"/>
      <c r="G44" s="304"/>
      <c r="H44" s="110"/>
      <c r="I44" s="112"/>
      <c r="J44" s="113"/>
    </row>
    <row r="45" spans="1:10" x14ac:dyDescent="0.25">
      <c r="A45" s="302"/>
      <c r="B45" s="288"/>
      <c r="C45" s="25"/>
      <c r="D45" s="26"/>
      <c r="E45" s="26"/>
      <c r="F45" s="303"/>
      <c r="G45" s="304"/>
      <c r="H45" s="110"/>
      <c r="I45" s="112"/>
      <c r="J45" s="113"/>
    </row>
    <row r="46" spans="1:10" x14ac:dyDescent="0.25">
      <c r="A46" s="309"/>
      <c r="B46" s="310"/>
      <c r="C46" s="25"/>
      <c r="D46" s="26"/>
      <c r="E46" s="26"/>
      <c r="F46" s="319"/>
      <c r="G46" s="320"/>
      <c r="H46" s="319"/>
      <c r="I46" s="270"/>
      <c r="J46" s="271"/>
    </row>
    <row r="47" spans="1:10" ht="15.75" thickBot="1" x14ac:dyDescent="0.3">
      <c r="A47" s="321" t="s">
        <v>40</v>
      </c>
      <c r="B47" s="290"/>
      <c r="C47" s="32">
        <f>SUM(C42:C45)</f>
        <v>0</v>
      </c>
      <c r="D47" s="33">
        <f>SUM(D42:D46)</f>
        <v>0</v>
      </c>
      <c r="E47" s="32">
        <v>0</v>
      </c>
      <c r="F47" s="322">
        <f>SUM(F42:G46)</f>
        <v>0</v>
      </c>
      <c r="G47" s="323"/>
      <c r="H47" s="322">
        <f>SUM(H42:J46)</f>
        <v>0</v>
      </c>
      <c r="I47" s="324"/>
      <c r="J47" s="325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272" t="s">
        <v>60</v>
      </c>
      <c r="B50" s="272"/>
      <c r="C50" s="46"/>
      <c r="D50" s="1"/>
      <c r="E50" s="46" t="s">
        <v>61</v>
      </c>
      <c r="F50" s="46"/>
      <c r="G50" s="272" t="s">
        <v>62</v>
      </c>
      <c r="H50" s="272"/>
      <c r="I50" s="272"/>
      <c r="J50" s="272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26"/>
      <c r="B52" s="326"/>
      <c r="C52" s="47"/>
      <c r="D52" s="47"/>
      <c r="E52" s="47"/>
      <c r="F52" s="48"/>
      <c r="G52" s="49"/>
      <c r="H52" s="49"/>
      <c r="I52" s="49"/>
      <c r="J52" s="49"/>
    </row>
    <row r="53" spans="1:10" x14ac:dyDescent="0.25">
      <c r="A53" s="50" t="str">
        <f>E12</f>
        <v>ING. LUIS GUILLERMO CORONA ZUÑIGA</v>
      </c>
      <c r="B53" s="50"/>
      <c r="C53" s="3"/>
      <c r="D53" s="327" t="s">
        <v>63</v>
      </c>
      <c r="E53" s="327"/>
      <c r="F53" s="327"/>
      <c r="G53" s="327" t="s">
        <v>64</v>
      </c>
      <c r="H53" s="327"/>
      <c r="I53" s="327"/>
      <c r="J53" s="327"/>
    </row>
    <row r="54" spans="1:10" x14ac:dyDescent="0.25">
      <c r="A54" s="272" t="str">
        <f>H12</f>
        <v>JEFE DE DIVISIÓN</v>
      </c>
      <c r="B54" s="272"/>
      <c r="C54" s="3"/>
      <c r="D54" s="272" t="s">
        <v>65</v>
      </c>
      <c r="E54" s="272"/>
      <c r="F54" s="272"/>
      <c r="G54" s="272" t="s">
        <v>66</v>
      </c>
      <c r="H54" s="272"/>
      <c r="I54" s="272"/>
      <c r="J54" s="272"/>
    </row>
  </sheetData>
  <mergeCells count="51">
    <mergeCell ref="A16:J16"/>
    <mergeCell ref="C2:G2"/>
    <mergeCell ref="C3:G3"/>
    <mergeCell ref="C4:G4"/>
    <mergeCell ref="B9:J9"/>
    <mergeCell ref="B10:J10"/>
    <mergeCell ref="B11:J11"/>
    <mergeCell ref="E12:G12"/>
    <mergeCell ref="H12:J12"/>
    <mergeCell ref="A13:J13"/>
    <mergeCell ref="D14:J14"/>
    <mergeCell ref="A15:J15"/>
    <mergeCell ref="B19:J19"/>
    <mergeCell ref="A22:J22"/>
    <mergeCell ref="A24:J24"/>
    <mergeCell ref="A26:A28"/>
    <mergeCell ref="A29:A30"/>
    <mergeCell ref="A36:J36"/>
    <mergeCell ref="A37:A38"/>
    <mergeCell ref="C37:D37"/>
    <mergeCell ref="H37:J37"/>
    <mergeCell ref="C38:D38"/>
    <mergeCell ref="H38:J38"/>
    <mergeCell ref="A45:B45"/>
    <mergeCell ref="F45:G45"/>
    <mergeCell ref="A39:J39"/>
    <mergeCell ref="A40:B41"/>
    <mergeCell ref="F40:G41"/>
    <mergeCell ref="H40:J41"/>
    <mergeCell ref="A42:B42"/>
    <mergeCell ref="F42:G42"/>
    <mergeCell ref="H42:J42"/>
    <mergeCell ref="A43:B43"/>
    <mergeCell ref="F43:G43"/>
    <mergeCell ref="H43:J43"/>
    <mergeCell ref="A44:B44"/>
    <mergeCell ref="F44:G44"/>
    <mergeCell ref="A54:B54"/>
    <mergeCell ref="D54:F54"/>
    <mergeCell ref="G54:J54"/>
    <mergeCell ref="A46:B46"/>
    <mergeCell ref="F46:G46"/>
    <mergeCell ref="H46:J46"/>
    <mergeCell ref="A47:B47"/>
    <mergeCell ref="F47:G47"/>
    <mergeCell ref="H47:J47"/>
    <mergeCell ref="A50:B50"/>
    <mergeCell ref="G50:J50"/>
    <mergeCell ref="A52:B52"/>
    <mergeCell ref="D53:F53"/>
    <mergeCell ref="G53:J53"/>
  </mergeCells>
  <pageMargins left="0.7" right="0.7" top="0.75" bottom="0.75" header="0.3" footer="0.3"/>
  <pageSetup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opLeftCell="A7" workbookViewId="0">
      <selection activeCell="B19" sqref="B19:J19"/>
    </sheetView>
  </sheetViews>
  <sheetFormatPr baseColWidth="10" defaultRowHeight="15" x14ac:dyDescent="0.25"/>
  <cols>
    <col min="4" max="4" width="12.42578125" customWidth="1"/>
  </cols>
  <sheetData>
    <row r="1" spans="1:10" ht="14.45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45" x14ac:dyDescent="0.3">
      <c r="A2" s="1"/>
      <c r="B2" s="1"/>
      <c r="C2" s="272" t="s">
        <v>0</v>
      </c>
      <c r="D2" s="272"/>
      <c r="E2" s="272"/>
      <c r="F2" s="272"/>
      <c r="G2" s="272"/>
      <c r="H2" s="1"/>
      <c r="I2" s="1"/>
      <c r="J2" s="1"/>
    </row>
    <row r="3" spans="1:10" ht="14.45" x14ac:dyDescent="0.3">
      <c r="A3" s="1"/>
      <c r="B3" s="1"/>
      <c r="C3" s="272" t="s">
        <v>1</v>
      </c>
      <c r="D3" s="272"/>
      <c r="E3" s="272"/>
      <c r="F3" s="272"/>
      <c r="G3" s="272"/>
      <c r="H3" s="1"/>
      <c r="I3" s="1"/>
      <c r="J3" s="1"/>
    </row>
    <row r="4" spans="1:10" ht="14.45" x14ac:dyDescent="0.3">
      <c r="A4" s="1"/>
      <c r="B4" s="1"/>
      <c r="C4" s="272" t="s">
        <v>2</v>
      </c>
      <c r="D4" s="272"/>
      <c r="E4" s="272"/>
      <c r="F4" s="272"/>
      <c r="G4" s="272"/>
      <c r="H4" s="1"/>
      <c r="I4" s="1"/>
      <c r="J4" s="1"/>
    </row>
    <row r="5" spans="1:10" ht="14.45" x14ac:dyDescent="0.3">
      <c r="A5" s="1"/>
      <c r="B5" s="1"/>
      <c r="C5" s="2"/>
      <c r="D5" s="2"/>
      <c r="E5" s="2"/>
      <c r="F5" s="1"/>
      <c r="G5" s="1"/>
      <c r="H5" s="1"/>
      <c r="I5" s="1"/>
      <c r="J5" s="1"/>
    </row>
    <row r="6" spans="1:10" ht="14.45" x14ac:dyDescent="0.3">
      <c r="A6" s="1"/>
      <c r="B6" s="1"/>
      <c r="C6" s="2"/>
      <c r="D6" s="2"/>
      <c r="E6" s="2"/>
      <c r="F6" s="1"/>
      <c r="G6" s="1"/>
      <c r="H6" s="1"/>
      <c r="I6" s="1"/>
      <c r="J6" s="1"/>
    </row>
    <row r="7" spans="1:10" thickBot="1" x14ac:dyDescent="0.35">
      <c r="A7" s="1"/>
      <c r="B7" s="1"/>
      <c r="C7" s="1"/>
      <c r="D7" s="1"/>
      <c r="E7" s="1"/>
      <c r="F7" s="3" t="s">
        <v>3</v>
      </c>
      <c r="G7" s="4">
        <f>F18</f>
        <v>73</v>
      </c>
      <c r="H7" s="4"/>
      <c r="I7" s="5"/>
      <c r="J7" s="5"/>
    </row>
    <row r="8" spans="1:10" ht="14.45" x14ac:dyDescent="0.3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ht="14.45" x14ac:dyDescent="0.3">
      <c r="A9" s="9" t="s">
        <v>4</v>
      </c>
      <c r="B9" s="273" t="s">
        <v>5</v>
      </c>
      <c r="C9" s="274"/>
      <c r="D9" s="274"/>
      <c r="E9" s="274"/>
      <c r="F9" s="274"/>
      <c r="G9" s="274"/>
      <c r="H9" s="274"/>
      <c r="I9" s="274"/>
      <c r="J9" s="275"/>
    </row>
    <row r="10" spans="1:10" ht="14.45" x14ac:dyDescent="0.3">
      <c r="A10" s="9" t="s">
        <v>6</v>
      </c>
      <c r="B10" s="270" t="s">
        <v>7</v>
      </c>
      <c r="C10" s="270"/>
      <c r="D10" s="270"/>
      <c r="E10" s="270"/>
      <c r="F10" s="270"/>
      <c r="G10" s="270"/>
      <c r="H10" s="270"/>
      <c r="I10" s="270"/>
      <c r="J10" s="271"/>
    </row>
    <row r="11" spans="1:10" ht="14.45" x14ac:dyDescent="0.3">
      <c r="A11" s="9" t="s">
        <v>8</v>
      </c>
      <c r="B11" s="270" t="s">
        <v>9</v>
      </c>
      <c r="C11" s="270"/>
      <c r="D11" s="270"/>
      <c r="E11" s="270"/>
      <c r="F11" s="270"/>
      <c r="G11" s="270"/>
      <c r="H11" s="270"/>
      <c r="I11" s="270"/>
      <c r="J11" s="271"/>
    </row>
    <row r="12" spans="1:10" ht="14.45" x14ac:dyDescent="0.3">
      <c r="A12" s="9" t="s">
        <v>10</v>
      </c>
      <c r="B12" s="10"/>
      <c r="C12" s="10"/>
      <c r="D12" s="10"/>
      <c r="E12" s="269" t="s">
        <v>76</v>
      </c>
      <c r="F12" s="269"/>
      <c r="G12" s="269"/>
      <c r="H12" s="270" t="s">
        <v>72</v>
      </c>
      <c r="I12" s="270"/>
      <c r="J12" s="271"/>
    </row>
    <row r="13" spans="1:10" ht="14.45" x14ac:dyDescent="0.3">
      <c r="A13" s="276"/>
      <c r="B13" s="277"/>
      <c r="C13" s="277"/>
      <c r="D13" s="277"/>
      <c r="E13" s="277"/>
      <c r="F13" s="277"/>
      <c r="G13" s="277"/>
      <c r="H13" s="277"/>
      <c r="I13" s="277"/>
      <c r="J13" s="278"/>
    </row>
    <row r="14" spans="1:10" ht="14.45" x14ac:dyDescent="0.3">
      <c r="A14" s="9" t="s">
        <v>11</v>
      </c>
      <c r="B14" s="10"/>
      <c r="C14" s="10"/>
      <c r="D14" s="279" t="s">
        <v>80</v>
      </c>
      <c r="E14" s="279"/>
      <c r="F14" s="279"/>
      <c r="G14" s="279"/>
      <c r="H14" s="279"/>
      <c r="I14" s="279"/>
      <c r="J14" s="280"/>
    </row>
    <row r="15" spans="1:10" ht="14.45" x14ac:dyDescent="0.3">
      <c r="A15" s="281"/>
      <c r="B15" s="273"/>
      <c r="C15" s="273"/>
      <c r="D15" s="273"/>
      <c r="E15" s="273"/>
      <c r="F15" s="273"/>
      <c r="G15" s="273"/>
      <c r="H15" s="273"/>
      <c r="I15" s="273"/>
      <c r="J15" s="282"/>
    </row>
    <row r="16" spans="1:10" ht="14.45" x14ac:dyDescent="0.3">
      <c r="A16" s="283"/>
      <c r="B16" s="270"/>
      <c r="C16" s="270"/>
      <c r="D16" s="270"/>
      <c r="E16" s="270"/>
      <c r="F16" s="270"/>
      <c r="G16" s="270"/>
      <c r="H16" s="270"/>
      <c r="I16" s="270"/>
      <c r="J16" s="271"/>
    </row>
    <row r="17" spans="1:10" ht="14.45" x14ac:dyDescent="0.3">
      <c r="A17" s="9" t="s">
        <v>12</v>
      </c>
      <c r="B17" s="10"/>
      <c r="C17" s="36">
        <v>4</v>
      </c>
      <c r="D17" s="12" t="s">
        <v>74</v>
      </c>
      <c r="E17" s="10" t="s">
        <v>13</v>
      </c>
      <c r="F17" s="10"/>
      <c r="G17" s="10"/>
      <c r="H17" s="10"/>
      <c r="I17" s="10"/>
      <c r="J17" s="13"/>
    </row>
    <row r="18" spans="1:10" ht="14.45" x14ac:dyDescent="0.3">
      <c r="A18" s="9" t="s">
        <v>14</v>
      </c>
      <c r="B18" s="10"/>
      <c r="C18" s="10"/>
      <c r="D18" s="10"/>
      <c r="E18" s="10"/>
      <c r="F18" s="284">
        <f>J35+F47+H47</f>
        <v>73</v>
      </c>
      <c r="G18" s="284"/>
      <c r="H18" s="10"/>
      <c r="I18" s="10"/>
      <c r="J18" s="13"/>
    </row>
    <row r="19" spans="1:10" ht="14.45" x14ac:dyDescent="0.3">
      <c r="A19" s="9" t="s">
        <v>15</v>
      </c>
      <c r="B19" s="273" t="s">
        <v>75</v>
      </c>
      <c r="C19" s="273"/>
      <c r="D19" s="273"/>
      <c r="E19" s="273"/>
      <c r="F19" s="273"/>
      <c r="G19" s="273"/>
      <c r="H19" s="273"/>
      <c r="I19" s="273"/>
      <c r="J19" s="282"/>
    </row>
    <row r="20" spans="1:10" ht="14.45" x14ac:dyDescent="0.3">
      <c r="A20" s="9" t="s">
        <v>68</v>
      </c>
      <c r="B20" s="10"/>
      <c r="C20" s="10"/>
      <c r="D20" s="10"/>
      <c r="E20" s="10"/>
      <c r="F20" s="10"/>
      <c r="G20" s="51"/>
      <c r="H20" s="10"/>
      <c r="I20" s="10"/>
      <c r="J20" s="13"/>
    </row>
    <row r="21" spans="1:10" ht="14.45" x14ac:dyDescent="0.3">
      <c r="A21" s="53">
        <v>29</v>
      </c>
      <c r="B21" s="51" t="s">
        <v>16</v>
      </c>
      <c r="C21" s="54" t="s">
        <v>70</v>
      </c>
      <c r="D21" s="2" t="s">
        <v>67</v>
      </c>
      <c r="E21" s="5" t="s">
        <v>78</v>
      </c>
      <c r="F21" s="52" t="s">
        <v>69</v>
      </c>
      <c r="G21" s="10"/>
      <c r="H21" s="10"/>
      <c r="I21" s="10" t="s">
        <v>17</v>
      </c>
      <c r="J21" s="13"/>
    </row>
    <row r="22" spans="1:10" x14ac:dyDescent="0.25">
      <c r="A22" s="281" t="s">
        <v>81</v>
      </c>
      <c r="B22" s="273"/>
      <c r="C22" s="273"/>
      <c r="D22" s="273"/>
      <c r="E22" s="273"/>
      <c r="F22" s="273"/>
      <c r="G22" s="273"/>
      <c r="H22" s="273"/>
      <c r="I22" s="273"/>
      <c r="J22" s="282"/>
    </row>
    <row r="23" spans="1:10" ht="15.75" thickBot="1" x14ac:dyDescent="0.3">
      <c r="A23" s="16"/>
      <c r="B23" s="17"/>
      <c r="C23" s="17"/>
      <c r="D23" s="17"/>
      <c r="E23" s="17"/>
      <c r="F23" s="17"/>
      <c r="G23" s="17"/>
      <c r="H23" s="17"/>
      <c r="I23" s="17"/>
      <c r="J23" s="18"/>
    </row>
    <row r="24" spans="1:10" ht="15.75" thickBot="1" x14ac:dyDescent="0.3">
      <c r="A24" s="293" t="s">
        <v>19</v>
      </c>
      <c r="B24" s="294"/>
      <c r="C24" s="294"/>
      <c r="D24" s="294"/>
      <c r="E24" s="294"/>
      <c r="F24" s="294"/>
      <c r="G24" s="294"/>
      <c r="H24" s="294"/>
      <c r="I24" s="294"/>
      <c r="J24" s="295"/>
    </row>
    <row r="25" spans="1:10" x14ac:dyDescent="0.25">
      <c r="A25" s="19" t="s">
        <v>20</v>
      </c>
      <c r="B25" s="20"/>
      <c r="C25" s="20" t="s">
        <v>21</v>
      </c>
      <c r="D25" s="20" t="s">
        <v>22</v>
      </c>
      <c r="E25" s="21" t="s">
        <v>23</v>
      </c>
      <c r="F25" s="21" t="s">
        <v>24</v>
      </c>
      <c r="G25" s="21" t="s">
        <v>25</v>
      </c>
      <c r="H25" s="21" t="s">
        <v>26</v>
      </c>
      <c r="I25" s="21" t="s">
        <v>27</v>
      </c>
      <c r="J25" s="22" t="s">
        <v>28</v>
      </c>
    </row>
    <row r="26" spans="1:10" x14ac:dyDescent="0.25">
      <c r="A26" s="296" t="s">
        <v>29</v>
      </c>
      <c r="B26" s="20" t="s">
        <v>30</v>
      </c>
      <c r="C26" s="23"/>
      <c r="D26" s="23"/>
      <c r="E26" s="23"/>
      <c r="F26" s="23"/>
      <c r="G26" s="23">
        <v>73</v>
      </c>
      <c r="H26" s="23"/>
      <c r="I26" s="23"/>
      <c r="J26" s="24">
        <f>C26+D26+E26+F26+G26+H26+I26</f>
        <v>73</v>
      </c>
    </row>
    <row r="27" spans="1:10" x14ac:dyDescent="0.25">
      <c r="A27" s="297"/>
      <c r="B27" s="20" t="s">
        <v>31</v>
      </c>
      <c r="C27" s="23"/>
      <c r="D27" s="23"/>
      <c r="E27" s="23"/>
      <c r="F27" s="23"/>
      <c r="G27" s="23"/>
      <c r="H27" s="23"/>
      <c r="I27" s="23"/>
      <c r="J27" s="24">
        <f t="shared" ref="J27:J34" si="0">C27+D27+E27+F27+G27+H27+I27</f>
        <v>0</v>
      </c>
    </row>
    <row r="28" spans="1:10" x14ac:dyDescent="0.25">
      <c r="A28" s="297"/>
      <c r="B28" s="25" t="s">
        <v>32</v>
      </c>
      <c r="C28" s="26"/>
      <c r="D28" s="26"/>
      <c r="E28" s="26"/>
      <c r="F28" s="26"/>
      <c r="G28" s="26"/>
      <c r="H28" s="23"/>
      <c r="I28" s="23"/>
      <c r="J28" s="24">
        <f t="shared" si="0"/>
        <v>0</v>
      </c>
    </row>
    <row r="29" spans="1:10" x14ac:dyDescent="0.25">
      <c r="A29" s="298" t="s">
        <v>33</v>
      </c>
      <c r="B29" s="25" t="s">
        <v>34</v>
      </c>
      <c r="C29" s="26"/>
      <c r="D29" s="26"/>
      <c r="E29" s="26"/>
      <c r="F29" s="26"/>
      <c r="G29" s="26"/>
      <c r="H29" s="26"/>
      <c r="I29" s="27"/>
      <c r="J29" s="24">
        <f t="shared" si="0"/>
        <v>0</v>
      </c>
    </row>
    <row r="30" spans="1:10" x14ac:dyDescent="0.25">
      <c r="A30" s="299"/>
      <c r="B30" s="25" t="s">
        <v>35</v>
      </c>
      <c r="C30" s="26"/>
      <c r="D30" s="26"/>
      <c r="E30" s="26"/>
      <c r="F30" s="26"/>
      <c r="G30" s="26"/>
      <c r="H30" s="26"/>
      <c r="I30" s="27"/>
      <c r="J30" s="24">
        <f t="shared" si="0"/>
        <v>0</v>
      </c>
    </row>
    <row r="31" spans="1:10" x14ac:dyDescent="0.25">
      <c r="A31" s="28" t="s">
        <v>36</v>
      </c>
      <c r="B31" s="29"/>
      <c r="C31" s="26"/>
      <c r="D31" s="26"/>
      <c r="E31" s="26"/>
      <c r="F31" s="26"/>
      <c r="G31" s="26"/>
      <c r="H31" s="26"/>
      <c r="I31" s="27"/>
      <c r="J31" s="24">
        <f t="shared" si="0"/>
        <v>0</v>
      </c>
    </row>
    <row r="32" spans="1:10" x14ac:dyDescent="0.25">
      <c r="A32" s="30" t="s">
        <v>37</v>
      </c>
      <c r="B32" s="25"/>
      <c r="C32" s="26"/>
      <c r="D32" s="26"/>
      <c r="E32" s="26"/>
      <c r="F32" s="26"/>
      <c r="G32" s="26"/>
      <c r="H32" s="26"/>
      <c r="I32" s="27"/>
      <c r="J32" s="24">
        <f t="shared" si="0"/>
        <v>0</v>
      </c>
    </row>
    <row r="33" spans="1:10" x14ac:dyDescent="0.25">
      <c r="A33" s="30" t="s">
        <v>38</v>
      </c>
      <c r="B33" s="25"/>
      <c r="C33" s="26"/>
      <c r="D33" s="26"/>
      <c r="E33" s="26"/>
      <c r="F33" s="26"/>
      <c r="G33" s="26"/>
      <c r="H33" s="26"/>
      <c r="I33" s="27"/>
      <c r="J33" s="24">
        <f t="shared" si="0"/>
        <v>0</v>
      </c>
    </row>
    <row r="34" spans="1:10" x14ac:dyDescent="0.25">
      <c r="A34" s="30" t="s">
        <v>39</v>
      </c>
      <c r="B34" s="25"/>
      <c r="C34" s="26"/>
      <c r="D34" s="26"/>
      <c r="E34" s="26"/>
      <c r="F34" s="26"/>
      <c r="G34" s="26"/>
      <c r="H34" s="26"/>
      <c r="I34" s="27"/>
      <c r="J34" s="24">
        <f t="shared" si="0"/>
        <v>0</v>
      </c>
    </row>
    <row r="35" spans="1:10" ht="15.75" thickBot="1" x14ac:dyDescent="0.3">
      <c r="A35" s="31" t="s">
        <v>40</v>
      </c>
      <c r="B35" s="32"/>
      <c r="C35" s="33">
        <f>SUM(C26:C34)</f>
        <v>0</v>
      </c>
      <c r="D35" s="33">
        <f t="shared" ref="D35:J35" si="1">SUM(D26:D34)</f>
        <v>0</v>
      </c>
      <c r="E35" s="33">
        <f t="shared" si="1"/>
        <v>0</v>
      </c>
      <c r="F35" s="33">
        <f>SUM(F26:F34)</f>
        <v>0</v>
      </c>
      <c r="G35" s="33">
        <f t="shared" si="1"/>
        <v>73</v>
      </c>
      <c r="H35" s="33">
        <f t="shared" si="1"/>
        <v>0</v>
      </c>
      <c r="I35" s="33">
        <f t="shared" si="1"/>
        <v>0</v>
      </c>
      <c r="J35" s="33">
        <f t="shared" si="1"/>
        <v>73</v>
      </c>
    </row>
    <row r="36" spans="1:10" ht="15.75" thickBot="1" x14ac:dyDescent="0.3">
      <c r="A36" s="293" t="s">
        <v>41</v>
      </c>
      <c r="B36" s="300"/>
      <c r="C36" s="300"/>
      <c r="D36" s="300"/>
      <c r="E36" s="300"/>
      <c r="F36" s="300"/>
      <c r="G36" s="300"/>
      <c r="H36" s="300"/>
      <c r="I36" s="300"/>
      <c r="J36" s="301"/>
    </row>
    <row r="37" spans="1:10" x14ac:dyDescent="0.25">
      <c r="A37" s="285" t="s">
        <v>42</v>
      </c>
      <c r="B37" s="25" t="s">
        <v>43</v>
      </c>
      <c r="C37" s="287" t="s">
        <v>44</v>
      </c>
      <c r="D37" s="288"/>
      <c r="E37" s="34" t="s">
        <v>45</v>
      </c>
      <c r="F37" s="35" t="s">
        <v>46</v>
      </c>
      <c r="G37" s="34" t="s">
        <v>47</v>
      </c>
      <c r="H37" s="287" t="s">
        <v>48</v>
      </c>
      <c r="I37" s="269"/>
      <c r="J37" s="289"/>
    </row>
    <row r="38" spans="1:10" ht="15.75" thickBot="1" x14ac:dyDescent="0.3">
      <c r="A38" s="286"/>
      <c r="B38" s="38" t="s">
        <v>49</v>
      </c>
      <c r="C38" s="290"/>
      <c r="D38" s="290"/>
      <c r="E38" s="32"/>
      <c r="F38" s="34"/>
      <c r="G38" s="34"/>
      <c r="H38" s="290"/>
      <c r="I38" s="291"/>
      <c r="J38" s="292"/>
    </row>
    <row r="39" spans="1:10" ht="15.75" thickBot="1" x14ac:dyDescent="0.3">
      <c r="A39" s="305" t="s">
        <v>50</v>
      </c>
      <c r="B39" s="300"/>
      <c r="C39" s="300"/>
      <c r="D39" s="300"/>
      <c r="E39" s="300"/>
      <c r="F39" s="306"/>
      <c r="G39" s="306"/>
      <c r="H39" s="300"/>
      <c r="I39" s="300"/>
      <c r="J39" s="301"/>
    </row>
    <row r="40" spans="1:10" x14ac:dyDescent="0.25">
      <c r="A40" s="307" t="s">
        <v>51</v>
      </c>
      <c r="B40" s="308"/>
      <c r="C40" s="39" t="s">
        <v>52</v>
      </c>
      <c r="D40" s="40" t="s">
        <v>53</v>
      </c>
      <c r="E40" s="40" t="s">
        <v>54</v>
      </c>
      <c r="F40" s="311" t="s">
        <v>55</v>
      </c>
      <c r="G40" s="311"/>
      <c r="H40" s="311" t="s">
        <v>56</v>
      </c>
      <c r="I40" s="313"/>
      <c r="J40" s="314"/>
    </row>
    <row r="41" spans="1:10" x14ac:dyDescent="0.25">
      <c r="A41" s="309"/>
      <c r="B41" s="310"/>
      <c r="C41" s="41" t="s">
        <v>57</v>
      </c>
      <c r="D41" s="42" t="s">
        <v>58</v>
      </c>
      <c r="E41" s="42" t="s">
        <v>59</v>
      </c>
      <c r="F41" s="312"/>
      <c r="G41" s="312"/>
      <c r="H41" s="312"/>
      <c r="I41" s="315"/>
      <c r="J41" s="316"/>
    </row>
    <row r="42" spans="1:10" x14ac:dyDescent="0.25">
      <c r="A42" s="309"/>
      <c r="B42" s="310"/>
      <c r="C42" s="25">
        <v>0</v>
      </c>
      <c r="D42" s="26">
        <v>0</v>
      </c>
      <c r="E42" s="26">
        <v>0</v>
      </c>
      <c r="F42" s="303">
        <v>0</v>
      </c>
      <c r="G42" s="304"/>
      <c r="H42" s="303">
        <v>0</v>
      </c>
      <c r="I42" s="317"/>
      <c r="J42" s="318"/>
    </row>
    <row r="43" spans="1:10" x14ac:dyDescent="0.25">
      <c r="A43" s="309"/>
      <c r="B43" s="310"/>
      <c r="C43" s="25">
        <v>0</v>
      </c>
      <c r="D43" s="26">
        <v>0</v>
      </c>
      <c r="E43" s="26">
        <v>0</v>
      </c>
      <c r="F43" s="303">
        <v>0</v>
      </c>
      <c r="G43" s="304"/>
      <c r="H43" s="303">
        <v>0</v>
      </c>
      <c r="I43" s="317"/>
      <c r="J43" s="318"/>
    </row>
    <row r="44" spans="1:10" x14ac:dyDescent="0.25">
      <c r="A44" s="302"/>
      <c r="B44" s="288"/>
      <c r="C44" s="25"/>
      <c r="D44" s="26"/>
      <c r="E44" s="26"/>
      <c r="F44" s="303"/>
      <c r="G44" s="304"/>
      <c r="H44" s="43"/>
      <c r="I44" s="44"/>
      <c r="J44" s="45"/>
    </row>
    <row r="45" spans="1:10" x14ac:dyDescent="0.25">
      <c r="A45" s="302"/>
      <c r="B45" s="288"/>
      <c r="C45" s="25"/>
      <c r="D45" s="26"/>
      <c r="E45" s="26"/>
      <c r="F45" s="303"/>
      <c r="G45" s="304"/>
      <c r="H45" s="43"/>
      <c r="I45" s="44"/>
      <c r="J45" s="45"/>
    </row>
    <row r="46" spans="1:10" x14ac:dyDescent="0.25">
      <c r="A46" s="309"/>
      <c r="B46" s="310"/>
      <c r="C46" s="25"/>
      <c r="D46" s="26"/>
      <c r="E46" s="26"/>
      <c r="F46" s="319"/>
      <c r="G46" s="320"/>
      <c r="H46" s="319"/>
      <c r="I46" s="270"/>
      <c r="J46" s="271"/>
    </row>
    <row r="47" spans="1:10" ht="15.75" thickBot="1" x14ac:dyDescent="0.3">
      <c r="A47" s="321" t="s">
        <v>40</v>
      </c>
      <c r="B47" s="290"/>
      <c r="C47" s="32">
        <f>SUM(C42:C45)</f>
        <v>0</v>
      </c>
      <c r="D47" s="33">
        <f>SUM(D42:D46)</f>
        <v>0</v>
      </c>
      <c r="E47" s="32">
        <v>0</v>
      </c>
      <c r="F47" s="322">
        <f>SUM(F42:G46)</f>
        <v>0</v>
      </c>
      <c r="G47" s="323"/>
      <c r="H47" s="322">
        <f>SUM(H42:J46)</f>
        <v>0</v>
      </c>
      <c r="I47" s="324"/>
      <c r="J47" s="325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272" t="s">
        <v>60</v>
      </c>
      <c r="B50" s="272"/>
      <c r="C50" s="46"/>
      <c r="D50" s="1"/>
      <c r="E50" s="46" t="s">
        <v>61</v>
      </c>
      <c r="F50" s="46"/>
      <c r="G50" s="272" t="s">
        <v>62</v>
      </c>
      <c r="H50" s="272"/>
      <c r="I50" s="272"/>
      <c r="J50" s="272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26"/>
      <c r="B52" s="326"/>
      <c r="C52" s="47"/>
      <c r="D52" s="47"/>
      <c r="E52" s="47"/>
      <c r="F52" s="48"/>
      <c r="G52" s="49"/>
      <c r="H52" s="49"/>
      <c r="I52" s="49"/>
      <c r="J52" s="49"/>
    </row>
    <row r="53" spans="1:10" x14ac:dyDescent="0.25">
      <c r="A53" s="50" t="str">
        <f>E12</f>
        <v>ING. EDITH GABRIELA GOMEZ ESPINOZA</v>
      </c>
      <c r="B53" s="50"/>
      <c r="C53" s="3"/>
      <c r="D53" s="327" t="s">
        <v>63</v>
      </c>
      <c r="E53" s="327"/>
      <c r="F53" s="327"/>
      <c r="G53" s="327" t="s">
        <v>64</v>
      </c>
      <c r="H53" s="327"/>
      <c r="I53" s="327"/>
      <c r="J53" s="327"/>
    </row>
    <row r="54" spans="1:10" x14ac:dyDescent="0.25">
      <c r="A54" s="272" t="str">
        <f>H12</f>
        <v>DOCENTE</v>
      </c>
      <c r="B54" s="272"/>
      <c r="C54" s="3"/>
      <c r="D54" s="272" t="s">
        <v>65</v>
      </c>
      <c r="E54" s="272"/>
      <c r="F54" s="272"/>
      <c r="G54" s="272" t="s">
        <v>66</v>
      </c>
      <c r="H54" s="272"/>
      <c r="I54" s="272"/>
      <c r="J54" s="272"/>
    </row>
  </sheetData>
  <mergeCells count="52">
    <mergeCell ref="B11:J11"/>
    <mergeCell ref="C2:G2"/>
    <mergeCell ref="C3:G3"/>
    <mergeCell ref="C4:G4"/>
    <mergeCell ref="B9:J9"/>
    <mergeCell ref="B10:J10"/>
    <mergeCell ref="A29:A30"/>
    <mergeCell ref="E12:G12"/>
    <mergeCell ref="H12:J12"/>
    <mergeCell ref="A13:J13"/>
    <mergeCell ref="D14:J14"/>
    <mergeCell ref="A15:J15"/>
    <mergeCell ref="A16:J16"/>
    <mergeCell ref="F18:G18"/>
    <mergeCell ref="B19:J19"/>
    <mergeCell ref="A22:J22"/>
    <mergeCell ref="A24:J24"/>
    <mergeCell ref="A26:A28"/>
    <mergeCell ref="A36:J36"/>
    <mergeCell ref="A37:A38"/>
    <mergeCell ref="C37:D37"/>
    <mergeCell ref="H37:J37"/>
    <mergeCell ref="C38:D38"/>
    <mergeCell ref="H38:J38"/>
    <mergeCell ref="A45:B45"/>
    <mergeCell ref="F45:G45"/>
    <mergeCell ref="A39:J39"/>
    <mergeCell ref="A40:B41"/>
    <mergeCell ref="F40:G41"/>
    <mergeCell ref="H40:J41"/>
    <mergeCell ref="A42:B42"/>
    <mergeCell ref="F42:G42"/>
    <mergeCell ref="H42:J42"/>
    <mergeCell ref="A43:B43"/>
    <mergeCell ref="F43:G43"/>
    <mergeCell ref="H43:J43"/>
    <mergeCell ref="A44:B44"/>
    <mergeCell ref="F44:G44"/>
    <mergeCell ref="D54:F54"/>
    <mergeCell ref="G54:J54"/>
    <mergeCell ref="A54:B54"/>
    <mergeCell ref="A46:B46"/>
    <mergeCell ref="F46:G46"/>
    <mergeCell ref="H46:J46"/>
    <mergeCell ref="A47:B47"/>
    <mergeCell ref="F47:G47"/>
    <mergeCell ref="H47:J47"/>
    <mergeCell ref="A50:B50"/>
    <mergeCell ref="G50:J50"/>
    <mergeCell ref="A52:B52"/>
    <mergeCell ref="D53:F53"/>
    <mergeCell ref="G53:J53"/>
  </mergeCells>
  <pageMargins left="0.7" right="0.7" top="0.75" bottom="0.75" header="0.3" footer="0.3"/>
  <pageSetup scale="77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opLeftCell="A4" workbookViewId="0">
      <selection activeCell="K32" sqref="K32"/>
    </sheetView>
  </sheetViews>
  <sheetFormatPr baseColWidth="10" defaultRowHeight="15" x14ac:dyDescent="0.25"/>
  <cols>
    <col min="4" max="4" width="12.42578125" customWidth="1"/>
  </cols>
  <sheetData>
    <row r="1" spans="1:10" ht="14.45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45" x14ac:dyDescent="0.3">
      <c r="A2" s="1"/>
      <c r="B2" s="1"/>
      <c r="C2" s="272" t="s">
        <v>0</v>
      </c>
      <c r="D2" s="272"/>
      <c r="E2" s="272"/>
      <c r="F2" s="272"/>
      <c r="G2" s="272"/>
      <c r="H2" s="1"/>
      <c r="I2" s="1"/>
      <c r="J2" s="1"/>
    </row>
    <row r="3" spans="1:10" ht="14.45" x14ac:dyDescent="0.3">
      <c r="A3" s="1"/>
      <c r="B3" s="1"/>
      <c r="C3" s="272" t="s">
        <v>1</v>
      </c>
      <c r="D3" s="272"/>
      <c r="E3" s="272"/>
      <c r="F3" s="272"/>
      <c r="G3" s="272"/>
      <c r="H3" s="1"/>
      <c r="I3" s="1"/>
      <c r="J3" s="1"/>
    </row>
    <row r="4" spans="1:10" ht="14.45" x14ac:dyDescent="0.3">
      <c r="A4" s="1"/>
      <c r="B4" s="1"/>
      <c r="C4" s="272" t="s">
        <v>2</v>
      </c>
      <c r="D4" s="272"/>
      <c r="E4" s="272"/>
      <c r="F4" s="272"/>
      <c r="G4" s="272"/>
      <c r="H4" s="1"/>
      <c r="I4" s="1"/>
      <c r="J4" s="1"/>
    </row>
    <row r="5" spans="1:10" ht="14.45" x14ac:dyDescent="0.3">
      <c r="A5" s="1"/>
      <c r="B5" s="1"/>
      <c r="C5" s="2"/>
      <c r="D5" s="2"/>
      <c r="E5" s="2"/>
      <c r="F5" s="1"/>
      <c r="G5" s="1"/>
      <c r="H5" s="1"/>
      <c r="I5" s="1"/>
      <c r="J5" s="1"/>
    </row>
    <row r="6" spans="1:10" ht="14.45" x14ac:dyDescent="0.3">
      <c r="A6" s="1"/>
      <c r="B6" s="1"/>
      <c r="C6" s="2"/>
      <c r="D6" s="2"/>
      <c r="E6" s="2"/>
      <c r="F6" s="1"/>
      <c r="G6" s="1"/>
      <c r="H6" s="1"/>
      <c r="I6" s="1"/>
      <c r="J6" s="1"/>
    </row>
    <row r="7" spans="1:10" thickBot="1" x14ac:dyDescent="0.35">
      <c r="A7" s="1"/>
      <c r="B7" s="1"/>
      <c r="C7" s="1"/>
      <c r="D7" s="1"/>
      <c r="E7" s="1"/>
      <c r="F7" s="3" t="s">
        <v>3</v>
      </c>
      <c r="G7" s="4">
        <f>F18</f>
        <v>201</v>
      </c>
      <c r="H7" s="4"/>
      <c r="I7" s="5"/>
      <c r="J7" s="5"/>
    </row>
    <row r="8" spans="1:10" ht="14.45" x14ac:dyDescent="0.3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ht="14.45" x14ac:dyDescent="0.3">
      <c r="A9" s="9" t="s">
        <v>4</v>
      </c>
      <c r="B9" s="273" t="s">
        <v>5</v>
      </c>
      <c r="C9" s="274"/>
      <c r="D9" s="274"/>
      <c r="E9" s="274"/>
      <c r="F9" s="274"/>
      <c r="G9" s="274"/>
      <c r="H9" s="274"/>
      <c r="I9" s="274"/>
      <c r="J9" s="275"/>
    </row>
    <row r="10" spans="1:10" ht="14.45" x14ac:dyDescent="0.3">
      <c r="A10" s="9" t="s">
        <v>6</v>
      </c>
      <c r="B10" s="270" t="s">
        <v>7</v>
      </c>
      <c r="C10" s="270"/>
      <c r="D10" s="270"/>
      <c r="E10" s="270"/>
      <c r="F10" s="270"/>
      <c r="G10" s="270"/>
      <c r="H10" s="270"/>
      <c r="I10" s="270"/>
      <c r="J10" s="271"/>
    </row>
    <row r="11" spans="1:10" ht="14.45" x14ac:dyDescent="0.3">
      <c r="A11" s="9" t="s">
        <v>8</v>
      </c>
      <c r="B11" s="270" t="s">
        <v>9</v>
      </c>
      <c r="C11" s="270"/>
      <c r="D11" s="270"/>
      <c r="E11" s="270"/>
      <c r="F11" s="270"/>
      <c r="G11" s="270"/>
      <c r="H11" s="270"/>
      <c r="I11" s="270"/>
      <c r="J11" s="271"/>
    </row>
    <row r="12" spans="1:10" x14ac:dyDescent="0.25">
      <c r="A12" s="9" t="s">
        <v>10</v>
      </c>
      <c r="B12" s="10"/>
      <c r="C12" s="10"/>
      <c r="D12" s="10"/>
      <c r="E12" s="269" t="s">
        <v>136</v>
      </c>
      <c r="F12" s="269"/>
      <c r="G12" s="269"/>
      <c r="H12" s="270" t="s">
        <v>72</v>
      </c>
      <c r="I12" s="270"/>
      <c r="J12" s="271"/>
    </row>
    <row r="13" spans="1:10" ht="14.45" x14ac:dyDescent="0.3">
      <c r="A13" s="276"/>
      <c r="B13" s="277"/>
      <c r="C13" s="277"/>
      <c r="D13" s="277"/>
      <c r="E13" s="277"/>
      <c r="F13" s="277"/>
      <c r="G13" s="277"/>
      <c r="H13" s="277"/>
      <c r="I13" s="277"/>
      <c r="J13" s="278"/>
    </row>
    <row r="14" spans="1:10" ht="14.45" x14ac:dyDescent="0.3">
      <c r="A14" s="9" t="s">
        <v>11</v>
      </c>
      <c r="B14" s="10"/>
      <c r="C14" s="10"/>
      <c r="D14" s="279" t="s">
        <v>137</v>
      </c>
      <c r="E14" s="279"/>
      <c r="F14" s="279"/>
      <c r="G14" s="279"/>
      <c r="H14" s="279"/>
      <c r="I14" s="279"/>
      <c r="J14" s="280"/>
    </row>
    <row r="15" spans="1:10" ht="14.45" x14ac:dyDescent="0.3">
      <c r="A15" s="281"/>
      <c r="B15" s="273"/>
      <c r="C15" s="273"/>
      <c r="D15" s="273"/>
      <c r="E15" s="273"/>
      <c r="F15" s="273"/>
      <c r="G15" s="273"/>
      <c r="H15" s="273"/>
      <c r="I15" s="273"/>
      <c r="J15" s="282"/>
    </row>
    <row r="16" spans="1:10" ht="14.45" x14ac:dyDescent="0.3">
      <c r="A16" s="283"/>
      <c r="B16" s="270"/>
      <c r="C16" s="270"/>
      <c r="D16" s="270"/>
      <c r="E16" s="270"/>
      <c r="F16" s="270"/>
      <c r="G16" s="270"/>
      <c r="H16" s="270"/>
      <c r="I16" s="270"/>
      <c r="J16" s="271"/>
    </row>
    <row r="17" spans="1:10" ht="14.45" x14ac:dyDescent="0.3">
      <c r="A17" s="9" t="s">
        <v>12</v>
      </c>
      <c r="B17" s="10"/>
      <c r="C17" s="106">
        <v>23</v>
      </c>
      <c r="D17" s="12" t="s">
        <v>74</v>
      </c>
      <c r="E17" s="10" t="s">
        <v>13</v>
      </c>
      <c r="F17" s="10"/>
      <c r="G17" s="10"/>
      <c r="H17" s="10"/>
      <c r="I17" s="10"/>
      <c r="J17" s="13"/>
    </row>
    <row r="18" spans="1:10" ht="14.45" x14ac:dyDescent="0.3">
      <c r="A18" s="9" t="s">
        <v>14</v>
      </c>
      <c r="B18" s="10"/>
      <c r="C18" s="10"/>
      <c r="D18" s="10"/>
      <c r="E18" s="10"/>
      <c r="F18" s="284">
        <f>J35+F47+H47</f>
        <v>201</v>
      </c>
      <c r="G18" s="284"/>
      <c r="H18" s="10"/>
      <c r="I18" s="10"/>
      <c r="J18" s="13"/>
    </row>
    <row r="19" spans="1:10" ht="14.45" x14ac:dyDescent="0.3">
      <c r="A19" s="9" t="s">
        <v>15</v>
      </c>
      <c r="B19" s="273" t="s">
        <v>138</v>
      </c>
      <c r="C19" s="273"/>
      <c r="D19" s="273"/>
      <c r="E19" s="273"/>
      <c r="F19" s="273"/>
      <c r="G19" s="273"/>
      <c r="H19" s="273"/>
      <c r="I19" s="273"/>
      <c r="J19" s="282"/>
    </row>
    <row r="20" spans="1:10" x14ac:dyDescent="0.25">
      <c r="A20" s="9" t="s">
        <v>68</v>
      </c>
      <c r="B20" s="10"/>
      <c r="C20" s="10"/>
      <c r="D20" s="10"/>
      <c r="E20" s="10"/>
      <c r="F20" s="10"/>
      <c r="G20" s="51"/>
      <c r="H20" s="10"/>
      <c r="I20" s="10"/>
      <c r="J20" s="13"/>
    </row>
    <row r="21" spans="1:10" x14ac:dyDescent="0.25">
      <c r="A21" s="107">
        <v>19</v>
      </c>
      <c r="B21" s="51" t="s">
        <v>16</v>
      </c>
      <c r="C21" s="108" t="s">
        <v>70</v>
      </c>
      <c r="D21" s="2" t="s">
        <v>67</v>
      </c>
      <c r="E21" s="5" t="s">
        <v>74</v>
      </c>
      <c r="F21" s="52" t="s">
        <v>69</v>
      </c>
      <c r="G21" s="10"/>
      <c r="H21" s="10"/>
      <c r="I21" s="10" t="s">
        <v>17</v>
      </c>
      <c r="J21" s="13"/>
    </row>
    <row r="22" spans="1:10" x14ac:dyDescent="0.25">
      <c r="A22" s="281" t="s">
        <v>120</v>
      </c>
      <c r="B22" s="273"/>
      <c r="C22" s="273"/>
      <c r="D22" s="273"/>
      <c r="E22" s="273"/>
      <c r="F22" s="273"/>
      <c r="G22" s="273"/>
      <c r="H22" s="273"/>
      <c r="I22" s="273"/>
      <c r="J22" s="282"/>
    </row>
    <row r="23" spans="1:10" ht="15.75" thickBot="1" x14ac:dyDescent="0.3">
      <c r="A23" s="16"/>
      <c r="B23" s="17"/>
      <c r="C23" s="17"/>
      <c r="D23" s="17"/>
      <c r="E23" s="17"/>
      <c r="F23" s="17"/>
      <c r="G23" s="17"/>
      <c r="H23" s="17"/>
      <c r="I23" s="17"/>
      <c r="J23" s="18"/>
    </row>
    <row r="24" spans="1:10" ht="15.75" thickBot="1" x14ac:dyDescent="0.3">
      <c r="A24" s="293" t="s">
        <v>19</v>
      </c>
      <c r="B24" s="294"/>
      <c r="C24" s="294"/>
      <c r="D24" s="294"/>
      <c r="E24" s="294"/>
      <c r="F24" s="294"/>
      <c r="G24" s="294"/>
      <c r="H24" s="294"/>
      <c r="I24" s="294"/>
      <c r="J24" s="295"/>
    </row>
    <row r="25" spans="1:10" x14ac:dyDescent="0.25">
      <c r="A25" s="19" t="s">
        <v>20</v>
      </c>
      <c r="B25" s="20"/>
      <c r="C25" s="20" t="s">
        <v>21</v>
      </c>
      <c r="D25" s="20" t="s">
        <v>22</v>
      </c>
      <c r="E25" s="21" t="s">
        <v>23</v>
      </c>
      <c r="F25" s="21" t="s">
        <v>24</v>
      </c>
      <c r="G25" s="21" t="s">
        <v>25</v>
      </c>
      <c r="H25" s="21" t="s">
        <v>26</v>
      </c>
      <c r="I25" s="21" t="s">
        <v>27</v>
      </c>
      <c r="J25" s="22" t="s">
        <v>28</v>
      </c>
    </row>
    <row r="26" spans="1:10" x14ac:dyDescent="0.25">
      <c r="A26" s="296" t="s">
        <v>29</v>
      </c>
      <c r="B26" s="20" t="s">
        <v>30</v>
      </c>
      <c r="C26" s="23"/>
      <c r="D26" s="23"/>
      <c r="E26" s="23"/>
      <c r="F26" s="23"/>
      <c r="G26" s="23">
        <v>73</v>
      </c>
      <c r="H26" s="23"/>
      <c r="I26" s="23"/>
      <c r="J26" s="24">
        <f>C26+D26+E26+F26+G26+H26+I26</f>
        <v>73</v>
      </c>
    </row>
    <row r="27" spans="1:10" x14ac:dyDescent="0.25">
      <c r="A27" s="297"/>
      <c r="B27" s="20" t="s">
        <v>31</v>
      </c>
      <c r="C27" s="23"/>
      <c r="D27" s="23"/>
      <c r="E27" s="23"/>
      <c r="F27" s="23"/>
      <c r="G27" s="23">
        <v>128</v>
      </c>
      <c r="H27" s="23"/>
      <c r="I27" s="23"/>
      <c r="J27" s="24">
        <f t="shared" ref="J27:J34" si="0">C27+D27+E27+F27+G27+H27+I27</f>
        <v>128</v>
      </c>
    </row>
    <row r="28" spans="1:10" x14ac:dyDescent="0.25">
      <c r="A28" s="297"/>
      <c r="B28" s="25" t="s">
        <v>32</v>
      </c>
      <c r="C28" s="26"/>
      <c r="D28" s="26"/>
      <c r="E28" s="26"/>
      <c r="F28" s="26"/>
      <c r="G28" s="26"/>
      <c r="H28" s="23"/>
      <c r="I28" s="23"/>
      <c r="J28" s="24">
        <f t="shared" si="0"/>
        <v>0</v>
      </c>
    </row>
    <row r="29" spans="1:10" x14ac:dyDescent="0.25">
      <c r="A29" s="298" t="s">
        <v>33</v>
      </c>
      <c r="B29" s="25" t="s">
        <v>34</v>
      </c>
      <c r="C29" s="26"/>
      <c r="D29" s="26"/>
      <c r="E29" s="26"/>
      <c r="F29" s="26"/>
      <c r="G29" s="26"/>
      <c r="H29" s="26"/>
      <c r="I29" s="27"/>
      <c r="J29" s="24">
        <f t="shared" si="0"/>
        <v>0</v>
      </c>
    </row>
    <row r="30" spans="1:10" x14ac:dyDescent="0.25">
      <c r="A30" s="299"/>
      <c r="B30" s="25" t="s">
        <v>35</v>
      </c>
      <c r="C30" s="26"/>
      <c r="D30" s="26"/>
      <c r="E30" s="26"/>
      <c r="F30" s="26"/>
      <c r="G30" s="26"/>
      <c r="H30" s="26"/>
      <c r="I30" s="27"/>
      <c r="J30" s="24">
        <f t="shared" si="0"/>
        <v>0</v>
      </c>
    </row>
    <row r="31" spans="1:10" x14ac:dyDescent="0.25">
      <c r="A31" s="28" t="s">
        <v>36</v>
      </c>
      <c r="B31" s="29"/>
      <c r="C31" s="26"/>
      <c r="D31" s="26"/>
      <c r="E31" s="26"/>
      <c r="F31" s="26"/>
      <c r="G31" s="26"/>
      <c r="H31" s="26"/>
      <c r="I31" s="27"/>
      <c r="J31" s="24">
        <f t="shared" si="0"/>
        <v>0</v>
      </c>
    </row>
    <row r="32" spans="1:10" x14ac:dyDescent="0.25">
      <c r="A32" s="30" t="s">
        <v>37</v>
      </c>
      <c r="B32" s="25"/>
      <c r="C32" s="26"/>
      <c r="D32" s="26"/>
      <c r="E32" s="26"/>
      <c r="F32" s="26"/>
      <c r="G32" s="26"/>
      <c r="H32" s="26"/>
      <c r="I32" s="27"/>
      <c r="J32" s="24">
        <f t="shared" si="0"/>
        <v>0</v>
      </c>
    </row>
    <row r="33" spans="1:10" x14ac:dyDescent="0.25">
      <c r="A33" s="30" t="s">
        <v>38</v>
      </c>
      <c r="B33" s="25"/>
      <c r="C33" s="26"/>
      <c r="D33" s="26"/>
      <c r="E33" s="26"/>
      <c r="F33" s="26"/>
      <c r="G33" s="26"/>
      <c r="H33" s="26"/>
      <c r="I33" s="27"/>
      <c r="J33" s="24">
        <f t="shared" si="0"/>
        <v>0</v>
      </c>
    </row>
    <row r="34" spans="1:10" x14ac:dyDescent="0.25">
      <c r="A34" s="30" t="s">
        <v>39</v>
      </c>
      <c r="B34" s="25"/>
      <c r="C34" s="26"/>
      <c r="D34" s="26"/>
      <c r="E34" s="26"/>
      <c r="F34" s="26"/>
      <c r="G34" s="26"/>
      <c r="H34" s="26"/>
      <c r="I34" s="27"/>
      <c r="J34" s="24">
        <f t="shared" si="0"/>
        <v>0</v>
      </c>
    </row>
    <row r="35" spans="1:10" ht="15.75" thickBot="1" x14ac:dyDescent="0.3">
      <c r="A35" s="31" t="s">
        <v>40</v>
      </c>
      <c r="B35" s="32"/>
      <c r="C35" s="33">
        <f>SUM(C26:C34)</f>
        <v>0</v>
      </c>
      <c r="D35" s="33">
        <f t="shared" ref="D35:J35" si="1">SUM(D26:D34)</f>
        <v>0</v>
      </c>
      <c r="E35" s="33">
        <f t="shared" si="1"/>
        <v>0</v>
      </c>
      <c r="F35" s="33">
        <f>SUM(F26:F34)</f>
        <v>0</v>
      </c>
      <c r="G35" s="33">
        <f t="shared" si="1"/>
        <v>201</v>
      </c>
      <c r="H35" s="33">
        <f t="shared" si="1"/>
        <v>0</v>
      </c>
      <c r="I35" s="33">
        <f t="shared" si="1"/>
        <v>0</v>
      </c>
      <c r="J35" s="33">
        <f t="shared" si="1"/>
        <v>201</v>
      </c>
    </row>
    <row r="36" spans="1:10" ht="15.75" thickBot="1" x14ac:dyDescent="0.3">
      <c r="A36" s="293" t="s">
        <v>41</v>
      </c>
      <c r="B36" s="300"/>
      <c r="C36" s="300"/>
      <c r="D36" s="300"/>
      <c r="E36" s="300"/>
      <c r="F36" s="300"/>
      <c r="G36" s="300"/>
      <c r="H36" s="300"/>
      <c r="I36" s="300"/>
      <c r="J36" s="301"/>
    </row>
    <row r="37" spans="1:10" x14ac:dyDescent="0.25">
      <c r="A37" s="285" t="s">
        <v>42</v>
      </c>
      <c r="B37" s="25" t="s">
        <v>43</v>
      </c>
      <c r="C37" s="287" t="s">
        <v>44</v>
      </c>
      <c r="D37" s="288"/>
      <c r="E37" s="34" t="s">
        <v>45</v>
      </c>
      <c r="F37" s="35" t="s">
        <v>46</v>
      </c>
      <c r="G37" s="34" t="s">
        <v>47</v>
      </c>
      <c r="H37" s="287" t="s">
        <v>48</v>
      </c>
      <c r="I37" s="269"/>
      <c r="J37" s="289"/>
    </row>
    <row r="38" spans="1:10" ht="15.75" thickBot="1" x14ac:dyDescent="0.3">
      <c r="A38" s="286"/>
      <c r="B38" s="109" t="s">
        <v>49</v>
      </c>
      <c r="C38" s="290"/>
      <c r="D38" s="290"/>
      <c r="E38" s="32"/>
      <c r="F38" s="34"/>
      <c r="G38" s="34"/>
      <c r="H38" s="290"/>
      <c r="I38" s="291"/>
      <c r="J38" s="292"/>
    </row>
    <row r="39" spans="1:10" ht="15.75" thickBot="1" x14ac:dyDescent="0.3">
      <c r="A39" s="305" t="s">
        <v>50</v>
      </c>
      <c r="B39" s="300"/>
      <c r="C39" s="300"/>
      <c r="D39" s="300"/>
      <c r="E39" s="300"/>
      <c r="F39" s="306"/>
      <c r="G39" s="306"/>
      <c r="H39" s="300"/>
      <c r="I39" s="300"/>
      <c r="J39" s="301"/>
    </row>
    <row r="40" spans="1:10" x14ac:dyDescent="0.25">
      <c r="A40" s="307" t="s">
        <v>51</v>
      </c>
      <c r="B40" s="308"/>
      <c r="C40" s="111" t="s">
        <v>52</v>
      </c>
      <c r="D40" s="40" t="s">
        <v>53</v>
      </c>
      <c r="E40" s="40" t="s">
        <v>54</v>
      </c>
      <c r="F40" s="311" t="s">
        <v>55</v>
      </c>
      <c r="G40" s="311"/>
      <c r="H40" s="311" t="s">
        <v>56</v>
      </c>
      <c r="I40" s="313"/>
      <c r="J40" s="314"/>
    </row>
    <row r="41" spans="1:10" x14ac:dyDescent="0.25">
      <c r="A41" s="309"/>
      <c r="B41" s="310"/>
      <c r="C41" s="41" t="s">
        <v>57</v>
      </c>
      <c r="D41" s="42" t="s">
        <v>58</v>
      </c>
      <c r="E41" s="42" t="s">
        <v>59</v>
      </c>
      <c r="F41" s="312"/>
      <c r="G41" s="312"/>
      <c r="H41" s="312"/>
      <c r="I41" s="315"/>
      <c r="J41" s="316"/>
    </row>
    <row r="42" spans="1:10" x14ac:dyDescent="0.25">
      <c r="A42" s="309"/>
      <c r="B42" s="310"/>
      <c r="C42" s="25">
        <v>0</v>
      </c>
      <c r="D42" s="26">
        <v>0</v>
      </c>
      <c r="E42" s="26">
        <v>0</v>
      </c>
      <c r="F42" s="303">
        <v>0</v>
      </c>
      <c r="G42" s="304"/>
      <c r="H42" s="303"/>
      <c r="I42" s="317"/>
      <c r="J42" s="318"/>
    </row>
    <row r="43" spans="1:10" x14ac:dyDescent="0.25">
      <c r="A43" s="309"/>
      <c r="B43" s="310"/>
      <c r="C43" s="25">
        <v>0</v>
      </c>
      <c r="D43" s="26">
        <v>0</v>
      </c>
      <c r="E43" s="26">
        <v>0</v>
      </c>
      <c r="F43" s="303">
        <v>0</v>
      </c>
      <c r="G43" s="304"/>
      <c r="H43" s="303"/>
      <c r="I43" s="317"/>
      <c r="J43" s="318"/>
    </row>
    <row r="44" spans="1:10" x14ac:dyDescent="0.25">
      <c r="A44" s="302"/>
      <c r="B44" s="288"/>
      <c r="C44" s="25"/>
      <c r="D44" s="26"/>
      <c r="E44" s="26"/>
      <c r="F44" s="303"/>
      <c r="G44" s="304"/>
      <c r="H44" s="110"/>
      <c r="I44" s="112"/>
      <c r="J44" s="113"/>
    </row>
    <row r="45" spans="1:10" x14ac:dyDescent="0.25">
      <c r="A45" s="302"/>
      <c r="B45" s="288"/>
      <c r="C45" s="25"/>
      <c r="D45" s="26"/>
      <c r="E45" s="26"/>
      <c r="F45" s="303"/>
      <c r="G45" s="304"/>
      <c r="H45" s="110"/>
      <c r="I45" s="112"/>
      <c r="J45" s="113"/>
    </row>
    <row r="46" spans="1:10" x14ac:dyDescent="0.25">
      <c r="A46" s="309"/>
      <c r="B46" s="310"/>
      <c r="C46" s="25"/>
      <c r="D46" s="26"/>
      <c r="E46" s="26"/>
      <c r="F46" s="319"/>
      <c r="G46" s="320"/>
      <c r="H46" s="319"/>
      <c r="I46" s="270"/>
      <c r="J46" s="271"/>
    </row>
    <row r="47" spans="1:10" ht="15.75" thickBot="1" x14ac:dyDescent="0.3">
      <c r="A47" s="321" t="s">
        <v>40</v>
      </c>
      <c r="B47" s="290"/>
      <c r="C47" s="32">
        <f>SUM(C42:C45)</f>
        <v>0</v>
      </c>
      <c r="D47" s="33">
        <f>SUM(D42:D46)</f>
        <v>0</v>
      </c>
      <c r="E47" s="32">
        <v>0</v>
      </c>
      <c r="F47" s="322">
        <f>SUM(F42:G46)</f>
        <v>0</v>
      </c>
      <c r="G47" s="323"/>
      <c r="H47" s="322">
        <f>SUM(H42:J46)</f>
        <v>0</v>
      </c>
      <c r="I47" s="324"/>
      <c r="J47" s="325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272" t="s">
        <v>60</v>
      </c>
      <c r="B50" s="272"/>
      <c r="C50" s="46"/>
      <c r="D50" s="1"/>
      <c r="E50" s="46" t="s">
        <v>61</v>
      </c>
      <c r="F50" s="46"/>
      <c r="G50" s="272" t="s">
        <v>62</v>
      </c>
      <c r="H50" s="272"/>
      <c r="I50" s="272"/>
      <c r="J50" s="272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26"/>
      <c r="B52" s="326"/>
      <c r="C52" s="47"/>
      <c r="D52" s="47"/>
      <c r="E52" s="47"/>
      <c r="F52" s="48"/>
      <c r="G52" s="49"/>
      <c r="H52" s="49"/>
      <c r="I52" s="49"/>
      <c r="J52" s="49"/>
    </row>
    <row r="53" spans="1:10" x14ac:dyDescent="0.25">
      <c r="A53" s="50" t="str">
        <f>E12</f>
        <v>GUSTAVO MUÑOZ CARO</v>
      </c>
      <c r="B53" s="50"/>
      <c r="C53" s="3"/>
      <c r="D53" s="327" t="s">
        <v>63</v>
      </c>
      <c r="E53" s="327"/>
      <c r="F53" s="327"/>
      <c r="G53" s="327" t="s">
        <v>64</v>
      </c>
      <c r="H53" s="327"/>
      <c r="I53" s="327"/>
      <c r="J53" s="327"/>
    </row>
    <row r="54" spans="1:10" x14ac:dyDescent="0.25">
      <c r="A54" s="272" t="str">
        <f>H12</f>
        <v>DOCENTE</v>
      </c>
      <c r="B54" s="272"/>
      <c r="C54" s="3"/>
      <c r="D54" s="272" t="s">
        <v>65</v>
      </c>
      <c r="E54" s="272"/>
      <c r="F54" s="272"/>
      <c r="G54" s="272" t="s">
        <v>66</v>
      </c>
      <c r="H54" s="272"/>
      <c r="I54" s="272"/>
      <c r="J54" s="272"/>
    </row>
  </sheetData>
  <mergeCells count="52">
    <mergeCell ref="B11:J11"/>
    <mergeCell ref="C2:G2"/>
    <mergeCell ref="C3:G3"/>
    <mergeCell ref="C4:G4"/>
    <mergeCell ref="B9:J9"/>
    <mergeCell ref="B10:J10"/>
    <mergeCell ref="A29:A30"/>
    <mergeCell ref="E12:G12"/>
    <mergeCell ref="H12:J12"/>
    <mergeCell ref="A13:J13"/>
    <mergeCell ref="D14:J14"/>
    <mergeCell ref="A15:J15"/>
    <mergeCell ref="A16:J16"/>
    <mergeCell ref="F18:G18"/>
    <mergeCell ref="B19:J19"/>
    <mergeCell ref="A22:J22"/>
    <mergeCell ref="A24:J24"/>
    <mergeCell ref="A26:A28"/>
    <mergeCell ref="A36:J36"/>
    <mergeCell ref="A37:A38"/>
    <mergeCell ref="C37:D37"/>
    <mergeCell ref="H37:J37"/>
    <mergeCell ref="C38:D38"/>
    <mergeCell ref="H38:J38"/>
    <mergeCell ref="A45:B45"/>
    <mergeCell ref="F45:G45"/>
    <mergeCell ref="A39:J39"/>
    <mergeCell ref="A40:B41"/>
    <mergeCell ref="F40:G41"/>
    <mergeCell ref="H40:J41"/>
    <mergeCell ref="A42:B42"/>
    <mergeCell ref="F42:G42"/>
    <mergeCell ref="H42:J42"/>
    <mergeCell ref="A43:B43"/>
    <mergeCell ref="F43:G43"/>
    <mergeCell ref="H43:J43"/>
    <mergeCell ref="A44:B44"/>
    <mergeCell ref="F44:G44"/>
    <mergeCell ref="A54:B54"/>
    <mergeCell ref="D54:F54"/>
    <mergeCell ref="G54:J54"/>
    <mergeCell ref="A46:B46"/>
    <mergeCell ref="F46:G46"/>
    <mergeCell ref="H46:J46"/>
    <mergeCell ref="A47:B47"/>
    <mergeCell ref="F47:G47"/>
    <mergeCell ref="H47:J47"/>
    <mergeCell ref="A50:B50"/>
    <mergeCell ref="G50:J50"/>
    <mergeCell ref="A52:B52"/>
    <mergeCell ref="D53:F53"/>
    <mergeCell ref="G53:J53"/>
  </mergeCells>
  <pageMargins left="0.7" right="0.7" top="0.75" bottom="0.75" header="0.3" footer="0.3"/>
  <pageSetup scale="77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opLeftCell="A5" workbookViewId="0">
      <selection activeCell="D14" sqref="D14:J14"/>
    </sheetView>
  </sheetViews>
  <sheetFormatPr baseColWidth="10" defaultRowHeight="15" x14ac:dyDescent="0.25"/>
  <cols>
    <col min="1" max="1" width="14.5703125" customWidth="1"/>
    <col min="4" max="4" width="12.42578125" customWidth="1"/>
  </cols>
  <sheetData>
    <row r="1" spans="1:10" ht="14.45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45" x14ac:dyDescent="0.3">
      <c r="A2" s="1"/>
      <c r="B2" s="1"/>
      <c r="C2" s="272" t="s">
        <v>0</v>
      </c>
      <c r="D2" s="272"/>
      <c r="E2" s="272"/>
      <c r="F2" s="272"/>
      <c r="G2" s="272"/>
      <c r="H2" s="1"/>
      <c r="I2" s="1"/>
      <c r="J2" s="1"/>
    </row>
    <row r="3" spans="1:10" ht="14.45" x14ac:dyDescent="0.3">
      <c r="A3" s="1"/>
      <c r="B3" s="1"/>
      <c r="C3" s="272" t="s">
        <v>1</v>
      </c>
      <c r="D3" s="272"/>
      <c r="E3" s="272"/>
      <c r="F3" s="272"/>
      <c r="G3" s="272"/>
      <c r="H3" s="1"/>
      <c r="I3" s="1"/>
      <c r="J3" s="1"/>
    </row>
    <row r="4" spans="1:10" ht="14.45" x14ac:dyDescent="0.3">
      <c r="A4" s="1"/>
      <c r="B4" s="1"/>
      <c r="C4" s="272" t="s">
        <v>2</v>
      </c>
      <c r="D4" s="272"/>
      <c r="E4" s="272"/>
      <c r="F4" s="272"/>
      <c r="G4" s="272"/>
      <c r="H4" s="1"/>
      <c r="I4" s="1"/>
      <c r="J4" s="1"/>
    </row>
    <row r="5" spans="1:10" ht="14.45" x14ac:dyDescent="0.3">
      <c r="A5" s="1"/>
      <c r="B5" s="1"/>
      <c r="C5" s="2"/>
      <c r="D5" s="2"/>
      <c r="E5" s="2"/>
      <c r="F5" s="1"/>
      <c r="G5" s="1"/>
      <c r="H5" s="1"/>
      <c r="I5" s="1"/>
      <c r="J5" s="1"/>
    </row>
    <row r="6" spans="1:10" ht="14.45" x14ac:dyDescent="0.3">
      <c r="A6" s="1"/>
      <c r="B6" s="1"/>
      <c r="C6" s="2"/>
      <c r="D6" s="2"/>
      <c r="E6" s="2"/>
      <c r="F6" s="1"/>
      <c r="G6" s="1"/>
      <c r="H6" s="1"/>
      <c r="I6" s="1"/>
      <c r="J6" s="1"/>
    </row>
    <row r="7" spans="1:10" thickBot="1" x14ac:dyDescent="0.35">
      <c r="A7" s="1"/>
      <c r="B7" s="1"/>
      <c r="C7" s="1"/>
      <c r="D7" s="1"/>
      <c r="E7" s="1"/>
      <c r="F7" s="3" t="s">
        <v>3</v>
      </c>
      <c r="G7" s="4">
        <f>F18</f>
        <v>258</v>
      </c>
      <c r="H7" s="4"/>
      <c r="I7" s="5"/>
      <c r="J7" s="5"/>
    </row>
    <row r="8" spans="1:10" ht="14.45" x14ac:dyDescent="0.3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ht="14.45" x14ac:dyDescent="0.3">
      <c r="A9" s="9" t="s">
        <v>4</v>
      </c>
      <c r="B9" s="273" t="s">
        <v>5</v>
      </c>
      <c r="C9" s="274"/>
      <c r="D9" s="274"/>
      <c r="E9" s="274"/>
      <c r="F9" s="274"/>
      <c r="G9" s="274"/>
      <c r="H9" s="274"/>
      <c r="I9" s="274"/>
      <c r="J9" s="275"/>
    </row>
    <row r="10" spans="1:10" ht="14.45" x14ac:dyDescent="0.3">
      <c r="A10" s="9" t="s">
        <v>6</v>
      </c>
      <c r="B10" s="270" t="s">
        <v>7</v>
      </c>
      <c r="C10" s="270"/>
      <c r="D10" s="270"/>
      <c r="E10" s="270"/>
      <c r="F10" s="270"/>
      <c r="G10" s="270"/>
      <c r="H10" s="270"/>
      <c r="I10" s="270"/>
      <c r="J10" s="271"/>
    </row>
    <row r="11" spans="1:10" x14ac:dyDescent="0.25">
      <c r="A11" s="9" t="s">
        <v>8</v>
      </c>
      <c r="B11" s="270" t="s">
        <v>132</v>
      </c>
      <c r="C11" s="270"/>
      <c r="D11" s="270"/>
      <c r="E11" s="270"/>
      <c r="F11" s="270"/>
      <c r="G11" s="270"/>
      <c r="H11" s="270"/>
      <c r="I11" s="270"/>
      <c r="J11" s="271"/>
    </row>
    <row r="12" spans="1:10" ht="14.45" x14ac:dyDescent="0.3">
      <c r="A12" s="9" t="s">
        <v>10</v>
      </c>
      <c r="B12" s="10"/>
      <c r="C12" s="10"/>
      <c r="D12" s="10"/>
      <c r="E12" s="269" t="s">
        <v>190</v>
      </c>
      <c r="F12" s="269"/>
      <c r="G12" s="269"/>
      <c r="H12" s="270" t="s">
        <v>140</v>
      </c>
      <c r="I12" s="270"/>
      <c r="J12" s="271"/>
    </row>
    <row r="13" spans="1:10" ht="14.45" x14ac:dyDescent="0.3">
      <c r="A13" s="276"/>
      <c r="B13" s="277"/>
      <c r="C13" s="277"/>
      <c r="D13" s="277"/>
      <c r="E13" s="277"/>
      <c r="F13" s="277"/>
      <c r="G13" s="277"/>
      <c r="H13" s="277"/>
      <c r="I13" s="277"/>
      <c r="J13" s="278"/>
    </row>
    <row r="14" spans="1:10" x14ac:dyDescent="0.25">
      <c r="A14" s="9" t="s">
        <v>11</v>
      </c>
      <c r="B14" s="10"/>
      <c r="C14" s="10"/>
      <c r="D14" s="279" t="s">
        <v>534</v>
      </c>
      <c r="E14" s="279"/>
      <c r="F14" s="279"/>
      <c r="G14" s="279"/>
      <c r="H14" s="279"/>
      <c r="I14" s="279"/>
      <c r="J14" s="280"/>
    </row>
    <row r="15" spans="1:10" x14ac:dyDescent="0.25">
      <c r="A15" s="191"/>
      <c r="B15" s="192"/>
      <c r="C15" s="192"/>
      <c r="D15" s="192"/>
      <c r="E15" s="192"/>
      <c r="F15" s="192"/>
      <c r="G15" s="192"/>
      <c r="H15" s="192"/>
      <c r="I15" s="192"/>
      <c r="J15" s="193"/>
    </row>
    <row r="16" spans="1:10" x14ac:dyDescent="0.25">
      <c r="A16" s="283"/>
      <c r="B16" s="270"/>
      <c r="C16" s="270"/>
      <c r="D16" s="270"/>
      <c r="E16" s="270"/>
      <c r="F16" s="270"/>
      <c r="G16" s="270"/>
      <c r="H16" s="270"/>
      <c r="I16" s="270"/>
      <c r="J16" s="271"/>
    </row>
    <row r="17" spans="1:10" ht="14.45" x14ac:dyDescent="0.3">
      <c r="A17" s="9" t="s">
        <v>12</v>
      </c>
      <c r="B17" s="10"/>
      <c r="C17" s="106">
        <v>4</v>
      </c>
      <c r="D17" s="12" t="s">
        <v>506</v>
      </c>
      <c r="E17" s="10" t="s">
        <v>13</v>
      </c>
      <c r="F17" s="10"/>
      <c r="G17" s="10"/>
      <c r="H17" s="10"/>
      <c r="I17" s="10"/>
      <c r="J17" s="13"/>
    </row>
    <row r="18" spans="1:10" x14ac:dyDescent="0.25">
      <c r="A18" s="9" t="s">
        <v>521</v>
      </c>
      <c r="B18" s="10"/>
      <c r="C18" s="10"/>
      <c r="D18" s="10"/>
      <c r="E18" s="10"/>
      <c r="F18" s="284">
        <f>J35+F47+H47</f>
        <v>258</v>
      </c>
      <c r="G18" s="284"/>
      <c r="H18" s="10"/>
      <c r="I18" s="10"/>
      <c r="J18" s="13"/>
    </row>
    <row r="19" spans="1:10" x14ac:dyDescent="0.25">
      <c r="A19" s="9" t="s">
        <v>15</v>
      </c>
      <c r="B19" s="273" t="s">
        <v>531</v>
      </c>
      <c r="C19" s="273"/>
      <c r="D19" s="273"/>
      <c r="E19" s="273"/>
      <c r="F19" s="273"/>
      <c r="G19" s="273"/>
      <c r="H19" s="273"/>
      <c r="I19" s="273"/>
      <c r="J19" s="282"/>
    </row>
    <row r="20" spans="1:10" x14ac:dyDescent="0.25">
      <c r="A20" s="9" t="s">
        <v>68</v>
      </c>
      <c r="B20" s="189"/>
      <c r="C20" s="189"/>
      <c r="D20" s="189"/>
      <c r="E20" s="189"/>
      <c r="F20" s="189"/>
      <c r="G20" s="189"/>
      <c r="H20" s="189"/>
      <c r="I20" s="189"/>
      <c r="J20" s="190"/>
    </row>
    <row r="21" spans="1:10" x14ac:dyDescent="0.25">
      <c r="A21" s="107">
        <v>20</v>
      </c>
      <c r="B21" s="51" t="s">
        <v>113</v>
      </c>
      <c r="C21" s="108" t="s">
        <v>70</v>
      </c>
      <c r="D21" s="2" t="s">
        <v>67</v>
      </c>
      <c r="E21" s="5" t="s">
        <v>199</v>
      </c>
      <c r="F21" s="52" t="s">
        <v>69</v>
      </c>
      <c r="G21" s="10"/>
      <c r="H21" s="10"/>
      <c r="I21" s="10" t="s">
        <v>17</v>
      </c>
      <c r="J21" s="13"/>
    </row>
    <row r="22" spans="1:10" x14ac:dyDescent="0.25">
      <c r="A22" s="281" t="s">
        <v>83</v>
      </c>
      <c r="B22" s="273"/>
      <c r="C22" s="273"/>
      <c r="D22" s="273"/>
      <c r="E22" s="273"/>
      <c r="F22" s="273"/>
      <c r="G22" s="273"/>
      <c r="H22" s="273"/>
      <c r="I22" s="273"/>
      <c r="J22" s="282"/>
    </row>
    <row r="23" spans="1:10" ht="15.75" thickBot="1" x14ac:dyDescent="0.3">
      <c r="A23" s="16"/>
      <c r="B23" s="17"/>
      <c r="C23" s="17"/>
      <c r="D23" s="17"/>
      <c r="E23" s="17"/>
      <c r="F23" s="17"/>
      <c r="G23" s="17"/>
      <c r="H23" s="17"/>
      <c r="I23" s="17"/>
      <c r="J23" s="18"/>
    </row>
    <row r="24" spans="1:10" ht="15.75" thickBot="1" x14ac:dyDescent="0.3">
      <c r="A24" s="293" t="s">
        <v>19</v>
      </c>
      <c r="B24" s="294"/>
      <c r="C24" s="294"/>
      <c r="D24" s="294"/>
      <c r="E24" s="294"/>
      <c r="F24" s="294"/>
      <c r="G24" s="294"/>
      <c r="H24" s="294"/>
      <c r="I24" s="294"/>
      <c r="J24" s="295"/>
    </row>
    <row r="25" spans="1:10" x14ac:dyDescent="0.25">
      <c r="A25" s="19" t="s">
        <v>20</v>
      </c>
      <c r="B25" s="20"/>
      <c r="C25" s="20" t="s">
        <v>21</v>
      </c>
      <c r="D25" s="20" t="s">
        <v>22</v>
      </c>
      <c r="E25" s="21" t="s">
        <v>23</v>
      </c>
      <c r="F25" s="21" t="s">
        <v>24</v>
      </c>
      <c r="G25" s="21" t="s">
        <v>25</v>
      </c>
      <c r="H25" s="21" t="s">
        <v>26</v>
      </c>
      <c r="I25" s="21" t="s">
        <v>27</v>
      </c>
      <c r="J25" s="22" t="s">
        <v>28</v>
      </c>
    </row>
    <row r="26" spans="1:10" x14ac:dyDescent="0.25">
      <c r="A26" s="296" t="s">
        <v>29</v>
      </c>
      <c r="B26" s="20" t="s">
        <v>30</v>
      </c>
      <c r="C26" s="23"/>
      <c r="D26" s="23"/>
      <c r="E26" s="23"/>
      <c r="F26" s="23"/>
      <c r="G26" s="23"/>
      <c r="H26" s="23"/>
      <c r="I26" s="23"/>
      <c r="J26" s="24">
        <f>C26+D26+E26+F26+G26+H26+I26</f>
        <v>0</v>
      </c>
    </row>
    <row r="27" spans="1:10" x14ac:dyDescent="0.25">
      <c r="A27" s="297"/>
      <c r="B27" s="20" t="s">
        <v>31</v>
      </c>
      <c r="C27" s="23"/>
      <c r="D27" s="23"/>
      <c r="E27" s="23"/>
      <c r="F27" s="23"/>
      <c r="G27" s="23">
        <v>166</v>
      </c>
      <c r="H27" s="23"/>
      <c r="I27" s="23"/>
      <c r="J27" s="24">
        <f t="shared" ref="J27:J34" si="0">C27+D27+E27+F27+G27+H27+I27</f>
        <v>166</v>
      </c>
    </row>
    <row r="28" spans="1:10" x14ac:dyDescent="0.25">
      <c r="A28" s="297"/>
      <c r="B28" s="25" t="s">
        <v>32</v>
      </c>
      <c r="C28" s="26"/>
      <c r="D28" s="26"/>
      <c r="E28" s="26"/>
      <c r="F28" s="26"/>
      <c r="G28" s="26">
        <v>92</v>
      </c>
      <c r="H28" s="23"/>
      <c r="I28" s="23"/>
      <c r="J28" s="24">
        <f t="shared" si="0"/>
        <v>92</v>
      </c>
    </row>
    <row r="29" spans="1:10" x14ac:dyDescent="0.25">
      <c r="A29" s="298" t="s">
        <v>33</v>
      </c>
      <c r="B29" s="25" t="s">
        <v>34</v>
      </c>
      <c r="C29" s="26"/>
      <c r="D29" s="26"/>
      <c r="E29" s="26"/>
      <c r="F29" s="26"/>
      <c r="G29" s="26"/>
      <c r="H29" s="26"/>
      <c r="I29" s="27"/>
      <c r="J29" s="24">
        <f t="shared" si="0"/>
        <v>0</v>
      </c>
    </row>
    <row r="30" spans="1:10" x14ac:dyDescent="0.25">
      <c r="A30" s="299"/>
      <c r="B30" s="25" t="s">
        <v>35</v>
      </c>
      <c r="C30" s="26"/>
      <c r="D30" s="26"/>
      <c r="E30" s="26"/>
      <c r="F30" s="26"/>
      <c r="G30" s="26"/>
      <c r="H30" s="26"/>
      <c r="I30" s="27"/>
      <c r="J30" s="24">
        <f t="shared" si="0"/>
        <v>0</v>
      </c>
    </row>
    <row r="31" spans="1:10" x14ac:dyDescent="0.25">
      <c r="A31" s="28" t="s">
        <v>36</v>
      </c>
      <c r="B31" s="29"/>
      <c r="C31" s="26"/>
      <c r="D31" s="26"/>
      <c r="E31" s="26"/>
      <c r="F31" s="26"/>
      <c r="G31" s="26"/>
      <c r="H31" s="26"/>
      <c r="I31" s="27"/>
      <c r="J31" s="24">
        <f t="shared" si="0"/>
        <v>0</v>
      </c>
    </row>
    <row r="32" spans="1:10" x14ac:dyDescent="0.25">
      <c r="A32" s="30" t="s">
        <v>37</v>
      </c>
      <c r="B32" s="25"/>
      <c r="C32" s="26"/>
      <c r="D32" s="26"/>
      <c r="E32" s="26"/>
      <c r="F32" s="26"/>
      <c r="G32" s="26"/>
      <c r="H32" s="26"/>
      <c r="I32" s="27"/>
      <c r="J32" s="24">
        <f t="shared" si="0"/>
        <v>0</v>
      </c>
    </row>
    <row r="33" spans="1:10" x14ac:dyDescent="0.25">
      <c r="A33" s="30" t="s">
        <v>38</v>
      </c>
      <c r="B33" s="25"/>
      <c r="C33" s="26"/>
      <c r="D33" s="26"/>
      <c r="E33" s="26"/>
      <c r="F33" s="26"/>
      <c r="G33" s="26"/>
      <c r="H33" s="26"/>
      <c r="I33" s="27"/>
      <c r="J33" s="24">
        <f t="shared" si="0"/>
        <v>0</v>
      </c>
    </row>
    <row r="34" spans="1:10" x14ac:dyDescent="0.25">
      <c r="A34" s="30" t="s">
        <v>39</v>
      </c>
      <c r="B34" s="25"/>
      <c r="C34" s="26"/>
      <c r="D34" s="26"/>
      <c r="E34" s="26"/>
      <c r="F34" s="26"/>
      <c r="G34" s="26"/>
      <c r="H34" s="26"/>
      <c r="I34" s="27"/>
      <c r="J34" s="24">
        <f t="shared" si="0"/>
        <v>0</v>
      </c>
    </row>
    <row r="35" spans="1:10" ht="15.75" thickBot="1" x14ac:dyDescent="0.3">
      <c r="A35" s="31" t="s">
        <v>40</v>
      </c>
      <c r="B35" s="32"/>
      <c r="C35" s="33">
        <f>SUM(C26:C34)</f>
        <v>0</v>
      </c>
      <c r="D35" s="33">
        <f t="shared" ref="D35:J35" si="1">SUM(D26:D34)</f>
        <v>0</v>
      </c>
      <c r="E35" s="33">
        <f t="shared" si="1"/>
        <v>0</v>
      </c>
      <c r="F35" s="33">
        <f>SUM(F26:F34)</f>
        <v>0</v>
      </c>
      <c r="G35" s="33">
        <f t="shared" si="1"/>
        <v>258</v>
      </c>
      <c r="H35" s="33">
        <f t="shared" si="1"/>
        <v>0</v>
      </c>
      <c r="I35" s="33">
        <f t="shared" si="1"/>
        <v>0</v>
      </c>
      <c r="J35" s="33">
        <f t="shared" si="1"/>
        <v>258</v>
      </c>
    </row>
    <row r="36" spans="1:10" ht="15.75" thickBot="1" x14ac:dyDescent="0.3">
      <c r="A36" s="293" t="s">
        <v>41</v>
      </c>
      <c r="B36" s="300"/>
      <c r="C36" s="300"/>
      <c r="D36" s="300"/>
      <c r="E36" s="300"/>
      <c r="F36" s="300"/>
      <c r="G36" s="300"/>
      <c r="H36" s="300"/>
      <c r="I36" s="300"/>
      <c r="J36" s="301"/>
    </row>
    <row r="37" spans="1:10" x14ac:dyDescent="0.25">
      <c r="A37" s="285" t="s">
        <v>42</v>
      </c>
      <c r="B37" s="25" t="s">
        <v>43</v>
      </c>
      <c r="C37" s="287" t="s">
        <v>44</v>
      </c>
      <c r="D37" s="288"/>
      <c r="E37" s="34" t="s">
        <v>45</v>
      </c>
      <c r="F37" s="35" t="s">
        <v>46</v>
      </c>
      <c r="G37" s="34" t="s">
        <v>47</v>
      </c>
      <c r="H37" s="287" t="s">
        <v>48</v>
      </c>
      <c r="I37" s="269"/>
      <c r="J37" s="289"/>
    </row>
    <row r="38" spans="1:10" ht="15.75" thickBot="1" x14ac:dyDescent="0.3">
      <c r="A38" s="286"/>
      <c r="B38" s="109" t="s">
        <v>49</v>
      </c>
      <c r="C38" s="290"/>
      <c r="D38" s="290"/>
      <c r="E38" s="32"/>
      <c r="F38" s="34"/>
      <c r="G38" s="34"/>
      <c r="H38" s="290"/>
      <c r="I38" s="291"/>
      <c r="J38" s="292"/>
    </row>
    <row r="39" spans="1:10" ht="15.75" thickBot="1" x14ac:dyDescent="0.3">
      <c r="A39" s="305" t="s">
        <v>50</v>
      </c>
      <c r="B39" s="300"/>
      <c r="C39" s="300"/>
      <c r="D39" s="300"/>
      <c r="E39" s="300"/>
      <c r="F39" s="306"/>
      <c r="G39" s="306"/>
      <c r="H39" s="300"/>
      <c r="I39" s="300"/>
      <c r="J39" s="301"/>
    </row>
    <row r="40" spans="1:10" x14ac:dyDescent="0.25">
      <c r="A40" s="307" t="s">
        <v>51</v>
      </c>
      <c r="B40" s="308"/>
      <c r="C40" s="111" t="s">
        <v>52</v>
      </c>
      <c r="D40" s="40" t="s">
        <v>53</v>
      </c>
      <c r="E40" s="40" t="s">
        <v>54</v>
      </c>
      <c r="F40" s="311" t="s">
        <v>55</v>
      </c>
      <c r="G40" s="311"/>
      <c r="H40" s="311" t="s">
        <v>56</v>
      </c>
      <c r="I40" s="313"/>
      <c r="J40" s="314"/>
    </row>
    <row r="41" spans="1:10" x14ac:dyDescent="0.25">
      <c r="A41" s="309"/>
      <c r="B41" s="310"/>
      <c r="C41" s="41" t="s">
        <v>57</v>
      </c>
      <c r="D41" s="42" t="s">
        <v>58</v>
      </c>
      <c r="E41" s="42" t="s">
        <v>59</v>
      </c>
      <c r="F41" s="312"/>
      <c r="G41" s="312"/>
      <c r="H41" s="312"/>
      <c r="I41" s="315"/>
      <c r="J41" s="316"/>
    </row>
    <row r="42" spans="1:10" x14ac:dyDescent="0.25">
      <c r="A42" s="309"/>
      <c r="B42" s="310"/>
      <c r="C42" s="25">
        <v>0</v>
      </c>
      <c r="D42" s="26">
        <v>0</v>
      </c>
      <c r="E42" s="26">
        <v>0</v>
      </c>
      <c r="F42" s="303">
        <v>0</v>
      </c>
      <c r="G42" s="304"/>
      <c r="H42" s="303"/>
      <c r="I42" s="317"/>
      <c r="J42" s="318"/>
    </row>
    <row r="43" spans="1:10" x14ac:dyDescent="0.25">
      <c r="A43" s="309"/>
      <c r="B43" s="310"/>
      <c r="C43" s="25">
        <v>0</v>
      </c>
      <c r="D43" s="26">
        <v>0</v>
      </c>
      <c r="E43" s="26">
        <v>0</v>
      </c>
      <c r="F43" s="303">
        <v>0</v>
      </c>
      <c r="G43" s="304"/>
      <c r="H43" s="303"/>
      <c r="I43" s="317"/>
      <c r="J43" s="318"/>
    </row>
    <row r="44" spans="1:10" x14ac:dyDescent="0.25">
      <c r="A44" s="302"/>
      <c r="B44" s="288"/>
      <c r="C44" s="25"/>
      <c r="D44" s="26"/>
      <c r="E44" s="26"/>
      <c r="F44" s="303"/>
      <c r="G44" s="304"/>
      <c r="H44" s="110"/>
      <c r="I44" s="112"/>
      <c r="J44" s="113"/>
    </row>
    <row r="45" spans="1:10" x14ac:dyDescent="0.25">
      <c r="A45" s="302"/>
      <c r="B45" s="288"/>
      <c r="C45" s="25"/>
      <c r="D45" s="26"/>
      <c r="E45" s="26"/>
      <c r="F45" s="303"/>
      <c r="G45" s="304"/>
      <c r="H45" s="110"/>
      <c r="I45" s="112"/>
      <c r="J45" s="113"/>
    </row>
    <row r="46" spans="1:10" x14ac:dyDescent="0.25">
      <c r="A46" s="309"/>
      <c r="B46" s="310"/>
      <c r="C46" s="25"/>
      <c r="D46" s="26"/>
      <c r="E46" s="26"/>
      <c r="F46" s="319"/>
      <c r="G46" s="320"/>
      <c r="H46" s="319"/>
      <c r="I46" s="270"/>
      <c r="J46" s="271"/>
    </row>
    <row r="47" spans="1:10" ht="15.75" thickBot="1" x14ac:dyDescent="0.3">
      <c r="A47" s="321" t="s">
        <v>40</v>
      </c>
      <c r="B47" s="290"/>
      <c r="C47" s="32">
        <f>SUM(C42:C45)</f>
        <v>0</v>
      </c>
      <c r="D47" s="33">
        <f>SUM(D42:D46)</f>
        <v>0</v>
      </c>
      <c r="E47" s="32">
        <v>0</v>
      </c>
      <c r="F47" s="322">
        <f>SUM(F42:G46)</f>
        <v>0</v>
      </c>
      <c r="G47" s="323"/>
      <c r="H47" s="322">
        <f>SUM(H42:J46)</f>
        <v>0</v>
      </c>
      <c r="I47" s="324"/>
      <c r="J47" s="325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272" t="s">
        <v>60</v>
      </c>
      <c r="B50" s="272"/>
      <c r="C50" s="46"/>
      <c r="D50" s="1"/>
      <c r="E50" s="46" t="s">
        <v>61</v>
      </c>
      <c r="F50" s="46"/>
      <c r="G50" s="272" t="s">
        <v>62</v>
      </c>
      <c r="H50" s="272"/>
      <c r="I50" s="272"/>
      <c r="J50" s="272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26"/>
      <c r="B52" s="326"/>
      <c r="C52" s="47"/>
      <c r="D52" s="47"/>
      <c r="E52" s="47"/>
      <c r="F52" s="48"/>
      <c r="G52" s="49"/>
      <c r="H52" s="49"/>
      <c r="I52" s="49"/>
      <c r="J52" s="49"/>
    </row>
    <row r="53" spans="1:10" x14ac:dyDescent="0.25">
      <c r="A53" s="50" t="str">
        <f>E12</f>
        <v>HARIM ALEJANDRO CABRAL RUELAS</v>
      </c>
      <c r="B53" s="50"/>
      <c r="C53" s="3"/>
      <c r="D53" s="327" t="s">
        <v>63</v>
      </c>
      <c r="E53" s="327"/>
      <c r="F53" s="327"/>
      <c r="G53" s="327" t="s">
        <v>64</v>
      </c>
      <c r="H53" s="327"/>
      <c r="I53" s="327"/>
      <c r="J53" s="327"/>
    </row>
    <row r="54" spans="1:10" x14ac:dyDescent="0.25">
      <c r="A54" s="272" t="str">
        <f>H12</f>
        <v xml:space="preserve">CHOFER </v>
      </c>
      <c r="B54" s="272"/>
      <c r="C54" s="3"/>
      <c r="D54" s="272" t="s">
        <v>65</v>
      </c>
      <c r="E54" s="272"/>
      <c r="F54" s="272"/>
      <c r="G54" s="272" t="s">
        <v>66</v>
      </c>
      <c r="H54" s="272"/>
      <c r="I54" s="272"/>
      <c r="J54" s="272"/>
    </row>
  </sheetData>
  <mergeCells count="51">
    <mergeCell ref="B11:J11"/>
    <mergeCell ref="C2:G2"/>
    <mergeCell ref="C3:G3"/>
    <mergeCell ref="C4:G4"/>
    <mergeCell ref="B9:J9"/>
    <mergeCell ref="B10:J10"/>
    <mergeCell ref="A29:A30"/>
    <mergeCell ref="E12:G12"/>
    <mergeCell ref="H12:J12"/>
    <mergeCell ref="A13:J13"/>
    <mergeCell ref="D14:J14"/>
    <mergeCell ref="A16:J16"/>
    <mergeCell ref="F18:G18"/>
    <mergeCell ref="A22:J22"/>
    <mergeCell ref="A24:J24"/>
    <mergeCell ref="A26:A28"/>
    <mergeCell ref="B19:J19"/>
    <mergeCell ref="A36:J36"/>
    <mergeCell ref="A37:A38"/>
    <mergeCell ref="C37:D37"/>
    <mergeCell ref="H37:J37"/>
    <mergeCell ref="C38:D38"/>
    <mergeCell ref="H38:J38"/>
    <mergeCell ref="A45:B45"/>
    <mergeCell ref="F45:G45"/>
    <mergeCell ref="A39:J39"/>
    <mergeCell ref="A40:B41"/>
    <mergeCell ref="F40:G41"/>
    <mergeCell ref="H40:J41"/>
    <mergeCell ref="A42:B42"/>
    <mergeCell ref="F42:G42"/>
    <mergeCell ref="H42:J42"/>
    <mergeCell ref="A43:B43"/>
    <mergeCell ref="F43:G43"/>
    <mergeCell ref="H43:J43"/>
    <mergeCell ref="A44:B44"/>
    <mergeCell ref="F44:G44"/>
    <mergeCell ref="A54:B54"/>
    <mergeCell ref="D54:F54"/>
    <mergeCell ref="G54:J54"/>
    <mergeCell ref="A46:B46"/>
    <mergeCell ref="F46:G46"/>
    <mergeCell ref="H46:J46"/>
    <mergeCell ref="A47:B47"/>
    <mergeCell ref="F47:G47"/>
    <mergeCell ref="H47:J47"/>
    <mergeCell ref="A50:B50"/>
    <mergeCell ref="G50:J50"/>
    <mergeCell ref="A52:B52"/>
    <mergeCell ref="D53:F53"/>
    <mergeCell ref="G53:J53"/>
  </mergeCells>
  <pageMargins left="0.7" right="0.7" top="0.75" bottom="0.75" header="0.3" footer="0.3"/>
  <pageSetup paperSize="9" scale="73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workbookViewId="0">
      <selection activeCell="F26" sqref="F26:F27"/>
    </sheetView>
  </sheetViews>
  <sheetFormatPr baseColWidth="10" defaultRowHeight="15" x14ac:dyDescent="0.25"/>
  <cols>
    <col min="4" max="4" width="12.42578125" customWidth="1"/>
  </cols>
  <sheetData>
    <row r="1" spans="1:10" ht="14.45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45" x14ac:dyDescent="0.3">
      <c r="A2" s="1"/>
      <c r="B2" s="1"/>
      <c r="C2" s="272" t="s">
        <v>0</v>
      </c>
      <c r="D2" s="272"/>
      <c r="E2" s="272"/>
      <c r="F2" s="272"/>
      <c r="G2" s="272"/>
      <c r="H2" s="1"/>
      <c r="I2" s="1"/>
      <c r="J2" s="1"/>
    </row>
    <row r="3" spans="1:10" ht="14.45" x14ac:dyDescent="0.3">
      <c r="A3" s="1"/>
      <c r="B3" s="1"/>
      <c r="C3" s="272" t="s">
        <v>1</v>
      </c>
      <c r="D3" s="272"/>
      <c r="E3" s="272"/>
      <c r="F3" s="272"/>
      <c r="G3" s="272"/>
      <c r="H3" s="1"/>
      <c r="I3" s="1"/>
      <c r="J3" s="1"/>
    </row>
    <row r="4" spans="1:10" ht="14.45" x14ac:dyDescent="0.3">
      <c r="A4" s="1"/>
      <c r="B4" s="1"/>
      <c r="C4" s="272" t="s">
        <v>2</v>
      </c>
      <c r="D4" s="272"/>
      <c r="E4" s="272"/>
      <c r="F4" s="272"/>
      <c r="G4" s="272"/>
      <c r="H4" s="1"/>
      <c r="I4" s="1"/>
      <c r="J4" s="1"/>
    </row>
    <row r="5" spans="1:10" ht="14.45" x14ac:dyDescent="0.3">
      <c r="A5" s="1"/>
      <c r="B5" s="1"/>
      <c r="C5" s="2"/>
      <c r="D5" s="2"/>
      <c r="E5" s="2"/>
      <c r="F5" s="1"/>
      <c r="G5" s="1"/>
      <c r="H5" s="1"/>
      <c r="I5" s="1"/>
      <c r="J5" s="1"/>
    </row>
    <row r="6" spans="1:10" ht="14.45" x14ac:dyDescent="0.3">
      <c r="A6" s="1"/>
      <c r="B6" s="1"/>
      <c r="C6" s="2"/>
      <c r="D6" s="2"/>
      <c r="E6" s="2"/>
      <c r="F6" s="1"/>
      <c r="G6" s="1"/>
      <c r="H6" s="1"/>
      <c r="I6" s="1"/>
      <c r="J6" s="1"/>
    </row>
    <row r="7" spans="1:10" thickBot="1" x14ac:dyDescent="0.35">
      <c r="A7" s="1"/>
      <c r="B7" s="1"/>
      <c r="C7" s="1"/>
      <c r="D7" s="1"/>
      <c r="E7" s="1"/>
      <c r="F7" s="3" t="s">
        <v>3</v>
      </c>
      <c r="G7" s="4">
        <f>F18</f>
        <v>258</v>
      </c>
      <c r="H7" s="4"/>
      <c r="I7" s="5"/>
      <c r="J7" s="5"/>
    </row>
    <row r="8" spans="1:10" ht="14.45" x14ac:dyDescent="0.3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ht="14.45" x14ac:dyDescent="0.3">
      <c r="A9" s="9" t="s">
        <v>4</v>
      </c>
      <c r="B9" s="273" t="s">
        <v>5</v>
      </c>
      <c r="C9" s="274"/>
      <c r="D9" s="274"/>
      <c r="E9" s="274"/>
      <c r="F9" s="274"/>
      <c r="G9" s="274"/>
      <c r="H9" s="274"/>
      <c r="I9" s="274"/>
      <c r="J9" s="275"/>
    </row>
    <row r="10" spans="1:10" ht="14.45" x14ac:dyDescent="0.3">
      <c r="A10" s="9" t="s">
        <v>6</v>
      </c>
      <c r="B10" s="270" t="s">
        <v>7</v>
      </c>
      <c r="C10" s="270"/>
      <c r="D10" s="270"/>
      <c r="E10" s="270"/>
      <c r="F10" s="270"/>
      <c r="G10" s="270"/>
      <c r="H10" s="270"/>
      <c r="I10" s="270"/>
      <c r="J10" s="271"/>
    </row>
    <row r="11" spans="1:10" ht="14.45" x14ac:dyDescent="0.3">
      <c r="A11" s="9" t="s">
        <v>8</v>
      </c>
      <c r="B11" s="270" t="s">
        <v>9</v>
      </c>
      <c r="C11" s="270"/>
      <c r="D11" s="270"/>
      <c r="E11" s="270"/>
      <c r="F11" s="270"/>
      <c r="G11" s="270"/>
      <c r="H11" s="270"/>
      <c r="I11" s="270"/>
      <c r="J11" s="271"/>
    </row>
    <row r="12" spans="1:10" ht="14.45" x14ac:dyDescent="0.3">
      <c r="A12" s="9" t="s">
        <v>10</v>
      </c>
      <c r="B12" s="10"/>
      <c r="C12" s="10"/>
      <c r="D12" s="10"/>
      <c r="E12" s="269" t="s">
        <v>142</v>
      </c>
      <c r="F12" s="269"/>
      <c r="G12" s="269"/>
      <c r="H12" s="270" t="s">
        <v>141</v>
      </c>
      <c r="I12" s="270"/>
      <c r="J12" s="271"/>
    </row>
    <row r="13" spans="1:10" ht="14.45" x14ac:dyDescent="0.3">
      <c r="A13" s="276"/>
      <c r="B13" s="277"/>
      <c r="C13" s="277"/>
      <c r="D13" s="277"/>
      <c r="E13" s="277"/>
      <c r="F13" s="277"/>
      <c r="G13" s="277"/>
      <c r="H13" s="277"/>
      <c r="I13" s="277"/>
      <c r="J13" s="278"/>
    </row>
    <row r="14" spans="1:10" ht="14.45" x14ac:dyDescent="0.3">
      <c r="A14" s="9" t="s">
        <v>11</v>
      </c>
      <c r="B14" s="10"/>
      <c r="C14" s="10"/>
      <c r="D14" s="279" t="s">
        <v>548</v>
      </c>
      <c r="E14" s="279"/>
      <c r="F14" s="279"/>
      <c r="G14" s="279"/>
      <c r="H14" s="279"/>
      <c r="I14" s="279"/>
      <c r="J14" s="280"/>
    </row>
    <row r="15" spans="1:10" ht="14.45" x14ac:dyDescent="0.3">
      <c r="A15" s="281"/>
      <c r="B15" s="273"/>
      <c r="C15" s="273"/>
      <c r="D15" s="273"/>
      <c r="E15" s="273"/>
      <c r="F15" s="273"/>
      <c r="G15" s="273"/>
      <c r="H15" s="273"/>
      <c r="I15" s="273"/>
      <c r="J15" s="282"/>
    </row>
    <row r="16" spans="1:10" ht="14.45" x14ac:dyDescent="0.3">
      <c r="A16" s="283"/>
      <c r="B16" s="270"/>
      <c r="C16" s="270"/>
      <c r="D16" s="270"/>
      <c r="E16" s="270"/>
      <c r="F16" s="270"/>
      <c r="G16" s="270"/>
      <c r="H16" s="270"/>
      <c r="I16" s="270"/>
      <c r="J16" s="271"/>
    </row>
    <row r="17" spans="1:10" x14ac:dyDescent="0.25">
      <c r="A17" s="9" t="s">
        <v>12</v>
      </c>
      <c r="B17" s="10"/>
      <c r="C17" s="106">
        <v>7</v>
      </c>
      <c r="D17" s="12" t="s">
        <v>506</v>
      </c>
      <c r="E17" s="10" t="s">
        <v>13</v>
      </c>
      <c r="F17" s="10"/>
      <c r="G17" s="10"/>
      <c r="H17" s="10"/>
      <c r="I17" s="10"/>
      <c r="J17" s="13"/>
    </row>
    <row r="18" spans="1:10" x14ac:dyDescent="0.25">
      <c r="A18" s="9" t="s">
        <v>14</v>
      </c>
      <c r="B18" s="10"/>
      <c r="C18" s="10"/>
      <c r="D18" s="10"/>
      <c r="E18" s="10"/>
      <c r="F18" s="284">
        <f>J35+F47+H47</f>
        <v>258</v>
      </c>
      <c r="G18" s="284"/>
      <c r="H18" s="10"/>
      <c r="I18" s="10"/>
      <c r="J18" s="13"/>
    </row>
    <row r="19" spans="1:10" x14ac:dyDescent="0.25">
      <c r="A19" s="9" t="s">
        <v>15</v>
      </c>
      <c r="B19" s="273" t="s">
        <v>194</v>
      </c>
      <c r="C19" s="273"/>
      <c r="D19" s="273"/>
      <c r="E19" s="273"/>
      <c r="F19" s="273"/>
      <c r="G19" s="273"/>
      <c r="H19" s="273"/>
      <c r="I19" s="273"/>
      <c r="J19" s="282"/>
    </row>
    <row r="20" spans="1:10" x14ac:dyDescent="0.25">
      <c r="A20" s="9" t="s">
        <v>68</v>
      </c>
      <c r="B20" s="10"/>
      <c r="C20" s="10"/>
      <c r="D20" s="10"/>
      <c r="E20" s="10"/>
      <c r="F20" s="10"/>
      <c r="G20" s="51"/>
      <c r="H20" s="10"/>
      <c r="I20" s="10"/>
      <c r="J20" s="13"/>
    </row>
    <row r="21" spans="1:10" x14ac:dyDescent="0.25">
      <c r="A21" s="107">
        <v>4</v>
      </c>
      <c r="B21" s="51" t="s">
        <v>16</v>
      </c>
      <c r="C21" s="108" t="s">
        <v>70</v>
      </c>
      <c r="D21" s="2" t="s">
        <v>67</v>
      </c>
      <c r="E21" s="5" t="s">
        <v>506</v>
      </c>
      <c r="F21" s="52" t="s">
        <v>69</v>
      </c>
      <c r="G21" s="10"/>
      <c r="H21" s="10"/>
      <c r="I21" s="10" t="s">
        <v>17</v>
      </c>
      <c r="J21" s="13"/>
    </row>
    <row r="22" spans="1:10" x14ac:dyDescent="0.25">
      <c r="A22" s="281" t="s">
        <v>174</v>
      </c>
      <c r="B22" s="273"/>
      <c r="C22" s="273"/>
      <c r="D22" s="273"/>
      <c r="E22" s="273"/>
      <c r="F22" s="273"/>
      <c r="G22" s="273"/>
      <c r="H22" s="273"/>
      <c r="I22" s="273"/>
      <c r="J22" s="282"/>
    </row>
    <row r="23" spans="1:10" ht="15.75" thickBot="1" x14ac:dyDescent="0.3">
      <c r="A23" s="16"/>
      <c r="B23" s="17"/>
      <c r="C23" s="17"/>
      <c r="D23" s="17"/>
      <c r="E23" s="17"/>
      <c r="F23" s="17"/>
      <c r="G23" s="17"/>
      <c r="H23" s="17"/>
      <c r="I23" s="17"/>
      <c r="J23" s="18"/>
    </row>
    <row r="24" spans="1:10" ht="15.75" thickBot="1" x14ac:dyDescent="0.3">
      <c r="A24" s="293" t="s">
        <v>19</v>
      </c>
      <c r="B24" s="294"/>
      <c r="C24" s="294"/>
      <c r="D24" s="294"/>
      <c r="E24" s="294"/>
      <c r="F24" s="294"/>
      <c r="G24" s="294"/>
      <c r="H24" s="294"/>
      <c r="I24" s="294"/>
      <c r="J24" s="295"/>
    </row>
    <row r="25" spans="1:10" x14ac:dyDescent="0.25">
      <c r="A25" s="19" t="s">
        <v>20</v>
      </c>
      <c r="B25" s="20"/>
      <c r="C25" s="20" t="s">
        <v>21</v>
      </c>
      <c r="D25" s="20" t="s">
        <v>22</v>
      </c>
      <c r="E25" s="21" t="s">
        <v>23</v>
      </c>
      <c r="F25" s="21" t="s">
        <v>24</v>
      </c>
      <c r="G25" s="21" t="s">
        <v>25</v>
      </c>
      <c r="H25" s="21" t="s">
        <v>26</v>
      </c>
      <c r="I25" s="21" t="s">
        <v>27</v>
      </c>
      <c r="J25" s="22" t="s">
        <v>28</v>
      </c>
    </row>
    <row r="26" spans="1:10" x14ac:dyDescent="0.25">
      <c r="A26" s="296" t="s">
        <v>29</v>
      </c>
      <c r="B26" s="20" t="s">
        <v>30</v>
      </c>
      <c r="C26" s="23"/>
      <c r="D26" s="23"/>
      <c r="E26" s="23"/>
      <c r="F26" s="23"/>
      <c r="G26" s="23">
        <v>92</v>
      </c>
      <c r="H26" s="23"/>
      <c r="I26" s="23"/>
      <c r="J26" s="24">
        <f>C26+D26+E26+F26+G26+H26+I26</f>
        <v>92</v>
      </c>
    </row>
    <row r="27" spans="1:10" x14ac:dyDescent="0.25">
      <c r="A27" s="297"/>
      <c r="B27" s="20" t="s">
        <v>31</v>
      </c>
      <c r="C27" s="23"/>
      <c r="D27" s="23"/>
      <c r="E27" s="23"/>
      <c r="F27" s="23"/>
      <c r="G27" s="23">
        <v>166</v>
      </c>
      <c r="H27" s="23"/>
      <c r="I27" s="23"/>
      <c r="J27" s="24">
        <f t="shared" ref="J27:J34" si="0">C27+D27+E27+F27+G27+H27+I27</f>
        <v>166</v>
      </c>
    </row>
    <row r="28" spans="1:10" x14ac:dyDescent="0.25">
      <c r="A28" s="297"/>
      <c r="B28" s="25" t="s">
        <v>32</v>
      </c>
      <c r="C28" s="26"/>
      <c r="D28" s="26"/>
      <c r="E28" s="26"/>
      <c r="F28" s="26"/>
      <c r="G28" s="26"/>
      <c r="H28" s="23"/>
      <c r="I28" s="23"/>
      <c r="J28" s="24">
        <f t="shared" si="0"/>
        <v>0</v>
      </c>
    </row>
    <row r="29" spans="1:10" x14ac:dyDescent="0.25">
      <c r="A29" s="298" t="s">
        <v>33</v>
      </c>
      <c r="B29" s="25" t="s">
        <v>34</v>
      </c>
      <c r="C29" s="26"/>
      <c r="D29" s="26"/>
      <c r="E29" s="26"/>
      <c r="F29" s="26"/>
      <c r="G29" s="26"/>
      <c r="H29" s="26"/>
      <c r="I29" s="27"/>
      <c r="J29" s="24">
        <f t="shared" si="0"/>
        <v>0</v>
      </c>
    </row>
    <row r="30" spans="1:10" x14ac:dyDescent="0.25">
      <c r="A30" s="299"/>
      <c r="B30" s="25" t="s">
        <v>35</v>
      </c>
      <c r="C30" s="26"/>
      <c r="D30" s="26"/>
      <c r="E30" s="26"/>
      <c r="F30" s="26"/>
      <c r="G30" s="26"/>
      <c r="H30" s="26"/>
      <c r="I30" s="27"/>
      <c r="J30" s="24">
        <f t="shared" si="0"/>
        <v>0</v>
      </c>
    </row>
    <row r="31" spans="1:10" x14ac:dyDescent="0.25">
      <c r="A31" s="28" t="s">
        <v>36</v>
      </c>
      <c r="B31" s="29"/>
      <c r="C31" s="26"/>
      <c r="D31" s="26"/>
      <c r="E31" s="26"/>
      <c r="F31" s="26"/>
      <c r="G31" s="26"/>
      <c r="H31" s="26"/>
      <c r="I31" s="27"/>
      <c r="J31" s="24">
        <f t="shared" si="0"/>
        <v>0</v>
      </c>
    </row>
    <row r="32" spans="1:10" x14ac:dyDescent="0.25">
      <c r="A32" s="30" t="s">
        <v>37</v>
      </c>
      <c r="B32" s="25"/>
      <c r="C32" s="26"/>
      <c r="D32" s="26"/>
      <c r="E32" s="26"/>
      <c r="F32" s="26"/>
      <c r="G32" s="26"/>
      <c r="H32" s="26"/>
      <c r="I32" s="27"/>
      <c r="J32" s="24">
        <f t="shared" si="0"/>
        <v>0</v>
      </c>
    </row>
    <row r="33" spans="1:10" x14ac:dyDescent="0.25">
      <c r="A33" s="30" t="s">
        <v>38</v>
      </c>
      <c r="B33" s="25"/>
      <c r="C33" s="26"/>
      <c r="D33" s="26"/>
      <c r="E33" s="26"/>
      <c r="F33" s="26"/>
      <c r="G33" s="26"/>
      <c r="H33" s="26"/>
      <c r="I33" s="27"/>
      <c r="J33" s="24">
        <f t="shared" si="0"/>
        <v>0</v>
      </c>
    </row>
    <row r="34" spans="1:10" x14ac:dyDescent="0.25">
      <c r="A34" s="30" t="s">
        <v>39</v>
      </c>
      <c r="B34" s="25"/>
      <c r="C34" s="26"/>
      <c r="D34" s="26"/>
      <c r="E34" s="26"/>
      <c r="F34" s="26"/>
      <c r="G34" s="26"/>
      <c r="H34" s="26"/>
      <c r="I34" s="27"/>
      <c r="J34" s="24">
        <f t="shared" si="0"/>
        <v>0</v>
      </c>
    </row>
    <row r="35" spans="1:10" ht="15.75" thickBot="1" x14ac:dyDescent="0.3">
      <c r="A35" s="31" t="s">
        <v>40</v>
      </c>
      <c r="B35" s="32"/>
      <c r="C35" s="33">
        <f>SUM(C26:C34)</f>
        <v>0</v>
      </c>
      <c r="D35" s="33">
        <f t="shared" ref="D35:J35" si="1">SUM(D26:D34)</f>
        <v>0</v>
      </c>
      <c r="E35" s="33">
        <f t="shared" si="1"/>
        <v>0</v>
      </c>
      <c r="F35" s="33">
        <f>SUM(F26:F34)</f>
        <v>0</v>
      </c>
      <c r="G35" s="33">
        <f t="shared" si="1"/>
        <v>258</v>
      </c>
      <c r="H35" s="33">
        <f t="shared" si="1"/>
        <v>0</v>
      </c>
      <c r="I35" s="33">
        <f t="shared" si="1"/>
        <v>0</v>
      </c>
      <c r="J35" s="33">
        <f t="shared" si="1"/>
        <v>258</v>
      </c>
    </row>
    <row r="36" spans="1:10" ht="15.75" thickBot="1" x14ac:dyDescent="0.3">
      <c r="A36" s="293" t="s">
        <v>41</v>
      </c>
      <c r="B36" s="300"/>
      <c r="C36" s="300"/>
      <c r="D36" s="300"/>
      <c r="E36" s="300"/>
      <c r="F36" s="300"/>
      <c r="G36" s="300"/>
      <c r="H36" s="300"/>
      <c r="I36" s="300"/>
      <c r="J36" s="301"/>
    </row>
    <row r="37" spans="1:10" x14ac:dyDescent="0.25">
      <c r="A37" s="285" t="s">
        <v>42</v>
      </c>
      <c r="B37" s="25" t="s">
        <v>43</v>
      </c>
      <c r="C37" s="287" t="s">
        <v>44</v>
      </c>
      <c r="D37" s="288"/>
      <c r="E37" s="34" t="s">
        <v>45</v>
      </c>
      <c r="F37" s="35" t="s">
        <v>46</v>
      </c>
      <c r="G37" s="34" t="s">
        <v>47</v>
      </c>
      <c r="H37" s="287" t="s">
        <v>48</v>
      </c>
      <c r="I37" s="269"/>
      <c r="J37" s="289"/>
    </row>
    <row r="38" spans="1:10" ht="15.75" thickBot="1" x14ac:dyDescent="0.3">
      <c r="A38" s="286"/>
      <c r="B38" s="109" t="s">
        <v>49</v>
      </c>
      <c r="C38" s="290"/>
      <c r="D38" s="290"/>
      <c r="E38" s="32"/>
      <c r="F38" s="34"/>
      <c r="G38" s="34"/>
      <c r="H38" s="290"/>
      <c r="I38" s="291"/>
      <c r="J38" s="292"/>
    </row>
    <row r="39" spans="1:10" ht="15.75" thickBot="1" x14ac:dyDescent="0.3">
      <c r="A39" s="305" t="s">
        <v>50</v>
      </c>
      <c r="B39" s="300"/>
      <c r="C39" s="300"/>
      <c r="D39" s="300"/>
      <c r="E39" s="300"/>
      <c r="F39" s="306"/>
      <c r="G39" s="306"/>
      <c r="H39" s="300"/>
      <c r="I39" s="300"/>
      <c r="J39" s="301"/>
    </row>
    <row r="40" spans="1:10" x14ac:dyDescent="0.25">
      <c r="A40" s="307" t="s">
        <v>51</v>
      </c>
      <c r="B40" s="308"/>
      <c r="C40" s="111" t="s">
        <v>52</v>
      </c>
      <c r="D40" s="40" t="s">
        <v>53</v>
      </c>
      <c r="E40" s="40" t="s">
        <v>54</v>
      </c>
      <c r="F40" s="311" t="s">
        <v>55</v>
      </c>
      <c r="G40" s="311"/>
      <c r="H40" s="311" t="s">
        <v>56</v>
      </c>
      <c r="I40" s="313"/>
      <c r="J40" s="314"/>
    </row>
    <row r="41" spans="1:10" x14ac:dyDescent="0.25">
      <c r="A41" s="309"/>
      <c r="B41" s="310"/>
      <c r="C41" s="41" t="s">
        <v>57</v>
      </c>
      <c r="D41" s="42" t="s">
        <v>58</v>
      </c>
      <c r="E41" s="42" t="s">
        <v>59</v>
      </c>
      <c r="F41" s="312"/>
      <c r="G41" s="312"/>
      <c r="H41" s="312"/>
      <c r="I41" s="315"/>
      <c r="J41" s="316"/>
    </row>
    <row r="42" spans="1:10" x14ac:dyDescent="0.25">
      <c r="A42" s="309"/>
      <c r="B42" s="310"/>
      <c r="C42" s="25">
        <v>0</v>
      </c>
      <c r="D42" s="26">
        <v>0</v>
      </c>
      <c r="E42" s="26">
        <v>0</v>
      </c>
      <c r="F42" s="303">
        <v>0</v>
      </c>
      <c r="G42" s="304"/>
      <c r="H42" s="303"/>
      <c r="I42" s="317"/>
      <c r="J42" s="318"/>
    </row>
    <row r="43" spans="1:10" x14ac:dyDescent="0.25">
      <c r="A43" s="309"/>
      <c r="B43" s="310"/>
      <c r="C43" s="25">
        <v>0</v>
      </c>
      <c r="D43" s="26">
        <v>0</v>
      </c>
      <c r="E43" s="26">
        <v>0</v>
      </c>
      <c r="F43" s="303">
        <v>0</v>
      </c>
      <c r="G43" s="304"/>
      <c r="H43" s="303"/>
      <c r="I43" s="317"/>
      <c r="J43" s="318"/>
    </row>
    <row r="44" spans="1:10" x14ac:dyDescent="0.25">
      <c r="A44" s="302"/>
      <c r="B44" s="288"/>
      <c r="C44" s="25"/>
      <c r="D44" s="26"/>
      <c r="E44" s="26"/>
      <c r="F44" s="303"/>
      <c r="G44" s="304"/>
      <c r="H44" s="110"/>
      <c r="I44" s="112"/>
      <c r="J44" s="113"/>
    </row>
    <row r="45" spans="1:10" x14ac:dyDescent="0.25">
      <c r="A45" s="302"/>
      <c r="B45" s="288"/>
      <c r="C45" s="25"/>
      <c r="D45" s="26"/>
      <c r="E45" s="26"/>
      <c r="F45" s="303"/>
      <c r="G45" s="304"/>
      <c r="H45" s="110"/>
      <c r="I45" s="112"/>
      <c r="J45" s="113"/>
    </row>
    <row r="46" spans="1:10" x14ac:dyDescent="0.25">
      <c r="A46" s="309"/>
      <c r="B46" s="310"/>
      <c r="C46" s="25"/>
      <c r="D46" s="26"/>
      <c r="E46" s="26"/>
      <c r="F46" s="319"/>
      <c r="G46" s="320"/>
      <c r="H46" s="319"/>
      <c r="I46" s="270"/>
      <c r="J46" s="271"/>
    </row>
    <row r="47" spans="1:10" ht="15.75" thickBot="1" x14ac:dyDescent="0.3">
      <c r="A47" s="321" t="s">
        <v>40</v>
      </c>
      <c r="B47" s="290"/>
      <c r="C47" s="32">
        <f>SUM(C42:C45)</f>
        <v>0</v>
      </c>
      <c r="D47" s="33">
        <f>SUM(D42:D46)</f>
        <v>0</v>
      </c>
      <c r="E47" s="32">
        <v>0</v>
      </c>
      <c r="F47" s="322">
        <f>SUM(F42:G46)</f>
        <v>0</v>
      </c>
      <c r="G47" s="323"/>
      <c r="H47" s="322">
        <f>SUM(H42:J46)</f>
        <v>0</v>
      </c>
      <c r="I47" s="324"/>
      <c r="J47" s="325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272" t="s">
        <v>60</v>
      </c>
      <c r="B50" s="272"/>
      <c r="C50" s="46"/>
      <c r="D50" s="1"/>
      <c r="E50" s="46" t="s">
        <v>61</v>
      </c>
      <c r="F50" s="46"/>
      <c r="G50" s="272" t="s">
        <v>62</v>
      </c>
      <c r="H50" s="272"/>
      <c r="I50" s="272"/>
      <c r="J50" s="272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26"/>
      <c r="B52" s="326"/>
      <c r="C52" s="47"/>
      <c r="D52" s="47"/>
      <c r="E52" s="47"/>
      <c r="F52" s="48"/>
      <c r="G52" s="49"/>
      <c r="H52" s="49"/>
      <c r="I52" s="49"/>
      <c r="J52" s="49"/>
    </row>
    <row r="53" spans="1:10" x14ac:dyDescent="0.25">
      <c r="A53" s="50" t="str">
        <f>E12</f>
        <v>MARIA ALEJANDRA DELGADO LOPEZ</v>
      </c>
      <c r="B53" s="50"/>
      <c r="C53" s="3"/>
      <c r="D53" s="327" t="s">
        <v>63</v>
      </c>
      <c r="E53" s="327"/>
      <c r="F53" s="327"/>
      <c r="G53" s="327" t="s">
        <v>64</v>
      </c>
      <c r="H53" s="327"/>
      <c r="I53" s="327"/>
      <c r="J53" s="327"/>
    </row>
    <row r="54" spans="1:10" x14ac:dyDescent="0.25">
      <c r="A54" s="272" t="str">
        <f>H12</f>
        <v>SUBDIRECTOR ACADEMICO</v>
      </c>
      <c r="B54" s="272"/>
      <c r="C54" s="3"/>
      <c r="D54" s="272" t="s">
        <v>65</v>
      </c>
      <c r="E54" s="272"/>
      <c r="F54" s="272"/>
      <c r="G54" s="272" t="s">
        <v>66</v>
      </c>
      <c r="H54" s="272"/>
      <c r="I54" s="272"/>
      <c r="J54" s="272"/>
    </row>
  </sheetData>
  <mergeCells count="52">
    <mergeCell ref="B11:J11"/>
    <mergeCell ref="C2:G2"/>
    <mergeCell ref="C3:G3"/>
    <mergeCell ref="C4:G4"/>
    <mergeCell ref="B9:J9"/>
    <mergeCell ref="B10:J10"/>
    <mergeCell ref="A29:A30"/>
    <mergeCell ref="E12:G12"/>
    <mergeCell ref="H12:J12"/>
    <mergeCell ref="A13:J13"/>
    <mergeCell ref="D14:J14"/>
    <mergeCell ref="A15:J15"/>
    <mergeCell ref="A16:J16"/>
    <mergeCell ref="F18:G18"/>
    <mergeCell ref="B19:J19"/>
    <mergeCell ref="A22:J22"/>
    <mergeCell ref="A24:J24"/>
    <mergeCell ref="A26:A28"/>
    <mergeCell ref="A36:J36"/>
    <mergeCell ref="A37:A38"/>
    <mergeCell ref="C37:D37"/>
    <mergeCell ref="H37:J37"/>
    <mergeCell ref="C38:D38"/>
    <mergeCell ref="H38:J38"/>
    <mergeCell ref="A45:B45"/>
    <mergeCell ref="F45:G45"/>
    <mergeCell ref="A39:J39"/>
    <mergeCell ref="A40:B41"/>
    <mergeCell ref="F40:G41"/>
    <mergeCell ref="H40:J41"/>
    <mergeCell ref="A42:B42"/>
    <mergeCell ref="F42:G42"/>
    <mergeCell ref="H42:J42"/>
    <mergeCell ref="A43:B43"/>
    <mergeCell ref="F43:G43"/>
    <mergeCell ref="H43:J43"/>
    <mergeCell ref="A44:B44"/>
    <mergeCell ref="F44:G44"/>
    <mergeCell ref="A54:B54"/>
    <mergeCell ref="D54:F54"/>
    <mergeCell ref="G54:J54"/>
    <mergeCell ref="A46:B46"/>
    <mergeCell ref="F46:G46"/>
    <mergeCell ref="H46:J46"/>
    <mergeCell ref="A47:B47"/>
    <mergeCell ref="F47:G47"/>
    <mergeCell ref="H47:J47"/>
    <mergeCell ref="A50:B50"/>
    <mergeCell ref="G50:J50"/>
    <mergeCell ref="A52:B52"/>
    <mergeCell ref="D53:F53"/>
    <mergeCell ref="G53:J53"/>
  </mergeCells>
  <pageMargins left="0.7" right="0.7" top="0.75" bottom="0.75" header="0.3" footer="0.3"/>
  <pageSetup paperSize="9" scale="75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workbookViewId="0">
      <selection activeCell="A16" sqref="A16:J16"/>
    </sheetView>
  </sheetViews>
  <sheetFormatPr baseColWidth="10" defaultRowHeight="15" x14ac:dyDescent="0.25"/>
  <cols>
    <col min="1" max="1" width="13.42578125" customWidth="1"/>
    <col min="4" max="4" width="12.42578125" customWidth="1"/>
  </cols>
  <sheetData>
    <row r="1" spans="1:10" ht="14.45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45" x14ac:dyDescent="0.3">
      <c r="A2" s="1"/>
      <c r="B2" s="1"/>
      <c r="C2" s="272" t="s">
        <v>0</v>
      </c>
      <c r="D2" s="272"/>
      <c r="E2" s="272"/>
      <c r="F2" s="272"/>
      <c r="G2" s="272"/>
      <c r="H2" s="1"/>
      <c r="I2" s="1"/>
      <c r="J2" s="1"/>
    </row>
    <row r="3" spans="1:10" ht="14.45" x14ac:dyDescent="0.3">
      <c r="A3" s="1"/>
      <c r="B3" s="1"/>
      <c r="C3" s="272" t="s">
        <v>1</v>
      </c>
      <c r="D3" s="272"/>
      <c r="E3" s="272"/>
      <c r="F3" s="272"/>
      <c r="G3" s="272"/>
      <c r="H3" s="1"/>
      <c r="I3" s="1"/>
      <c r="J3" s="1"/>
    </row>
    <row r="4" spans="1:10" ht="14.45" x14ac:dyDescent="0.3">
      <c r="A4" s="1"/>
      <c r="B4" s="1"/>
      <c r="C4" s="272" t="s">
        <v>2</v>
      </c>
      <c r="D4" s="272"/>
      <c r="E4" s="272"/>
      <c r="F4" s="272"/>
      <c r="G4" s="272"/>
      <c r="H4" s="1"/>
      <c r="I4" s="1"/>
      <c r="J4" s="1"/>
    </row>
    <row r="5" spans="1:10" ht="14.45" x14ac:dyDescent="0.3">
      <c r="A5" s="1"/>
      <c r="B5" s="1"/>
      <c r="C5" s="2"/>
      <c r="D5" s="2"/>
      <c r="E5" s="2"/>
      <c r="F5" s="1"/>
      <c r="G5" s="1"/>
      <c r="H5" s="1"/>
      <c r="I5" s="1"/>
      <c r="J5" s="1"/>
    </row>
    <row r="6" spans="1:10" ht="14.45" x14ac:dyDescent="0.3">
      <c r="A6" s="1"/>
      <c r="B6" s="1"/>
      <c r="C6" s="2"/>
      <c r="D6" s="2"/>
      <c r="E6" s="2"/>
      <c r="F6" s="1"/>
      <c r="G6" s="1"/>
      <c r="H6" s="1"/>
      <c r="I6" s="1"/>
      <c r="J6" s="1"/>
    </row>
    <row r="7" spans="1:10" thickBot="1" x14ac:dyDescent="0.35">
      <c r="A7" s="1"/>
      <c r="B7" s="1"/>
      <c r="C7" s="1"/>
      <c r="D7" s="1"/>
      <c r="E7" s="1"/>
      <c r="F7" s="3" t="s">
        <v>3</v>
      </c>
      <c r="G7" s="4">
        <f>F18</f>
        <v>92</v>
      </c>
      <c r="H7" s="4"/>
      <c r="I7" s="5"/>
      <c r="J7" s="5"/>
    </row>
    <row r="8" spans="1:10" ht="14.45" x14ac:dyDescent="0.3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ht="14.45" x14ac:dyDescent="0.3">
      <c r="A9" s="9" t="s">
        <v>4</v>
      </c>
      <c r="B9" s="273" t="s">
        <v>5</v>
      </c>
      <c r="C9" s="274"/>
      <c r="D9" s="274"/>
      <c r="E9" s="274"/>
      <c r="F9" s="274"/>
      <c r="G9" s="274"/>
      <c r="H9" s="274"/>
      <c r="I9" s="274"/>
      <c r="J9" s="275"/>
    </row>
    <row r="10" spans="1:10" ht="14.45" x14ac:dyDescent="0.3">
      <c r="A10" s="9" t="s">
        <v>6</v>
      </c>
      <c r="B10" s="270" t="s">
        <v>7</v>
      </c>
      <c r="C10" s="270"/>
      <c r="D10" s="270"/>
      <c r="E10" s="270"/>
      <c r="F10" s="270"/>
      <c r="G10" s="270"/>
      <c r="H10" s="270"/>
      <c r="I10" s="270"/>
      <c r="J10" s="271"/>
    </row>
    <row r="11" spans="1:10" ht="14.45" x14ac:dyDescent="0.3">
      <c r="A11" s="9" t="s">
        <v>8</v>
      </c>
      <c r="B11" s="270" t="s">
        <v>98</v>
      </c>
      <c r="C11" s="270"/>
      <c r="D11" s="270"/>
      <c r="E11" s="270"/>
      <c r="F11" s="270"/>
      <c r="G11" s="270"/>
      <c r="H11" s="270"/>
      <c r="I11" s="270"/>
      <c r="J11" s="271"/>
    </row>
    <row r="12" spans="1:10" ht="14.45" x14ac:dyDescent="0.3">
      <c r="A12" s="9" t="s">
        <v>10</v>
      </c>
      <c r="B12" s="10"/>
      <c r="C12" s="10"/>
      <c r="D12" s="10"/>
      <c r="E12" s="269" t="s">
        <v>143</v>
      </c>
      <c r="F12" s="269"/>
      <c r="G12" s="269"/>
      <c r="H12" s="270" t="s">
        <v>103</v>
      </c>
      <c r="I12" s="270"/>
      <c r="J12" s="271"/>
    </row>
    <row r="13" spans="1:10" ht="14.45" x14ac:dyDescent="0.3">
      <c r="A13" s="276"/>
      <c r="B13" s="277"/>
      <c r="C13" s="277"/>
      <c r="D13" s="277"/>
      <c r="E13" s="277"/>
      <c r="F13" s="277"/>
      <c r="G13" s="277"/>
      <c r="H13" s="277"/>
      <c r="I13" s="277"/>
      <c r="J13" s="278"/>
    </row>
    <row r="14" spans="1:10" ht="14.45" x14ac:dyDescent="0.3">
      <c r="A14" s="9" t="s">
        <v>11</v>
      </c>
      <c r="B14" s="10"/>
      <c r="C14" s="10"/>
      <c r="D14" s="279" t="s">
        <v>605</v>
      </c>
      <c r="E14" s="279"/>
      <c r="F14" s="279"/>
      <c r="G14" s="279"/>
      <c r="H14" s="279"/>
      <c r="I14" s="279"/>
      <c r="J14" s="280"/>
    </row>
    <row r="15" spans="1:10" ht="14.45" x14ac:dyDescent="0.3">
      <c r="A15" s="281"/>
      <c r="B15" s="273"/>
      <c r="C15" s="273"/>
      <c r="D15" s="273"/>
      <c r="E15" s="273"/>
      <c r="F15" s="273"/>
      <c r="G15" s="273"/>
      <c r="H15" s="273"/>
      <c r="I15" s="273"/>
      <c r="J15" s="282"/>
    </row>
    <row r="16" spans="1:10" ht="14.45" x14ac:dyDescent="0.3">
      <c r="A16" s="283"/>
      <c r="B16" s="270"/>
      <c r="C16" s="270"/>
      <c r="D16" s="270"/>
      <c r="E16" s="270"/>
      <c r="F16" s="270"/>
      <c r="G16" s="270"/>
      <c r="H16" s="270"/>
      <c r="I16" s="270"/>
      <c r="J16" s="271"/>
    </row>
    <row r="17" spans="1:10" x14ac:dyDescent="0.25">
      <c r="A17" s="9" t="s">
        <v>12</v>
      </c>
      <c r="B17" s="10"/>
      <c r="C17" s="106">
        <v>11</v>
      </c>
      <c r="D17" s="12" t="s">
        <v>506</v>
      </c>
      <c r="E17" s="10" t="s">
        <v>13</v>
      </c>
      <c r="F17" s="10"/>
      <c r="G17" s="10"/>
      <c r="H17" s="10"/>
      <c r="I17" s="10"/>
      <c r="J17" s="13"/>
    </row>
    <row r="18" spans="1:10" x14ac:dyDescent="0.25">
      <c r="A18" s="9" t="s">
        <v>521</v>
      </c>
      <c r="B18" s="10"/>
      <c r="C18" s="10"/>
      <c r="D18" s="10"/>
      <c r="E18" s="10"/>
      <c r="F18" s="116">
        <f>J35+F47+H47</f>
        <v>92</v>
      </c>
      <c r="G18" s="115"/>
      <c r="H18" s="10"/>
      <c r="I18" s="10"/>
      <c r="J18" s="13"/>
    </row>
    <row r="19" spans="1:10" x14ac:dyDescent="0.25">
      <c r="A19" s="9" t="s">
        <v>15</v>
      </c>
      <c r="B19" s="273" t="s">
        <v>160</v>
      </c>
      <c r="C19" s="273"/>
      <c r="D19" s="273"/>
      <c r="E19" s="273"/>
      <c r="F19" s="273"/>
      <c r="G19" s="273"/>
      <c r="H19" s="273"/>
      <c r="I19" s="273"/>
      <c r="J19" s="282"/>
    </row>
    <row r="20" spans="1:10" x14ac:dyDescent="0.25">
      <c r="A20" s="9" t="s">
        <v>68</v>
      </c>
      <c r="B20" s="10"/>
      <c r="C20" s="10"/>
      <c r="D20" s="10"/>
      <c r="E20" s="10"/>
      <c r="F20" s="10"/>
      <c r="G20" s="51"/>
      <c r="H20" s="10"/>
      <c r="I20" s="10"/>
      <c r="J20" s="13"/>
    </row>
    <row r="21" spans="1:10" x14ac:dyDescent="0.25">
      <c r="A21" s="107">
        <v>2</v>
      </c>
      <c r="B21" s="51" t="s">
        <v>16</v>
      </c>
      <c r="C21" s="108" t="s">
        <v>70</v>
      </c>
      <c r="D21" s="2" t="s">
        <v>67</v>
      </c>
      <c r="E21" s="5" t="s">
        <v>506</v>
      </c>
      <c r="F21" s="52" t="s">
        <v>69</v>
      </c>
      <c r="G21" s="10"/>
      <c r="H21" s="10"/>
      <c r="I21" s="10" t="s">
        <v>17</v>
      </c>
      <c r="J21" s="13"/>
    </row>
    <row r="22" spans="1:10" x14ac:dyDescent="0.25">
      <c r="A22" s="281" t="s">
        <v>174</v>
      </c>
      <c r="B22" s="273"/>
      <c r="C22" s="273"/>
      <c r="D22" s="273"/>
      <c r="E22" s="273"/>
      <c r="F22" s="273"/>
      <c r="G22" s="273"/>
      <c r="H22" s="273"/>
      <c r="I22" s="273"/>
      <c r="J22" s="282"/>
    </row>
    <row r="23" spans="1:10" ht="15.75" thickBot="1" x14ac:dyDescent="0.3">
      <c r="A23" s="16"/>
      <c r="B23" s="17"/>
      <c r="C23" s="17"/>
      <c r="D23" s="17"/>
      <c r="E23" s="17"/>
      <c r="F23" s="17"/>
      <c r="G23" s="17"/>
      <c r="H23" s="17"/>
      <c r="I23" s="17"/>
      <c r="J23" s="18"/>
    </row>
    <row r="24" spans="1:10" ht="15.75" thickBot="1" x14ac:dyDescent="0.3">
      <c r="A24" s="293" t="s">
        <v>19</v>
      </c>
      <c r="B24" s="294"/>
      <c r="C24" s="294"/>
      <c r="D24" s="294"/>
      <c r="E24" s="294"/>
      <c r="F24" s="294"/>
      <c r="G24" s="294"/>
      <c r="H24" s="294"/>
      <c r="I24" s="294"/>
      <c r="J24" s="295"/>
    </row>
    <row r="25" spans="1:10" x14ac:dyDescent="0.25">
      <c r="A25" s="19" t="s">
        <v>20</v>
      </c>
      <c r="B25" s="20"/>
      <c r="C25" s="20" t="s">
        <v>21</v>
      </c>
      <c r="D25" s="20" t="s">
        <v>22</v>
      </c>
      <c r="E25" s="21" t="s">
        <v>23</v>
      </c>
      <c r="F25" s="21" t="s">
        <v>24</v>
      </c>
      <c r="G25" s="21" t="s">
        <v>25</v>
      </c>
      <c r="H25" s="21" t="s">
        <v>26</v>
      </c>
      <c r="I25" s="21" t="s">
        <v>27</v>
      </c>
      <c r="J25" s="22" t="s">
        <v>28</v>
      </c>
    </row>
    <row r="26" spans="1:10" x14ac:dyDescent="0.25">
      <c r="A26" s="296" t="s">
        <v>29</v>
      </c>
      <c r="B26" s="20" t="s">
        <v>30</v>
      </c>
      <c r="C26" s="23"/>
      <c r="D26" s="23"/>
      <c r="E26" s="23">
        <v>92</v>
      </c>
      <c r="F26" s="23"/>
      <c r="G26" s="23"/>
      <c r="H26" s="23"/>
      <c r="I26" s="23"/>
      <c r="J26" s="24">
        <f>C26+D26+E26+F26+G26+H26+I26</f>
        <v>92</v>
      </c>
    </row>
    <row r="27" spans="1:10" x14ac:dyDescent="0.25">
      <c r="A27" s="297"/>
      <c r="B27" s="20" t="s">
        <v>31</v>
      </c>
      <c r="C27" s="23"/>
      <c r="D27" s="23"/>
      <c r="E27" s="23"/>
      <c r="F27" s="23"/>
      <c r="G27" s="23"/>
      <c r="H27" s="23"/>
      <c r="I27" s="23"/>
      <c r="J27" s="24">
        <f t="shared" ref="J27:J34" si="0">C27+D27+E27+F27+G27+H27+I27</f>
        <v>0</v>
      </c>
    </row>
    <row r="28" spans="1:10" x14ac:dyDescent="0.25">
      <c r="A28" s="297"/>
      <c r="B28" s="25" t="s">
        <v>32</v>
      </c>
      <c r="C28" s="26"/>
      <c r="D28" s="26"/>
      <c r="E28" s="26"/>
      <c r="F28" s="26"/>
      <c r="G28" s="26"/>
      <c r="H28" s="23"/>
      <c r="I28" s="23"/>
      <c r="J28" s="24">
        <f t="shared" si="0"/>
        <v>0</v>
      </c>
    </row>
    <row r="29" spans="1:10" x14ac:dyDescent="0.25">
      <c r="A29" s="298" t="s">
        <v>33</v>
      </c>
      <c r="B29" s="25" t="s">
        <v>34</v>
      </c>
      <c r="C29" s="26"/>
      <c r="D29" s="26"/>
      <c r="E29" s="26"/>
      <c r="F29" s="26"/>
      <c r="G29" s="26"/>
      <c r="H29" s="26"/>
      <c r="I29" s="27"/>
      <c r="J29" s="24">
        <f t="shared" si="0"/>
        <v>0</v>
      </c>
    </row>
    <row r="30" spans="1:10" x14ac:dyDescent="0.25">
      <c r="A30" s="299"/>
      <c r="B30" s="25" t="s">
        <v>35</v>
      </c>
      <c r="C30" s="26"/>
      <c r="D30" s="26"/>
      <c r="E30" s="26"/>
      <c r="F30" s="26"/>
      <c r="G30" s="26"/>
      <c r="H30" s="26"/>
      <c r="I30" s="27"/>
      <c r="J30" s="24">
        <f t="shared" si="0"/>
        <v>0</v>
      </c>
    </row>
    <row r="31" spans="1:10" x14ac:dyDescent="0.25">
      <c r="A31" s="28" t="s">
        <v>36</v>
      </c>
      <c r="B31" s="29"/>
      <c r="C31" s="26"/>
      <c r="D31" s="26"/>
      <c r="E31" s="26"/>
      <c r="F31" s="26"/>
      <c r="G31" s="26"/>
      <c r="H31" s="26"/>
      <c r="I31" s="27"/>
      <c r="J31" s="24">
        <f t="shared" si="0"/>
        <v>0</v>
      </c>
    </row>
    <row r="32" spans="1:10" x14ac:dyDescent="0.25">
      <c r="A32" s="30" t="s">
        <v>37</v>
      </c>
      <c r="B32" s="25"/>
      <c r="C32" s="26"/>
      <c r="D32" s="26"/>
      <c r="E32" s="26"/>
      <c r="F32" s="26"/>
      <c r="G32" s="26"/>
      <c r="H32" s="26"/>
      <c r="I32" s="27"/>
      <c r="J32" s="24">
        <f t="shared" si="0"/>
        <v>0</v>
      </c>
    </row>
    <row r="33" spans="1:10" x14ac:dyDescent="0.25">
      <c r="A33" s="30" t="s">
        <v>38</v>
      </c>
      <c r="B33" s="25"/>
      <c r="C33" s="26"/>
      <c r="D33" s="26"/>
      <c r="E33" s="26"/>
      <c r="F33" s="26"/>
      <c r="G33" s="26"/>
      <c r="H33" s="26"/>
      <c r="I33" s="27"/>
      <c r="J33" s="24">
        <f t="shared" si="0"/>
        <v>0</v>
      </c>
    </row>
    <row r="34" spans="1:10" x14ac:dyDescent="0.25">
      <c r="A34" s="30" t="s">
        <v>39</v>
      </c>
      <c r="B34" s="25"/>
      <c r="C34" s="26"/>
      <c r="D34" s="26"/>
      <c r="E34" s="26"/>
      <c r="F34" s="26"/>
      <c r="G34" s="26"/>
      <c r="H34" s="26"/>
      <c r="I34" s="27"/>
      <c r="J34" s="24">
        <f t="shared" si="0"/>
        <v>0</v>
      </c>
    </row>
    <row r="35" spans="1:10" ht="15.75" thickBot="1" x14ac:dyDescent="0.3">
      <c r="A35" s="31" t="s">
        <v>40</v>
      </c>
      <c r="B35" s="32"/>
      <c r="C35" s="33">
        <f>SUM(C26:C34)</f>
        <v>0</v>
      </c>
      <c r="D35" s="33">
        <f t="shared" ref="D35:J35" si="1">SUM(D26:D34)</f>
        <v>0</v>
      </c>
      <c r="E35" s="33">
        <f t="shared" si="1"/>
        <v>92</v>
      </c>
      <c r="F35" s="33">
        <f>SUM(F26:F34)</f>
        <v>0</v>
      </c>
      <c r="G35" s="33">
        <f t="shared" si="1"/>
        <v>0</v>
      </c>
      <c r="H35" s="33">
        <f t="shared" si="1"/>
        <v>0</v>
      </c>
      <c r="I35" s="33">
        <f t="shared" si="1"/>
        <v>0</v>
      </c>
      <c r="J35" s="33">
        <f t="shared" si="1"/>
        <v>92</v>
      </c>
    </row>
    <row r="36" spans="1:10" ht="15.75" thickBot="1" x14ac:dyDescent="0.3">
      <c r="A36" s="293" t="s">
        <v>41</v>
      </c>
      <c r="B36" s="300"/>
      <c r="C36" s="300"/>
      <c r="D36" s="300"/>
      <c r="E36" s="300"/>
      <c r="F36" s="300"/>
      <c r="G36" s="300"/>
      <c r="H36" s="300"/>
      <c r="I36" s="300"/>
      <c r="J36" s="301"/>
    </row>
    <row r="37" spans="1:10" x14ac:dyDescent="0.25">
      <c r="A37" s="285" t="s">
        <v>42</v>
      </c>
      <c r="B37" s="25" t="s">
        <v>43</v>
      </c>
      <c r="C37" s="287" t="s">
        <v>44</v>
      </c>
      <c r="D37" s="288"/>
      <c r="E37" s="34" t="s">
        <v>45</v>
      </c>
      <c r="F37" s="35" t="s">
        <v>46</v>
      </c>
      <c r="G37" s="34" t="s">
        <v>47</v>
      </c>
      <c r="H37" s="287" t="s">
        <v>48</v>
      </c>
      <c r="I37" s="269"/>
      <c r="J37" s="289"/>
    </row>
    <row r="38" spans="1:10" ht="15.75" thickBot="1" x14ac:dyDescent="0.3">
      <c r="A38" s="286"/>
      <c r="B38" s="109" t="s">
        <v>49</v>
      </c>
      <c r="C38" s="290"/>
      <c r="D38" s="290"/>
      <c r="E38" s="32"/>
      <c r="F38" s="34"/>
      <c r="G38" s="34"/>
      <c r="H38" s="290"/>
      <c r="I38" s="291"/>
      <c r="J38" s="292"/>
    </row>
    <row r="39" spans="1:10" ht="15.75" thickBot="1" x14ac:dyDescent="0.3">
      <c r="A39" s="305" t="s">
        <v>50</v>
      </c>
      <c r="B39" s="300"/>
      <c r="C39" s="300"/>
      <c r="D39" s="300"/>
      <c r="E39" s="300"/>
      <c r="F39" s="306"/>
      <c r="G39" s="306"/>
      <c r="H39" s="300"/>
      <c r="I39" s="300"/>
      <c r="J39" s="301"/>
    </row>
    <row r="40" spans="1:10" x14ac:dyDescent="0.25">
      <c r="A40" s="307" t="s">
        <v>51</v>
      </c>
      <c r="B40" s="308"/>
      <c r="C40" s="111" t="s">
        <v>52</v>
      </c>
      <c r="D40" s="40" t="s">
        <v>53</v>
      </c>
      <c r="E40" s="40" t="s">
        <v>54</v>
      </c>
      <c r="F40" s="311" t="s">
        <v>55</v>
      </c>
      <c r="G40" s="311"/>
      <c r="H40" s="311" t="s">
        <v>56</v>
      </c>
      <c r="I40" s="313"/>
      <c r="J40" s="314"/>
    </row>
    <row r="41" spans="1:10" x14ac:dyDescent="0.25">
      <c r="A41" s="309"/>
      <c r="B41" s="310"/>
      <c r="C41" s="41" t="s">
        <v>57</v>
      </c>
      <c r="D41" s="42" t="s">
        <v>58</v>
      </c>
      <c r="E41" s="42" t="s">
        <v>59</v>
      </c>
      <c r="F41" s="312"/>
      <c r="G41" s="312"/>
      <c r="H41" s="312"/>
      <c r="I41" s="315"/>
      <c r="J41" s="316"/>
    </row>
    <row r="42" spans="1:10" x14ac:dyDescent="0.25">
      <c r="A42" s="309"/>
      <c r="B42" s="310"/>
      <c r="C42" s="25">
        <v>0</v>
      </c>
      <c r="D42" s="26">
        <v>0</v>
      </c>
      <c r="E42" s="26">
        <v>0</v>
      </c>
      <c r="F42" s="303">
        <v>0</v>
      </c>
      <c r="G42" s="304"/>
      <c r="H42" s="303">
        <v>0</v>
      </c>
      <c r="I42" s="317"/>
      <c r="J42" s="318"/>
    </row>
    <row r="43" spans="1:10" x14ac:dyDescent="0.25">
      <c r="A43" s="309"/>
      <c r="B43" s="310"/>
      <c r="C43" s="25">
        <v>0</v>
      </c>
      <c r="D43" s="26">
        <v>0</v>
      </c>
      <c r="E43" s="26">
        <v>0</v>
      </c>
      <c r="F43" s="303">
        <v>0</v>
      </c>
      <c r="G43" s="304"/>
      <c r="H43" s="303">
        <v>0</v>
      </c>
      <c r="I43" s="317"/>
      <c r="J43" s="318"/>
    </row>
    <row r="44" spans="1:10" x14ac:dyDescent="0.25">
      <c r="A44" s="302"/>
      <c r="B44" s="288"/>
      <c r="C44" s="25"/>
      <c r="D44" s="26"/>
      <c r="E44" s="26"/>
      <c r="F44" s="303"/>
      <c r="G44" s="304"/>
      <c r="H44" s="110"/>
      <c r="I44" s="112"/>
      <c r="J44" s="113"/>
    </row>
    <row r="45" spans="1:10" x14ac:dyDescent="0.25">
      <c r="A45" s="302"/>
      <c r="B45" s="288"/>
      <c r="C45" s="25"/>
      <c r="D45" s="26"/>
      <c r="E45" s="26"/>
      <c r="F45" s="303"/>
      <c r="G45" s="304"/>
      <c r="H45" s="110"/>
      <c r="I45" s="112"/>
      <c r="J45" s="113"/>
    </row>
    <row r="46" spans="1:10" x14ac:dyDescent="0.25">
      <c r="A46" s="309"/>
      <c r="B46" s="310"/>
      <c r="C46" s="25"/>
      <c r="D46" s="26"/>
      <c r="E46" s="26"/>
      <c r="F46" s="319"/>
      <c r="G46" s="320"/>
      <c r="H46" s="319"/>
      <c r="I46" s="270"/>
      <c r="J46" s="271"/>
    </row>
    <row r="47" spans="1:10" ht="15.75" thickBot="1" x14ac:dyDescent="0.3">
      <c r="A47" s="321" t="s">
        <v>40</v>
      </c>
      <c r="B47" s="290"/>
      <c r="C47" s="32">
        <f>SUM(C42:C45)</f>
        <v>0</v>
      </c>
      <c r="D47" s="33">
        <f>SUM(D42:D46)</f>
        <v>0</v>
      </c>
      <c r="E47" s="32">
        <v>0</v>
      </c>
      <c r="F47" s="322">
        <f>SUM(F42:G46)</f>
        <v>0</v>
      </c>
      <c r="G47" s="323"/>
      <c r="H47" s="322">
        <f>SUM(H42:J46)</f>
        <v>0</v>
      </c>
      <c r="I47" s="324"/>
      <c r="J47" s="325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272" t="s">
        <v>60</v>
      </c>
      <c r="B50" s="272"/>
      <c r="C50" s="46"/>
      <c r="D50" s="1"/>
      <c r="E50" s="46" t="s">
        <v>61</v>
      </c>
      <c r="F50" s="46"/>
      <c r="G50" s="272" t="s">
        <v>62</v>
      </c>
      <c r="H50" s="272"/>
      <c r="I50" s="272"/>
      <c r="J50" s="272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26"/>
      <c r="B52" s="326"/>
      <c r="C52" s="47"/>
      <c r="D52" s="47"/>
      <c r="E52" s="47"/>
      <c r="F52" s="48"/>
      <c r="G52" s="49"/>
      <c r="H52" s="49"/>
      <c r="I52" s="49"/>
      <c r="J52" s="49"/>
    </row>
    <row r="53" spans="1:10" x14ac:dyDescent="0.25">
      <c r="A53" s="50" t="str">
        <f>E12</f>
        <v>JORDANA AIME ALVAREZ GARCIA</v>
      </c>
      <c r="B53" s="50"/>
      <c r="C53" s="3"/>
      <c r="D53" s="327" t="s">
        <v>63</v>
      </c>
      <c r="E53" s="327"/>
      <c r="F53" s="327"/>
      <c r="G53" s="327" t="s">
        <v>64</v>
      </c>
      <c r="H53" s="327"/>
      <c r="I53" s="327"/>
      <c r="J53" s="327"/>
    </row>
    <row r="54" spans="1:10" x14ac:dyDescent="0.25">
      <c r="A54" s="272" t="str">
        <f>H12</f>
        <v>JEFE DE DEPARTAMENTO</v>
      </c>
      <c r="B54" s="272"/>
      <c r="C54" s="3"/>
      <c r="D54" s="272" t="s">
        <v>65</v>
      </c>
      <c r="E54" s="272"/>
      <c r="F54" s="272"/>
      <c r="G54" s="272" t="s">
        <v>66</v>
      </c>
      <c r="H54" s="272"/>
      <c r="I54" s="272"/>
      <c r="J54" s="272"/>
    </row>
  </sheetData>
  <mergeCells count="51">
    <mergeCell ref="A16:J16"/>
    <mergeCell ref="C2:G2"/>
    <mergeCell ref="C3:G3"/>
    <mergeCell ref="C4:G4"/>
    <mergeCell ref="B9:J9"/>
    <mergeCell ref="B10:J10"/>
    <mergeCell ref="B11:J11"/>
    <mergeCell ref="E12:G12"/>
    <mergeCell ref="H12:J12"/>
    <mergeCell ref="A13:J13"/>
    <mergeCell ref="D14:J14"/>
    <mergeCell ref="A15:J15"/>
    <mergeCell ref="A39:J39"/>
    <mergeCell ref="B19:J19"/>
    <mergeCell ref="A22:J22"/>
    <mergeCell ref="A24:J24"/>
    <mergeCell ref="A26:A28"/>
    <mergeCell ref="A29:A30"/>
    <mergeCell ref="A36:J36"/>
    <mergeCell ref="A37:A38"/>
    <mergeCell ref="C37:D37"/>
    <mergeCell ref="H37:J37"/>
    <mergeCell ref="C38:D38"/>
    <mergeCell ref="H38:J38"/>
    <mergeCell ref="A45:B45"/>
    <mergeCell ref="F45:G45"/>
    <mergeCell ref="A40:B41"/>
    <mergeCell ref="F40:G41"/>
    <mergeCell ref="H40:J41"/>
    <mergeCell ref="A42:B42"/>
    <mergeCell ref="F42:G42"/>
    <mergeCell ref="H42:J42"/>
    <mergeCell ref="A43:B43"/>
    <mergeCell ref="F43:G43"/>
    <mergeCell ref="H43:J43"/>
    <mergeCell ref="A44:B44"/>
    <mergeCell ref="F44:G44"/>
    <mergeCell ref="A54:B54"/>
    <mergeCell ref="D54:F54"/>
    <mergeCell ref="G54:J54"/>
    <mergeCell ref="A46:B46"/>
    <mergeCell ref="F46:G46"/>
    <mergeCell ref="H46:J46"/>
    <mergeCell ref="A47:B47"/>
    <mergeCell ref="F47:G47"/>
    <mergeCell ref="H47:J47"/>
    <mergeCell ref="A50:B50"/>
    <mergeCell ref="G50:J50"/>
    <mergeCell ref="A52:B52"/>
    <mergeCell ref="D53:F53"/>
    <mergeCell ref="G53:J53"/>
  </mergeCells>
  <pageMargins left="0.7" right="0.7" top="0.75" bottom="0.75" header="0.3" footer="0.3"/>
  <pageSetup paperSize="9" scale="74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opLeftCell="A10" workbookViewId="0">
      <selection activeCell="E29" sqref="E29"/>
    </sheetView>
  </sheetViews>
  <sheetFormatPr baseColWidth="10" defaultRowHeight="15" x14ac:dyDescent="0.25"/>
  <cols>
    <col min="4" max="4" width="12.42578125" customWidth="1"/>
  </cols>
  <sheetData>
    <row r="1" spans="1:10" ht="14.45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45" x14ac:dyDescent="0.3">
      <c r="A2" s="1"/>
      <c r="B2" s="1"/>
      <c r="C2" s="272" t="s">
        <v>0</v>
      </c>
      <c r="D2" s="272"/>
      <c r="E2" s="272"/>
      <c r="F2" s="272"/>
      <c r="G2" s="272"/>
      <c r="H2" s="1"/>
      <c r="I2" s="1"/>
      <c r="J2" s="1"/>
    </row>
    <row r="3" spans="1:10" ht="14.45" x14ac:dyDescent="0.3">
      <c r="A3" s="1"/>
      <c r="B3" s="1"/>
      <c r="C3" s="272" t="s">
        <v>1</v>
      </c>
      <c r="D3" s="272"/>
      <c r="E3" s="272"/>
      <c r="F3" s="272"/>
      <c r="G3" s="272"/>
      <c r="H3" s="1"/>
      <c r="I3" s="1"/>
      <c r="J3" s="1"/>
    </row>
    <row r="4" spans="1:10" ht="14.45" x14ac:dyDescent="0.3">
      <c r="A4" s="1"/>
      <c r="B4" s="1"/>
      <c r="C4" s="272" t="s">
        <v>2</v>
      </c>
      <c r="D4" s="272"/>
      <c r="E4" s="272"/>
      <c r="F4" s="272"/>
      <c r="G4" s="272"/>
      <c r="H4" s="1"/>
      <c r="I4" s="1"/>
      <c r="J4" s="1"/>
    </row>
    <row r="5" spans="1:10" ht="14.45" x14ac:dyDescent="0.3">
      <c r="A5" s="1"/>
      <c r="B5" s="1"/>
      <c r="C5" s="2"/>
      <c r="D5" s="2"/>
      <c r="E5" s="2"/>
      <c r="F5" s="1"/>
      <c r="G5" s="1"/>
      <c r="H5" s="1"/>
      <c r="I5" s="1"/>
      <c r="J5" s="1"/>
    </row>
    <row r="6" spans="1:10" ht="14.45" x14ac:dyDescent="0.3">
      <c r="A6" s="1"/>
      <c r="B6" s="1"/>
      <c r="C6" s="2"/>
      <c r="D6" s="2"/>
      <c r="E6" s="2"/>
      <c r="F6" s="1"/>
      <c r="G6" s="1"/>
      <c r="H6" s="1"/>
      <c r="I6" s="1"/>
      <c r="J6" s="1"/>
    </row>
    <row r="7" spans="1:10" thickBot="1" x14ac:dyDescent="0.35">
      <c r="A7" s="1"/>
      <c r="B7" s="1"/>
      <c r="C7" s="1"/>
      <c r="D7" s="1"/>
      <c r="E7" s="1"/>
      <c r="F7" s="3" t="s">
        <v>3</v>
      </c>
      <c r="G7" s="4">
        <f>F18</f>
        <v>3976</v>
      </c>
      <c r="H7" s="4"/>
      <c r="I7" s="5"/>
      <c r="J7" s="5"/>
    </row>
    <row r="8" spans="1:10" ht="14.45" x14ac:dyDescent="0.3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ht="14.45" x14ac:dyDescent="0.3">
      <c r="A9" s="9" t="s">
        <v>4</v>
      </c>
      <c r="B9" s="273" t="s">
        <v>5</v>
      </c>
      <c r="C9" s="274"/>
      <c r="D9" s="274"/>
      <c r="E9" s="274"/>
      <c r="F9" s="274"/>
      <c r="G9" s="274"/>
      <c r="H9" s="274"/>
      <c r="I9" s="274"/>
      <c r="J9" s="275"/>
    </row>
    <row r="10" spans="1:10" ht="14.45" x14ac:dyDescent="0.3">
      <c r="A10" s="9" t="s">
        <v>6</v>
      </c>
      <c r="B10" s="270" t="s">
        <v>7</v>
      </c>
      <c r="C10" s="270"/>
      <c r="D10" s="270"/>
      <c r="E10" s="270"/>
      <c r="F10" s="270"/>
      <c r="G10" s="270"/>
      <c r="H10" s="270"/>
      <c r="I10" s="270"/>
      <c r="J10" s="271"/>
    </row>
    <row r="11" spans="1:10" x14ac:dyDescent="0.25">
      <c r="A11" s="9" t="s">
        <v>8</v>
      </c>
      <c r="B11" s="270" t="s">
        <v>102</v>
      </c>
      <c r="C11" s="270"/>
      <c r="D11" s="270"/>
      <c r="E11" s="270"/>
      <c r="F11" s="270"/>
      <c r="G11" s="270"/>
      <c r="H11" s="270"/>
      <c r="I11" s="270"/>
      <c r="J11" s="271"/>
    </row>
    <row r="12" spans="1:10" x14ac:dyDescent="0.25">
      <c r="A12" s="9" t="s">
        <v>10</v>
      </c>
      <c r="B12" s="10"/>
      <c r="C12" s="10"/>
      <c r="D12" s="10"/>
      <c r="E12" s="269" t="s">
        <v>187</v>
      </c>
      <c r="F12" s="269"/>
      <c r="G12" s="269"/>
      <c r="H12" s="270" t="s">
        <v>102</v>
      </c>
      <c r="I12" s="270"/>
      <c r="J12" s="271"/>
    </row>
    <row r="13" spans="1:10" ht="14.45" x14ac:dyDescent="0.3">
      <c r="A13" s="276"/>
      <c r="B13" s="277"/>
      <c r="C13" s="277"/>
      <c r="D13" s="277"/>
      <c r="E13" s="277"/>
      <c r="F13" s="277"/>
      <c r="G13" s="277"/>
      <c r="H13" s="277"/>
      <c r="I13" s="277"/>
      <c r="J13" s="278"/>
    </row>
    <row r="14" spans="1:10" x14ac:dyDescent="0.25">
      <c r="A14" s="9" t="s">
        <v>11</v>
      </c>
      <c r="B14" s="10"/>
      <c r="C14" s="10"/>
      <c r="D14" s="279" t="s">
        <v>186</v>
      </c>
      <c r="E14" s="279"/>
      <c r="F14" s="279"/>
      <c r="G14" s="279"/>
      <c r="H14" s="279"/>
      <c r="I14" s="279"/>
      <c r="J14" s="280"/>
    </row>
    <row r="15" spans="1:10" ht="14.45" x14ac:dyDescent="0.3">
      <c r="A15" s="281"/>
      <c r="B15" s="273"/>
      <c r="C15" s="273"/>
      <c r="D15" s="273"/>
      <c r="E15" s="273"/>
      <c r="F15" s="273"/>
      <c r="G15" s="273"/>
      <c r="H15" s="273"/>
      <c r="I15" s="273"/>
      <c r="J15" s="282"/>
    </row>
    <row r="16" spans="1:10" ht="14.45" x14ac:dyDescent="0.3">
      <c r="A16" s="283"/>
      <c r="B16" s="270"/>
      <c r="C16" s="270"/>
      <c r="D16" s="270"/>
      <c r="E16" s="270"/>
      <c r="F16" s="270"/>
      <c r="G16" s="270"/>
      <c r="H16" s="270"/>
      <c r="I16" s="270"/>
      <c r="J16" s="271"/>
    </row>
    <row r="17" spans="1:10" ht="14.45" x14ac:dyDescent="0.3">
      <c r="A17" s="9" t="s">
        <v>12</v>
      </c>
      <c r="B17" s="10"/>
      <c r="C17" s="122">
        <v>15</v>
      </c>
      <c r="D17" s="12" t="s">
        <v>177</v>
      </c>
      <c r="E17" s="10" t="s">
        <v>13</v>
      </c>
      <c r="F17" s="10"/>
      <c r="G17" s="10"/>
      <c r="H17" s="10"/>
      <c r="I17" s="10"/>
      <c r="J17" s="13"/>
    </row>
    <row r="18" spans="1:10" ht="14.45" x14ac:dyDescent="0.3">
      <c r="A18" s="9" t="s">
        <v>14</v>
      </c>
      <c r="B18" s="10"/>
      <c r="C18" s="10"/>
      <c r="D18" s="10"/>
      <c r="E18" s="10"/>
      <c r="F18" s="116">
        <f>J35+F47+H47</f>
        <v>3976</v>
      </c>
      <c r="G18" s="115"/>
      <c r="H18" s="10"/>
      <c r="I18" s="10"/>
      <c r="J18" s="13"/>
    </row>
    <row r="19" spans="1:10" ht="14.45" x14ac:dyDescent="0.3">
      <c r="A19" s="9" t="s">
        <v>15</v>
      </c>
      <c r="B19" s="273" t="s">
        <v>171</v>
      </c>
      <c r="C19" s="273"/>
      <c r="D19" s="273"/>
      <c r="E19" s="273"/>
      <c r="F19" s="273"/>
      <c r="G19" s="273"/>
      <c r="H19" s="273"/>
      <c r="I19" s="273"/>
      <c r="J19" s="282"/>
    </row>
    <row r="20" spans="1:10" ht="14.45" x14ac:dyDescent="0.3">
      <c r="A20" s="9" t="s">
        <v>68</v>
      </c>
      <c r="B20" s="10"/>
      <c r="C20" s="10"/>
      <c r="D20" s="10"/>
      <c r="E20" s="10"/>
      <c r="F20" s="10"/>
      <c r="G20" s="51"/>
      <c r="H20" s="10"/>
      <c r="I20" s="10"/>
      <c r="J20" s="13"/>
    </row>
    <row r="21" spans="1:10" ht="14.45" x14ac:dyDescent="0.3">
      <c r="A21" s="123">
        <v>2</v>
      </c>
      <c r="B21" s="51" t="s">
        <v>113</v>
      </c>
      <c r="C21" s="124">
        <v>2</v>
      </c>
      <c r="D21" s="2" t="s">
        <v>67</v>
      </c>
      <c r="E21" s="5" t="s">
        <v>151</v>
      </c>
      <c r="F21" s="52" t="s">
        <v>69</v>
      </c>
      <c r="G21" s="10"/>
      <c r="H21" s="10"/>
      <c r="I21" s="10" t="s">
        <v>17</v>
      </c>
      <c r="J21" s="13"/>
    </row>
    <row r="22" spans="1:10" ht="14.45" x14ac:dyDescent="0.3">
      <c r="A22" s="281" t="s">
        <v>170</v>
      </c>
      <c r="B22" s="273"/>
      <c r="C22" s="273"/>
      <c r="D22" s="273"/>
      <c r="E22" s="273"/>
      <c r="F22" s="273"/>
      <c r="G22" s="273"/>
      <c r="H22" s="273"/>
      <c r="I22" s="273"/>
      <c r="J22" s="282"/>
    </row>
    <row r="23" spans="1:10" thickBot="1" x14ac:dyDescent="0.35">
      <c r="A23" s="16"/>
      <c r="B23" s="17"/>
      <c r="C23" s="17"/>
      <c r="D23" s="17"/>
      <c r="E23" s="17"/>
      <c r="F23" s="17"/>
      <c r="G23" s="17"/>
      <c r="H23" s="17"/>
      <c r="I23" s="17"/>
      <c r="J23" s="18"/>
    </row>
    <row r="24" spans="1:10" thickBot="1" x14ac:dyDescent="0.35">
      <c r="A24" s="293" t="s">
        <v>19</v>
      </c>
      <c r="B24" s="294"/>
      <c r="C24" s="294"/>
      <c r="D24" s="294"/>
      <c r="E24" s="294"/>
      <c r="F24" s="294"/>
      <c r="G24" s="294"/>
      <c r="H24" s="294"/>
      <c r="I24" s="294"/>
      <c r="J24" s="295"/>
    </row>
    <row r="25" spans="1:10" ht="14.45" x14ac:dyDescent="0.3">
      <c r="A25" s="19" t="s">
        <v>20</v>
      </c>
      <c r="B25" s="20"/>
      <c r="C25" s="20" t="s">
        <v>21</v>
      </c>
      <c r="D25" s="20" t="s">
        <v>22</v>
      </c>
      <c r="E25" s="21" t="s">
        <v>23</v>
      </c>
      <c r="F25" s="21" t="s">
        <v>24</v>
      </c>
      <c r="G25" s="21" t="s">
        <v>25</v>
      </c>
      <c r="H25" s="21" t="s">
        <v>26</v>
      </c>
      <c r="I25" s="21" t="s">
        <v>27</v>
      </c>
      <c r="J25" s="22" t="s">
        <v>28</v>
      </c>
    </row>
    <row r="26" spans="1:10" x14ac:dyDescent="0.25">
      <c r="A26" s="296" t="s">
        <v>29</v>
      </c>
      <c r="B26" s="20" t="s">
        <v>30</v>
      </c>
      <c r="C26" s="23"/>
      <c r="D26" s="23"/>
      <c r="E26" s="23">
        <v>128</v>
      </c>
      <c r="F26" s="23"/>
      <c r="G26" s="23"/>
      <c r="H26" s="23"/>
      <c r="I26" s="23"/>
      <c r="J26" s="24">
        <f>C26+D26+E26+F26+G26+H26+I26</f>
        <v>128</v>
      </c>
    </row>
    <row r="27" spans="1:10" x14ac:dyDescent="0.25">
      <c r="A27" s="297"/>
      <c r="B27" s="20" t="s">
        <v>31</v>
      </c>
      <c r="C27" s="23"/>
      <c r="D27" s="23"/>
      <c r="E27" s="23">
        <v>202</v>
      </c>
      <c r="F27" s="23"/>
      <c r="G27" s="23"/>
      <c r="H27" s="23"/>
      <c r="I27" s="23"/>
      <c r="J27" s="24">
        <f t="shared" ref="J27:J34" si="0">C27+D27+E27+F27+G27+H27+I27</f>
        <v>202</v>
      </c>
    </row>
    <row r="28" spans="1:10" x14ac:dyDescent="0.25">
      <c r="A28" s="297"/>
      <c r="B28" s="25" t="s">
        <v>32</v>
      </c>
      <c r="C28" s="26"/>
      <c r="D28" s="26"/>
      <c r="E28" s="26">
        <v>128</v>
      </c>
      <c r="F28" s="26"/>
      <c r="G28" s="26"/>
      <c r="H28" s="23"/>
      <c r="I28" s="23"/>
      <c r="J28" s="24">
        <f t="shared" si="0"/>
        <v>128</v>
      </c>
    </row>
    <row r="29" spans="1:10" x14ac:dyDescent="0.25">
      <c r="A29" s="298" t="s">
        <v>33</v>
      </c>
      <c r="B29" s="25" t="s">
        <v>34</v>
      </c>
      <c r="C29" s="26"/>
      <c r="D29" s="26"/>
      <c r="E29" s="26"/>
      <c r="F29" s="26"/>
      <c r="G29" s="26"/>
      <c r="H29" s="26"/>
      <c r="I29" s="27"/>
      <c r="J29" s="24">
        <f t="shared" si="0"/>
        <v>0</v>
      </c>
    </row>
    <row r="30" spans="1:10" x14ac:dyDescent="0.25">
      <c r="A30" s="299"/>
      <c r="B30" s="25" t="s">
        <v>35</v>
      </c>
      <c r="C30" s="26"/>
      <c r="D30" s="26"/>
      <c r="E30" s="26"/>
      <c r="F30" s="26"/>
      <c r="G30" s="26"/>
      <c r="H30" s="26"/>
      <c r="I30" s="27"/>
      <c r="J30" s="24">
        <f t="shared" si="0"/>
        <v>0</v>
      </c>
    </row>
    <row r="31" spans="1:10" x14ac:dyDescent="0.25">
      <c r="A31" s="28" t="s">
        <v>36</v>
      </c>
      <c r="B31" s="29"/>
      <c r="C31" s="26"/>
      <c r="D31" s="26"/>
      <c r="E31" s="26"/>
      <c r="F31" s="26"/>
      <c r="G31" s="26"/>
      <c r="H31" s="26"/>
      <c r="I31" s="27"/>
      <c r="J31" s="24">
        <f t="shared" si="0"/>
        <v>0</v>
      </c>
    </row>
    <row r="32" spans="1:10" x14ac:dyDescent="0.25">
      <c r="A32" s="30" t="s">
        <v>37</v>
      </c>
      <c r="B32" s="25"/>
      <c r="C32" s="26"/>
      <c r="D32" s="26"/>
      <c r="E32" s="26">
        <v>700</v>
      </c>
      <c r="F32" s="26"/>
      <c r="G32" s="26"/>
      <c r="H32" s="26"/>
      <c r="I32" s="27"/>
      <c r="J32" s="24">
        <f t="shared" si="0"/>
        <v>700</v>
      </c>
    </row>
    <row r="33" spans="1:10" x14ac:dyDescent="0.25">
      <c r="A33" s="30" t="s">
        <v>38</v>
      </c>
      <c r="B33" s="25"/>
      <c r="C33" s="26"/>
      <c r="D33" s="26"/>
      <c r="E33" s="26"/>
      <c r="F33" s="26"/>
      <c r="G33" s="26"/>
      <c r="H33" s="26"/>
      <c r="I33" s="27"/>
      <c r="J33" s="24">
        <f t="shared" si="0"/>
        <v>0</v>
      </c>
    </row>
    <row r="34" spans="1:10" x14ac:dyDescent="0.25">
      <c r="A34" s="30" t="s">
        <v>149</v>
      </c>
      <c r="B34" s="25"/>
      <c r="C34" s="26"/>
      <c r="D34" s="26"/>
      <c r="E34" s="26">
        <v>2818</v>
      </c>
      <c r="F34" s="26"/>
      <c r="G34" s="26"/>
      <c r="H34" s="26"/>
      <c r="I34" s="27"/>
      <c r="J34" s="24">
        <f t="shared" si="0"/>
        <v>2818</v>
      </c>
    </row>
    <row r="35" spans="1:10" ht="15.75" thickBot="1" x14ac:dyDescent="0.3">
      <c r="A35" s="31" t="s">
        <v>40</v>
      </c>
      <c r="B35" s="32"/>
      <c r="C35" s="33">
        <f>SUM(C26:C34)</f>
        <v>0</v>
      </c>
      <c r="D35" s="33">
        <f t="shared" ref="D35:J35" si="1">SUM(D26:D34)</f>
        <v>0</v>
      </c>
      <c r="E35" s="33">
        <f t="shared" si="1"/>
        <v>3976</v>
      </c>
      <c r="F35" s="33">
        <f>SUM(F26:F34)</f>
        <v>0</v>
      </c>
      <c r="G35" s="33">
        <f t="shared" si="1"/>
        <v>0</v>
      </c>
      <c r="H35" s="33">
        <f t="shared" si="1"/>
        <v>0</v>
      </c>
      <c r="I35" s="33">
        <f t="shared" si="1"/>
        <v>0</v>
      </c>
      <c r="J35" s="33">
        <f t="shared" si="1"/>
        <v>3976</v>
      </c>
    </row>
    <row r="36" spans="1:10" ht="15.75" thickBot="1" x14ac:dyDescent="0.3">
      <c r="A36" s="293" t="s">
        <v>41</v>
      </c>
      <c r="B36" s="300"/>
      <c r="C36" s="300"/>
      <c r="D36" s="300"/>
      <c r="E36" s="300"/>
      <c r="F36" s="300"/>
      <c r="G36" s="300"/>
      <c r="H36" s="300"/>
      <c r="I36" s="300"/>
      <c r="J36" s="301"/>
    </row>
    <row r="37" spans="1:10" x14ac:dyDescent="0.25">
      <c r="A37" s="285" t="s">
        <v>42</v>
      </c>
      <c r="B37" s="25" t="s">
        <v>43</v>
      </c>
      <c r="C37" s="287" t="s">
        <v>44</v>
      </c>
      <c r="D37" s="288"/>
      <c r="E37" s="34" t="s">
        <v>45</v>
      </c>
      <c r="F37" s="35" t="s">
        <v>46</v>
      </c>
      <c r="G37" s="34" t="s">
        <v>47</v>
      </c>
      <c r="H37" s="287" t="s">
        <v>48</v>
      </c>
      <c r="I37" s="269"/>
      <c r="J37" s="289"/>
    </row>
    <row r="38" spans="1:10" ht="15.75" thickBot="1" x14ac:dyDescent="0.3">
      <c r="A38" s="286"/>
      <c r="B38" s="117" t="s">
        <v>49</v>
      </c>
      <c r="C38" s="290"/>
      <c r="D38" s="290"/>
      <c r="E38" s="32"/>
      <c r="F38" s="34"/>
      <c r="G38" s="34"/>
      <c r="H38" s="290"/>
      <c r="I38" s="291"/>
      <c r="J38" s="292"/>
    </row>
    <row r="39" spans="1:10" ht="15.75" thickBot="1" x14ac:dyDescent="0.3">
      <c r="A39" s="305" t="s">
        <v>50</v>
      </c>
      <c r="B39" s="300"/>
      <c r="C39" s="300"/>
      <c r="D39" s="300"/>
      <c r="E39" s="300"/>
      <c r="F39" s="306"/>
      <c r="G39" s="306"/>
      <c r="H39" s="300"/>
      <c r="I39" s="300"/>
      <c r="J39" s="301"/>
    </row>
    <row r="40" spans="1:10" x14ac:dyDescent="0.25">
      <c r="A40" s="307" t="s">
        <v>51</v>
      </c>
      <c r="B40" s="308"/>
      <c r="C40" s="119" t="s">
        <v>52</v>
      </c>
      <c r="D40" s="40" t="s">
        <v>53</v>
      </c>
      <c r="E40" s="40" t="s">
        <v>54</v>
      </c>
      <c r="F40" s="311" t="s">
        <v>55</v>
      </c>
      <c r="G40" s="311"/>
      <c r="H40" s="311" t="s">
        <v>56</v>
      </c>
      <c r="I40" s="313"/>
      <c r="J40" s="314"/>
    </row>
    <row r="41" spans="1:10" x14ac:dyDescent="0.25">
      <c r="A41" s="309"/>
      <c r="B41" s="310"/>
      <c r="C41" s="41" t="s">
        <v>57</v>
      </c>
      <c r="D41" s="42" t="s">
        <v>58</v>
      </c>
      <c r="E41" s="42" t="s">
        <v>59</v>
      </c>
      <c r="F41" s="312"/>
      <c r="G41" s="312"/>
      <c r="H41" s="312"/>
      <c r="I41" s="315"/>
      <c r="J41" s="316"/>
    </row>
    <row r="42" spans="1:10" x14ac:dyDescent="0.25">
      <c r="A42" s="309"/>
      <c r="B42" s="310"/>
      <c r="C42" s="25">
        <v>0</v>
      </c>
      <c r="D42" s="26">
        <v>0</v>
      </c>
      <c r="E42" s="26">
        <v>0</v>
      </c>
      <c r="F42" s="303">
        <v>0</v>
      </c>
      <c r="G42" s="304"/>
      <c r="H42" s="303">
        <v>0</v>
      </c>
      <c r="I42" s="317"/>
      <c r="J42" s="318"/>
    </row>
    <row r="43" spans="1:10" x14ac:dyDescent="0.25">
      <c r="A43" s="309"/>
      <c r="B43" s="310"/>
      <c r="C43" s="25">
        <v>0</v>
      </c>
      <c r="D43" s="26">
        <v>0</v>
      </c>
      <c r="E43" s="26">
        <v>0</v>
      </c>
      <c r="F43" s="303">
        <v>0</v>
      </c>
      <c r="G43" s="304"/>
      <c r="H43" s="303">
        <v>0</v>
      </c>
      <c r="I43" s="317"/>
      <c r="J43" s="318"/>
    </row>
    <row r="44" spans="1:10" x14ac:dyDescent="0.25">
      <c r="A44" s="302"/>
      <c r="B44" s="288"/>
      <c r="C44" s="25"/>
      <c r="D44" s="26"/>
      <c r="E44" s="26"/>
      <c r="F44" s="303"/>
      <c r="G44" s="304"/>
      <c r="H44" s="118"/>
      <c r="I44" s="120"/>
      <c r="J44" s="121"/>
    </row>
    <row r="45" spans="1:10" x14ac:dyDescent="0.25">
      <c r="A45" s="302"/>
      <c r="B45" s="288"/>
      <c r="C45" s="25"/>
      <c r="D45" s="26"/>
      <c r="E45" s="26"/>
      <c r="F45" s="303"/>
      <c r="G45" s="304"/>
      <c r="H45" s="118"/>
      <c r="I45" s="120"/>
      <c r="J45" s="121"/>
    </row>
    <row r="46" spans="1:10" x14ac:dyDescent="0.25">
      <c r="A46" s="309"/>
      <c r="B46" s="310"/>
      <c r="C46" s="25"/>
      <c r="D46" s="26"/>
      <c r="E46" s="26"/>
      <c r="F46" s="319"/>
      <c r="G46" s="320"/>
      <c r="H46" s="319"/>
      <c r="I46" s="270"/>
      <c r="J46" s="271"/>
    </row>
    <row r="47" spans="1:10" ht="15.75" thickBot="1" x14ac:dyDescent="0.3">
      <c r="A47" s="321" t="s">
        <v>40</v>
      </c>
      <c r="B47" s="290"/>
      <c r="C47" s="32">
        <f>SUM(C42:C45)</f>
        <v>0</v>
      </c>
      <c r="D47" s="33">
        <f>SUM(D42:D46)</f>
        <v>0</v>
      </c>
      <c r="E47" s="32">
        <v>0</v>
      </c>
      <c r="F47" s="322">
        <f>SUM(F42:G46)</f>
        <v>0</v>
      </c>
      <c r="G47" s="323"/>
      <c r="H47" s="322">
        <f>SUM(H42:J46)</f>
        <v>0</v>
      </c>
      <c r="I47" s="324"/>
      <c r="J47" s="325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272" t="s">
        <v>60</v>
      </c>
      <c r="B50" s="272"/>
      <c r="C50" s="46"/>
      <c r="D50" s="1"/>
      <c r="E50" s="46" t="s">
        <v>61</v>
      </c>
      <c r="F50" s="46"/>
      <c r="G50" s="272" t="s">
        <v>62</v>
      </c>
      <c r="H50" s="272"/>
      <c r="I50" s="272"/>
      <c r="J50" s="272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26"/>
      <c r="B52" s="326"/>
      <c r="C52" s="47"/>
      <c r="D52" s="47"/>
      <c r="E52" s="47"/>
      <c r="F52" s="48"/>
      <c r="G52" s="49"/>
      <c r="H52" s="49"/>
      <c r="I52" s="49"/>
      <c r="J52" s="49"/>
    </row>
    <row r="53" spans="1:10" x14ac:dyDescent="0.25">
      <c r="A53" s="50" t="str">
        <f>E12</f>
        <v>ENRIQUETA MARGARITA ALLENDE CAMCHO</v>
      </c>
      <c r="B53" s="50"/>
      <c r="C53" s="3"/>
      <c r="D53" s="327" t="s">
        <v>63</v>
      </c>
      <c r="E53" s="327"/>
      <c r="F53" s="327"/>
      <c r="G53" s="327" t="s">
        <v>64</v>
      </c>
      <c r="H53" s="327"/>
      <c r="I53" s="327"/>
      <c r="J53" s="327"/>
    </row>
    <row r="54" spans="1:10" x14ac:dyDescent="0.25">
      <c r="A54" s="272" t="str">
        <f>H12</f>
        <v>PLANEACIÓN</v>
      </c>
      <c r="B54" s="272"/>
      <c r="C54" s="3"/>
      <c r="D54" s="272" t="s">
        <v>65</v>
      </c>
      <c r="E54" s="272"/>
      <c r="F54" s="272"/>
      <c r="G54" s="272" t="s">
        <v>66</v>
      </c>
      <c r="H54" s="272"/>
      <c r="I54" s="272"/>
      <c r="J54" s="272"/>
    </row>
  </sheetData>
  <mergeCells count="51">
    <mergeCell ref="A54:B54"/>
    <mergeCell ref="D54:F54"/>
    <mergeCell ref="G54:J54"/>
    <mergeCell ref="A46:B46"/>
    <mergeCell ref="F46:G46"/>
    <mergeCell ref="H46:J46"/>
    <mergeCell ref="A47:B47"/>
    <mergeCell ref="F47:G47"/>
    <mergeCell ref="H47:J47"/>
    <mergeCell ref="A50:B50"/>
    <mergeCell ref="G50:J50"/>
    <mergeCell ref="A52:B52"/>
    <mergeCell ref="D53:F53"/>
    <mergeCell ref="G53:J53"/>
    <mergeCell ref="A45:B45"/>
    <mergeCell ref="F45:G45"/>
    <mergeCell ref="A40:B41"/>
    <mergeCell ref="F40:G41"/>
    <mergeCell ref="H40:J41"/>
    <mergeCell ref="A42:B42"/>
    <mergeCell ref="F42:G42"/>
    <mergeCell ref="H42:J42"/>
    <mergeCell ref="A43:B43"/>
    <mergeCell ref="F43:G43"/>
    <mergeCell ref="H43:J43"/>
    <mergeCell ref="A44:B44"/>
    <mergeCell ref="F44:G44"/>
    <mergeCell ref="A39:J39"/>
    <mergeCell ref="B19:J19"/>
    <mergeCell ref="A22:J22"/>
    <mergeCell ref="A24:J24"/>
    <mergeCell ref="A26:A28"/>
    <mergeCell ref="A29:A30"/>
    <mergeCell ref="A36:J36"/>
    <mergeCell ref="A37:A38"/>
    <mergeCell ref="C37:D37"/>
    <mergeCell ref="H37:J37"/>
    <mergeCell ref="C38:D38"/>
    <mergeCell ref="H38:J38"/>
    <mergeCell ref="A16:J16"/>
    <mergeCell ref="C2:G2"/>
    <mergeCell ref="C3:G3"/>
    <mergeCell ref="C4:G4"/>
    <mergeCell ref="B9:J9"/>
    <mergeCell ref="B10:J10"/>
    <mergeCell ref="B11:J11"/>
    <mergeCell ref="E12:G12"/>
    <mergeCell ref="H12:J12"/>
    <mergeCell ref="A13:J13"/>
    <mergeCell ref="D14:J14"/>
    <mergeCell ref="A15:J15"/>
  </mergeCells>
  <pageMargins left="0.7" right="0.7" top="0.75" bottom="0.75" header="0.3" footer="0.3"/>
  <pageSetup scale="77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workbookViewId="0">
      <selection activeCell="N20" sqref="N20"/>
    </sheetView>
  </sheetViews>
  <sheetFormatPr baseColWidth="10" defaultRowHeight="15" x14ac:dyDescent="0.25"/>
  <cols>
    <col min="4" max="4" width="12.42578125" customWidth="1"/>
  </cols>
  <sheetData>
    <row r="1" spans="1:10" ht="14.45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45" x14ac:dyDescent="0.3">
      <c r="A2" s="1"/>
      <c r="B2" s="1"/>
      <c r="C2" s="272" t="s">
        <v>0</v>
      </c>
      <c r="D2" s="272"/>
      <c r="E2" s="272"/>
      <c r="F2" s="272"/>
      <c r="G2" s="272"/>
      <c r="H2" s="1"/>
      <c r="I2" s="1"/>
      <c r="J2" s="1"/>
    </row>
    <row r="3" spans="1:10" ht="14.45" x14ac:dyDescent="0.3">
      <c r="A3" s="1"/>
      <c r="B3" s="1"/>
      <c r="C3" s="272" t="s">
        <v>1</v>
      </c>
      <c r="D3" s="272"/>
      <c r="E3" s="272"/>
      <c r="F3" s="272"/>
      <c r="G3" s="272"/>
      <c r="H3" s="1"/>
      <c r="I3" s="1"/>
      <c r="J3" s="1"/>
    </row>
    <row r="4" spans="1:10" ht="14.45" x14ac:dyDescent="0.3">
      <c r="A4" s="1"/>
      <c r="B4" s="1"/>
      <c r="C4" s="272" t="s">
        <v>2</v>
      </c>
      <c r="D4" s="272"/>
      <c r="E4" s="272"/>
      <c r="F4" s="272"/>
      <c r="G4" s="272"/>
      <c r="H4" s="1"/>
      <c r="I4" s="1"/>
      <c r="J4" s="1"/>
    </row>
    <row r="5" spans="1:10" ht="14.45" x14ac:dyDescent="0.3">
      <c r="A5" s="1"/>
      <c r="B5" s="1"/>
      <c r="C5" s="2"/>
      <c r="D5" s="2"/>
      <c r="E5" s="2"/>
      <c r="F5" s="1"/>
      <c r="G5" s="1"/>
      <c r="H5" s="1"/>
      <c r="I5" s="1"/>
      <c r="J5" s="1"/>
    </row>
    <row r="6" spans="1:10" ht="14.45" x14ac:dyDescent="0.3">
      <c r="A6" s="1"/>
      <c r="B6" s="1"/>
      <c r="C6" s="2"/>
      <c r="D6" s="2"/>
      <c r="E6" s="2"/>
      <c r="F6" s="1"/>
      <c r="G6" s="1"/>
      <c r="H6" s="1"/>
      <c r="I6" s="1"/>
      <c r="J6" s="1"/>
    </row>
    <row r="7" spans="1:10" thickBot="1" x14ac:dyDescent="0.35">
      <c r="A7" s="1"/>
      <c r="B7" s="1"/>
      <c r="C7" s="1"/>
      <c r="D7" s="1"/>
      <c r="E7" s="3" t="s">
        <v>110</v>
      </c>
      <c r="F7" s="3" t="s">
        <v>3</v>
      </c>
      <c r="G7" s="4">
        <f>F18</f>
        <v>442</v>
      </c>
      <c r="H7" s="4"/>
      <c r="I7" s="5"/>
      <c r="J7" s="5"/>
    </row>
    <row r="8" spans="1:10" ht="14.45" x14ac:dyDescent="0.3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ht="14.45" x14ac:dyDescent="0.3">
      <c r="A9" s="9" t="s">
        <v>4</v>
      </c>
      <c r="B9" s="273" t="s">
        <v>5</v>
      </c>
      <c r="C9" s="274"/>
      <c r="D9" s="274"/>
      <c r="E9" s="274"/>
      <c r="F9" s="274"/>
      <c r="G9" s="274"/>
      <c r="H9" s="274"/>
      <c r="I9" s="274"/>
      <c r="J9" s="275"/>
    </row>
    <row r="10" spans="1:10" ht="14.45" x14ac:dyDescent="0.3">
      <c r="A10" s="9" t="s">
        <v>6</v>
      </c>
      <c r="B10" s="270" t="s">
        <v>7</v>
      </c>
      <c r="C10" s="270"/>
      <c r="D10" s="270"/>
      <c r="E10" s="270"/>
      <c r="F10" s="270"/>
      <c r="G10" s="270"/>
      <c r="H10" s="270"/>
      <c r="I10" s="270"/>
      <c r="J10" s="271"/>
    </row>
    <row r="11" spans="1:10" ht="14.45" x14ac:dyDescent="0.3">
      <c r="A11" s="9" t="s">
        <v>8</v>
      </c>
      <c r="B11" s="270" t="s">
        <v>9</v>
      </c>
      <c r="C11" s="270"/>
      <c r="D11" s="270"/>
      <c r="E11" s="270"/>
      <c r="F11" s="270"/>
      <c r="G11" s="270"/>
      <c r="H11" s="270"/>
      <c r="I11" s="270"/>
      <c r="J11" s="271"/>
    </row>
    <row r="12" spans="1:10" ht="14.45" x14ac:dyDescent="0.3">
      <c r="A12" s="9" t="s">
        <v>10</v>
      </c>
      <c r="B12" s="10"/>
      <c r="C12" s="10"/>
      <c r="D12" s="10"/>
      <c r="E12" s="269" t="s">
        <v>145</v>
      </c>
      <c r="F12" s="269"/>
      <c r="G12" s="269"/>
      <c r="H12" s="270" t="s">
        <v>146</v>
      </c>
      <c r="I12" s="270"/>
      <c r="J12" s="271"/>
    </row>
    <row r="13" spans="1:10" ht="14.45" x14ac:dyDescent="0.3">
      <c r="A13" s="276"/>
      <c r="B13" s="277"/>
      <c r="C13" s="277"/>
      <c r="D13" s="277"/>
      <c r="E13" s="277"/>
      <c r="F13" s="277"/>
      <c r="G13" s="277"/>
      <c r="H13" s="277"/>
      <c r="I13" s="277"/>
      <c r="J13" s="278"/>
    </row>
    <row r="14" spans="1:10" ht="14.45" x14ac:dyDescent="0.3">
      <c r="A14" s="9" t="s">
        <v>11</v>
      </c>
      <c r="B14" s="10"/>
      <c r="C14" s="10"/>
      <c r="D14" s="279" t="s">
        <v>205</v>
      </c>
      <c r="E14" s="279"/>
      <c r="F14" s="279"/>
      <c r="G14" s="279"/>
      <c r="H14" s="279"/>
      <c r="I14" s="279"/>
      <c r="J14" s="280"/>
    </row>
    <row r="15" spans="1:10" ht="14.45" x14ac:dyDescent="0.3">
      <c r="A15" s="281"/>
      <c r="B15" s="273"/>
      <c r="C15" s="273"/>
      <c r="D15" s="273"/>
      <c r="E15" s="273"/>
      <c r="F15" s="273"/>
      <c r="G15" s="273"/>
      <c r="H15" s="273"/>
      <c r="I15" s="273"/>
      <c r="J15" s="282"/>
    </row>
    <row r="16" spans="1:10" ht="14.45" x14ac:dyDescent="0.3">
      <c r="A16" s="283"/>
      <c r="B16" s="270"/>
      <c r="C16" s="270"/>
      <c r="D16" s="270"/>
      <c r="E16" s="270"/>
      <c r="F16" s="270"/>
      <c r="G16" s="270"/>
      <c r="H16" s="270"/>
      <c r="I16" s="270"/>
      <c r="J16" s="271"/>
    </row>
    <row r="17" spans="1:10" x14ac:dyDescent="0.25">
      <c r="A17" s="9" t="s">
        <v>12</v>
      </c>
      <c r="B17" s="10"/>
      <c r="C17" s="122">
        <v>12</v>
      </c>
      <c r="D17" s="12" t="s">
        <v>199</v>
      </c>
      <c r="E17" s="10" t="s">
        <v>13</v>
      </c>
      <c r="F17" s="10"/>
      <c r="G17" s="10"/>
      <c r="H17" s="10"/>
      <c r="I17" s="10"/>
      <c r="J17" s="13"/>
    </row>
    <row r="18" spans="1:10" x14ac:dyDescent="0.25">
      <c r="A18" s="9" t="s">
        <v>14</v>
      </c>
      <c r="B18" s="10"/>
      <c r="C18" s="10"/>
      <c r="D18" s="10"/>
      <c r="E18" s="10"/>
      <c r="F18" s="284">
        <f>J35+F47+H47</f>
        <v>442</v>
      </c>
      <c r="G18" s="284"/>
      <c r="H18" s="10"/>
      <c r="I18" s="10"/>
      <c r="J18" s="13"/>
    </row>
    <row r="19" spans="1:10" x14ac:dyDescent="0.25">
      <c r="A19" s="9" t="s">
        <v>15</v>
      </c>
      <c r="B19" s="273" t="s">
        <v>213</v>
      </c>
      <c r="C19" s="273"/>
      <c r="D19" s="273"/>
      <c r="E19" s="273"/>
      <c r="F19" s="273"/>
      <c r="G19" s="273"/>
      <c r="H19" s="273"/>
      <c r="I19" s="273"/>
      <c r="J19" s="282"/>
    </row>
    <row r="20" spans="1:10" x14ac:dyDescent="0.25">
      <c r="A20" s="9" t="s">
        <v>68</v>
      </c>
      <c r="B20" s="10"/>
      <c r="C20" s="10"/>
      <c r="D20" s="10"/>
      <c r="E20" s="10"/>
      <c r="F20" s="10"/>
      <c r="G20" s="51"/>
      <c r="H20" s="10"/>
      <c r="I20" s="10"/>
      <c r="J20" s="13"/>
    </row>
    <row r="21" spans="1:10" x14ac:dyDescent="0.25">
      <c r="A21" s="123">
        <v>10</v>
      </c>
      <c r="B21" s="51" t="s">
        <v>108</v>
      </c>
      <c r="C21" s="124">
        <v>11</v>
      </c>
      <c r="D21" s="2" t="s">
        <v>67</v>
      </c>
      <c r="E21" s="5" t="s">
        <v>199</v>
      </c>
      <c r="F21" s="52" t="s">
        <v>69</v>
      </c>
      <c r="G21" s="10"/>
      <c r="H21" s="10"/>
      <c r="I21" s="10" t="s">
        <v>17</v>
      </c>
      <c r="J21" s="13"/>
    </row>
    <row r="22" spans="1:10" x14ac:dyDescent="0.25">
      <c r="A22" s="281" t="s">
        <v>144</v>
      </c>
      <c r="B22" s="273"/>
      <c r="C22" s="273"/>
      <c r="D22" s="273"/>
      <c r="E22" s="273"/>
      <c r="F22" s="273"/>
      <c r="G22" s="273"/>
      <c r="H22" s="273"/>
      <c r="I22" s="273"/>
      <c r="J22" s="282"/>
    </row>
    <row r="23" spans="1:10" ht="15.75" thickBot="1" x14ac:dyDescent="0.3">
      <c r="A23" s="16"/>
      <c r="B23" s="17"/>
      <c r="C23" s="17"/>
      <c r="D23" s="17"/>
      <c r="E23" s="17"/>
      <c r="F23" s="17"/>
      <c r="G23" s="17"/>
      <c r="H23" s="17"/>
      <c r="I23" s="17"/>
      <c r="J23" s="18"/>
    </row>
    <row r="24" spans="1:10" ht="15.75" thickBot="1" x14ac:dyDescent="0.3">
      <c r="A24" s="293" t="s">
        <v>19</v>
      </c>
      <c r="B24" s="294"/>
      <c r="C24" s="294"/>
      <c r="D24" s="294"/>
      <c r="E24" s="294"/>
      <c r="F24" s="294"/>
      <c r="G24" s="294"/>
      <c r="H24" s="294"/>
      <c r="I24" s="294"/>
      <c r="J24" s="295"/>
    </row>
    <row r="25" spans="1:10" x14ac:dyDescent="0.25">
      <c r="A25" s="19" t="s">
        <v>20</v>
      </c>
      <c r="B25" s="20"/>
      <c r="C25" s="20" t="s">
        <v>21</v>
      </c>
      <c r="D25" s="20" t="s">
        <v>22</v>
      </c>
      <c r="E25" s="21" t="s">
        <v>23</v>
      </c>
      <c r="F25" s="21" t="s">
        <v>24</v>
      </c>
      <c r="G25" s="21" t="s">
        <v>25</v>
      </c>
      <c r="H25" s="21" t="s">
        <v>26</v>
      </c>
      <c r="I25" s="21" t="s">
        <v>27</v>
      </c>
      <c r="J25" s="22" t="s">
        <v>28</v>
      </c>
    </row>
    <row r="26" spans="1:10" x14ac:dyDescent="0.25">
      <c r="A26" s="296" t="s">
        <v>29</v>
      </c>
      <c r="B26" s="20" t="s">
        <v>30</v>
      </c>
      <c r="C26" s="23"/>
      <c r="D26" s="23"/>
      <c r="E26" s="23">
        <v>92</v>
      </c>
      <c r="F26" s="23"/>
      <c r="G26" s="23"/>
      <c r="H26" s="23"/>
      <c r="I26" s="23"/>
      <c r="J26" s="24">
        <f>C26+D26+E26+F26+G26+H26+I26</f>
        <v>92</v>
      </c>
    </row>
    <row r="27" spans="1:10" x14ac:dyDescent="0.25">
      <c r="A27" s="297"/>
      <c r="B27" s="20" t="s">
        <v>31</v>
      </c>
      <c r="C27" s="23"/>
      <c r="D27" s="23"/>
      <c r="E27" s="23">
        <v>166</v>
      </c>
      <c r="F27" s="23"/>
      <c r="G27" s="23"/>
      <c r="H27" s="23"/>
      <c r="I27" s="23"/>
      <c r="J27" s="24">
        <f t="shared" ref="J27:J34" si="0">C27+D27+E27+F27+G27+H27+I27</f>
        <v>166</v>
      </c>
    </row>
    <row r="28" spans="1:10" x14ac:dyDescent="0.25">
      <c r="A28" s="297"/>
      <c r="B28" s="25" t="s">
        <v>32</v>
      </c>
      <c r="C28" s="26"/>
      <c r="D28" s="26">
        <v>92</v>
      </c>
      <c r="E28" s="26">
        <v>92</v>
      </c>
      <c r="F28" s="26"/>
      <c r="G28" s="26"/>
      <c r="H28" s="23"/>
      <c r="I28" s="23"/>
      <c r="J28" s="24">
        <f t="shared" si="0"/>
        <v>184</v>
      </c>
    </row>
    <row r="29" spans="1:10" x14ac:dyDescent="0.25">
      <c r="A29" s="298" t="s">
        <v>33</v>
      </c>
      <c r="B29" s="25" t="s">
        <v>34</v>
      </c>
      <c r="C29" s="26"/>
      <c r="D29" s="26"/>
      <c r="E29" s="26"/>
      <c r="F29" s="26"/>
      <c r="G29" s="26"/>
      <c r="H29" s="26"/>
      <c r="I29" s="27"/>
      <c r="J29" s="24">
        <f t="shared" si="0"/>
        <v>0</v>
      </c>
    </row>
    <row r="30" spans="1:10" x14ac:dyDescent="0.25">
      <c r="A30" s="299"/>
      <c r="B30" s="25" t="s">
        <v>35</v>
      </c>
      <c r="C30" s="26"/>
      <c r="D30" s="26"/>
      <c r="E30" s="26"/>
      <c r="F30" s="26"/>
      <c r="G30" s="26"/>
      <c r="H30" s="26"/>
      <c r="I30" s="27"/>
      <c r="J30" s="24">
        <f t="shared" si="0"/>
        <v>0</v>
      </c>
    </row>
    <row r="31" spans="1:10" x14ac:dyDescent="0.25">
      <c r="A31" s="28" t="s">
        <v>36</v>
      </c>
      <c r="B31" s="29"/>
      <c r="C31" s="26"/>
      <c r="D31" s="26"/>
      <c r="E31" s="26"/>
      <c r="F31" s="26"/>
      <c r="G31" s="26"/>
      <c r="H31" s="26"/>
      <c r="I31" s="27"/>
      <c r="J31" s="24">
        <f t="shared" si="0"/>
        <v>0</v>
      </c>
    </row>
    <row r="32" spans="1:10" x14ac:dyDescent="0.25">
      <c r="A32" s="30" t="s">
        <v>37</v>
      </c>
      <c r="B32" s="25"/>
      <c r="C32" s="26"/>
      <c r="D32" s="26"/>
      <c r="E32" s="26"/>
      <c r="F32" s="26"/>
      <c r="G32" s="26"/>
      <c r="H32" s="26"/>
      <c r="I32" s="27"/>
      <c r="J32" s="24">
        <f t="shared" si="0"/>
        <v>0</v>
      </c>
    </row>
    <row r="33" spans="1:10" x14ac:dyDescent="0.25">
      <c r="A33" s="30" t="s">
        <v>38</v>
      </c>
      <c r="B33" s="25"/>
      <c r="C33" s="26"/>
      <c r="D33" s="26"/>
      <c r="E33" s="26"/>
      <c r="F33" s="26"/>
      <c r="G33" s="26"/>
      <c r="H33" s="26"/>
      <c r="I33" s="27"/>
      <c r="J33" s="24">
        <f t="shared" si="0"/>
        <v>0</v>
      </c>
    </row>
    <row r="34" spans="1:10" x14ac:dyDescent="0.25">
      <c r="A34" s="30" t="s">
        <v>39</v>
      </c>
      <c r="B34" s="25"/>
      <c r="C34" s="26"/>
      <c r="D34" s="26"/>
      <c r="E34" s="26"/>
      <c r="F34" s="26"/>
      <c r="G34" s="26"/>
      <c r="H34" s="26"/>
      <c r="I34" s="27"/>
      <c r="J34" s="24">
        <f t="shared" si="0"/>
        <v>0</v>
      </c>
    </row>
    <row r="35" spans="1:10" ht="15.75" thickBot="1" x14ac:dyDescent="0.3">
      <c r="A35" s="31" t="s">
        <v>40</v>
      </c>
      <c r="B35" s="32"/>
      <c r="C35" s="33">
        <f>SUM(C26:C34)</f>
        <v>0</v>
      </c>
      <c r="D35" s="33">
        <f t="shared" ref="D35:J35" si="1">SUM(D26:D34)</f>
        <v>92</v>
      </c>
      <c r="E35" s="33">
        <f t="shared" si="1"/>
        <v>350</v>
      </c>
      <c r="F35" s="33">
        <f>SUM(F26:F34)</f>
        <v>0</v>
      </c>
      <c r="G35" s="33">
        <f t="shared" si="1"/>
        <v>0</v>
      </c>
      <c r="H35" s="33">
        <f t="shared" si="1"/>
        <v>0</v>
      </c>
      <c r="I35" s="33">
        <f t="shared" si="1"/>
        <v>0</v>
      </c>
      <c r="J35" s="33">
        <f t="shared" si="1"/>
        <v>442</v>
      </c>
    </row>
    <row r="36" spans="1:10" ht="15.75" thickBot="1" x14ac:dyDescent="0.3">
      <c r="A36" s="293" t="s">
        <v>41</v>
      </c>
      <c r="B36" s="300"/>
      <c r="C36" s="300"/>
      <c r="D36" s="300"/>
      <c r="E36" s="300"/>
      <c r="F36" s="300"/>
      <c r="G36" s="300"/>
      <c r="H36" s="300"/>
      <c r="I36" s="300"/>
      <c r="J36" s="301"/>
    </row>
    <row r="37" spans="1:10" x14ac:dyDescent="0.25">
      <c r="A37" s="285" t="s">
        <v>42</v>
      </c>
      <c r="B37" s="25" t="s">
        <v>43</v>
      </c>
      <c r="C37" s="287" t="s">
        <v>44</v>
      </c>
      <c r="D37" s="288"/>
      <c r="E37" s="34" t="s">
        <v>45</v>
      </c>
      <c r="F37" s="35" t="s">
        <v>46</v>
      </c>
      <c r="G37" s="34" t="s">
        <v>47</v>
      </c>
      <c r="H37" s="287" t="s">
        <v>48</v>
      </c>
      <c r="I37" s="269"/>
      <c r="J37" s="289"/>
    </row>
    <row r="38" spans="1:10" ht="15.75" thickBot="1" x14ac:dyDescent="0.3">
      <c r="A38" s="286"/>
      <c r="B38" s="117" t="s">
        <v>49</v>
      </c>
      <c r="C38" s="290"/>
      <c r="D38" s="290"/>
      <c r="E38" s="32"/>
      <c r="F38" s="34"/>
      <c r="G38" s="34"/>
      <c r="H38" s="290"/>
      <c r="I38" s="291"/>
      <c r="J38" s="292"/>
    </row>
    <row r="39" spans="1:10" ht="15.75" thickBot="1" x14ac:dyDescent="0.3">
      <c r="A39" s="305" t="s">
        <v>50</v>
      </c>
      <c r="B39" s="300"/>
      <c r="C39" s="300"/>
      <c r="D39" s="300"/>
      <c r="E39" s="300"/>
      <c r="F39" s="306"/>
      <c r="G39" s="306"/>
      <c r="H39" s="300"/>
      <c r="I39" s="300"/>
      <c r="J39" s="301"/>
    </row>
    <row r="40" spans="1:10" x14ac:dyDescent="0.25">
      <c r="A40" s="307" t="s">
        <v>51</v>
      </c>
      <c r="B40" s="308"/>
      <c r="C40" s="119" t="s">
        <v>52</v>
      </c>
      <c r="D40" s="40" t="s">
        <v>53</v>
      </c>
      <c r="E40" s="40" t="s">
        <v>54</v>
      </c>
      <c r="F40" s="311" t="s">
        <v>55</v>
      </c>
      <c r="G40" s="311"/>
      <c r="H40" s="311" t="s">
        <v>56</v>
      </c>
      <c r="I40" s="313"/>
      <c r="J40" s="314"/>
    </row>
    <row r="41" spans="1:10" x14ac:dyDescent="0.25">
      <c r="A41" s="309"/>
      <c r="B41" s="310"/>
      <c r="C41" s="41" t="s">
        <v>57</v>
      </c>
      <c r="D41" s="42" t="s">
        <v>58</v>
      </c>
      <c r="E41" s="42" t="s">
        <v>59</v>
      </c>
      <c r="F41" s="312"/>
      <c r="G41" s="312"/>
      <c r="H41" s="312"/>
      <c r="I41" s="315"/>
      <c r="J41" s="316"/>
    </row>
    <row r="42" spans="1:10" x14ac:dyDescent="0.25">
      <c r="A42" s="309"/>
      <c r="B42" s="310"/>
      <c r="C42" s="25"/>
      <c r="D42" s="26">
        <v>9.5</v>
      </c>
      <c r="E42" s="26">
        <v>13.57</v>
      </c>
      <c r="F42" s="303">
        <f>(C42/D42)*E42</f>
        <v>0</v>
      </c>
      <c r="G42" s="304"/>
      <c r="H42" s="303"/>
      <c r="I42" s="317"/>
      <c r="J42" s="318"/>
    </row>
    <row r="43" spans="1:10" x14ac:dyDescent="0.25">
      <c r="A43" s="309"/>
      <c r="B43" s="310"/>
      <c r="C43" s="25"/>
      <c r="D43" s="26">
        <v>9.5</v>
      </c>
      <c r="E43" s="26">
        <v>13.57</v>
      </c>
      <c r="F43" s="303">
        <f>(C43/D43)*E43</f>
        <v>0</v>
      </c>
      <c r="G43" s="304"/>
      <c r="H43" s="303"/>
      <c r="I43" s="317"/>
      <c r="J43" s="318"/>
    </row>
    <row r="44" spans="1:10" x14ac:dyDescent="0.25">
      <c r="A44" s="302"/>
      <c r="B44" s="288"/>
      <c r="C44" s="25"/>
      <c r="D44" s="26"/>
      <c r="E44" s="26"/>
      <c r="F44" s="351">
        <v>5</v>
      </c>
      <c r="G44" s="352"/>
      <c r="H44" s="118"/>
      <c r="I44" s="120"/>
      <c r="J44" s="121"/>
    </row>
    <row r="45" spans="1:10" x14ac:dyDescent="0.25">
      <c r="A45" s="302"/>
      <c r="B45" s="288"/>
      <c r="C45" s="25"/>
      <c r="D45" s="26"/>
      <c r="E45" s="26"/>
      <c r="F45" s="303"/>
      <c r="G45" s="304"/>
      <c r="H45" s="118"/>
      <c r="I45" s="120"/>
      <c r="J45" s="121"/>
    </row>
    <row r="46" spans="1:10" x14ac:dyDescent="0.25">
      <c r="A46" s="309"/>
      <c r="B46" s="310"/>
      <c r="C46" s="25"/>
      <c r="D46" s="26"/>
      <c r="E46" s="26"/>
      <c r="F46" s="319"/>
      <c r="G46" s="320"/>
      <c r="H46" s="319"/>
      <c r="I46" s="270"/>
      <c r="J46" s="271"/>
    </row>
    <row r="47" spans="1:10" ht="15.75" thickBot="1" x14ac:dyDescent="0.3">
      <c r="A47" s="321" t="s">
        <v>40</v>
      </c>
      <c r="B47" s="290"/>
      <c r="C47" s="32">
        <f>SUM(C42:C45)</f>
        <v>0</v>
      </c>
      <c r="D47" s="33">
        <f>SUM(D42:D46)</f>
        <v>19</v>
      </c>
      <c r="E47" s="32">
        <v>0</v>
      </c>
      <c r="F47" s="322">
        <f>(F42+F43)*F44</f>
        <v>0</v>
      </c>
      <c r="G47" s="323"/>
      <c r="H47" s="322">
        <f>SUM(H42:J46)</f>
        <v>0</v>
      </c>
      <c r="I47" s="324"/>
      <c r="J47" s="325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272" t="s">
        <v>60</v>
      </c>
      <c r="B50" s="272"/>
      <c r="C50" s="46"/>
      <c r="D50" s="1"/>
      <c r="E50" s="46" t="s">
        <v>61</v>
      </c>
      <c r="F50" s="46"/>
      <c r="G50" s="272" t="s">
        <v>62</v>
      </c>
      <c r="H50" s="272"/>
      <c r="I50" s="272"/>
      <c r="J50" s="272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26"/>
      <c r="B52" s="326"/>
      <c r="C52" s="47"/>
      <c r="D52" s="47"/>
      <c r="E52" s="47"/>
      <c r="F52" s="48"/>
      <c r="G52" s="49"/>
      <c r="H52" s="49"/>
      <c r="I52" s="49"/>
      <c r="J52" s="49"/>
    </row>
    <row r="53" spans="1:10" x14ac:dyDescent="0.25">
      <c r="A53" s="50" t="str">
        <f>E12</f>
        <v>ADRIANA POLITRON RODRIGUEZ</v>
      </c>
      <c r="B53" s="50"/>
      <c r="C53" s="3"/>
      <c r="D53" s="327" t="s">
        <v>63</v>
      </c>
      <c r="E53" s="327"/>
      <c r="F53" s="327"/>
      <c r="G53" s="327" t="s">
        <v>64</v>
      </c>
      <c r="H53" s="327"/>
      <c r="I53" s="327"/>
      <c r="J53" s="327"/>
    </row>
    <row r="54" spans="1:10" x14ac:dyDescent="0.25">
      <c r="A54" s="272" t="str">
        <f>H12</f>
        <v>JEFE DE DESARROLLO ACADEMICO</v>
      </c>
      <c r="B54" s="272"/>
      <c r="C54" s="3"/>
      <c r="D54" s="272" t="s">
        <v>65</v>
      </c>
      <c r="E54" s="272"/>
      <c r="F54" s="272"/>
      <c r="G54" s="272" t="s">
        <v>66</v>
      </c>
      <c r="H54" s="272"/>
      <c r="I54" s="272"/>
      <c r="J54" s="272"/>
    </row>
  </sheetData>
  <mergeCells count="52">
    <mergeCell ref="A54:B54"/>
    <mergeCell ref="D54:F54"/>
    <mergeCell ref="G54:J54"/>
    <mergeCell ref="A46:B46"/>
    <mergeCell ref="F46:G46"/>
    <mergeCell ref="H46:J46"/>
    <mergeCell ref="A47:B47"/>
    <mergeCell ref="F47:G47"/>
    <mergeCell ref="H47:J47"/>
    <mergeCell ref="A50:B50"/>
    <mergeCell ref="G50:J50"/>
    <mergeCell ref="A52:B52"/>
    <mergeCell ref="D53:F53"/>
    <mergeCell ref="G53:J53"/>
    <mergeCell ref="A45:B45"/>
    <mergeCell ref="F45:G45"/>
    <mergeCell ref="A39:J39"/>
    <mergeCell ref="A40:B41"/>
    <mergeCell ref="F40:G41"/>
    <mergeCell ref="H40:J41"/>
    <mergeCell ref="A42:B42"/>
    <mergeCell ref="F42:G42"/>
    <mergeCell ref="H42:J42"/>
    <mergeCell ref="A43:B43"/>
    <mergeCell ref="F43:G43"/>
    <mergeCell ref="H43:J43"/>
    <mergeCell ref="A44:B44"/>
    <mergeCell ref="F44:G44"/>
    <mergeCell ref="A36:J36"/>
    <mergeCell ref="A37:A38"/>
    <mergeCell ref="C37:D37"/>
    <mergeCell ref="H37:J37"/>
    <mergeCell ref="C38:D38"/>
    <mergeCell ref="H38:J38"/>
    <mergeCell ref="A29:A30"/>
    <mergeCell ref="E12:G12"/>
    <mergeCell ref="H12:J12"/>
    <mergeCell ref="A13:J13"/>
    <mergeCell ref="D14:J14"/>
    <mergeCell ref="A15:J15"/>
    <mergeCell ref="A16:J16"/>
    <mergeCell ref="F18:G18"/>
    <mergeCell ref="B19:J19"/>
    <mergeCell ref="A22:J22"/>
    <mergeCell ref="A24:J24"/>
    <mergeCell ref="A26:A28"/>
    <mergeCell ref="B11:J11"/>
    <mergeCell ref="C2:G2"/>
    <mergeCell ref="C3:G3"/>
    <mergeCell ref="C4:G4"/>
    <mergeCell ref="B9:J9"/>
    <mergeCell ref="B10:J10"/>
  </mergeCells>
  <pageMargins left="0.7" right="0.7" top="0.75" bottom="0.75" header="0.3" footer="0.3"/>
  <pageSetup scale="77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workbookViewId="0">
      <selection activeCell="A13" sqref="A13:J13"/>
    </sheetView>
  </sheetViews>
  <sheetFormatPr baseColWidth="10" defaultRowHeight="15" x14ac:dyDescent="0.25"/>
  <cols>
    <col min="4" max="4" width="12.42578125" customWidth="1"/>
  </cols>
  <sheetData>
    <row r="1" spans="1:10" ht="14.45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45" x14ac:dyDescent="0.3">
      <c r="A2" s="1"/>
      <c r="B2" s="1"/>
      <c r="C2" s="272" t="s">
        <v>0</v>
      </c>
      <c r="D2" s="272"/>
      <c r="E2" s="272"/>
      <c r="F2" s="272"/>
      <c r="G2" s="272"/>
      <c r="H2" s="1"/>
      <c r="I2" s="1"/>
      <c r="J2" s="1"/>
    </row>
    <row r="3" spans="1:10" ht="14.45" x14ac:dyDescent="0.3">
      <c r="A3" s="1"/>
      <c r="B3" s="1"/>
      <c r="C3" s="272" t="s">
        <v>1</v>
      </c>
      <c r="D3" s="272"/>
      <c r="E3" s="272"/>
      <c r="F3" s="272"/>
      <c r="G3" s="272"/>
      <c r="H3" s="1"/>
      <c r="I3" s="1"/>
      <c r="J3" s="1"/>
    </row>
    <row r="4" spans="1:10" ht="14.45" x14ac:dyDescent="0.3">
      <c r="A4" s="1"/>
      <c r="B4" s="1"/>
      <c r="C4" s="272" t="s">
        <v>2</v>
      </c>
      <c r="D4" s="272"/>
      <c r="E4" s="272"/>
      <c r="F4" s="272"/>
      <c r="G4" s="272"/>
      <c r="H4" s="1"/>
      <c r="I4" s="1"/>
      <c r="J4" s="1"/>
    </row>
    <row r="5" spans="1:10" ht="14.45" x14ac:dyDescent="0.3">
      <c r="A5" s="1"/>
      <c r="B5" s="1"/>
      <c r="C5" s="2"/>
      <c r="D5" s="2"/>
      <c r="E5" s="2"/>
      <c r="F5" s="1"/>
      <c r="G5" s="1"/>
      <c r="H5" s="1"/>
      <c r="I5" s="1"/>
      <c r="J5" s="1"/>
    </row>
    <row r="6" spans="1:10" ht="14.45" x14ac:dyDescent="0.3">
      <c r="A6" s="1"/>
      <c r="B6" s="1"/>
      <c r="C6" s="2"/>
      <c r="D6" s="2"/>
      <c r="E6" s="2"/>
      <c r="F6" s="1"/>
      <c r="G6" s="1"/>
      <c r="H6" s="1"/>
      <c r="I6" s="1"/>
      <c r="J6" s="1"/>
    </row>
    <row r="7" spans="1:10" thickBot="1" x14ac:dyDescent="0.35">
      <c r="A7" s="1"/>
      <c r="B7" s="1"/>
      <c r="C7" s="1"/>
      <c r="D7" s="1"/>
      <c r="E7" s="1"/>
      <c r="F7" s="3" t="s">
        <v>3</v>
      </c>
      <c r="G7" s="4">
        <f>F18</f>
        <v>622</v>
      </c>
      <c r="H7" s="4"/>
      <c r="I7" s="5"/>
      <c r="J7" s="5"/>
    </row>
    <row r="8" spans="1:10" ht="14.45" x14ac:dyDescent="0.3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ht="14.45" x14ac:dyDescent="0.3">
      <c r="A9" s="9" t="s">
        <v>4</v>
      </c>
      <c r="B9" s="273" t="s">
        <v>5</v>
      </c>
      <c r="C9" s="274"/>
      <c r="D9" s="274"/>
      <c r="E9" s="274"/>
      <c r="F9" s="274"/>
      <c r="G9" s="274"/>
      <c r="H9" s="274"/>
      <c r="I9" s="274"/>
      <c r="J9" s="275"/>
    </row>
    <row r="10" spans="1:10" ht="14.45" x14ac:dyDescent="0.3">
      <c r="A10" s="9" t="s">
        <v>6</v>
      </c>
      <c r="B10" s="270" t="s">
        <v>7</v>
      </c>
      <c r="C10" s="270"/>
      <c r="D10" s="270"/>
      <c r="E10" s="270"/>
      <c r="F10" s="270"/>
      <c r="G10" s="270"/>
      <c r="H10" s="270"/>
      <c r="I10" s="270"/>
      <c r="J10" s="271"/>
    </row>
    <row r="11" spans="1:10" ht="14.45" x14ac:dyDescent="0.3">
      <c r="A11" s="9" t="s">
        <v>8</v>
      </c>
      <c r="B11" s="270" t="s">
        <v>9</v>
      </c>
      <c r="C11" s="270"/>
      <c r="D11" s="270"/>
      <c r="E11" s="270"/>
      <c r="F11" s="270"/>
      <c r="G11" s="270"/>
      <c r="H11" s="270"/>
      <c r="I11" s="270"/>
      <c r="J11" s="271"/>
    </row>
    <row r="12" spans="1:10" ht="14.45" x14ac:dyDescent="0.3">
      <c r="A12" s="9" t="s">
        <v>10</v>
      </c>
      <c r="B12" s="10"/>
      <c r="C12" s="10"/>
      <c r="D12" s="10"/>
      <c r="E12" s="269" t="s">
        <v>204</v>
      </c>
      <c r="F12" s="269"/>
      <c r="G12" s="269"/>
      <c r="H12" s="270" t="s">
        <v>9</v>
      </c>
      <c r="I12" s="270"/>
      <c r="J12" s="271"/>
    </row>
    <row r="13" spans="1:10" ht="14.45" x14ac:dyDescent="0.3">
      <c r="A13" s="276"/>
      <c r="B13" s="277"/>
      <c r="C13" s="277"/>
      <c r="D13" s="277"/>
      <c r="E13" s="277"/>
      <c r="F13" s="277"/>
      <c r="G13" s="277"/>
      <c r="H13" s="277"/>
      <c r="I13" s="277"/>
      <c r="J13" s="278"/>
    </row>
    <row r="14" spans="1:10" x14ac:dyDescent="0.25">
      <c r="A14" s="9" t="s">
        <v>11</v>
      </c>
      <c r="B14" s="10"/>
      <c r="C14" s="10"/>
      <c r="D14" s="279" t="s">
        <v>201</v>
      </c>
      <c r="E14" s="279"/>
      <c r="F14" s="279"/>
      <c r="G14" s="279"/>
      <c r="H14" s="279"/>
      <c r="I14" s="279"/>
      <c r="J14" s="280"/>
    </row>
    <row r="15" spans="1:10" ht="14.45" x14ac:dyDescent="0.3">
      <c r="A15" s="281"/>
      <c r="B15" s="273"/>
      <c r="C15" s="273"/>
      <c r="D15" s="273"/>
      <c r="E15" s="273"/>
      <c r="F15" s="273"/>
      <c r="G15" s="273"/>
      <c r="H15" s="273"/>
      <c r="I15" s="273"/>
      <c r="J15" s="282"/>
    </row>
    <row r="16" spans="1:10" ht="14.45" x14ac:dyDescent="0.3">
      <c r="A16" s="283"/>
      <c r="B16" s="270"/>
      <c r="C16" s="270"/>
      <c r="D16" s="270"/>
      <c r="E16" s="270"/>
      <c r="F16" s="270"/>
      <c r="G16" s="270"/>
      <c r="H16" s="270"/>
      <c r="I16" s="270"/>
      <c r="J16" s="271"/>
    </row>
    <row r="17" spans="1:10" x14ac:dyDescent="0.25">
      <c r="A17" s="9" t="s">
        <v>12</v>
      </c>
      <c r="B17" s="10"/>
      <c r="C17" s="122">
        <v>6</v>
      </c>
      <c r="D17" s="12" t="s">
        <v>199</v>
      </c>
      <c r="E17" s="10" t="s">
        <v>13</v>
      </c>
      <c r="F17" s="10"/>
      <c r="G17" s="10"/>
      <c r="H17" s="10"/>
      <c r="I17" s="10"/>
      <c r="J17" s="13"/>
    </row>
    <row r="18" spans="1:10" x14ac:dyDescent="0.25">
      <c r="A18" s="9" t="s">
        <v>14</v>
      </c>
      <c r="B18" s="10"/>
      <c r="C18" s="10"/>
      <c r="D18" s="10"/>
      <c r="E18" s="10"/>
      <c r="F18" s="284">
        <f>J35+F47+H47</f>
        <v>622</v>
      </c>
      <c r="G18" s="284"/>
      <c r="H18" s="10"/>
      <c r="I18" s="10"/>
      <c r="J18" s="13"/>
    </row>
    <row r="19" spans="1:10" x14ac:dyDescent="0.25">
      <c r="A19" s="9" t="s">
        <v>15</v>
      </c>
      <c r="B19" s="273" t="s">
        <v>203</v>
      </c>
      <c r="C19" s="273"/>
      <c r="D19" s="273"/>
      <c r="E19" s="273"/>
      <c r="F19" s="273"/>
      <c r="G19" s="273"/>
      <c r="H19" s="273"/>
      <c r="I19" s="273"/>
      <c r="J19" s="282"/>
    </row>
    <row r="20" spans="1:10" x14ac:dyDescent="0.25">
      <c r="A20" s="9" t="s">
        <v>68</v>
      </c>
      <c r="B20" s="10"/>
      <c r="C20" s="10"/>
      <c r="D20" s="10"/>
      <c r="E20" s="10"/>
      <c r="F20" s="10"/>
      <c r="G20" s="51"/>
      <c r="H20" s="10"/>
      <c r="I20" s="10"/>
      <c r="J20" s="13"/>
    </row>
    <row r="21" spans="1:10" x14ac:dyDescent="0.25">
      <c r="A21" s="123">
        <v>26</v>
      </c>
      <c r="B21" s="51" t="s">
        <v>113</v>
      </c>
      <c r="C21" s="124">
        <v>30</v>
      </c>
      <c r="D21" s="2" t="s">
        <v>67</v>
      </c>
      <c r="E21" s="5" t="s">
        <v>177</v>
      </c>
      <c r="F21" s="52" t="s">
        <v>69</v>
      </c>
      <c r="G21" s="10"/>
      <c r="H21" s="10"/>
      <c r="I21" s="10" t="s">
        <v>17</v>
      </c>
      <c r="J21" s="13"/>
    </row>
    <row r="22" spans="1:10" x14ac:dyDescent="0.25">
      <c r="A22" s="281" t="s">
        <v>202</v>
      </c>
      <c r="B22" s="273"/>
      <c r="C22" s="273"/>
      <c r="D22" s="273"/>
      <c r="E22" s="273"/>
      <c r="F22" s="273"/>
      <c r="G22" s="273"/>
      <c r="H22" s="273"/>
      <c r="I22" s="273"/>
      <c r="J22" s="282"/>
    </row>
    <row r="23" spans="1:10" ht="15.75" thickBot="1" x14ac:dyDescent="0.3">
      <c r="A23" s="16"/>
      <c r="B23" s="17"/>
      <c r="C23" s="17"/>
      <c r="D23" s="17"/>
      <c r="E23" s="17"/>
      <c r="F23" s="17"/>
      <c r="G23" s="17"/>
      <c r="H23" s="17"/>
      <c r="I23" s="17"/>
      <c r="J23" s="18"/>
    </row>
    <row r="24" spans="1:10" ht="15.75" thickBot="1" x14ac:dyDescent="0.3">
      <c r="A24" s="293" t="s">
        <v>19</v>
      </c>
      <c r="B24" s="294"/>
      <c r="C24" s="294"/>
      <c r="D24" s="294"/>
      <c r="E24" s="294"/>
      <c r="F24" s="294"/>
      <c r="G24" s="294"/>
      <c r="H24" s="294"/>
      <c r="I24" s="294"/>
      <c r="J24" s="295"/>
    </row>
    <row r="25" spans="1:10" x14ac:dyDescent="0.25">
      <c r="A25" s="19" t="s">
        <v>20</v>
      </c>
      <c r="B25" s="20"/>
      <c r="C25" s="20" t="s">
        <v>21</v>
      </c>
      <c r="D25" s="20" t="s">
        <v>22</v>
      </c>
      <c r="E25" s="21" t="s">
        <v>23</v>
      </c>
      <c r="F25" s="21" t="s">
        <v>24</v>
      </c>
      <c r="G25" s="21" t="s">
        <v>25</v>
      </c>
      <c r="H25" s="21" t="s">
        <v>26</v>
      </c>
      <c r="I25" s="21" t="s">
        <v>27</v>
      </c>
      <c r="J25" s="22" t="s">
        <v>28</v>
      </c>
    </row>
    <row r="26" spans="1:10" x14ac:dyDescent="0.25">
      <c r="A26" s="296" t="s">
        <v>29</v>
      </c>
      <c r="B26" s="20" t="s">
        <v>30</v>
      </c>
      <c r="C26" s="23"/>
      <c r="D26" s="23"/>
      <c r="E26" s="23"/>
      <c r="F26" s="23"/>
      <c r="G26" s="23"/>
      <c r="H26" s="23"/>
      <c r="I26" s="23"/>
      <c r="J26" s="24">
        <f>C26+D26+E26+F26+G26+H26+I26</f>
        <v>0</v>
      </c>
    </row>
    <row r="27" spans="1:10" x14ac:dyDescent="0.25">
      <c r="A27" s="297"/>
      <c r="B27" s="20" t="s">
        <v>31</v>
      </c>
      <c r="C27" s="23"/>
      <c r="D27" s="23">
        <v>183</v>
      </c>
      <c r="E27" s="23"/>
      <c r="F27" s="23"/>
      <c r="G27" s="23">
        <v>183</v>
      </c>
      <c r="H27" s="23"/>
      <c r="I27" s="23"/>
      <c r="J27" s="24">
        <f t="shared" ref="J27:J34" si="0">C27+D27+E27+F27+G27+H27+I27</f>
        <v>366</v>
      </c>
    </row>
    <row r="28" spans="1:10" x14ac:dyDescent="0.25">
      <c r="A28" s="297"/>
      <c r="B28" s="25" t="s">
        <v>32</v>
      </c>
      <c r="C28" s="26"/>
      <c r="D28" s="26">
        <v>128</v>
      </c>
      <c r="E28" s="26"/>
      <c r="F28" s="26"/>
      <c r="G28" s="26">
        <v>128</v>
      </c>
      <c r="H28" s="23"/>
      <c r="I28" s="23"/>
      <c r="J28" s="24">
        <f t="shared" si="0"/>
        <v>256</v>
      </c>
    </row>
    <row r="29" spans="1:10" x14ac:dyDescent="0.25">
      <c r="A29" s="298" t="s">
        <v>33</v>
      </c>
      <c r="B29" s="25" t="s">
        <v>34</v>
      </c>
      <c r="C29" s="26"/>
      <c r="D29" s="26"/>
      <c r="E29" s="26"/>
      <c r="F29" s="26"/>
      <c r="G29" s="26"/>
      <c r="H29" s="26"/>
      <c r="I29" s="27"/>
      <c r="J29" s="24">
        <f t="shared" si="0"/>
        <v>0</v>
      </c>
    </row>
    <row r="30" spans="1:10" x14ac:dyDescent="0.25">
      <c r="A30" s="299"/>
      <c r="B30" s="25" t="s">
        <v>35</v>
      </c>
      <c r="C30" s="26"/>
      <c r="D30" s="26"/>
      <c r="E30" s="26"/>
      <c r="F30" s="26"/>
      <c r="G30" s="26"/>
      <c r="H30" s="26"/>
      <c r="I30" s="27"/>
      <c r="J30" s="24">
        <f t="shared" si="0"/>
        <v>0</v>
      </c>
    </row>
    <row r="31" spans="1:10" x14ac:dyDescent="0.25">
      <c r="A31" s="28" t="s">
        <v>36</v>
      </c>
      <c r="B31" s="29"/>
      <c r="C31" s="26"/>
      <c r="D31" s="26"/>
      <c r="E31" s="26"/>
      <c r="F31" s="26"/>
      <c r="G31" s="26"/>
      <c r="H31" s="26"/>
      <c r="I31" s="27"/>
      <c r="J31" s="24">
        <f t="shared" si="0"/>
        <v>0</v>
      </c>
    </row>
    <row r="32" spans="1:10" x14ac:dyDescent="0.25">
      <c r="A32" s="30" t="s">
        <v>37</v>
      </c>
      <c r="B32" s="25"/>
      <c r="C32" s="26"/>
      <c r="D32" s="26"/>
      <c r="E32" s="26"/>
      <c r="F32" s="26"/>
      <c r="G32" s="26"/>
      <c r="H32" s="26"/>
      <c r="I32" s="27"/>
      <c r="J32" s="24">
        <f t="shared" si="0"/>
        <v>0</v>
      </c>
    </row>
    <row r="33" spans="1:10" x14ac:dyDescent="0.25">
      <c r="A33" s="30" t="s">
        <v>38</v>
      </c>
      <c r="B33" s="25"/>
      <c r="C33" s="26"/>
      <c r="D33" s="26"/>
      <c r="E33" s="26"/>
      <c r="F33" s="26"/>
      <c r="G33" s="26"/>
      <c r="H33" s="26"/>
      <c r="I33" s="27"/>
      <c r="J33" s="24">
        <f t="shared" si="0"/>
        <v>0</v>
      </c>
    </row>
    <row r="34" spans="1:10" x14ac:dyDescent="0.25">
      <c r="A34" s="30" t="s">
        <v>39</v>
      </c>
      <c r="B34" s="25"/>
      <c r="C34" s="26"/>
      <c r="D34" s="26"/>
      <c r="E34" s="26"/>
      <c r="F34" s="26"/>
      <c r="G34" s="26"/>
      <c r="H34" s="26"/>
      <c r="I34" s="27"/>
      <c r="J34" s="24">
        <f t="shared" si="0"/>
        <v>0</v>
      </c>
    </row>
    <row r="35" spans="1:10" ht="15.75" thickBot="1" x14ac:dyDescent="0.3">
      <c r="A35" s="31" t="s">
        <v>40</v>
      </c>
      <c r="B35" s="32"/>
      <c r="C35" s="33">
        <f>SUM(C26:C34)</f>
        <v>0</v>
      </c>
      <c r="D35" s="33">
        <f t="shared" ref="D35:J35" si="1">SUM(D26:D34)</f>
        <v>311</v>
      </c>
      <c r="E35" s="33">
        <f t="shared" si="1"/>
        <v>0</v>
      </c>
      <c r="F35" s="33">
        <f>SUM(F26:F34)</f>
        <v>0</v>
      </c>
      <c r="G35" s="33">
        <f t="shared" si="1"/>
        <v>311</v>
      </c>
      <c r="H35" s="33">
        <f t="shared" si="1"/>
        <v>0</v>
      </c>
      <c r="I35" s="33">
        <f t="shared" si="1"/>
        <v>0</v>
      </c>
      <c r="J35" s="33">
        <f t="shared" si="1"/>
        <v>622</v>
      </c>
    </row>
    <row r="36" spans="1:10" ht="15.75" thickBot="1" x14ac:dyDescent="0.3">
      <c r="A36" s="293" t="s">
        <v>41</v>
      </c>
      <c r="B36" s="300"/>
      <c r="C36" s="300"/>
      <c r="D36" s="300"/>
      <c r="E36" s="300"/>
      <c r="F36" s="300"/>
      <c r="G36" s="300"/>
      <c r="H36" s="300"/>
      <c r="I36" s="300"/>
      <c r="J36" s="301"/>
    </row>
    <row r="37" spans="1:10" x14ac:dyDescent="0.25">
      <c r="A37" s="285" t="s">
        <v>42</v>
      </c>
      <c r="B37" s="25" t="s">
        <v>43</v>
      </c>
      <c r="C37" s="287" t="s">
        <v>44</v>
      </c>
      <c r="D37" s="288"/>
      <c r="E37" s="34" t="s">
        <v>45</v>
      </c>
      <c r="F37" s="35" t="s">
        <v>46</v>
      </c>
      <c r="G37" s="34" t="s">
        <v>47</v>
      </c>
      <c r="H37" s="287" t="s">
        <v>48</v>
      </c>
      <c r="I37" s="269"/>
      <c r="J37" s="289"/>
    </row>
    <row r="38" spans="1:10" ht="15.75" thickBot="1" x14ac:dyDescent="0.3">
      <c r="A38" s="286"/>
      <c r="B38" s="117" t="s">
        <v>49</v>
      </c>
      <c r="C38" s="290"/>
      <c r="D38" s="290"/>
      <c r="E38" s="32"/>
      <c r="F38" s="34"/>
      <c r="G38" s="34"/>
      <c r="H38" s="290"/>
      <c r="I38" s="291"/>
      <c r="J38" s="292"/>
    </row>
    <row r="39" spans="1:10" ht="15.75" thickBot="1" x14ac:dyDescent="0.3">
      <c r="A39" s="305" t="s">
        <v>50</v>
      </c>
      <c r="B39" s="300"/>
      <c r="C39" s="300"/>
      <c r="D39" s="300"/>
      <c r="E39" s="300"/>
      <c r="F39" s="306"/>
      <c r="G39" s="306"/>
      <c r="H39" s="300"/>
      <c r="I39" s="300"/>
      <c r="J39" s="301"/>
    </row>
    <row r="40" spans="1:10" x14ac:dyDescent="0.25">
      <c r="A40" s="307" t="s">
        <v>51</v>
      </c>
      <c r="B40" s="308"/>
      <c r="C40" s="119" t="s">
        <v>52</v>
      </c>
      <c r="D40" s="40" t="s">
        <v>53</v>
      </c>
      <c r="E40" s="40" t="s">
        <v>54</v>
      </c>
      <c r="F40" s="311" t="s">
        <v>55</v>
      </c>
      <c r="G40" s="311"/>
      <c r="H40" s="311" t="s">
        <v>56</v>
      </c>
      <c r="I40" s="313"/>
      <c r="J40" s="314"/>
    </row>
    <row r="41" spans="1:10" x14ac:dyDescent="0.25">
      <c r="A41" s="309"/>
      <c r="B41" s="310"/>
      <c r="C41" s="41" t="s">
        <v>57</v>
      </c>
      <c r="D41" s="42" t="s">
        <v>58</v>
      </c>
      <c r="E41" s="42" t="s">
        <v>59</v>
      </c>
      <c r="F41" s="312"/>
      <c r="G41" s="312"/>
      <c r="H41" s="312"/>
      <c r="I41" s="315"/>
      <c r="J41" s="316"/>
    </row>
    <row r="42" spans="1:10" x14ac:dyDescent="0.25">
      <c r="A42" s="309" t="s">
        <v>166</v>
      </c>
      <c r="B42" s="310"/>
      <c r="C42" s="25"/>
      <c r="D42" s="26">
        <f>C42/9</f>
        <v>0</v>
      </c>
      <c r="E42" s="26">
        <v>13.57</v>
      </c>
      <c r="F42" s="303">
        <f>D42*E42</f>
        <v>0</v>
      </c>
      <c r="G42" s="304"/>
      <c r="H42" s="303"/>
      <c r="I42" s="317"/>
      <c r="J42" s="318"/>
    </row>
    <row r="43" spans="1:10" x14ac:dyDescent="0.25">
      <c r="A43" s="309"/>
      <c r="B43" s="310"/>
      <c r="C43" s="25"/>
      <c r="D43" s="26">
        <v>0</v>
      </c>
      <c r="E43" s="26">
        <v>0</v>
      </c>
      <c r="F43" s="303">
        <v>0</v>
      </c>
      <c r="G43" s="304"/>
      <c r="H43" s="303"/>
      <c r="I43" s="317"/>
      <c r="J43" s="318"/>
    </row>
    <row r="44" spans="1:10" x14ac:dyDescent="0.25">
      <c r="A44" s="302"/>
      <c r="B44" s="288"/>
      <c r="C44" s="25"/>
      <c r="D44" s="26"/>
      <c r="E44" s="26"/>
      <c r="F44" s="303"/>
      <c r="G44" s="304"/>
      <c r="H44" s="118"/>
      <c r="I44" s="120"/>
      <c r="J44" s="121"/>
    </row>
    <row r="45" spans="1:10" x14ac:dyDescent="0.25">
      <c r="A45" s="302"/>
      <c r="B45" s="288"/>
      <c r="C45" s="25"/>
      <c r="D45" s="26"/>
      <c r="E45" s="26"/>
      <c r="F45" s="303"/>
      <c r="G45" s="304"/>
      <c r="H45" s="118"/>
      <c r="I45" s="120"/>
      <c r="J45" s="121"/>
    </row>
    <row r="46" spans="1:10" x14ac:dyDescent="0.25">
      <c r="A46" s="309"/>
      <c r="B46" s="310"/>
      <c r="C46" s="25"/>
      <c r="D46" s="26"/>
      <c r="E46" s="26"/>
      <c r="F46" s="319"/>
      <c r="G46" s="320"/>
      <c r="H46" s="319"/>
      <c r="I46" s="270"/>
      <c r="J46" s="271"/>
    </row>
    <row r="47" spans="1:10" ht="15.75" thickBot="1" x14ac:dyDescent="0.3">
      <c r="A47" s="321" t="s">
        <v>40</v>
      </c>
      <c r="B47" s="290"/>
      <c r="C47" s="32">
        <f>SUM(C42:C45)</f>
        <v>0</v>
      </c>
      <c r="D47" s="33">
        <f>SUM(D42:D46)</f>
        <v>0</v>
      </c>
      <c r="E47" s="32">
        <v>0</v>
      </c>
      <c r="F47" s="322">
        <f>SUM(F42:G46)</f>
        <v>0</v>
      </c>
      <c r="G47" s="323"/>
      <c r="H47" s="322">
        <f>SUM(H42:J46)</f>
        <v>0</v>
      </c>
      <c r="I47" s="324"/>
      <c r="J47" s="325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272" t="s">
        <v>60</v>
      </c>
      <c r="B50" s="272"/>
      <c r="C50" s="46"/>
      <c r="D50" s="1"/>
      <c r="E50" s="46" t="s">
        <v>61</v>
      </c>
      <c r="F50" s="46"/>
      <c r="G50" s="272" t="s">
        <v>62</v>
      </c>
      <c r="H50" s="272"/>
      <c r="I50" s="272"/>
      <c r="J50" s="272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26"/>
      <c r="B52" s="326"/>
      <c r="C52" s="47"/>
      <c r="D52" s="47"/>
      <c r="E52" s="47"/>
      <c r="F52" s="48"/>
      <c r="G52" s="49"/>
      <c r="H52" s="49"/>
      <c r="I52" s="49"/>
      <c r="J52" s="49"/>
    </row>
    <row r="53" spans="1:10" x14ac:dyDescent="0.25">
      <c r="A53" s="50" t="str">
        <f>E12</f>
        <v>ADRIANA GUADALUPE GONZALEZ PLAZOLA</v>
      </c>
      <c r="B53" s="50"/>
      <c r="C53" s="3"/>
      <c r="D53" s="327" t="s">
        <v>63</v>
      </c>
      <c r="E53" s="327"/>
      <c r="F53" s="327"/>
      <c r="G53" s="327" t="s">
        <v>64</v>
      </c>
      <c r="H53" s="327"/>
      <c r="I53" s="327"/>
      <c r="J53" s="327"/>
    </row>
    <row r="54" spans="1:10" x14ac:dyDescent="0.25">
      <c r="A54" s="272" t="str">
        <f>H12</f>
        <v>ACADEMICO</v>
      </c>
      <c r="B54" s="272"/>
      <c r="C54" s="3"/>
      <c r="D54" s="272" t="s">
        <v>65</v>
      </c>
      <c r="E54" s="272"/>
      <c r="F54" s="272"/>
      <c r="G54" s="272" t="s">
        <v>66</v>
      </c>
      <c r="H54" s="272"/>
      <c r="I54" s="272"/>
      <c r="J54" s="272"/>
    </row>
  </sheetData>
  <mergeCells count="52">
    <mergeCell ref="A54:B54"/>
    <mergeCell ref="D54:F54"/>
    <mergeCell ref="G54:J54"/>
    <mergeCell ref="A46:B46"/>
    <mergeCell ref="F46:G46"/>
    <mergeCell ref="H46:J46"/>
    <mergeCell ref="A47:B47"/>
    <mergeCell ref="F47:G47"/>
    <mergeCell ref="H47:J47"/>
    <mergeCell ref="A50:B50"/>
    <mergeCell ref="G50:J50"/>
    <mergeCell ref="A52:B52"/>
    <mergeCell ref="D53:F53"/>
    <mergeCell ref="G53:J53"/>
    <mergeCell ref="A45:B45"/>
    <mergeCell ref="F45:G45"/>
    <mergeCell ref="A39:J39"/>
    <mergeCell ref="A40:B41"/>
    <mergeCell ref="F40:G41"/>
    <mergeCell ref="H40:J41"/>
    <mergeCell ref="A42:B42"/>
    <mergeCell ref="F42:G42"/>
    <mergeCell ref="H42:J42"/>
    <mergeCell ref="A43:B43"/>
    <mergeCell ref="F43:G43"/>
    <mergeCell ref="H43:J43"/>
    <mergeCell ref="A44:B44"/>
    <mergeCell ref="F44:G44"/>
    <mergeCell ref="A36:J36"/>
    <mergeCell ref="A37:A38"/>
    <mergeCell ref="C37:D37"/>
    <mergeCell ref="H37:J37"/>
    <mergeCell ref="C38:D38"/>
    <mergeCell ref="H38:J38"/>
    <mergeCell ref="A29:A30"/>
    <mergeCell ref="E12:G12"/>
    <mergeCell ref="H12:J12"/>
    <mergeCell ref="A13:J13"/>
    <mergeCell ref="D14:J14"/>
    <mergeCell ref="A15:J15"/>
    <mergeCell ref="A16:J16"/>
    <mergeCell ref="F18:G18"/>
    <mergeCell ref="B19:J19"/>
    <mergeCell ref="A22:J22"/>
    <mergeCell ref="A24:J24"/>
    <mergeCell ref="A26:A28"/>
    <mergeCell ref="B11:J11"/>
    <mergeCell ref="C2:G2"/>
    <mergeCell ref="C3:G3"/>
    <mergeCell ref="C4:G4"/>
    <mergeCell ref="B9:J9"/>
    <mergeCell ref="B10:J10"/>
  </mergeCells>
  <pageMargins left="0.7" right="0.7" top="0.75" bottom="0.75" header="0.3" footer="0.3"/>
  <pageSetup scale="77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workbookViewId="0">
      <selection activeCell="G25" sqref="G25"/>
    </sheetView>
  </sheetViews>
  <sheetFormatPr baseColWidth="10" defaultRowHeight="15" x14ac:dyDescent="0.25"/>
  <cols>
    <col min="1" max="1" width="13.85546875" customWidth="1"/>
    <col min="4" max="4" width="12.42578125" customWidth="1"/>
  </cols>
  <sheetData>
    <row r="1" spans="1:10" ht="14.45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45" x14ac:dyDescent="0.3">
      <c r="A2" s="1"/>
      <c r="B2" s="1"/>
      <c r="C2" s="272" t="s">
        <v>0</v>
      </c>
      <c r="D2" s="272"/>
      <c r="E2" s="272"/>
      <c r="F2" s="272"/>
      <c r="G2" s="272"/>
      <c r="H2" s="1"/>
      <c r="I2" s="1"/>
      <c r="J2" s="1"/>
    </row>
    <row r="3" spans="1:10" ht="14.45" x14ac:dyDescent="0.3">
      <c r="A3" s="1"/>
      <c r="B3" s="1"/>
      <c r="C3" s="272" t="s">
        <v>1</v>
      </c>
      <c r="D3" s="272"/>
      <c r="E3" s="272"/>
      <c r="F3" s="272"/>
      <c r="G3" s="272"/>
      <c r="H3" s="1"/>
      <c r="I3" s="1"/>
      <c r="J3" s="1"/>
    </row>
    <row r="4" spans="1:10" ht="14.45" x14ac:dyDescent="0.3">
      <c r="A4" s="1"/>
      <c r="B4" s="1"/>
      <c r="C4" s="272" t="s">
        <v>2</v>
      </c>
      <c r="D4" s="272"/>
      <c r="E4" s="272"/>
      <c r="F4" s="272"/>
      <c r="G4" s="272"/>
      <c r="H4" s="1"/>
      <c r="I4" s="1"/>
      <c r="J4" s="1"/>
    </row>
    <row r="5" spans="1:10" ht="14.45" x14ac:dyDescent="0.3">
      <c r="A5" s="1"/>
      <c r="B5" s="1"/>
      <c r="C5" s="2"/>
      <c r="D5" s="2"/>
      <c r="E5" s="2"/>
      <c r="F5" s="1"/>
      <c r="G5" s="1"/>
      <c r="H5" s="1"/>
      <c r="I5" s="1"/>
      <c r="J5" s="1"/>
    </row>
    <row r="6" spans="1:10" ht="14.45" x14ac:dyDescent="0.3">
      <c r="A6" s="1"/>
      <c r="B6" s="1"/>
      <c r="C6" s="2"/>
      <c r="D6" s="2"/>
      <c r="E6" s="2"/>
      <c r="F6" s="1"/>
      <c r="G6" s="1"/>
      <c r="H6" s="1"/>
      <c r="I6" s="1"/>
      <c r="J6" s="1"/>
    </row>
    <row r="7" spans="1:10" thickBot="1" x14ac:dyDescent="0.35">
      <c r="A7" s="1"/>
      <c r="B7" s="1"/>
      <c r="C7" s="1"/>
      <c r="D7" s="1"/>
      <c r="E7" s="3"/>
      <c r="F7" s="3" t="s">
        <v>3</v>
      </c>
      <c r="G7" s="4">
        <f>F18</f>
        <v>401.52</v>
      </c>
      <c r="H7" s="4"/>
      <c r="I7" s="5"/>
      <c r="J7" s="5"/>
    </row>
    <row r="8" spans="1:10" ht="14.45" x14ac:dyDescent="0.3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ht="14.45" x14ac:dyDescent="0.3">
      <c r="A9" s="9" t="s">
        <v>4</v>
      </c>
      <c r="B9" s="273" t="s">
        <v>5</v>
      </c>
      <c r="C9" s="274"/>
      <c r="D9" s="274"/>
      <c r="E9" s="274"/>
      <c r="F9" s="274"/>
      <c r="G9" s="274"/>
      <c r="H9" s="274"/>
      <c r="I9" s="274"/>
      <c r="J9" s="275"/>
    </row>
    <row r="10" spans="1:10" ht="14.45" x14ac:dyDescent="0.3">
      <c r="A10" s="9" t="s">
        <v>6</v>
      </c>
      <c r="B10" s="270" t="s">
        <v>7</v>
      </c>
      <c r="C10" s="270"/>
      <c r="D10" s="270"/>
      <c r="E10" s="270"/>
      <c r="F10" s="270"/>
      <c r="G10" s="270"/>
      <c r="H10" s="270"/>
      <c r="I10" s="270"/>
      <c r="J10" s="271"/>
    </row>
    <row r="11" spans="1:10" ht="14.45" x14ac:dyDescent="0.3">
      <c r="A11" s="9" t="s">
        <v>8</v>
      </c>
      <c r="B11" s="270" t="s">
        <v>9</v>
      </c>
      <c r="C11" s="270"/>
      <c r="D11" s="270"/>
      <c r="E11" s="270"/>
      <c r="F11" s="270"/>
      <c r="G11" s="270"/>
      <c r="H11" s="270"/>
      <c r="I11" s="270"/>
      <c r="J11" s="271"/>
    </row>
    <row r="12" spans="1:10" ht="14.45" x14ac:dyDescent="0.3">
      <c r="A12" s="9" t="s">
        <v>10</v>
      </c>
      <c r="B12" s="10"/>
      <c r="C12" s="10"/>
      <c r="D12" s="10"/>
      <c r="E12" s="269" t="s">
        <v>147</v>
      </c>
      <c r="F12" s="269"/>
      <c r="G12" s="269"/>
      <c r="H12" s="270" t="s">
        <v>148</v>
      </c>
      <c r="I12" s="270"/>
      <c r="J12" s="271"/>
    </row>
    <row r="13" spans="1:10" ht="14.45" x14ac:dyDescent="0.3">
      <c r="A13" s="276"/>
      <c r="B13" s="277"/>
      <c r="C13" s="277"/>
      <c r="D13" s="277"/>
      <c r="E13" s="277"/>
      <c r="F13" s="277"/>
      <c r="G13" s="277"/>
      <c r="H13" s="277"/>
      <c r="I13" s="277"/>
      <c r="J13" s="278"/>
    </row>
    <row r="14" spans="1:10" ht="14.45" x14ac:dyDescent="0.3">
      <c r="A14" s="9" t="s">
        <v>11</v>
      </c>
      <c r="B14" s="10"/>
      <c r="C14" s="10"/>
      <c r="D14" s="279" t="s">
        <v>512</v>
      </c>
      <c r="E14" s="279"/>
      <c r="F14" s="279"/>
      <c r="G14" s="279"/>
      <c r="H14" s="279"/>
      <c r="I14" s="279"/>
      <c r="J14" s="280"/>
    </row>
    <row r="15" spans="1:10" ht="14.45" x14ac:dyDescent="0.3">
      <c r="A15" s="281"/>
      <c r="B15" s="273"/>
      <c r="C15" s="273"/>
      <c r="D15" s="273"/>
      <c r="E15" s="273"/>
      <c r="F15" s="273"/>
      <c r="G15" s="273"/>
      <c r="H15" s="273"/>
      <c r="I15" s="273"/>
      <c r="J15" s="282"/>
    </row>
    <row r="16" spans="1:10" ht="14.45" x14ac:dyDescent="0.3">
      <c r="A16" s="283"/>
      <c r="B16" s="270"/>
      <c r="C16" s="270"/>
      <c r="D16" s="270"/>
      <c r="E16" s="270"/>
      <c r="F16" s="270"/>
      <c r="G16" s="270"/>
      <c r="H16" s="270"/>
      <c r="I16" s="270"/>
      <c r="J16" s="271"/>
    </row>
    <row r="17" spans="1:10" x14ac:dyDescent="0.25">
      <c r="A17" s="9" t="s">
        <v>12</v>
      </c>
      <c r="B17" s="10"/>
      <c r="C17" s="125">
        <v>1</v>
      </c>
      <c r="D17" s="12" t="s">
        <v>506</v>
      </c>
      <c r="E17" s="10" t="s">
        <v>13</v>
      </c>
      <c r="F17" s="10"/>
      <c r="G17" s="10"/>
      <c r="H17" s="10"/>
      <c r="I17" s="10"/>
      <c r="J17" s="13"/>
    </row>
    <row r="18" spans="1:10" x14ac:dyDescent="0.25">
      <c r="A18" s="9" t="s">
        <v>513</v>
      </c>
      <c r="B18" s="10"/>
      <c r="C18" s="10"/>
      <c r="D18" s="10"/>
      <c r="E18" s="10"/>
      <c r="F18" s="284">
        <f>J35+F47+H47</f>
        <v>401.52</v>
      </c>
      <c r="G18" s="284"/>
      <c r="H18" s="10"/>
      <c r="I18" s="10"/>
      <c r="J18" s="13"/>
    </row>
    <row r="19" spans="1:10" x14ac:dyDescent="0.25">
      <c r="A19" s="9" t="s">
        <v>15</v>
      </c>
      <c r="B19" s="273" t="s">
        <v>516</v>
      </c>
      <c r="C19" s="273"/>
      <c r="D19" s="273"/>
      <c r="E19" s="273"/>
      <c r="F19" s="273"/>
      <c r="G19" s="273"/>
      <c r="H19" s="273"/>
      <c r="I19" s="273"/>
      <c r="J19" s="282"/>
    </row>
    <row r="20" spans="1:10" x14ac:dyDescent="0.25">
      <c r="A20" s="9" t="s">
        <v>68</v>
      </c>
      <c r="B20" s="10"/>
      <c r="C20" s="10"/>
      <c r="D20" s="10"/>
      <c r="E20" s="10"/>
      <c r="F20" s="10"/>
      <c r="G20" s="51"/>
      <c r="H20" s="10"/>
      <c r="I20" s="10"/>
      <c r="J20" s="13"/>
    </row>
    <row r="21" spans="1:10" x14ac:dyDescent="0.25">
      <c r="A21" s="126">
        <v>26</v>
      </c>
      <c r="B21" s="51" t="s">
        <v>16</v>
      </c>
      <c r="C21" s="127" t="s">
        <v>70</v>
      </c>
      <c r="D21" s="2" t="s">
        <v>67</v>
      </c>
      <c r="E21" s="5" t="s">
        <v>199</v>
      </c>
      <c r="F21" s="52" t="s">
        <v>69</v>
      </c>
      <c r="G21" s="10"/>
      <c r="H21" s="10"/>
      <c r="I21" s="10" t="s">
        <v>17</v>
      </c>
      <c r="J21" s="13"/>
    </row>
    <row r="22" spans="1:10" x14ac:dyDescent="0.25">
      <c r="A22" s="281" t="s">
        <v>514</v>
      </c>
      <c r="B22" s="273"/>
      <c r="C22" s="273"/>
      <c r="D22" s="273"/>
      <c r="E22" s="273"/>
      <c r="F22" s="273"/>
      <c r="G22" s="273"/>
      <c r="H22" s="273"/>
      <c r="I22" s="273"/>
      <c r="J22" s="282"/>
    </row>
    <row r="23" spans="1:10" ht="15.75" thickBot="1" x14ac:dyDescent="0.3">
      <c r="A23" s="16"/>
      <c r="B23" s="17"/>
      <c r="C23" s="17"/>
      <c r="D23" s="17"/>
      <c r="E23" s="17"/>
      <c r="F23" s="17"/>
      <c r="G23" s="17"/>
      <c r="H23" s="17"/>
      <c r="I23" s="17"/>
      <c r="J23" s="18"/>
    </row>
    <row r="24" spans="1:10" ht="15.75" thickBot="1" x14ac:dyDescent="0.3">
      <c r="A24" s="293" t="s">
        <v>19</v>
      </c>
      <c r="B24" s="294"/>
      <c r="C24" s="294"/>
      <c r="D24" s="294"/>
      <c r="E24" s="294"/>
      <c r="F24" s="294"/>
      <c r="G24" s="294"/>
      <c r="H24" s="294"/>
      <c r="I24" s="294"/>
      <c r="J24" s="295"/>
    </row>
    <row r="25" spans="1:10" x14ac:dyDescent="0.25">
      <c r="A25" s="19" t="s">
        <v>20</v>
      </c>
      <c r="B25" s="20"/>
      <c r="C25" s="20" t="s">
        <v>21</v>
      </c>
      <c r="D25" s="20" t="s">
        <v>22</v>
      </c>
      <c r="E25" s="21" t="s">
        <v>23</v>
      </c>
      <c r="F25" s="21" t="s">
        <v>24</v>
      </c>
      <c r="G25" s="21" t="s">
        <v>25</v>
      </c>
      <c r="H25" s="21" t="s">
        <v>26</v>
      </c>
      <c r="I25" s="21" t="s">
        <v>27</v>
      </c>
      <c r="J25" s="22" t="s">
        <v>28</v>
      </c>
    </row>
    <row r="26" spans="1:10" x14ac:dyDescent="0.25">
      <c r="A26" s="296" t="s">
        <v>29</v>
      </c>
      <c r="B26" s="20" t="s">
        <v>30</v>
      </c>
      <c r="C26" s="23"/>
      <c r="D26" s="23"/>
      <c r="E26" s="23"/>
      <c r="F26" s="23">
        <v>92</v>
      </c>
      <c r="G26" s="23"/>
      <c r="H26" s="23"/>
      <c r="I26" s="23"/>
      <c r="J26" s="24">
        <f>C26+D26+E26+F26+G26+H26+I26</f>
        <v>92</v>
      </c>
    </row>
    <row r="27" spans="1:10" x14ac:dyDescent="0.25">
      <c r="A27" s="297"/>
      <c r="B27" s="20" t="s">
        <v>31</v>
      </c>
      <c r="C27" s="23"/>
      <c r="D27" s="23"/>
      <c r="E27" s="23"/>
      <c r="F27" s="23">
        <v>166</v>
      </c>
      <c r="G27" s="23"/>
      <c r="H27" s="23"/>
      <c r="I27" s="23"/>
      <c r="J27" s="24">
        <f t="shared" ref="J27:J34" si="0">C27+D27+E27+F27+G27+H27+I27</f>
        <v>166</v>
      </c>
    </row>
    <row r="28" spans="1:10" x14ac:dyDescent="0.25">
      <c r="A28" s="297"/>
      <c r="B28" s="25" t="s">
        <v>32</v>
      </c>
      <c r="C28" s="26"/>
      <c r="D28" s="26"/>
      <c r="E28" s="26"/>
      <c r="F28" s="26"/>
      <c r="G28" s="26"/>
      <c r="H28" s="23"/>
      <c r="I28" s="23"/>
      <c r="J28" s="24">
        <f t="shared" si="0"/>
        <v>0</v>
      </c>
    </row>
    <row r="29" spans="1:10" x14ac:dyDescent="0.25">
      <c r="A29" s="298" t="s">
        <v>33</v>
      </c>
      <c r="B29" s="25" t="s">
        <v>34</v>
      </c>
      <c r="C29" s="26"/>
      <c r="D29" s="26"/>
      <c r="E29" s="26"/>
      <c r="F29" s="26"/>
      <c r="G29" s="26"/>
      <c r="H29" s="26"/>
      <c r="I29" s="27"/>
      <c r="J29" s="24">
        <f t="shared" si="0"/>
        <v>0</v>
      </c>
    </row>
    <row r="30" spans="1:10" x14ac:dyDescent="0.25">
      <c r="A30" s="299"/>
      <c r="B30" s="25" t="s">
        <v>35</v>
      </c>
      <c r="C30" s="26"/>
      <c r="D30" s="26"/>
      <c r="E30" s="26"/>
      <c r="F30" s="26"/>
      <c r="G30" s="26"/>
      <c r="H30" s="26"/>
      <c r="I30" s="27"/>
      <c r="J30" s="24">
        <f t="shared" si="0"/>
        <v>0</v>
      </c>
    </row>
    <row r="31" spans="1:10" x14ac:dyDescent="0.25">
      <c r="A31" s="28" t="s">
        <v>36</v>
      </c>
      <c r="B31" s="29"/>
      <c r="C31" s="26"/>
      <c r="D31" s="26"/>
      <c r="E31" s="26"/>
      <c r="F31" s="26"/>
      <c r="G31" s="26"/>
      <c r="H31" s="26"/>
      <c r="I31" s="27"/>
      <c r="J31" s="24">
        <f t="shared" si="0"/>
        <v>0</v>
      </c>
    </row>
    <row r="32" spans="1:10" x14ac:dyDescent="0.25">
      <c r="A32" s="30" t="s">
        <v>37</v>
      </c>
      <c r="B32" s="25"/>
      <c r="C32" s="26"/>
      <c r="D32" s="26"/>
      <c r="E32" s="26"/>
      <c r="F32" s="26">
        <v>113.52</v>
      </c>
      <c r="G32" s="26"/>
      <c r="H32" s="26"/>
      <c r="I32" s="27"/>
      <c r="J32" s="24">
        <f t="shared" si="0"/>
        <v>113.52</v>
      </c>
    </row>
    <row r="33" spans="1:10" x14ac:dyDescent="0.25">
      <c r="A33" s="30" t="s">
        <v>38</v>
      </c>
      <c r="B33" s="25"/>
      <c r="C33" s="26"/>
      <c r="D33" s="26"/>
      <c r="E33" s="26"/>
      <c r="F33" s="26"/>
      <c r="G33" s="26"/>
      <c r="H33" s="26"/>
      <c r="I33" s="27"/>
      <c r="J33" s="24">
        <f t="shared" si="0"/>
        <v>0</v>
      </c>
    </row>
    <row r="34" spans="1:10" x14ac:dyDescent="0.25">
      <c r="A34" s="30" t="s">
        <v>515</v>
      </c>
      <c r="B34" s="25"/>
      <c r="C34" s="26"/>
      <c r="D34" s="26"/>
      <c r="E34" s="26"/>
      <c r="F34" s="26">
        <v>30</v>
      </c>
      <c r="G34" s="26"/>
      <c r="H34" s="26"/>
      <c r="I34" s="27"/>
      <c r="J34" s="24">
        <f t="shared" si="0"/>
        <v>30</v>
      </c>
    </row>
    <row r="35" spans="1:10" ht="15.75" thickBot="1" x14ac:dyDescent="0.3">
      <c r="A35" s="31" t="s">
        <v>40</v>
      </c>
      <c r="B35" s="32"/>
      <c r="C35" s="33">
        <f>SUM(C26:C34)</f>
        <v>0</v>
      </c>
      <c r="D35" s="33">
        <f t="shared" ref="D35:J35" si="1">SUM(D26:D34)</f>
        <v>0</v>
      </c>
      <c r="E35" s="33">
        <f t="shared" si="1"/>
        <v>0</v>
      </c>
      <c r="F35" s="33">
        <f>SUM(F26:F34)</f>
        <v>401.52</v>
      </c>
      <c r="G35" s="33">
        <f t="shared" si="1"/>
        <v>0</v>
      </c>
      <c r="H35" s="33">
        <f t="shared" si="1"/>
        <v>0</v>
      </c>
      <c r="I35" s="33">
        <f t="shared" si="1"/>
        <v>0</v>
      </c>
      <c r="J35" s="33">
        <f t="shared" si="1"/>
        <v>401.52</v>
      </c>
    </row>
    <row r="36" spans="1:10" ht="15.75" thickBot="1" x14ac:dyDescent="0.3">
      <c r="A36" s="293" t="s">
        <v>41</v>
      </c>
      <c r="B36" s="300"/>
      <c r="C36" s="300"/>
      <c r="D36" s="300"/>
      <c r="E36" s="300"/>
      <c r="F36" s="300"/>
      <c r="G36" s="300"/>
      <c r="H36" s="300"/>
      <c r="I36" s="300"/>
      <c r="J36" s="301"/>
    </row>
    <row r="37" spans="1:10" x14ac:dyDescent="0.25">
      <c r="A37" s="285" t="s">
        <v>42</v>
      </c>
      <c r="B37" s="25" t="s">
        <v>43</v>
      </c>
      <c r="C37" s="287" t="s">
        <v>44</v>
      </c>
      <c r="D37" s="288"/>
      <c r="E37" s="34" t="s">
        <v>45</v>
      </c>
      <c r="F37" s="35" t="s">
        <v>46</v>
      </c>
      <c r="G37" s="34" t="s">
        <v>47</v>
      </c>
      <c r="H37" s="287" t="s">
        <v>48</v>
      </c>
      <c r="I37" s="269"/>
      <c r="J37" s="289"/>
    </row>
    <row r="38" spans="1:10" ht="15.75" thickBot="1" x14ac:dyDescent="0.3">
      <c r="A38" s="286"/>
      <c r="B38" s="128"/>
      <c r="C38" s="290" t="s">
        <v>153</v>
      </c>
      <c r="D38" s="290"/>
      <c r="E38" s="32" t="s">
        <v>154</v>
      </c>
      <c r="F38" s="34">
        <v>1997</v>
      </c>
      <c r="G38" s="34" t="s">
        <v>155</v>
      </c>
      <c r="H38" s="290">
        <v>4</v>
      </c>
      <c r="I38" s="291"/>
      <c r="J38" s="292"/>
    </row>
    <row r="39" spans="1:10" ht="15.75" thickBot="1" x14ac:dyDescent="0.3">
      <c r="A39" s="305" t="s">
        <v>50</v>
      </c>
      <c r="B39" s="300"/>
      <c r="C39" s="300"/>
      <c r="D39" s="300"/>
      <c r="E39" s="300"/>
      <c r="F39" s="306"/>
      <c r="G39" s="306"/>
      <c r="H39" s="300"/>
      <c r="I39" s="300"/>
      <c r="J39" s="301"/>
    </row>
    <row r="40" spans="1:10" x14ac:dyDescent="0.25">
      <c r="A40" s="307" t="s">
        <v>51</v>
      </c>
      <c r="B40" s="308"/>
      <c r="C40" s="130" t="s">
        <v>52</v>
      </c>
      <c r="D40" s="40" t="s">
        <v>53</v>
      </c>
      <c r="E40" s="40" t="s">
        <v>54</v>
      </c>
      <c r="F40" s="311" t="s">
        <v>55</v>
      </c>
      <c r="G40" s="311"/>
      <c r="H40" s="311" t="s">
        <v>56</v>
      </c>
      <c r="I40" s="313"/>
      <c r="J40" s="314"/>
    </row>
    <row r="41" spans="1:10" x14ac:dyDescent="0.25">
      <c r="A41" s="309"/>
      <c r="B41" s="310"/>
      <c r="C41" s="41" t="s">
        <v>57</v>
      </c>
      <c r="D41" s="42" t="s">
        <v>58</v>
      </c>
      <c r="E41" s="42" t="s">
        <v>59</v>
      </c>
      <c r="F41" s="312"/>
      <c r="G41" s="312"/>
      <c r="H41" s="312"/>
      <c r="I41" s="315"/>
      <c r="J41" s="316"/>
    </row>
    <row r="42" spans="1:10" x14ac:dyDescent="0.25">
      <c r="A42" s="309" t="s">
        <v>162</v>
      </c>
      <c r="B42" s="310"/>
      <c r="C42" s="25"/>
      <c r="D42" s="26"/>
      <c r="E42" s="26">
        <v>13.57</v>
      </c>
      <c r="F42" s="303">
        <f>E42*D42</f>
        <v>0</v>
      </c>
      <c r="G42" s="304"/>
      <c r="H42" s="303"/>
      <c r="I42" s="317"/>
      <c r="J42" s="318"/>
    </row>
    <row r="43" spans="1:10" x14ac:dyDescent="0.25">
      <c r="A43" s="309" t="s">
        <v>163</v>
      </c>
      <c r="B43" s="310"/>
      <c r="C43" s="25"/>
      <c r="D43" s="26"/>
      <c r="E43" s="26">
        <v>13.57</v>
      </c>
      <c r="F43" s="303">
        <f>E43*D43</f>
        <v>0</v>
      </c>
      <c r="G43" s="304"/>
      <c r="H43" s="303"/>
      <c r="I43" s="317"/>
      <c r="J43" s="318"/>
    </row>
    <row r="44" spans="1:10" x14ac:dyDescent="0.25">
      <c r="A44" s="302"/>
      <c r="B44" s="288"/>
      <c r="C44" s="25"/>
      <c r="D44" s="26"/>
      <c r="E44" s="26"/>
      <c r="F44" s="303"/>
      <c r="G44" s="304"/>
      <c r="H44" s="129"/>
      <c r="I44" s="131"/>
      <c r="J44" s="132"/>
    </row>
    <row r="45" spans="1:10" x14ac:dyDescent="0.25">
      <c r="A45" s="302"/>
      <c r="B45" s="288"/>
      <c r="C45" s="25"/>
      <c r="D45" s="26"/>
      <c r="E45" s="26"/>
      <c r="F45" s="303"/>
      <c r="G45" s="304"/>
      <c r="H45" s="129"/>
      <c r="I45" s="131"/>
      <c r="J45" s="132"/>
    </row>
    <row r="46" spans="1:10" x14ac:dyDescent="0.25">
      <c r="A46" s="309"/>
      <c r="B46" s="310"/>
      <c r="C46" s="25"/>
      <c r="D46" s="26"/>
      <c r="E46" s="26"/>
      <c r="F46" s="319"/>
      <c r="G46" s="320"/>
      <c r="H46" s="319"/>
      <c r="I46" s="270"/>
      <c r="J46" s="271"/>
    </row>
    <row r="47" spans="1:10" ht="15.75" thickBot="1" x14ac:dyDescent="0.3">
      <c r="A47" s="321" t="s">
        <v>40</v>
      </c>
      <c r="B47" s="290"/>
      <c r="C47" s="32">
        <f>SUM(C42:C45)</f>
        <v>0</v>
      </c>
      <c r="D47" s="33">
        <f>SUM(D42:D46)</f>
        <v>0</v>
      </c>
      <c r="E47" s="32">
        <v>0</v>
      </c>
      <c r="F47" s="322">
        <f>SUM(F42:G46)</f>
        <v>0</v>
      </c>
      <c r="G47" s="323"/>
      <c r="H47" s="322">
        <f>SUM(H42:J46)</f>
        <v>0</v>
      </c>
      <c r="I47" s="324"/>
      <c r="J47" s="325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272" t="s">
        <v>60</v>
      </c>
      <c r="B50" s="272"/>
      <c r="C50" s="46"/>
      <c r="D50" s="1"/>
      <c r="E50" s="46" t="s">
        <v>61</v>
      </c>
      <c r="F50" s="46"/>
      <c r="G50" s="272" t="s">
        <v>62</v>
      </c>
      <c r="H50" s="272"/>
      <c r="I50" s="272"/>
      <c r="J50" s="272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26"/>
      <c r="B52" s="326"/>
      <c r="C52" s="47"/>
      <c r="D52" s="47"/>
      <c r="E52" s="47"/>
      <c r="F52" s="48"/>
      <c r="G52" s="49"/>
      <c r="H52" s="49"/>
      <c r="I52" s="49"/>
      <c r="J52" s="49"/>
    </row>
    <row r="53" spans="1:10" x14ac:dyDescent="0.25">
      <c r="A53" s="50" t="str">
        <f>E12</f>
        <v>ELBA MARIA CHAVARIN MONTELONGO</v>
      </c>
      <c r="B53" s="50"/>
      <c r="C53" s="3"/>
      <c r="D53" s="327" t="s">
        <v>150</v>
      </c>
      <c r="E53" s="327"/>
      <c r="F53" s="327"/>
      <c r="G53" s="327" t="s">
        <v>64</v>
      </c>
      <c r="H53" s="327"/>
      <c r="I53" s="327"/>
      <c r="J53" s="327"/>
    </row>
    <row r="54" spans="1:10" x14ac:dyDescent="0.25">
      <c r="A54" s="272" t="str">
        <f>H12</f>
        <v>JEFE DE SERVICIOS ESCOLARES</v>
      </c>
      <c r="B54" s="272"/>
      <c r="C54" s="3"/>
      <c r="D54" s="272" t="s">
        <v>65</v>
      </c>
      <c r="E54" s="272"/>
      <c r="F54" s="272"/>
      <c r="G54" s="272" t="s">
        <v>66</v>
      </c>
      <c r="H54" s="272"/>
      <c r="I54" s="272"/>
      <c r="J54" s="272"/>
    </row>
  </sheetData>
  <mergeCells count="52">
    <mergeCell ref="B11:J11"/>
    <mergeCell ref="C2:G2"/>
    <mergeCell ref="C3:G3"/>
    <mergeCell ref="C4:G4"/>
    <mergeCell ref="B9:J9"/>
    <mergeCell ref="B10:J10"/>
    <mergeCell ref="A29:A30"/>
    <mergeCell ref="E12:G12"/>
    <mergeCell ref="H12:J12"/>
    <mergeCell ref="A13:J13"/>
    <mergeCell ref="D14:J14"/>
    <mergeCell ref="A15:J15"/>
    <mergeCell ref="A16:J16"/>
    <mergeCell ref="F18:G18"/>
    <mergeCell ref="B19:J19"/>
    <mergeCell ref="A22:J22"/>
    <mergeCell ref="A24:J24"/>
    <mergeCell ref="A26:A28"/>
    <mergeCell ref="A36:J36"/>
    <mergeCell ref="A37:A38"/>
    <mergeCell ref="C37:D37"/>
    <mergeCell ref="H37:J37"/>
    <mergeCell ref="C38:D38"/>
    <mergeCell ref="H38:J38"/>
    <mergeCell ref="A45:B45"/>
    <mergeCell ref="F45:G45"/>
    <mergeCell ref="A39:J39"/>
    <mergeCell ref="A40:B41"/>
    <mergeCell ref="F40:G41"/>
    <mergeCell ref="H40:J41"/>
    <mergeCell ref="A42:B42"/>
    <mergeCell ref="F42:G42"/>
    <mergeCell ref="H42:J42"/>
    <mergeCell ref="A43:B43"/>
    <mergeCell ref="F43:G43"/>
    <mergeCell ref="H43:J43"/>
    <mergeCell ref="A44:B44"/>
    <mergeCell ref="F44:G44"/>
    <mergeCell ref="A54:B54"/>
    <mergeCell ref="D54:F54"/>
    <mergeCell ref="G54:J54"/>
    <mergeCell ref="A46:B46"/>
    <mergeCell ref="F46:G46"/>
    <mergeCell ref="H46:J46"/>
    <mergeCell ref="A47:B47"/>
    <mergeCell ref="F47:G47"/>
    <mergeCell ref="H47:J47"/>
    <mergeCell ref="A50:B50"/>
    <mergeCell ref="G50:J50"/>
    <mergeCell ref="A52:B52"/>
    <mergeCell ref="D53:F53"/>
    <mergeCell ref="G53:J53"/>
  </mergeCells>
  <pageMargins left="0.7" right="0.7" top="0.75" bottom="0.75" header="0.3" footer="0.3"/>
  <pageSetup scale="76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opLeftCell="A19" workbookViewId="0">
      <selection activeCell="G17" sqref="G17"/>
    </sheetView>
  </sheetViews>
  <sheetFormatPr baseColWidth="10" defaultRowHeight="15" x14ac:dyDescent="0.25"/>
  <cols>
    <col min="1" max="1" width="13.7109375" customWidth="1"/>
    <col min="4" max="4" width="12.42578125" customWidth="1"/>
  </cols>
  <sheetData>
    <row r="1" spans="1:10" ht="14.45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45" x14ac:dyDescent="0.3">
      <c r="A2" s="1"/>
      <c r="B2" s="1"/>
      <c r="C2" s="272" t="s">
        <v>0</v>
      </c>
      <c r="D2" s="272"/>
      <c r="E2" s="272"/>
      <c r="F2" s="272"/>
      <c r="G2" s="272"/>
      <c r="H2" s="1"/>
      <c r="I2" s="1"/>
      <c r="J2" s="1"/>
    </row>
    <row r="3" spans="1:10" ht="14.45" x14ac:dyDescent="0.3">
      <c r="A3" s="1"/>
      <c r="B3" s="1"/>
      <c r="C3" s="272" t="s">
        <v>1</v>
      </c>
      <c r="D3" s="272"/>
      <c r="E3" s="272"/>
      <c r="F3" s="272"/>
      <c r="G3" s="272"/>
      <c r="H3" s="1"/>
      <c r="I3" s="1"/>
      <c r="J3" s="1"/>
    </row>
    <row r="4" spans="1:10" ht="14.45" x14ac:dyDescent="0.3">
      <c r="A4" s="1"/>
      <c r="B4" s="1"/>
      <c r="C4" s="272" t="s">
        <v>2</v>
      </c>
      <c r="D4" s="272"/>
      <c r="E4" s="272"/>
      <c r="F4" s="272"/>
      <c r="G4" s="272"/>
      <c r="H4" s="1"/>
      <c r="I4" s="1"/>
      <c r="J4" s="1"/>
    </row>
    <row r="5" spans="1:10" ht="14.45" x14ac:dyDescent="0.3">
      <c r="A5" s="1"/>
      <c r="B5" s="1"/>
      <c r="C5" s="2"/>
      <c r="D5" s="2"/>
      <c r="E5" s="2"/>
      <c r="F5" s="1"/>
      <c r="G5" s="1"/>
      <c r="H5" s="1"/>
      <c r="I5" s="1"/>
      <c r="J5" s="1"/>
    </row>
    <row r="6" spans="1:10" ht="14.45" x14ac:dyDescent="0.3">
      <c r="A6" s="1"/>
      <c r="B6" s="1"/>
      <c r="C6" s="2"/>
      <c r="D6" s="2"/>
      <c r="E6" s="2"/>
      <c r="F6" s="1"/>
      <c r="G6" s="1"/>
      <c r="H6" s="1"/>
      <c r="I6" s="1"/>
      <c r="J6" s="1"/>
    </row>
    <row r="7" spans="1:10" thickBot="1" x14ac:dyDescent="0.35">
      <c r="A7" s="1"/>
      <c r="B7" s="1"/>
      <c r="C7" s="1"/>
      <c r="D7" s="1"/>
      <c r="E7" s="1"/>
      <c r="F7" s="3" t="s">
        <v>3</v>
      </c>
      <c r="G7" s="4">
        <f>F18</f>
        <v>700</v>
      </c>
      <c r="H7" s="4"/>
      <c r="I7" s="5"/>
      <c r="J7" s="5"/>
    </row>
    <row r="8" spans="1:10" ht="14.45" x14ac:dyDescent="0.3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ht="14.45" x14ac:dyDescent="0.3">
      <c r="A9" s="9" t="s">
        <v>4</v>
      </c>
      <c r="B9" s="273" t="s">
        <v>5</v>
      </c>
      <c r="C9" s="274"/>
      <c r="D9" s="274"/>
      <c r="E9" s="274"/>
      <c r="F9" s="274"/>
      <c r="G9" s="274"/>
      <c r="H9" s="274"/>
      <c r="I9" s="274"/>
      <c r="J9" s="275"/>
    </row>
    <row r="10" spans="1:10" ht="14.45" x14ac:dyDescent="0.3">
      <c r="A10" s="9" t="s">
        <v>6</v>
      </c>
      <c r="B10" s="270" t="s">
        <v>7</v>
      </c>
      <c r="C10" s="270"/>
      <c r="D10" s="270"/>
      <c r="E10" s="270"/>
      <c r="F10" s="270"/>
      <c r="G10" s="270"/>
      <c r="H10" s="270"/>
      <c r="I10" s="270"/>
      <c r="J10" s="271"/>
    </row>
    <row r="11" spans="1:10" ht="14.45" x14ac:dyDescent="0.3">
      <c r="A11" s="9" t="s">
        <v>8</v>
      </c>
      <c r="B11" s="270" t="s">
        <v>9</v>
      </c>
      <c r="C11" s="270"/>
      <c r="D11" s="270"/>
      <c r="E11" s="270"/>
      <c r="F11" s="270"/>
      <c r="G11" s="270"/>
      <c r="H11" s="270"/>
      <c r="I11" s="270"/>
      <c r="J11" s="271"/>
    </row>
    <row r="12" spans="1:10" ht="14.45" x14ac:dyDescent="0.3">
      <c r="A12" s="9" t="s">
        <v>10</v>
      </c>
      <c r="B12" s="10"/>
      <c r="C12" s="10"/>
      <c r="D12" s="10"/>
      <c r="E12" s="269" t="s">
        <v>164</v>
      </c>
      <c r="F12" s="269"/>
      <c r="G12" s="269"/>
      <c r="H12" s="270" t="s">
        <v>72</v>
      </c>
      <c r="I12" s="270"/>
      <c r="J12" s="271"/>
    </row>
    <row r="13" spans="1:10" x14ac:dyDescent="0.25">
      <c r="A13" s="276"/>
      <c r="B13" s="277"/>
      <c r="C13" s="277"/>
      <c r="D13" s="277"/>
      <c r="E13" s="277"/>
      <c r="F13" s="277"/>
      <c r="G13" s="277"/>
      <c r="H13" s="277"/>
      <c r="I13" s="277"/>
      <c r="J13" s="278"/>
    </row>
    <row r="14" spans="1:10" x14ac:dyDescent="0.25">
      <c r="A14" s="9" t="s">
        <v>11</v>
      </c>
      <c r="B14" s="10"/>
      <c r="C14" s="10"/>
      <c r="D14" s="279" t="s">
        <v>205</v>
      </c>
      <c r="E14" s="279"/>
      <c r="F14" s="279"/>
      <c r="G14" s="279"/>
      <c r="H14" s="279"/>
      <c r="I14" s="279"/>
      <c r="J14" s="280"/>
    </row>
    <row r="15" spans="1:10" x14ac:dyDescent="0.25">
      <c r="A15" s="281"/>
      <c r="B15" s="273"/>
      <c r="C15" s="273"/>
      <c r="D15" s="273"/>
      <c r="E15" s="273"/>
      <c r="F15" s="273"/>
      <c r="G15" s="273"/>
      <c r="H15" s="273"/>
      <c r="I15" s="273"/>
      <c r="J15" s="282"/>
    </row>
    <row r="16" spans="1:10" ht="14.45" x14ac:dyDescent="0.3">
      <c r="A16" s="283" t="s">
        <v>165</v>
      </c>
      <c r="B16" s="270"/>
      <c r="C16" s="270"/>
      <c r="D16" s="270"/>
      <c r="E16" s="270"/>
      <c r="F16" s="270"/>
      <c r="G16" s="270"/>
      <c r="H16" s="270"/>
      <c r="I16" s="270"/>
      <c r="J16" s="271"/>
    </row>
    <row r="17" spans="1:10" ht="14.45" x14ac:dyDescent="0.3">
      <c r="A17" s="9" t="s">
        <v>12</v>
      </c>
      <c r="B17" s="10"/>
      <c r="C17" s="138">
        <v>10</v>
      </c>
      <c r="D17" s="12" t="s">
        <v>199</v>
      </c>
      <c r="E17" s="10" t="s">
        <v>13</v>
      </c>
      <c r="F17" s="10"/>
      <c r="G17" s="10"/>
      <c r="H17" s="10"/>
      <c r="I17" s="10"/>
      <c r="J17" s="13"/>
    </row>
    <row r="18" spans="1:10" x14ac:dyDescent="0.25">
      <c r="A18" s="9" t="s">
        <v>222</v>
      </c>
      <c r="B18" s="10"/>
      <c r="C18" s="10"/>
      <c r="D18" s="10"/>
      <c r="E18" s="10"/>
      <c r="F18" s="284">
        <f>J35+F47+H47</f>
        <v>700</v>
      </c>
      <c r="G18" s="284"/>
      <c r="H18" s="10"/>
      <c r="I18" s="10"/>
      <c r="J18" s="13"/>
    </row>
    <row r="19" spans="1:10" ht="14.45" x14ac:dyDescent="0.3">
      <c r="A19" s="9" t="s">
        <v>15</v>
      </c>
      <c r="B19" s="273" t="s">
        <v>219</v>
      </c>
      <c r="C19" s="273"/>
      <c r="D19" s="273"/>
      <c r="E19" s="273"/>
      <c r="F19" s="273"/>
      <c r="G19" s="273"/>
      <c r="H19" s="273"/>
      <c r="I19" s="273"/>
      <c r="J19" s="282"/>
    </row>
    <row r="20" spans="1:10" ht="14.45" x14ac:dyDescent="0.3">
      <c r="A20" s="9" t="s">
        <v>68</v>
      </c>
      <c r="B20" s="10"/>
      <c r="C20" s="10"/>
      <c r="D20" s="10"/>
      <c r="E20" s="10"/>
      <c r="F20" s="10"/>
      <c r="G20" s="51"/>
      <c r="H20" s="10"/>
      <c r="I20" s="10"/>
      <c r="J20" s="13"/>
    </row>
    <row r="21" spans="1:10" ht="14.45" x14ac:dyDescent="0.3">
      <c r="A21" s="139">
        <v>10</v>
      </c>
      <c r="B21" s="51" t="s">
        <v>16</v>
      </c>
      <c r="C21" s="140">
        <v>13</v>
      </c>
      <c r="D21" s="2" t="s">
        <v>67</v>
      </c>
      <c r="E21" s="5" t="s">
        <v>199</v>
      </c>
      <c r="F21" s="52" t="s">
        <v>69</v>
      </c>
      <c r="G21" s="10"/>
      <c r="H21" s="10"/>
      <c r="I21" s="10" t="s">
        <v>17</v>
      </c>
      <c r="J21" s="13"/>
    </row>
    <row r="22" spans="1:10" ht="14.45" x14ac:dyDescent="0.3">
      <c r="A22" s="281" t="s">
        <v>144</v>
      </c>
      <c r="B22" s="273"/>
      <c r="C22" s="273"/>
      <c r="D22" s="273"/>
      <c r="E22" s="273"/>
      <c r="F22" s="273"/>
      <c r="G22" s="273"/>
      <c r="H22" s="273"/>
      <c r="I22" s="273"/>
      <c r="J22" s="282"/>
    </row>
    <row r="23" spans="1:10" thickBot="1" x14ac:dyDescent="0.35">
      <c r="A23" s="16"/>
      <c r="B23" s="17"/>
      <c r="C23" s="17"/>
      <c r="D23" s="17"/>
      <c r="E23" s="17"/>
      <c r="F23" s="17"/>
      <c r="G23" s="17"/>
      <c r="H23" s="17"/>
      <c r="I23" s="17"/>
      <c r="J23" s="18"/>
    </row>
    <row r="24" spans="1:10" thickBot="1" x14ac:dyDescent="0.35">
      <c r="A24" s="293" t="s">
        <v>19</v>
      </c>
      <c r="B24" s="294"/>
      <c r="C24" s="294"/>
      <c r="D24" s="294"/>
      <c r="E24" s="294"/>
      <c r="F24" s="294"/>
      <c r="G24" s="294"/>
      <c r="H24" s="294"/>
      <c r="I24" s="294"/>
      <c r="J24" s="295"/>
    </row>
    <row r="25" spans="1:10" ht="14.45" x14ac:dyDescent="0.3">
      <c r="A25" s="19" t="s">
        <v>20</v>
      </c>
      <c r="B25" s="20"/>
      <c r="C25" s="20" t="s">
        <v>21</v>
      </c>
      <c r="D25" s="20" t="s">
        <v>22</v>
      </c>
      <c r="E25" s="21" t="s">
        <v>23</v>
      </c>
      <c r="F25" s="21" t="s">
        <v>24</v>
      </c>
      <c r="G25" s="21" t="s">
        <v>25</v>
      </c>
      <c r="H25" s="21" t="s">
        <v>26</v>
      </c>
      <c r="I25" s="21" t="s">
        <v>27</v>
      </c>
      <c r="J25" s="22" t="s">
        <v>28</v>
      </c>
    </row>
    <row r="26" spans="1:10" x14ac:dyDescent="0.25">
      <c r="A26" s="296" t="s">
        <v>29</v>
      </c>
      <c r="B26" s="20" t="s">
        <v>30</v>
      </c>
      <c r="C26" s="23"/>
      <c r="D26" s="23">
        <v>92</v>
      </c>
      <c r="E26" s="23"/>
      <c r="F26" s="23"/>
      <c r="G26" s="23">
        <v>92</v>
      </c>
      <c r="H26" s="23"/>
      <c r="I26" s="23"/>
      <c r="J26" s="24">
        <f>C26+D26+E26+F26+G26+H26+I26</f>
        <v>184</v>
      </c>
    </row>
    <row r="27" spans="1:10" x14ac:dyDescent="0.25">
      <c r="A27" s="297"/>
      <c r="B27" s="20" t="s">
        <v>31</v>
      </c>
      <c r="C27" s="23"/>
      <c r="D27" s="23">
        <v>166</v>
      </c>
      <c r="E27" s="23"/>
      <c r="F27" s="23"/>
      <c r="G27" s="23">
        <v>166</v>
      </c>
      <c r="H27" s="23"/>
      <c r="I27" s="23"/>
      <c r="J27" s="24">
        <f t="shared" ref="J27:J34" si="0">C27+D27+E27+F27+G27+H27+I27</f>
        <v>332</v>
      </c>
    </row>
    <row r="28" spans="1:10" x14ac:dyDescent="0.25">
      <c r="A28" s="297"/>
      <c r="B28" s="25" t="s">
        <v>32</v>
      </c>
      <c r="C28" s="26"/>
      <c r="D28" s="26">
        <v>92</v>
      </c>
      <c r="E28" s="26"/>
      <c r="F28" s="26"/>
      <c r="G28" s="26">
        <v>92</v>
      </c>
      <c r="H28" s="23"/>
      <c r="I28" s="23"/>
      <c r="J28" s="24">
        <f t="shared" si="0"/>
        <v>184</v>
      </c>
    </row>
    <row r="29" spans="1:10" x14ac:dyDescent="0.25">
      <c r="A29" s="298" t="s">
        <v>33</v>
      </c>
      <c r="B29" s="25" t="s">
        <v>34</v>
      </c>
      <c r="C29" s="26"/>
      <c r="D29" s="26"/>
      <c r="E29" s="26"/>
      <c r="F29" s="26"/>
      <c r="G29" s="26"/>
      <c r="H29" s="26"/>
      <c r="I29" s="27"/>
      <c r="J29" s="24">
        <f t="shared" si="0"/>
        <v>0</v>
      </c>
    </row>
    <row r="30" spans="1:10" x14ac:dyDescent="0.25">
      <c r="A30" s="299"/>
      <c r="B30" s="25" t="s">
        <v>35</v>
      </c>
      <c r="C30" s="26"/>
      <c r="D30" s="26"/>
      <c r="E30" s="26"/>
      <c r="F30" s="26"/>
      <c r="G30" s="26"/>
      <c r="H30" s="26"/>
      <c r="I30" s="27"/>
      <c r="J30" s="24">
        <f t="shared" si="0"/>
        <v>0</v>
      </c>
    </row>
    <row r="31" spans="1:10" x14ac:dyDescent="0.25">
      <c r="A31" s="28" t="s">
        <v>36</v>
      </c>
      <c r="B31" s="29"/>
      <c r="C31" s="26"/>
      <c r="D31" s="26"/>
      <c r="E31" s="26"/>
      <c r="F31" s="26"/>
      <c r="G31" s="26"/>
      <c r="H31" s="26"/>
      <c r="I31" s="27"/>
      <c r="J31" s="24">
        <f t="shared" si="0"/>
        <v>0</v>
      </c>
    </row>
    <row r="32" spans="1:10" x14ac:dyDescent="0.25">
      <c r="A32" s="30" t="s">
        <v>37</v>
      </c>
      <c r="B32" s="25"/>
      <c r="C32" s="26"/>
      <c r="D32" s="26"/>
      <c r="E32" s="26"/>
      <c r="F32" s="26"/>
      <c r="G32" s="26"/>
      <c r="H32" s="26"/>
      <c r="I32" s="27"/>
      <c r="J32" s="24">
        <f t="shared" si="0"/>
        <v>0</v>
      </c>
    </row>
    <row r="33" spans="1:10" x14ac:dyDescent="0.25">
      <c r="A33" s="30" t="s">
        <v>38</v>
      </c>
      <c r="B33" s="25"/>
      <c r="C33" s="26"/>
      <c r="D33" s="26"/>
      <c r="E33" s="26"/>
      <c r="F33" s="26"/>
      <c r="G33" s="26"/>
      <c r="H33" s="26"/>
      <c r="I33" s="27"/>
      <c r="J33" s="24">
        <f t="shared" si="0"/>
        <v>0</v>
      </c>
    </row>
    <row r="34" spans="1:10" x14ac:dyDescent="0.25">
      <c r="A34" s="30" t="s">
        <v>39</v>
      </c>
      <c r="B34" s="25"/>
      <c r="C34" s="26"/>
      <c r="D34" s="26"/>
      <c r="E34" s="26"/>
      <c r="F34" s="26"/>
      <c r="G34" s="26"/>
      <c r="H34" s="26"/>
      <c r="I34" s="27"/>
      <c r="J34" s="24">
        <f t="shared" si="0"/>
        <v>0</v>
      </c>
    </row>
    <row r="35" spans="1:10" ht="15.75" thickBot="1" x14ac:dyDescent="0.3">
      <c r="A35" s="31" t="s">
        <v>40</v>
      </c>
      <c r="B35" s="32"/>
      <c r="C35" s="33">
        <f>SUM(C26:C34)</f>
        <v>0</v>
      </c>
      <c r="D35" s="33">
        <f t="shared" ref="D35:J35" si="1">SUM(D26:D34)</f>
        <v>350</v>
      </c>
      <c r="E35" s="33">
        <f t="shared" si="1"/>
        <v>0</v>
      </c>
      <c r="F35" s="33">
        <f>SUM(F26:F34)</f>
        <v>0</v>
      </c>
      <c r="G35" s="33">
        <f t="shared" si="1"/>
        <v>350</v>
      </c>
      <c r="H35" s="33">
        <f t="shared" si="1"/>
        <v>0</v>
      </c>
      <c r="I35" s="33">
        <f t="shared" si="1"/>
        <v>0</v>
      </c>
      <c r="J35" s="33">
        <f t="shared" si="1"/>
        <v>700</v>
      </c>
    </row>
    <row r="36" spans="1:10" ht="15.75" thickBot="1" x14ac:dyDescent="0.3">
      <c r="A36" s="293" t="s">
        <v>41</v>
      </c>
      <c r="B36" s="300"/>
      <c r="C36" s="300"/>
      <c r="D36" s="300"/>
      <c r="E36" s="300"/>
      <c r="F36" s="300"/>
      <c r="G36" s="300"/>
      <c r="H36" s="300"/>
      <c r="I36" s="300"/>
      <c r="J36" s="301"/>
    </row>
    <row r="37" spans="1:10" x14ac:dyDescent="0.25">
      <c r="A37" s="285" t="s">
        <v>42</v>
      </c>
      <c r="B37" s="25" t="s">
        <v>43</v>
      </c>
      <c r="C37" s="287" t="s">
        <v>44</v>
      </c>
      <c r="D37" s="288"/>
      <c r="E37" s="34" t="s">
        <v>45</v>
      </c>
      <c r="F37" s="35" t="s">
        <v>46</v>
      </c>
      <c r="G37" s="34" t="s">
        <v>47</v>
      </c>
      <c r="H37" s="287" t="s">
        <v>48</v>
      </c>
      <c r="I37" s="269"/>
      <c r="J37" s="289"/>
    </row>
    <row r="38" spans="1:10" ht="15.75" thickBot="1" x14ac:dyDescent="0.3">
      <c r="A38" s="286"/>
      <c r="B38" s="133" t="s">
        <v>49</v>
      </c>
      <c r="C38" s="290"/>
      <c r="D38" s="290"/>
      <c r="E38" s="32"/>
      <c r="F38" s="34"/>
      <c r="G38" s="34"/>
      <c r="H38" s="290"/>
      <c r="I38" s="291"/>
      <c r="J38" s="292"/>
    </row>
    <row r="39" spans="1:10" ht="15.75" thickBot="1" x14ac:dyDescent="0.3">
      <c r="A39" s="305" t="s">
        <v>50</v>
      </c>
      <c r="B39" s="300"/>
      <c r="C39" s="300"/>
      <c r="D39" s="300"/>
      <c r="E39" s="300"/>
      <c r="F39" s="306"/>
      <c r="G39" s="306"/>
      <c r="H39" s="300"/>
      <c r="I39" s="300"/>
      <c r="J39" s="301"/>
    </row>
    <row r="40" spans="1:10" x14ac:dyDescent="0.25">
      <c r="A40" s="307" t="s">
        <v>51</v>
      </c>
      <c r="B40" s="308"/>
      <c r="C40" s="135" t="s">
        <v>52</v>
      </c>
      <c r="D40" s="40" t="s">
        <v>53</v>
      </c>
      <c r="E40" s="40" t="s">
        <v>54</v>
      </c>
      <c r="F40" s="311" t="s">
        <v>55</v>
      </c>
      <c r="G40" s="311"/>
      <c r="H40" s="311" t="s">
        <v>56</v>
      </c>
      <c r="I40" s="313"/>
      <c r="J40" s="314"/>
    </row>
    <row r="41" spans="1:10" x14ac:dyDescent="0.25">
      <c r="A41" s="309"/>
      <c r="B41" s="310"/>
      <c r="C41" s="41" t="s">
        <v>57</v>
      </c>
      <c r="D41" s="42" t="s">
        <v>58</v>
      </c>
      <c r="E41" s="42" t="s">
        <v>59</v>
      </c>
      <c r="F41" s="312"/>
      <c r="G41" s="312"/>
      <c r="H41" s="312"/>
      <c r="I41" s="315"/>
      <c r="J41" s="316"/>
    </row>
    <row r="42" spans="1:10" x14ac:dyDescent="0.25">
      <c r="A42" s="309"/>
      <c r="B42" s="310"/>
      <c r="C42" s="25">
        <v>0</v>
      </c>
      <c r="D42" s="26">
        <v>0</v>
      </c>
      <c r="E42" s="26">
        <v>0</v>
      </c>
      <c r="F42" s="303">
        <v>0</v>
      </c>
      <c r="G42" s="304"/>
      <c r="H42" s="303">
        <v>0</v>
      </c>
      <c r="I42" s="317"/>
      <c r="J42" s="318"/>
    </row>
    <row r="43" spans="1:10" x14ac:dyDescent="0.25">
      <c r="A43" s="309"/>
      <c r="B43" s="310"/>
      <c r="C43" s="25">
        <v>0</v>
      </c>
      <c r="D43" s="26">
        <v>0</v>
      </c>
      <c r="E43" s="26">
        <v>0</v>
      </c>
      <c r="F43" s="303">
        <v>0</v>
      </c>
      <c r="G43" s="304"/>
      <c r="H43" s="303">
        <v>0</v>
      </c>
      <c r="I43" s="317"/>
      <c r="J43" s="318"/>
    </row>
    <row r="44" spans="1:10" x14ac:dyDescent="0.25">
      <c r="A44" s="302"/>
      <c r="B44" s="288"/>
      <c r="C44" s="25"/>
      <c r="D44" s="26"/>
      <c r="E44" s="26"/>
      <c r="F44" s="303"/>
      <c r="G44" s="304"/>
      <c r="H44" s="134"/>
      <c r="I44" s="136"/>
      <c r="J44" s="137"/>
    </row>
    <row r="45" spans="1:10" x14ac:dyDescent="0.25">
      <c r="A45" s="302"/>
      <c r="B45" s="288"/>
      <c r="C45" s="25"/>
      <c r="D45" s="26"/>
      <c r="E45" s="26"/>
      <c r="F45" s="303"/>
      <c r="G45" s="304"/>
      <c r="H45" s="134"/>
      <c r="I45" s="136"/>
      <c r="J45" s="137"/>
    </row>
    <row r="46" spans="1:10" x14ac:dyDescent="0.25">
      <c r="A46" s="309"/>
      <c r="B46" s="310"/>
      <c r="C46" s="25"/>
      <c r="D46" s="26"/>
      <c r="E46" s="26"/>
      <c r="F46" s="319"/>
      <c r="G46" s="320"/>
      <c r="H46" s="319"/>
      <c r="I46" s="270"/>
      <c r="J46" s="271"/>
    </row>
    <row r="47" spans="1:10" ht="15.75" thickBot="1" x14ac:dyDescent="0.3">
      <c r="A47" s="321" t="s">
        <v>40</v>
      </c>
      <c r="B47" s="290"/>
      <c r="C47" s="32">
        <f>SUM(C42:C45)</f>
        <v>0</v>
      </c>
      <c r="D47" s="33">
        <f>SUM(D42:D46)</f>
        <v>0</v>
      </c>
      <c r="E47" s="32">
        <v>0</v>
      </c>
      <c r="F47" s="322">
        <f>SUM(F42:G46)</f>
        <v>0</v>
      </c>
      <c r="G47" s="323"/>
      <c r="H47" s="322">
        <f>SUM(H42:J46)</f>
        <v>0</v>
      </c>
      <c r="I47" s="324"/>
      <c r="J47" s="325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272" t="s">
        <v>60</v>
      </c>
      <c r="B50" s="272"/>
      <c r="C50" s="46"/>
      <c r="D50" s="1"/>
      <c r="E50" s="46" t="s">
        <v>61</v>
      </c>
      <c r="F50" s="46"/>
      <c r="G50" s="272" t="s">
        <v>62</v>
      </c>
      <c r="H50" s="272"/>
      <c r="I50" s="272"/>
      <c r="J50" s="272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26"/>
      <c r="B52" s="326"/>
      <c r="C52" s="47"/>
      <c r="D52" s="47"/>
      <c r="E52" s="47"/>
      <c r="F52" s="48"/>
      <c r="G52" s="49"/>
      <c r="H52" s="49"/>
      <c r="I52" s="49"/>
      <c r="J52" s="49"/>
    </row>
    <row r="53" spans="1:10" x14ac:dyDescent="0.25">
      <c r="A53" s="50" t="str">
        <f>E12</f>
        <v>JOSE DAN AMADOR RAMOS</v>
      </c>
      <c r="B53" s="50"/>
      <c r="C53" s="3"/>
      <c r="D53" s="327" t="s">
        <v>63</v>
      </c>
      <c r="E53" s="327"/>
      <c r="F53" s="327"/>
      <c r="G53" s="327" t="s">
        <v>64</v>
      </c>
      <c r="H53" s="327"/>
      <c r="I53" s="327"/>
      <c r="J53" s="327"/>
    </row>
    <row r="54" spans="1:10" x14ac:dyDescent="0.25">
      <c r="A54" s="3" t="str">
        <f>H12</f>
        <v>DOCENTE</v>
      </c>
      <c r="B54" s="3"/>
      <c r="C54" s="3"/>
      <c r="D54" s="272" t="s">
        <v>65</v>
      </c>
      <c r="E54" s="272"/>
      <c r="F54" s="272"/>
      <c r="G54" s="272" t="s">
        <v>66</v>
      </c>
      <c r="H54" s="272"/>
      <c r="I54" s="272"/>
      <c r="J54" s="272"/>
    </row>
  </sheetData>
  <mergeCells count="51">
    <mergeCell ref="D54:F54"/>
    <mergeCell ref="G54:J54"/>
    <mergeCell ref="A46:B46"/>
    <mergeCell ref="F46:G46"/>
    <mergeCell ref="H46:J46"/>
    <mergeCell ref="A47:B47"/>
    <mergeCell ref="F47:G47"/>
    <mergeCell ref="H47:J47"/>
    <mergeCell ref="A50:B50"/>
    <mergeCell ref="G50:J50"/>
    <mergeCell ref="A52:B52"/>
    <mergeCell ref="D53:F53"/>
    <mergeCell ref="G53:J53"/>
    <mergeCell ref="A45:B45"/>
    <mergeCell ref="F45:G45"/>
    <mergeCell ref="A39:J39"/>
    <mergeCell ref="A40:B41"/>
    <mergeCell ref="F40:G41"/>
    <mergeCell ref="H40:J41"/>
    <mergeCell ref="A42:B42"/>
    <mergeCell ref="F42:G42"/>
    <mergeCell ref="H42:J42"/>
    <mergeCell ref="A43:B43"/>
    <mergeCell ref="F43:G43"/>
    <mergeCell ref="H43:J43"/>
    <mergeCell ref="A44:B44"/>
    <mergeCell ref="F44:G44"/>
    <mergeCell ref="A36:J36"/>
    <mergeCell ref="A37:A38"/>
    <mergeCell ref="C37:D37"/>
    <mergeCell ref="H37:J37"/>
    <mergeCell ref="C38:D38"/>
    <mergeCell ref="H38:J38"/>
    <mergeCell ref="A29:A30"/>
    <mergeCell ref="E12:G12"/>
    <mergeCell ref="H12:J12"/>
    <mergeCell ref="A13:J13"/>
    <mergeCell ref="D14:J14"/>
    <mergeCell ref="A15:J15"/>
    <mergeCell ref="A16:J16"/>
    <mergeCell ref="F18:G18"/>
    <mergeCell ref="B19:J19"/>
    <mergeCell ref="A22:J22"/>
    <mergeCell ref="A24:J24"/>
    <mergeCell ref="A26:A28"/>
    <mergeCell ref="B11:J11"/>
    <mergeCell ref="C2:G2"/>
    <mergeCell ref="C3:G3"/>
    <mergeCell ref="C4:G4"/>
    <mergeCell ref="B9:J9"/>
    <mergeCell ref="B10:J10"/>
  </mergeCells>
  <pageMargins left="0.7" right="0.7" top="0.75" bottom="0.75" header="0.3" footer="0.3"/>
  <pageSetup scale="7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workbookViewId="0">
      <selection activeCell="E28" sqref="E28"/>
    </sheetView>
  </sheetViews>
  <sheetFormatPr baseColWidth="10" defaultRowHeight="15" x14ac:dyDescent="0.25"/>
  <cols>
    <col min="1" max="1" width="13.5703125" customWidth="1"/>
    <col min="4" max="4" width="12.42578125" customWidth="1"/>
  </cols>
  <sheetData>
    <row r="1" spans="1:10" ht="14.45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45" x14ac:dyDescent="0.3">
      <c r="A2" s="1"/>
      <c r="B2" s="1"/>
      <c r="C2" s="272" t="s">
        <v>0</v>
      </c>
      <c r="D2" s="272"/>
      <c r="E2" s="272"/>
      <c r="F2" s="272"/>
      <c r="G2" s="272"/>
      <c r="H2" s="1"/>
      <c r="I2" s="1"/>
      <c r="J2" s="1"/>
    </row>
    <row r="3" spans="1:10" ht="14.45" x14ac:dyDescent="0.3">
      <c r="A3" s="1"/>
      <c r="B3" s="1"/>
      <c r="C3" s="272" t="s">
        <v>1</v>
      </c>
      <c r="D3" s="272"/>
      <c r="E3" s="272"/>
      <c r="F3" s="272"/>
      <c r="G3" s="272"/>
      <c r="H3" s="1"/>
      <c r="I3" s="1"/>
      <c r="J3" s="1"/>
    </row>
    <row r="4" spans="1:10" ht="14.45" x14ac:dyDescent="0.3">
      <c r="A4" s="1"/>
      <c r="B4" s="1"/>
      <c r="C4" s="272" t="s">
        <v>2</v>
      </c>
      <c r="D4" s="272"/>
      <c r="E4" s="272"/>
      <c r="F4" s="272"/>
      <c r="G4" s="272"/>
      <c r="H4" s="1"/>
      <c r="I4" s="1"/>
      <c r="J4" s="1"/>
    </row>
    <row r="5" spans="1:10" ht="14.45" x14ac:dyDescent="0.3">
      <c r="A5" s="1"/>
      <c r="B5" s="1"/>
      <c r="C5" s="2"/>
      <c r="D5" s="2"/>
      <c r="E5" s="2"/>
      <c r="F5" s="1"/>
      <c r="G5" s="1"/>
      <c r="H5" s="1"/>
      <c r="I5" s="1"/>
      <c r="J5" s="1"/>
    </row>
    <row r="6" spans="1:10" ht="14.45" x14ac:dyDescent="0.3">
      <c r="A6" s="1"/>
      <c r="B6" s="1"/>
      <c r="C6" s="2"/>
      <c r="D6" s="2"/>
      <c r="E6" s="2"/>
      <c r="F6" s="1"/>
      <c r="G6" s="1"/>
      <c r="H6" s="1"/>
      <c r="I6" s="1"/>
      <c r="J6" s="1"/>
    </row>
    <row r="7" spans="1:10" thickBot="1" x14ac:dyDescent="0.35">
      <c r="A7" s="1"/>
      <c r="B7" s="1"/>
      <c r="C7" s="1"/>
      <c r="D7" s="1"/>
      <c r="E7" s="1"/>
      <c r="F7" s="3" t="s">
        <v>3</v>
      </c>
      <c r="G7" s="4">
        <f>F18</f>
        <v>92</v>
      </c>
      <c r="H7" s="4"/>
      <c r="I7" s="5"/>
      <c r="J7" s="5"/>
    </row>
    <row r="8" spans="1:10" ht="14.45" x14ac:dyDescent="0.3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ht="14.45" x14ac:dyDescent="0.3">
      <c r="A9" s="9" t="s">
        <v>4</v>
      </c>
      <c r="B9" s="273" t="s">
        <v>5</v>
      </c>
      <c r="C9" s="274"/>
      <c r="D9" s="274"/>
      <c r="E9" s="274"/>
      <c r="F9" s="274"/>
      <c r="G9" s="274"/>
      <c r="H9" s="274"/>
      <c r="I9" s="274"/>
      <c r="J9" s="275"/>
    </row>
    <row r="10" spans="1:10" ht="14.45" x14ac:dyDescent="0.3">
      <c r="A10" s="9" t="s">
        <v>6</v>
      </c>
      <c r="B10" s="270" t="s">
        <v>7</v>
      </c>
      <c r="C10" s="270"/>
      <c r="D10" s="270"/>
      <c r="E10" s="270"/>
      <c r="F10" s="270"/>
      <c r="G10" s="270"/>
      <c r="H10" s="270"/>
      <c r="I10" s="270"/>
      <c r="J10" s="271"/>
    </row>
    <row r="11" spans="1:10" ht="14.45" x14ac:dyDescent="0.3">
      <c r="A11" s="9" t="s">
        <v>8</v>
      </c>
      <c r="B11" s="270" t="s">
        <v>9</v>
      </c>
      <c r="C11" s="270"/>
      <c r="D11" s="270"/>
      <c r="E11" s="270"/>
      <c r="F11" s="270"/>
      <c r="G11" s="270"/>
      <c r="H11" s="270"/>
      <c r="I11" s="270"/>
      <c r="J11" s="271"/>
    </row>
    <row r="12" spans="1:10" ht="14.45" x14ac:dyDescent="0.3">
      <c r="A12" s="9" t="s">
        <v>10</v>
      </c>
      <c r="B12" s="10"/>
      <c r="C12" s="10"/>
      <c r="D12" s="10"/>
      <c r="E12" s="269" t="s">
        <v>77</v>
      </c>
      <c r="F12" s="269"/>
      <c r="G12" s="269"/>
      <c r="H12" s="270" t="s">
        <v>72</v>
      </c>
      <c r="I12" s="270"/>
      <c r="J12" s="271"/>
    </row>
    <row r="13" spans="1:10" ht="14.45" x14ac:dyDescent="0.3">
      <c r="A13" s="276"/>
      <c r="B13" s="277"/>
      <c r="C13" s="277"/>
      <c r="D13" s="277"/>
      <c r="E13" s="277"/>
      <c r="F13" s="277"/>
      <c r="G13" s="277"/>
      <c r="H13" s="277"/>
      <c r="I13" s="277"/>
      <c r="J13" s="278"/>
    </row>
    <row r="14" spans="1:10" ht="14.45" x14ac:dyDescent="0.3">
      <c r="A14" s="9" t="s">
        <v>11</v>
      </c>
      <c r="B14" s="10"/>
      <c r="C14" s="10"/>
      <c r="D14" s="279" t="s">
        <v>328</v>
      </c>
      <c r="E14" s="279"/>
      <c r="F14" s="279"/>
      <c r="G14" s="279"/>
      <c r="H14" s="279"/>
      <c r="I14" s="279"/>
      <c r="J14" s="280"/>
    </row>
    <row r="15" spans="1:10" ht="14.45" x14ac:dyDescent="0.3">
      <c r="A15" s="281"/>
      <c r="B15" s="273"/>
      <c r="C15" s="273"/>
      <c r="D15" s="273"/>
      <c r="E15" s="273"/>
      <c r="F15" s="273"/>
      <c r="G15" s="273"/>
      <c r="H15" s="273"/>
      <c r="I15" s="273"/>
      <c r="J15" s="282"/>
    </row>
    <row r="16" spans="1:10" ht="14.45" x14ac:dyDescent="0.3">
      <c r="A16" s="283"/>
      <c r="B16" s="270"/>
      <c r="C16" s="270"/>
      <c r="D16" s="270"/>
      <c r="E16" s="270"/>
      <c r="F16" s="270"/>
      <c r="G16" s="270"/>
      <c r="H16" s="270"/>
      <c r="I16" s="270"/>
      <c r="J16" s="271"/>
    </row>
    <row r="17" spans="1:10" x14ac:dyDescent="0.25">
      <c r="A17" s="9" t="s">
        <v>12</v>
      </c>
      <c r="B17" s="10"/>
      <c r="C17" s="36">
        <v>3</v>
      </c>
      <c r="D17" s="12" t="s">
        <v>506</v>
      </c>
      <c r="E17" s="10" t="s">
        <v>13</v>
      </c>
      <c r="F17" s="10"/>
      <c r="G17" s="10"/>
      <c r="H17" s="10"/>
      <c r="I17" s="10"/>
      <c r="J17" s="13"/>
    </row>
    <row r="18" spans="1:10" x14ac:dyDescent="0.25">
      <c r="A18" s="9" t="s">
        <v>513</v>
      </c>
      <c r="B18" s="10"/>
      <c r="C18" s="10"/>
      <c r="D18" s="10"/>
      <c r="E18" s="10"/>
      <c r="F18" s="284">
        <f>J35+F47+H47</f>
        <v>92</v>
      </c>
      <c r="G18" s="284"/>
      <c r="H18" s="10"/>
      <c r="I18" s="10"/>
      <c r="J18" s="13"/>
    </row>
    <row r="19" spans="1:10" x14ac:dyDescent="0.25">
      <c r="A19" s="9" t="s">
        <v>15</v>
      </c>
      <c r="B19" s="273" t="s">
        <v>526</v>
      </c>
      <c r="C19" s="273"/>
      <c r="D19" s="273"/>
      <c r="E19" s="273"/>
      <c r="F19" s="273"/>
      <c r="G19" s="273"/>
      <c r="H19" s="273"/>
      <c r="I19" s="273"/>
      <c r="J19" s="282"/>
    </row>
    <row r="20" spans="1:10" x14ac:dyDescent="0.25">
      <c r="A20" s="9" t="s">
        <v>68</v>
      </c>
      <c r="B20" s="10"/>
      <c r="C20" s="10"/>
      <c r="D20" s="10"/>
      <c r="E20" s="10"/>
      <c r="F20" s="10"/>
      <c r="G20" s="51"/>
      <c r="H20" s="10"/>
      <c r="I20" s="10"/>
      <c r="J20" s="13"/>
    </row>
    <row r="21" spans="1:10" x14ac:dyDescent="0.25">
      <c r="A21" s="53">
        <v>2</v>
      </c>
      <c r="B21" s="51" t="s">
        <v>16</v>
      </c>
      <c r="C21" s="54" t="s">
        <v>70</v>
      </c>
      <c r="D21" s="2" t="s">
        <v>67</v>
      </c>
      <c r="E21" s="5" t="s">
        <v>506</v>
      </c>
      <c r="F21" s="52" t="s">
        <v>69</v>
      </c>
      <c r="G21" s="10"/>
      <c r="H21" s="10"/>
      <c r="I21" s="10" t="s">
        <v>17</v>
      </c>
      <c r="J21" s="13"/>
    </row>
    <row r="22" spans="1:10" x14ac:dyDescent="0.25">
      <c r="A22" s="281" t="s">
        <v>525</v>
      </c>
      <c r="B22" s="273"/>
      <c r="C22" s="273"/>
      <c r="D22" s="273"/>
      <c r="E22" s="273"/>
      <c r="F22" s="273"/>
      <c r="G22" s="273"/>
      <c r="H22" s="273"/>
      <c r="I22" s="273"/>
      <c r="J22" s="282"/>
    </row>
    <row r="23" spans="1:10" ht="15.75" thickBot="1" x14ac:dyDescent="0.3">
      <c r="A23" s="16"/>
      <c r="B23" s="17"/>
      <c r="C23" s="17"/>
      <c r="D23" s="17"/>
      <c r="E23" s="17"/>
      <c r="F23" s="17"/>
      <c r="G23" s="17"/>
      <c r="H23" s="17"/>
      <c r="I23" s="17"/>
      <c r="J23" s="18"/>
    </row>
    <row r="24" spans="1:10" ht="15.75" thickBot="1" x14ac:dyDescent="0.3">
      <c r="A24" s="293" t="s">
        <v>19</v>
      </c>
      <c r="B24" s="294"/>
      <c r="C24" s="294"/>
      <c r="D24" s="294"/>
      <c r="E24" s="294"/>
      <c r="F24" s="294"/>
      <c r="G24" s="294"/>
      <c r="H24" s="294"/>
      <c r="I24" s="294"/>
      <c r="J24" s="295"/>
    </row>
    <row r="25" spans="1:10" x14ac:dyDescent="0.25">
      <c r="A25" s="19" t="s">
        <v>20</v>
      </c>
      <c r="B25" s="20"/>
      <c r="C25" s="20" t="s">
        <v>21</v>
      </c>
      <c r="D25" s="20" t="s">
        <v>22</v>
      </c>
      <c r="E25" s="21" t="s">
        <v>23</v>
      </c>
      <c r="F25" s="21" t="s">
        <v>24</v>
      </c>
      <c r="G25" s="21" t="s">
        <v>25</v>
      </c>
      <c r="H25" s="21" t="s">
        <v>26</v>
      </c>
      <c r="I25" s="21" t="s">
        <v>27</v>
      </c>
      <c r="J25" s="22" t="s">
        <v>28</v>
      </c>
    </row>
    <row r="26" spans="1:10" x14ac:dyDescent="0.25">
      <c r="A26" s="296" t="s">
        <v>29</v>
      </c>
      <c r="B26" s="20" t="s">
        <v>30</v>
      </c>
      <c r="C26" s="23"/>
      <c r="D26" s="23"/>
      <c r="E26" s="23">
        <v>92</v>
      </c>
      <c r="F26" s="23"/>
      <c r="G26" s="23"/>
      <c r="H26" s="23"/>
      <c r="I26" s="23"/>
      <c r="J26" s="24">
        <f>C26+D26+E26+F26+G26+H26+I26</f>
        <v>92</v>
      </c>
    </row>
    <row r="27" spans="1:10" x14ac:dyDescent="0.25">
      <c r="A27" s="297"/>
      <c r="B27" s="20" t="s">
        <v>31</v>
      </c>
      <c r="C27" s="23"/>
      <c r="D27" s="23"/>
      <c r="E27" s="23"/>
      <c r="F27" s="23"/>
      <c r="G27" s="23"/>
      <c r="H27" s="23"/>
      <c r="I27" s="23"/>
      <c r="J27" s="24">
        <f t="shared" ref="J27:J34" si="0">C27+D27+E27+F27+G27+H27+I27</f>
        <v>0</v>
      </c>
    </row>
    <row r="28" spans="1:10" x14ac:dyDescent="0.25">
      <c r="A28" s="297"/>
      <c r="B28" s="25" t="s">
        <v>32</v>
      </c>
      <c r="C28" s="26"/>
      <c r="D28" s="26"/>
      <c r="E28" s="26"/>
      <c r="F28" s="26"/>
      <c r="G28" s="26"/>
      <c r="H28" s="23"/>
      <c r="I28" s="23"/>
      <c r="J28" s="24">
        <f t="shared" si="0"/>
        <v>0</v>
      </c>
    </row>
    <row r="29" spans="1:10" x14ac:dyDescent="0.25">
      <c r="A29" s="298" t="s">
        <v>33</v>
      </c>
      <c r="B29" s="25" t="s">
        <v>34</v>
      </c>
      <c r="C29" s="26"/>
      <c r="D29" s="26"/>
      <c r="E29" s="26"/>
      <c r="F29" s="26"/>
      <c r="G29" s="26"/>
      <c r="H29" s="26"/>
      <c r="I29" s="27"/>
      <c r="J29" s="24">
        <f t="shared" si="0"/>
        <v>0</v>
      </c>
    </row>
    <row r="30" spans="1:10" x14ac:dyDescent="0.25">
      <c r="A30" s="299"/>
      <c r="B30" s="25" t="s">
        <v>35</v>
      </c>
      <c r="C30" s="26"/>
      <c r="D30" s="26"/>
      <c r="E30" s="26"/>
      <c r="F30" s="26"/>
      <c r="G30" s="26"/>
      <c r="H30" s="26"/>
      <c r="I30" s="27"/>
      <c r="J30" s="24">
        <f t="shared" si="0"/>
        <v>0</v>
      </c>
    </row>
    <row r="31" spans="1:10" x14ac:dyDescent="0.25">
      <c r="A31" s="28" t="s">
        <v>36</v>
      </c>
      <c r="B31" s="29"/>
      <c r="C31" s="26"/>
      <c r="D31" s="26"/>
      <c r="E31" s="26"/>
      <c r="F31" s="26"/>
      <c r="G31" s="26"/>
      <c r="H31" s="26"/>
      <c r="I31" s="27"/>
      <c r="J31" s="24">
        <f t="shared" si="0"/>
        <v>0</v>
      </c>
    </row>
    <row r="32" spans="1:10" x14ac:dyDescent="0.25">
      <c r="A32" s="30" t="s">
        <v>37</v>
      </c>
      <c r="B32" s="25"/>
      <c r="C32" s="26"/>
      <c r="D32" s="26"/>
      <c r="E32" s="26"/>
      <c r="F32" s="26"/>
      <c r="G32" s="26"/>
      <c r="H32" s="26"/>
      <c r="I32" s="27"/>
      <c r="J32" s="24">
        <f t="shared" si="0"/>
        <v>0</v>
      </c>
    </row>
    <row r="33" spans="1:10" x14ac:dyDescent="0.25">
      <c r="A33" s="30" t="s">
        <v>38</v>
      </c>
      <c r="B33" s="25"/>
      <c r="C33" s="26"/>
      <c r="D33" s="26"/>
      <c r="E33" s="26"/>
      <c r="F33" s="26"/>
      <c r="G33" s="26"/>
      <c r="H33" s="26"/>
      <c r="I33" s="27"/>
      <c r="J33" s="24">
        <f t="shared" si="0"/>
        <v>0</v>
      </c>
    </row>
    <row r="34" spans="1:10" x14ac:dyDescent="0.25">
      <c r="A34" s="30" t="s">
        <v>39</v>
      </c>
      <c r="B34" s="25"/>
      <c r="C34" s="26"/>
      <c r="D34" s="26"/>
      <c r="E34" s="26"/>
      <c r="F34" s="26"/>
      <c r="G34" s="26"/>
      <c r="H34" s="26"/>
      <c r="I34" s="27"/>
      <c r="J34" s="24">
        <f t="shared" si="0"/>
        <v>0</v>
      </c>
    </row>
    <row r="35" spans="1:10" ht="15.75" thickBot="1" x14ac:dyDescent="0.3">
      <c r="A35" s="31" t="s">
        <v>40</v>
      </c>
      <c r="B35" s="32"/>
      <c r="C35" s="33">
        <f>SUM(C26:C34)</f>
        <v>0</v>
      </c>
      <c r="D35" s="33">
        <f t="shared" ref="D35:J35" si="1">SUM(D26:D34)</f>
        <v>0</v>
      </c>
      <c r="E35" s="33">
        <f t="shared" si="1"/>
        <v>92</v>
      </c>
      <c r="F35" s="33">
        <f>SUM(F26:F34)</f>
        <v>0</v>
      </c>
      <c r="G35" s="33">
        <f t="shared" si="1"/>
        <v>0</v>
      </c>
      <c r="H35" s="33">
        <f t="shared" si="1"/>
        <v>0</v>
      </c>
      <c r="I35" s="33">
        <f t="shared" si="1"/>
        <v>0</v>
      </c>
      <c r="J35" s="33">
        <f t="shared" si="1"/>
        <v>92</v>
      </c>
    </row>
    <row r="36" spans="1:10" ht="15.75" thickBot="1" x14ac:dyDescent="0.3">
      <c r="A36" s="293" t="s">
        <v>41</v>
      </c>
      <c r="B36" s="300"/>
      <c r="C36" s="300"/>
      <c r="D36" s="300"/>
      <c r="E36" s="300"/>
      <c r="F36" s="300"/>
      <c r="G36" s="300"/>
      <c r="H36" s="300"/>
      <c r="I36" s="300"/>
      <c r="J36" s="301"/>
    </row>
    <row r="37" spans="1:10" x14ac:dyDescent="0.25">
      <c r="A37" s="285" t="s">
        <v>42</v>
      </c>
      <c r="B37" s="25" t="s">
        <v>43</v>
      </c>
      <c r="C37" s="287" t="s">
        <v>44</v>
      </c>
      <c r="D37" s="288"/>
      <c r="E37" s="34" t="s">
        <v>45</v>
      </c>
      <c r="F37" s="35" t="s">
        <v>46</v>
      </c>
      <c r="G37" s="34" t="s">
        <v>47</v>
      </c>
      <c r="H37" s="287" t="s">
        <v>48</v>
      </c>
      <c r="I37" s="269"/>
      <c r="J37" s="289"/>
    </row>
    <row r="38" spans="1:10" ht="15.75" thickBot="1" x14ac:dyDescent="0.3">
      <c r="A38" s="286"/>
      <c r="B38" s="38" t="s">
        <v>49</v>
      </c>
      <c r="C38" s="290"/>
      <c r="D38" s="290"/>
      <c r="E38" s="32"/>
      <c r="F38" s="34"/>
      <c r="G38" s="34"/>
      <c r="H38" s="290"/>
      <c r="I38" s="291"/>
      <c r="J38" s="292"/>
    </row>
    <row r="39" spans="1:10" ht="15.75" thickBot="1" x14ac:dyDescent="0.3">
      <c r="A39" s="305" t="s">
        <v>50</v>
      </c>
      <c r="B39" s="300"/>
      <c r="C39" s="300"/>
      <c r="D39" s="300"/>
      <c r="E39" s="300"/>
      <c r="F39" s="306"/>
      <c r="G39" s="306"/>
      <c r="H39" s="300"/>
      <c r="I39" s="300"/>
      <c r="J39" s="301"/>
    </row>
    <row r="40" spans="1:10" x14ac:dyDescent="0.25">
      <c r="A40" s="307" t="s">
        <v>51</v>
      </c>
      <c r="B40" s="308"/>
      <c r="C40" s="39" t="s">
        <v>52</v>
      </c>
      <c r="D40" s="40" t="s">
        <v>53</v>
      </c>
      <c r="E40" s="40" t="s">
        <v>54</v>
      </c>
      <c r="F40" s="311" t="s">
        <v>55</v>
      </c>
      <c r="G40" s="311"/>
      <c r="H40" s="311" t="s">
        <v>56</v>
      </c>
      <c r="I40" s="313"/>
      <c r="J40" s="314"/>
    </row>
    <row r="41" spans="1:10" x14ac:dyDescent="0.25">
      <c r="A41" s="309"/>
      <c r="B41" s="310"/>
      <c r="C41" s="41" t="s">
        <v>57</v>
      </c>
      <c r="D41" s="42" t="s">
        <v>58</v>
      </c>
      <c r="E41" s="42" t="s">
        <v>59</v>
      </c>
      <c r="F41" s="312"/>
      <c r="G41" s="312"/>
      <c r="H41" s="312"/>
      <c r="I41" s="315"/>
      <c r="J41" s="316"/>
    </row>
    <row r="42" spans="1:10" x14ac:dyDescent="0.25">
      <c r="A42" s="309" t="s">
        <v>217</v>
      </c>
      <c r="B42" s="310"/>
      <c r="C42" s="25">
        <v>229</v>
      </c>
      <c r="D42" s="26">
        <v>0</v>
      </c>
      <c r="E42" s="26">
        <v>0</v>
      </c>
      <c r="F42" s="303">
        <v>0</v>
      </c>
      <c r="G42" s="304"/>
      <c r="H42" s="303">
        <v>0</v>
      </c>
      <c r="I42" s="317"/>
      <c r="J42" s="318"/>
    </row>
    <row r="43" spans="1:10" x14ac:dyDescent="0.25">
      <c r="A43" s="309"/>
      <c r="B43" s="310"/>
      <c r="C43" s="25">
        <v>0</v>
      </c>
      <c r="D43" s="26">
        <v>0</v>
      </c>
      <c r="E43" s="26">
        <v>0</v>
      </c>
      <c r="F43" s="303">
        <v>0</v>
      </c>
      <c r="G43" s="304"/>
      <c r="H43" s="303">
        <v>0</v>
      </c>
      <c r="I43" s="317"/>
      <c r="J43" s="318"/>
    </row>
    <row r="44" spans="1:10" x14ac:dyDescent="0.25">
      <c r="A44" s="302"/>
      <c r="B44" s="288"/>
      <c r="C44" s="25"/>
      <c r="D44" s="26"/>
      <c r="E44" s="26"/>
      <c r="F44" s="303"/>
      <c r="G44" s="304"/>
      <c r="H44" s="43"/>
      <c r="I44" s="44"/>
      <c r="J44" s="45"/>
    </row>
    <row r="45" spans="1:10" x14ac:dyDescent="0.25">
      <c r="A45" s="302"/>
      <c r="B45" s="288"/>
      <c r="C45" s="25"/>
      <c r="D45" s="26"/>
      <c r="E45" s="26"/>
      <c r="F45" s="303"/>
      <c r="G45" s="304"/>
      <c r="H45" s="43"/>
      <c r="I45" s="44"/>
      <c r="J45" s="45"/>
    </row>
    <row r="46" spans="1:10" x14ac:dyDescent="0.25">
      <c r="A46" s="309"/>
      <c r="B46" s="310"/>
      <c r="C46" s="25"/>
      <c r="D46" s="26"/>
      <c r="E46" s="26"/>
      <c r="F46" s="319"/>
      <c r="G46" s="320"/>
      <c r="H46" s="319"/>
      <c r="I46" s="270"/>
      <c r="J46" s="271"/>
    </row>
    <row r="47" spans="1:10" ht="15.75" thickBot="1" x14ac:dyDescent="0.3">
      <c r="A47" s="321" t="s">
        <v>40</v>
      </c>
      <c r="B47" s="290"/>
      <c r="C47" s="32">
        <f>SUM(C42:C45)</f>
        <v>229</v>
      </c>
      <c r="D47" s="33">
        <f>SUM(D42:D46)</f>
        <v>0</v>
      </c>
      <c r="E47" s="32">
        <v>0</v>
      </c>
      <c r="F47" s="322">
        <f>SUM(F42:G46)</f>
        <v>0</v>
      </c>
      <c r="G47" s="323"/>
      <c r="H47" s="322">
        <f>SUM(H42:J46)</f>
        <v>0</v>
      </c>
      <c r="I47" s="324"/>
      <c r="J47" s="325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272" t="s">
        <v>60</v>
      </c>
      <c r="B50" s="272"/>
      <c r="C50" s="46"/>
      <c r="D50" s="1"/>
      <c r="E50" s="46" t="s">
        <v>61</v>
      </c>
      <c r="F50" s="46"/>
      <c r="G50" s="272" t="s">
        <v>62</v>
      </c>
      <c r="H50" s="272"/>
      <c r="I50" s="272"/>
      <c r="J50" s="272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26"/>
      <c r="B52" s="326"/>
      <c r="C52" s="47"/>
      <c r="D52" s="47"/>
      <c r="E52" s="47"/>
      <c r="F52" s="48"/>
      <c r="G52" s="49"/>
      <c r="H52" s="49"/>
      <c r="I52" s="49"/>
      <c r="J52" s="49"/>
    </row>
    <row r="53" spans="1:10" x14ac:dyDescent="0.25">
      <c r="A53" s="50" t="str">
        <f>E12</f>
        <v>M.C. ALEJANDRO FIRAS CASTRO</v>
      </c>
      <c r="B53" s="50"/>
      <c r="C53" s="3"/>
      <c r="D53" s="327" t="s">
        <v>63</v>
      </c>
      <c r="E53" s="327"/>
      <c r="F53" s="327"/>
      <c r="G53" s="327" t="s">
        <v>64</v>
      </c>
      <c r="H53" s="327"/>
      <c r="I53" s="327"/>
      <c r="J53" s="327"/>
    </row>
    <row r="54" spans="1:10" x14ac:dyDescent="0.25">
      <c r="A54" s="3" t="str">
        <f>H12</f>
        <v>DOCENTE</v>
      </c>
      <c r="B54" s="3"/>
      <c r="C54" s="3"/>
      <c r="D54" s="272" t="s">
        <v>65</v>
      </c>
      <c r="E54" s="272"/>
      <c r="F54" s="272"/>
      <c r="G54" s="272" t="s">
        <v>66</v>
      </c>
      <c r="H54" s="272"/>
      <c r="I54" s="272"/>
      <c r="J54" s="272"/>
    </row>
  </sheetData>
  <mergeCells count="51">
    <mergeCell ref="B11:J11"/>
    <mergeCell ref="C2:G2"/>
    <mergeCell ref="C3:G3"/>
    <mergeCell ref="C4:G4"/>
    <mergeCell ref="B9:J9"/>
    <mergeCell ref="B10:J10"/>
    <mergeCell ref="A29:A30"/>
    <mergeCell ref="E12:G12"/>
    <mergeCell ref="H12:J12"/>
    <mergeCell ref="A13:J13"/>
    <mergeCell ref="D14:J14"/>
    <mergeCell ref="A15:J15"/>
    <mergeCell ref="A16:J16"/>
    <mergeCell ref="F18:G18"/>
    <mergeCell ref="B19:J19"/>
    <mergeCell ref="A22:J22"/>
    <mergeCell ref="A24:J24"/>
    <mergeCell ref="A26:A28"/>
    <mergeCell ref="A36:J36"/>
    <mergeCell ref="A37:A38"/>
    <mergeCell ref="C37:D37"/>
    <mergeCell ref="H37:J37"/>
    <mergeCell ref="C38:D38"/>
    <mergeCell ref="H38:J38"/>
    <mergeCell ref="A45:B45"/>
    <mergeCell ref="F45:G45"/>
    <mergeCell ref="A39:J39"/>
    <mergeCell ref="A40:B41"/>
    <mergeCell ref="F40:G41"/>
    <mergeCell ref="H40:J41"/>
    <mergeCell ref="A42:B42"/>
    <mergeCell ref="F42:G42"/>
    <mergeCell ref="H42:J42"/>
    <mergeCell ref="A43:B43"/>
    <mergeCell ref="F43:G43"/>
    <mergeCell ref="H43:J43"/>
    <mergeCell ref="A44:B44"/>
    <mergeCell ref="F44:G44"/>
    <mergeCell ref="D54:F54"/>
    <mergeCell ref="G54:J54"/>
    <mergeCell ref="A46:B46"/>
    <mergeCell ref="F46:G46"/>
    <mergeCell ref="H46:J46"/>
    <mergeCell ref="A47:B47"/>
    <mergeCell ref="F47:G47"/>
    <mergeCell ref="H47:J47"/>
    <mergeCell ref="A50:B50"/>
    <mergeCell ref="G50:J50"/>
    <mergeCell ref="A52:B52"/>
    <mergeCell ref="D53:F53"/>
    <mergeCell ref="G53:J53"/>
  </mergeCells>
  <pageMargins left="0.7" right="0.7" top="0.75" bottom="0.75" header="0.3" footer="0.3"/>
  <pageSetup scale="77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workbookViewId="0">
      <selection activeCell="A22" sqref="A22:J22"/>
    </sheetView>
  </sheetViews>
  <sheetFormatPr baseColWidth="10" defaultRowHeight="15" x14ac:dyDescent="0.25"/>
  <cols>
    <col min="4" max="4" width="12.42578125" customWidth="1"/>
  </cols>
  <sheetData>
    <row r="1" spans="1:10" ht="14.45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45" x14ac:dyDescent="0.3">
      <c r="A2" s="1"/>
      <c r="B2" s="1"/>
      <c r="C2" s="272" t="s">
        <v>0</v>
      </c>
      <c r="D2" s="272"/>
      <c r="E2" s="272"/>
      <c r="F2" s="272"/>
      <c r="G2" s="272"/>
      <c r="H2" s="1"/>
      <c r="I2" s="1"/>
      <c r="J2" s="1"/>
    </row>
    <row r="3" spans="1:10" ht="14.45" x14ac:dyDescent="0.3">
      <c r="A3" s="1"/>
      <c r="B3" s="1"/>
      <c r="C3" s="272" t="s">
        <v>1</v>
      </c>
      <c r="D3" s="272"/>
      <c r="E3" s="272"/>
      <c r="F3" s="272"/>
      <c r="G3" s="272"/>
      <c r="H3" s="1"/>
      <c r="I3" s="1"/>
      <c r="J3" s="1"/>
    </row>
    <row r="4" spans="1:10" ht="14.45" x14ac:dyDescent="0.3">
      <c r="A4" s="1"/>
      <c r="B4" s="1"/>
      <c r="C4" s="272" t="s">
        <v>2</v>
      </c>
      <c r="D4" s="272"/>
      <c r="E4" s="272"/>
      <c r="F4" s="272"/>
      <c r="G4" s="272"/>
      <c r="H4" s="1"/>
      <c r="I4" s="1"/>
      <c r="J4" s="1"/>
    </row>
    <row r="5" spans="1:10" ht="14.45" x14ac:dyDescent="0.3">
      <c r="A5" s="1"/>
      <c r="B5" s="1"/>
      <c r="C5" s="2"/>
      <c r="D5" s="2"/>
      <c r="E5" s="2"/>
      <c r="F5" s="1"/>
      <c r="G5" s="1"/>
      <c r="H5" s="1"/>
      <c r="I5" s="1"/>
      <c r="J5" s="1"/>
    </row>
    <row r="6" spans="1:10" ht="14.45" x14ac:dyDescent="0.3">
      <c r="A6" s="1"/>
      <c r="B6" s="1"/>
      <c r="C6" s="2"/>
      <c r="D6" s="2"/>
      <c r="E6" s="2"/>
      <c r="F6" s="1"/>
      <c r="G6" s="1"/>
      <c r="H6" s="1"/>
      <c r="I6" s="1"/>
      <c r="J6" s="1"/>
    </row>
    <row r="7" spans="1:10" thickBot="1" x14ac:dyDescent="0.35">
      <c r="A7" s="1"/>
      <c r="B7" s="1"/>
      <c r="C7" s="1"/>
      <c r="D7" s="1"/>
      <c r="E7" s="1"/>
      <c r="F7" s="3" t="s">
        <v>3</v>
      </c>
      <c r="G7" s="4">
        <f>F18</f>
        <v>350</v>
      </c>
      <c r="H7" s="4"/>
      <c r="I7" s="5"/>
      <c r="J7" s="5"/>
    </row>
    <row r="8" spans="1:10" ht="14.45" x14ac:dyDescent="0.3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ht="14.45" x14ac:dyDescent="0.3">
      <c r="A9" s="9" t="s">
        <v>4</v>
      </c>
      <c r="B9" s="273" t="s">
        <v>5</v>
      </c>
      <c r="C9" s="274"/>
      <c r="D9" s="274"/>
      <c r="E9" s="274"/>
      <c r="F9" s="274"/>
      <c r="G9" s="274"/>
      <c r="H9" s="274"/>
      <c r="I9" s="274"/>
      <c r="J9" s="275"/>
    </row>
    <row r="10" spans="1:10" ht="14.45" x14ac:dyDescent="0.3">
      <c r="A10" s="9" t="s">
        <v>6</v>
      </c>
      <c r="B10" s="270" t="s">
        <v>7</v>
      </c>
      <c r="C10" s="270"/>
      <c r="D10" s="270"/>
      <c r="E10" s="270"/>
      <c r="F10" s="270"/>
      <c r="G10" s="270"/>
      <c r="H10" s="270"/>
      <c r="I10" s="270"/>
      <c r="J10" s="271"/>
    </row>
    <row r="11" spans="1:10" ht="14.45" x14ac:dyDescent="0.3">
      <c r="A11" s="9" t="s">
        <v>8</v>
      </c>
      <c r="B11" s="270" t="s">
        <v>9</v>
      </c>
      <c r="C11" s="270"/>
      <c r="D11" s="270"/>
      <c r="E11" s="270"/>
      <c r="F11" s="270"/>
      <c r="G11" s="270"/>
      <c r="H11" s="270"/>
      <c r="I11" s="270"/>
      <c r="J11" s="271"/>
    </row>
    <row r="12" spans="1:10" ht="14.45" x14ac:dyDescent="0.3">
      <c r="A12" s="9" t="s">
        <v>10</v>
      </c>
      <c r="B12" s="10"/>
      <c r="C12" s="10"/>
      <c r="D12" s="10"/>
      <c r="E12" s="269" t="s">
        <v>214</v>
      </c>
      <c r="F12" s="269"/>
      <c r="G12" s="269"/>
      <c r="H12" s="270" t="s">
        <v>72</v>
      </c>
      <c r="I12" s="270"/>
      <c r="J12" s="271"/>
    </row>
    <row r="13" spans="1:10" ht="14.45" x14ac:dyDescent="0.3">
      <c r="A13" s="276"/>
      <c r="B13" s="277"/>
      <c r="C13" s="277"/>
      <c r="D13" s="277"/>
      <c r="E13" s="277"/>
      <c r="F13" s="277"/>
      <c r="G13" s="277"/>
      <c r="H13" s="277"/>
      <c r="I13" s="277"/>
      <c r="J13" s="278"/>
    </row>
    <row r="14" spans="1:10" ht="14.45" x14ac:dyDescent="0.3">
      <c r="A14" s="9" t="s">
        <v>11</v>
      </c>
      <c r="B14" s="10"/>
      <c r="C14" s="10"/>
      <c r="D14" s="279" t="s">
        <v>205</v>
      </c>
      <c r="E14" s="279"/>
      <c r="F14" s="279"/>
      <c r="G14" s="279"/>
      <c r="H14" s="279"/>
      <c r="I14" s="279"/>
      <c r="J14" s="280"/>
    </row>
    <row r="15" spans="1:10" ht="14.45" x14ac:dyDescent="0.3">
      <c r="A15" s="281"/>
      <c r="B15" s="273"/>
      <c r="C15" s="273"/>
      <c r="D15" s="273"/>
      <c r="E15" s="273"/>
      <c r="F15" s="273"/>
      <c r="G15" s="273"/>
      <c r="H15" s="273"/>
      <c r="I15" s="273"/>
      <c r="J15" s="282"/>
    </row>
    <row r="16" spans="1:10" ht="14.45" x14ac:dyDescent="0.3">
      <c r="A16" s="283" t="s">
        <v>165</v>
      </c>
      <c r="B16" s="270"/>
      <c r="C16" s="270"/>
      <c r="D16" s="270"/>
      <c r="E16" s="270"/>
      <c r="F16" s="270"/>
      <c r="G16" s="270"/>
      <c r="H16" s="270"/>
      <c r="I16" s="270"/>
      <c r="J16" s="271"/>
    </row>
    <row r="17" spans="1:10" x14ac:dyDescent="0.25">
      <c r="A17" s="9" t="s">
        <v>12</v>
      </c>
      <c r="B17" s="10"/>
      <c r="C17" s="138">
        <v>11</v>
      </c>
      <c r="D17" s="12" t="s">
        <v>215</v>
      </c>
      <c r="E17" s="10" t="s">
        <v>13</v>
      </c>
      <c r="F17" s="10"/>
      <c r="G17" s="10"/>
      <c r="H17" s="10"/>
      <c r="I17" s="10"/>
      <c r="J17" s="13"/>
    </row>
    <row r="18" spans="1:10" x14ac:dyDescent="0.25">
      <c r="A18" s="9" t="s">
        <v>14</v>
      </c>
      <c r="B18" s="10"/>
      <c r="C18" s="10"/>
      <c r="D18" s="10"/>
      <c r="E18" s="10"/>
      <c r="F18" s="284">
        <f>J35+F47+H47</f>
        <v>350</v>
      </c>
      <c r="G18" s="284"/>
      <c r="H18" s="10"/>
      <c r="I18" s="10"/>
      <c r="J18" s="13"/>
    </row>
    <row r="19" spans="1:10" x14ac:dyDescent="0.25">
      <c r="A19" s="9" t="s">
        <v>15</v>
      </c>
      <c r="B19" s="273" t="s">
        <v>216</v>
      </c>
      <c r="C19" s="273"/>
      <c r="D19" s="273"/>
      <c r="E19" s="273"/>
      <c r="F19" s="273"/>
      <c r="G19" s="273"/>
      <c r="H19" s="273"/>
      <c r="I19" s="273"/>
      <c r="J19" s="282"/>
    </row>
    <row r="20" spans="1:10" x14ac:dyDescent="0.25">
      <c r="A20" s="9" t="s">
        <v>68</v>
      </c>
      <c r="B20" s="10"/>
      <c r="C20" s="10"/>
      <c r="D20" s="10"/>
      <c r="E20" s="10"/>
      <c r="F20" s="10"/>
      <c r="G20" s="51"/>
      <c r="H20" s="10"/>
      <c r="I20" s="10"/>
      <c r="J20" s="13"/>
    </row>
    <row r="21" spans="1:10" x14ac:dyDescent="0.25">
      <c r="A21" s="139">
        <v>11</v>
      </c>
      <c r="B21" s="51" t="s">
        <v>113</v>
      </c>
      <c r="C21" s="140">
        <v>11</v>
      </c>
      <c r="D21" s="2" t="s">
        <v>67</v>
      </c>
      <c r="E21" s="5" t="s">
        <v>199</v>
      </c>
      <c r="F21" s="52" t="s">
        <v>69</v>
      </c>
      <c r="G21" s="10"/>
      <c r="H21" s="10"/>
      <c r="I21" s="10" t="s">
        <v>17</v>
      </c>
      <c r="J21" s="13"/>
    </row>
    <row r="22" spans="1:10" x14ac:dyDescent="0.25">
      <c r="A22" s="281" t="s">
        <v>144</v>
      </c>
      <c r="B22" s="273"/>
      <c r="C22" s="273"/>
      <c r="D22" s="273"/>
      <c r="E22" s="273"/>
      <c r="F22" s="273"/>
      <c r="G22" s="273"/>
      <c r="H22" s="273"/>
      <c r="I22" s="273"/>
      <c r="J22" s="282"/>
    </row>
    <row r="23" spans="1:10" ht="15.75" thickBot="1" x14ac:dyDescent="0.3">
      <c r="A23" s="16"/>
      <c r="B23" s="17"/>
      <c r="C23" s="17"/>
      <c r="D23" s="17"/>
      <c r="E23" s="17"/>
      <c r="F23" s="17"/>
      <c r="G23" s="17"/>
      <c r="H23" s="17"/>
      <c r="I23" s="17"/>
      <c r="J23" s="18"/>
    </row>
    <row r="24" spans="1:10" ht="15.75" thickBot="1" x14ac:dyDescent="0.3">
      <c r="A24" s="293" t="s">
        <v>19</v>
      </c>
      <c r="B24" s="294"/>
      <c r="C24" s="294"/>
      <c r="D24" s="294"/>
      <c r="E24" s="294"/>
      <c r="F24" s="294"/>
      <c r="G24" s="294"/>
      <c r="H24" s="294"/>
      <c r="I24" s="294"/>
      <c r="J24" s="295"/>
    </row>
    <row r="25" spans="1:10" x14ac:dyDescent="0.25">
      <c r="A25" s="19" t="s">
        <v>20</v>
      </c>
      <c r="B25" s="20"/>
      <c r="C25" s="20" t="s">
        <v>21</v>
      </c>
      <c r="D25" s="20" t="s">
        <v>22</v>
      </c>
      <c r="E25" s="21" t="s">
        <v>23</v>
      </c>
      <c r="F25" s="21" t="s">
        <v>24</v>
      </c>
      <c r="G25" s="21" t="s">
        <v>25</v>
      </c>
      <c r="H25" s="21" t="s">
        <v>26</v>
      </c>
      <c r="I25" s="21" t="s">
        <v>27</v>
      </c>
      <c r="J25" s="22" t="s">
        <v>28</v>
      </c>
    </row>
    <row r="26" spans="1:10" x14ac:dyDescent="0.25">
      <c r="A26" s="296" t="s">
        <v>29</v>
      </c>
      <c r="B26" s="20" t="s">
        <v>30</v>
      </c>
      <c r="C26" s="23"/>
      <c r="D26" s="23"/>
      <c r="E26" s="23">
        <v>92</v>
      </c>
      <c r="F26" s="23"/>
      <c r="G26" s="23"/>
      <c r="H26" s="23"/>
      <c r="I26" s="23"/>
      <c r="J26" s="24">
        <f>C26+D26+E26+F26+G26+H26+I26</f>
        <v>92</v>
      </c>
    </row>
    <row r="27" spans="1:10" x14ac:dyDescent="0.25">
      <c r="A27" s="297"/>
      <c r="B27" s="20" t="s">
        <v>31</v>
      </c>
      <c r="C27" s="23"/>
      <c r="D27" s="23"/>
      <c r="E27" s="23">
        <v>166</v>
      </c>
      <c r="F27" s="23"/>
      <c r="G27" s="23"/>
      <c r="H27" s="23"/>
      <c r="I27" s="23"/>
      <c r="J27" s="24">
        <f t="shared" ref="J27:J34" si="0">C27+D27+E27+F27+G27+H27+I27</f>
        <v>166</v>
      </c>
    </row>
    <row r="28" spans="1:10" x14ac:dyDescent="0.25">
      <c r="A28" s="297"/>
      <c r="B28" s="25" t="s">
        <v>32</v>
      </c>
      <c r="C28" s="26"/>
      <c r="D28" s="26"/>
      <c r="E28" s="26">
        <v>92</v>
      </c>
      <c r="F28" s="26"/>
      <c r="G28" s="26"/>
      <c r="H28" s="23"/>
      <c r="I28" s="23"/>
      <c r="J28" s="24">
        <f t="shared" si="0"/>
        <v>92</v>
      </c>
    </row>
    <row r="29" spans="1:10" x14ac:dyDescent="0.25">
      <c r="A29" s="298" t="s">
        <v>33</v>
      </c>
      <c r="B29" s="25" t="s">
        <v>34</v>
      </c>
      <c r="C29" s="26"/>
      <c r="D29" s="26"/>
      <c r="E29" s="26"/>
      <c r="F29" s="26"/>
      <c r="G29" s="26"/>
      <c r="H29" s="26"/>
      <c r="I29" s="27"/>
      <c r="J29" s="24">
        <f t="shared" si="0"/>
        <v>0</v>
      </c>
    </row>
    <row r="30" spans="1:10" x14ac:dyDescent="0.25">
      <c r="A30" s="299"/>
      <c r="B30" s="25" t="s">
        <v>35</v>
      </c>
      <c r="C30" s="26"/>
      <c r="D30" s="26"/>
      <c r="E30" s="26"/>
      <c r="F30" s="26"/>
      <c r="G30" s="26"/>
      <c r="H30" s="26"/>
      <c r="I30" s="27"/>
      <c r="J30" s="24">
        <f t="shared" si="0"/>
        <v>0</v>
      </c>
    </row>
    <row r="31" spans="1:10" x14ac:dyDescent="0.25">
      <c r="A31" s="28" t="s">
        <v>36</v>
      </c>
      <c r="B31" s="29"/>
      <c r="C31" s="26"/>
      <c r="D31" s="26"/>
      <c r="E31" s="26"/>
      <c r="F31" s="26"/>
      <c r="G31" s="26"/>
      <c r="H31" s="26"/>
      <c r="I31" s="27"/>
      <c r="J31" s="24">
        <f t="shared" si="0"/>
        <v>0</v>
      </c>
    </row>
    <row r="32" spans="1:10" x14ac:dyDescent="0.25">
      <c r="A32" s="30" t="s">
        <v>37</v>
      </c>
      <c r="B32" s="25"/>
      <c r="C32" s="26"/>
      <c r="D32" s="26"/>
      <c r="E32" s="26"/>
      <c r="F32" s="26"/>
      <c r="G32" s="26"/>
      <c r="H32" s="26"/>
      <c r="I32" s="27"/>
      <c r="J32" s="24">
        <f t="shared" si="0"/>
        <v>0</v>
      </c>
    </row>
    <row r="33" spans="1:10" x14ac:dyDescent="0.25">
      <c r="A33" s="30" t="s">
        <v>38</v>
      </c>
      <c r="B33" s="25"/>
      <c r="C33" s="26"/>
      <c r="D33" s="26"/>
      <c r="E33" s="26"/>
      <c r="F33" s="26"/>
      <c r="G33" s="26"/>
      <c r="H33" s="26"/>
      <c r="I33" s="27"/>
      <c r="J33" s="24">
        <f t="shared" si="0"/>
        <v>0</v>
      </c>
    </row>
    <row r="34" spans="1:10" x14ac:dyDescent="0.25">
      <c r="A34" s="30" t="s">
        <v>39</v>
      </c>
      <c r="B34" s="25"/>
      <c r="C34" s="26"/>
      <c r="D34" s="26"/>
      <c r="E34" s="26"/>
      <c r="F34" s="26"/>
      <c r="G34" s="26"/>
      <c r="H34" s="26"/>
      <c r="I34" s="27"/>
      <c r="J34" s="24">
        <f t="shared" si="0"/>
        <v>0</v>
      </c>
    </row>
    <row r="35" spans="1:10" ht="15.75" thickBot="1" x14ac:dyDescent="0.3">
      <c r="A35" s="31" t="s">
        <v>40</v>
      </c>
      <c r="B35" s="32"/>
      <c r="C35" s="33">
        <f>SUM(C26:C34)</f>
        <v>0</v>
      </c>
      <c r="D35" s="33">
        <f t="shared" ref="D35:J35" si="1">SUM(D26:D34)</f>
        <v>0</v>
      </c>
      <c r="E35" s="33">
        <f t="shared" si="1"/>
        <v>350</v>
      </c>
      <c r="F35" s="33">
        <f>SUM(F26:F34)</f>
        <v>0</v>
      </c>
      <c r="G35" s="33">
        <f t="shared" si="1"/>
        <v>0</v>
      </c>
      <c r="H35" s="33">
        <f t="shared" si="1"/>
        <v>0</v>
      </c>
      <c r="I35" s="33">
        <f t="shared" si="1"/>
        <v>0</v>
      </c>
      <c r="J35" s="33">
        <f t="shared" si="1"/>
        <v>350</v>
      </c>
    </row>
    <row r="36" spans="1:10" ht="15.75" thickBot="1" x14ac:dyDescent="0.3">
      <c r="A36" s="293" t="s">
        <v>41</v>
      </c>
      <c r="B36" s="300"/>
      <c r="C36" s="300"/>
      <c r="D36" s="300"/>
      <c r="E36" s="300"/>
      <c r="F36" s="300"/>
      <c r="G36" s="300"/>
      <c r="H36" s="300"/>
      <c r="I36" s="300"/>
      <c r="J36" s="301"/>
    </row>
    <row r="37" spans="1:10" x14ac:dyDescent="0.25">
      <c r="A37" s="285" t="s">
        <v>42</v>
      </c>
      <c r="B37" s="25" t="s">
        <v>43</v>
      </c>
      <c r="C37" s="287" t="s">
        <v>44</v>
      </c>
      <c r="D37" s="288"/>
      <c r="E37" s="34" t="s">
        <v>45</v>
      </c>
      <c r="F37" s="35" t="s">
        <v>46</v>
      </c>
      <c r="G37" s="34" t="s">
        <v>47</v>
      </c>
      <c r="H37" s="287" t="s">
        <v>48</v>
      </c>
      <c r="I37" s="269"/>
      <c r="J37" s="289"/>
    </row>
    <row r="38" spans="1:10" ht="15.75" thickBot="1" x14ac:dyDescent="0.3">
      <c r="A38" s="286"/>
      <c r="B38" s="133" t="s">
        <v>49</v>
      </c>
      <c r="C38" s="290"/>
      <c r="D38" s="290"/>
      <c r="E38" s="32"/>
      <c r="F38" s="34"/>
      <c r="G38" s="34"/>
      <c r="H38" s="290"/>
      <c r="I38" s="291"/>
      <c r="J38" s="292"/>
    </row>
    <row r="39" spans="1:10" ht="15.75" thickBot="1" x14ac:dyDescent="0.3">
      <c r="A39" s="305" t="s">
        <v>50</v>
      </c>
      <c r="B39" s="300"/>
      <c r="C39" s="300"/>
      <c r="D39" s="300"/>
      <c r="E39" s="300"/>
      <c r="F39" s="306"/>
      <c r="G39" s="306"/>
      <c r="H39" s="300"/>
      <c r="I39" s="300"/>
      <c r="J39" s="301"/>
    </row>
    <row r="40" spans="1:10" x14ac:dyDescent="0.25">
      <c r="A40" s="307" t="s">
        <v>51</v>
      </c>
      <c r="B40" s="308"/>
      <c r="C40" s="135" t="s">
        <v>52</v>
      </c>
      <c r="D40" s="40" t="s">
        <v>53</v>
      </c>
      <c r="E40" s="40" t="s">
        <v>54</v>
      </c>
      <c r="F40" s="311" t="s">
        <v>55</v>
      </c>
      <c r="G40" s="311"/>
      <c r="H40" s="311" t="s">
        <v>56</v>
      </c>
      <c r="I40" s="313"/>
      <c r="J40" s="314"/>
    </row>
    <row r="41" spans="1:10" x14ac:dyDescent="0.25">
      <c r="A41" s="309"/>
      <c r="B41" s="310"/>
      <c r="C41" s="41" t="s">
        <v>57</v>
      </c>
      <c r="D41" s="42" t="s">
        <v>58</v>
      </c>
      <c r="E41" s="42" t="s">
        <v>59</v>
      </c>
      <c r="F41" s="312"/>
      <c r="G41" s="312"/>
      <c r="H41" s="312"/>
      <c r="I41" s="315"/>
      <c r="J41" s="316"/>
    </row>
    <row r="42" spans="1:10" x14ac:dyDescent="0.25">
      <c r="A42" s="309"/>
      <c r="B42" s="310"/>
      <c r="C42" s="25">
        <v>0</v>
      </c>
      <c r="D42" s="26">
        <v>0</v>
      </c>
      <c r="E42" s="26">
        <v>0</v>
      </c>
      <c r="F42" s="303">
        <v>0</v>
      </c>
      <c r="G42" s="304"/>
      <c r="H42" s="303"/>
      <c r="I42" s="317"/>
      <c r="J42" s="318"/>
    </row>
    <row r="43" spans="1:10" x14ac:dyDescent="0.25">
      <c r="A43" s="309"/>
      <c r="B43" s="310"/>
      <c r="C43" s="25">
        <v>0</v>
      </c>
      <c r="D43" s="26">
        <v>0</v>
      </c>
      <c r="E43" s="26">
        <v>0</v>
      </c>
      <c r="F43" s="303">
        <v>0</v>
      </c>
      <c r="G43" s="304"/>
      <c r="H43" s="303"/>
      <c r="I43" s="317"/>
      <c r="J43" s="318"/>
    </row>
    <row r="44" spans="1:10" x14ac:dyDescent="0.25">
      <c r="A44" s="302"/>
      <c r="B44" s="288"/>
      <c r="C44" s="25"/>
      <c r="D44" s="26"/>
      <c r="E44" s="26"/>
      <c r="F44" s="303"/>
      <c r="G44" s="304"/>
      <c r="H44" s="134"/>
      <c r="I44" s="136"/>
      <c r="J44" s="137"/>
    </row>
    <row r="45" spans="1:10" x14ac:dyDescent="0.25">
      <c r="A45" s="302"/>
      <c r="B45" s="288"/>
      <c r="C45" s="25"/>
      <c r="D45" s="26"/>
      <c r="E45" s="26"/>
      <c r="F45" s="303"/>
      <c r="G45" s="304"/>
      <c r="H45" s="134"/>
      <c r="I45" s="136"/>
      <c r="J45" s="137"/>
    </row>
    <row r="46" spans="1:10" x14ac:dyDescent="0.25">
      <c r="A46" s="309"/>
      <c r="B46" s="310"/>
      <c r="C46" s="25"/>
      <c r="D46" s="26"/>
      <c r="E46" s="26"/>
      <c r="F46" s="319"/>
      <c r="G46" s="320"/>
      <c r="H46" s="319"/>
      <c r="I46" s="270"/>
      <c r="J46" s="271"/>
    </row>
    <row r="47" spans="1:10" ht="15.75" thickBot="1" x14ac:dyDescent="0.3">
      <c r="A47" s="321" t="s">
        <v>40</v>
      </c>
      <c r="B47" s="290"/>
      <c r="C47" s="32">
        <f>SUM(C42:C45)</f>
        <v>0</v>
      </c>
      <c r="D47" s="33">
        <f>SUM(D42:D46)</f>
        <v>0</v>
      </c>
      <c r="E47" s="32">
        <v>0</v>
      </c>
      <c r="F47" s="322">
        <f>SUM(F42:G46)</f>
        <v>0</v>
      </c>
      <c r="G47" s="323"/>
      <c r="H47" s="322">
        <f>SUM(H42:J46)</f>
        <v>0</v>
      </c>
      <c r="I47" s="324"/>
      <c r="J47" s="325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272" t="s">
        <v>60</v>
      </c>
      <c r="B50" s="272"/>
      <c r="C50" s="46"/>
      <c r="D50" s="1"/>
      <c r="E50" s="46" t="s">
        <v>61</v>
      </c>
      <c r="F50" s="46"/>
      <c r="G50" s="272" t="s">
        <v>62</v>
      </c>
      <c r="H50" s="272"/>
      <c r="I50" s="272"/>
      <c r="J50" s="272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26"/>
      <c r="B52" s="326"/>
      <c r="C52" s="47"/>
      <c r="D52" s="47"/>
      <c r="E52" s="47"/>
      <c r="F52" s="48"/>
      <c r="G52" s="49"/>
      <c r="H52" s="49"/>
      <c r="I52" s="49"/>
      <c r="J52" s="49"/>
    </row>
    <row r="53" spans="1:10" x14ac:dyDescent="0.25">
      <c r="A53" s="327" t="str">
        <f>E12</f>
        <v>RAMON LEONARDO DAVID SOLIS SANCHEZ</v>
      </c>
      <c r="B53" s="327"/>
      <c r="C53" s="3"/>
      <c r="D53" s="327" t="s">
        <v>63</v>
      </c>
      <c r="E53" s="327"/>
      <c r="F53" s="327"/>
      <c r="G53" s="327" t="s">
        <v>64</v>
      </c>
      <c r="H53" s="327"/>
      <c r="I53" s="327"/>
      <c r="J53" s="327"/>
    </row>
    <row r="54" spans="1:10" x14ac:dyDescent="0.25">
      <c r="A54" s="272" t="str">
        <f>H12</f>
        <v>DOCENTE</v>
      </c>
      <c r="B54" s="272"/>
      <c r="C54" s="3"/>
      <c r="D54" s="272" t="s">
        <v>65</v>
      </c>
      <c r="E54" s="272"/>
      <c r="F54" s="272"/>
      <c r="G54" s="272" t="s">
        <v>66</v>
      </c>
      <c r="H54" s="272"/>
      <c r="I54" s="272"/>
      <c r="J54" s="272"/>
    </row>
  </sheetData>
  <mergeCells count="53">
    <mergeCell ref="D54:F54"/>
    <mergeCell ref="G54:J54"/>
    <mergeCell ref="A46:B46"/>
    <mergeCell ref="F46:G46"/>
    <mergeCell ref="H46:J46"/>
    <mergeCell ref="A47:B47"/>
    <mergeCell ref="F47:G47"/>
    <mergeCell ref="H47:J47"/>
    <mergeCell ref="A50:B50"/>
    <mergeCell ref="G50:J50"/>
    <mergeCell ref="A52:B52"/>
    <mergeCell ref="D53:F53"/>
    <mergeCell ref="G53:J53"/>
    <mergeCell ref="A54:B54"/>
    <mergeCell ref="A53:B53"/>
    <mergeCell ref="A45:B45"/>
    <mergeCell ref="F45:G45"/>
    <mergeCell ref="A39:J39"/>
    <mergeCell ref="A40:B41"/>
    <mergeCell ref="F40:G41"/>
    <mergeCell ref="H40:J41"/>
    <mergeCell ref="A42:B42"/>
    <mergeCell ref="F42:G42"/>
    <mergeCell ref="H42:J42"/>
    <mergeCell ref="A43:B43"/>
    <mergeCell ref="F43:G43"/>
    <mergeCell ref="H43:J43"/>
    <mergeCell ref="A44:B44"/>
    <mergeCell ref="F44:G44"/>
    <mergeCell ref="A36:J36"/>
    <mergeCell ref="A37:A38"/>
    <mergeCell ref="C37:D37"/>
    <mergeCell ref="H37:J37"/>
    <mergeCell ref="C38:D38"/>
    <mergeCell ref="H38:J38"/>
    <mergeCell ref="A29:A30"/>
    <mergeCell ref="E12:G12"/>
    <mergeCell ref="H12:J12"/>
    <mergeCell ref="A13:J13"/>
    <mergeCell ref="D14:J14"/>
    <mergeCell ref="A15:J15"/>
    <mergeCell ref="A16:J16"/>
    <mergeCell ref="F18:G18"/>
    <mergeCell ref="B19:J19"/>
    <mergeCell ref="A22:J22"/>
    <mergeCell ref="A24:J24"/>
    <mergeCell ref="A26:A28"/>
    <mergeCell ref="B11:J11"/>
    <mergeCell ref="C2:G2"/>
    <mergeCell ref="C3:G3"/>
    <mergeCell ref="C4:G4"/>
    <mergeCell ref="B9:J9"/>
    <mergeCell ref="B10:J10"/>
  </mergeCells>
  <pageMargins left="0.7" right="0.7" top="0.75" bottom="0.75" header="0.3" footer="0.3"/>
  <pageSetup scale="77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workbookViewId="0">
      <selection activeCell="D14" sqref="D14:J14"/>
    </sheetView>
  </sheetViews>
  <sheetFormatPr baseColWidth="10" defaultRowHeight="15" x14ac:dyDescent="0.25"/>
  <cols>
    <col min="1" max="1" width="14.28515625" customWidth="1"/>
    <col min="4" max="4" width="12.42578125" customWidth="1"/>
  </cols>
  <sheetData>
    <row r="1" spans="1:10" ht="14.45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45" x14ac:dyDescent="0.3">
      <c r="A2" s="1"/>
      <c r="B2" s="1"/>
      <c r="C2" s="272" t="s">
        <v>0</v>
      </c>
      <c r="D2" s="272"/>
      <c r="E2" s="272"/>
      <c r="F2" s="272"/>
      <c r="G2" s="272"/>
      <c r="H2" s="1"/>
      <c r="I2" s="1"/>
      <c r="J2" s="1"/>
    </row>
    <row r="3" spans="1:10" ht="14.45" x14ac:dyDescent="0.3">
      <c r="A3" s="1"/>
      <c r="B3" s="1"/>
      <c r="C3" s="272" t="s">
        <v>1</v>
      </c>
      <c r="D3" s="272"/>
      <c r="E3" s="272"/>
      <c r="F3" s="272"/>
      <c r="G3" s="272"/>
      <c r="H3" s="1"/>
      <c r="I3" s="1"/>
      <c r="J3" s="1"/>
    </row>
    <row r="4" spans="1:10" ht="14.45" x14ac:dyDescent="0.3">
      <c r="A4" s="1"/>
      <c r="B4" s="1"/>
      <c r="C4" s="272" t="s">
        <v>2</v>
      </c>
      <c r="D4" s="272"/>
      <c r="E4" s="272"/>
      <c r="F4" s="272"/>
      <c r="G4" s="272"/>
      <c r="H4" s="1"/>
      <c r="I4" s="1"/>
      <c r="J4" s="1"/>
    </row>
    <row r="5" spans="1:10" ht="14.45" x14ac:dyDescent="0.3">
      <c r="A5" s="1"/>
      <c r="B5" s="1"/>
      <c r="C5" s="2"/>
      <c r="D5" s="2"/>
      <c r="E5" s="2"/>
      <c r="F5" s="1"/>
      <c r="G5" s="1"/>
      <c r="H5" s="1"/>
      <c r="I5" s="1"/>
      <c r="J5" s="1"/>
    </row>
    <row r="6" spans="1:10" ht="14.45" x14ac:dyDescent="0.3">
      <c r="A6" s="1"/>
      <c r="B6" s="1"/>
      <c r="C6" s="2"/>
      <c r="D6" s="2"/>
      <c r="E6" s="2"/>
      <c r="F6" s="1"/>
      <c r="G6" s="1"/>
      <c r="H6" s="1"/>
      <c r="I6" s="1"/>
      <c r="J6" s="1"/>
    </row>
    <row r="7" spans="1:10" thickBot="1" x14ac:dyDescent="0.35">
      <c r="A7" s="1"/>
      <c r="B7" s="1"/>
      <c r="C7" s="1"/>
      <c r="D7" s="1"/>
      <c r="E7" s="1"/>
      <c r="F7" s="3" t="s">
        <v>3</v>
      </c>
      <c r="G7" s="4">
        <f>F18</f>
        <v>700</v>
      </c>
      <c r="H7" s="4"/>
      <c r="I7" s="5"/>
      <c r="J7" s="5"/>
    </row>
    <row r="8" spans="1:10" ht="14.45" x14ac:dyDescent="0.3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ht="14.45" x14ac:dyDescent="0.3">
      <c r="A9" s="9" t="s">
        <v>4</v>
      </c>
      <c r="B9" s="273" t="s">
        <v>5</v>
      </c>
      <c r="C9" s="274"/>
      <c r="D9" s="274"/>
      <c r="E9" s="274"/>
      <c r="F9" s="274"/>
      <c r="G9" s="274"/>
      <c r="H9" s="274"/>
      <c r="I9" s="274"/>
      <c r="J9" s="275"/>
    </row>
    <row r="10" spans="1:10" ht="14.45" x14ac:dyDescent="0.3">
      <c r="A10" s="9" t="s">
        <v>6</v>
      </c>
      <c r="B10" s="270" t="s">
        <v>7</v>
      </c>
      <c r="C10" s="270"/>
      <c r="D10" s="270"/>
      <c r="E10" s="270"/>
      <c r="F10" s="270"/>
      <c r="G10" s="270"/>
      <c r="H10" s="270"/>
      <c r="I10" s="270"/>
      <c r="J10" s="271"/>
    </row>
    <row r="11" spans="1:10" x14ac:dyDescent="0.25">
      <c r="A11" s="9" t="s">
        <v>8</v>
      </c>
      <c r="B11" s="270" t="s">
        <v>9</v>
      </c>
      <c r="C11" s="270"/>
      <c r="D11" s="270"/>
      <c r="E11" s="270"/>
      <c r="F11" s="270"/>
      <c r="G11" s="270"/>
      <c r="H11" s="270"/>
      <c r="I11" s="270"/>
      <c r="J11" s="271"/>
    </row>
    <row r="12" spans="1:10" ht="14.45" x14ac:dyDescent="0.3">
      <c r="A12" s="9" t="s">
        <v>10</v>
      </c>
      <c r="B12" s="10"/>
      <c r="C12" s="10"/>
      <c r="D12" s="10"/>
      <c r="E12" s="269" t="s">
        <v>206</v>
      </c>
      <c r="F12" s="269"/>
      <c r="G12" s="269"/>
      <c r="H12" s="270" t="s">
        <v>168</v>
      </c>
      <c r="I12" s="270"/>
      <c r="J12" s="271"/>
    </row>
    <row r="13" spans="1:10" ht="14.45" x14ac:dyDescent="0.3">
      <c r="A13" s="276"/>
      <c r="B13" s="277"/>
      <c r="C13" s="277"/>
      <c r="D13" s="277"/>
      <c r="E13" s="277"/>
      <c r="F13" s="277"/>
      <c r="G13" s="277"/>
      <c r="H13" s="277"/>
      <c r="I13" s="277"/>
      <c r="J13" s="278"/>
    </row>
    <row r="14" spans="1:10" ht="14.45" x14ac:dyDescent="0.3">
      <c r="A14" s="9" t="s">
        <v>11</v>
      </c>
      <c r="B14" s="10"/>
      <c r="C14" s="10"/>
      <c r="D14" s="279" t="s">
        <v>205</v>
      </c>
      <c r="E14" s="279"/>
      <c r="F14" s="279"/>
      <c r="G14" s="279"/>
      <c r="H14" s="279"/>
      <c r="I14" s="279"/>
      <c r="J14" s="280"/>
    </row>
    <row r="15" spans="1:10" ht="14.45" x14ac:dyDescent="0.3">
      <c r="A15" s="281"/>
      <c r="B15" s="273"/>
      <c r="C15" s="273"/>
      <c r="D15" s="273"/>
      <c r="E15" s="273"/>
      <c r="F15" s="273"/>
      <c r="G15" s="273"/>
      <c r="H15" s="273"/>
      <c r="I15" s="273"/>
      <c r="J15" s="282"/>
    </row>
    <row r="16" spans="1:10" ht="14.45" x14ac:dyDescent="0.3">
      <c r="A16" s="283"/>
      <c r="B16" s="270"/>
      <c r="C16" s="270"/>
      <c r="D16" s="270"/>
      <c r="E16" s="270"/>
      <c r="F16" s="270"/>
      <c r="G16" s="270"/>
      <c r="H16" s="270"/>
      <c r="I16" s="270"/>
      <c r="J16" s="271"/>
    </row>
    <row r="17" spans="1:10" x14ac:dyDescent="0.25">
      <c r="A17" s="9" t="s">
        <v>12</v>
      </c>
      <c r="B17" s="10"/>
      <c r="C17" s="141">
        <v>19</v>
      </c>
      <c r="D17" s="12" t="s">
        <v>199</v>
      </c>
      <c r="E17" s="10" t="s">
        <v>13</v>
      </c>
      <c r="F17" s="10"/>
      <c r="G17" s="10"/>
      <c r="H17" s="10"/>
      <c r="I17" s="10"/>
      <c r="J17" s="13"/>
    </row>
    <row r="18" spans="1:10" x14ac:dyDescent="0.25">
      <c r="A18" s="9" t="s">
        <v>14</v>
      </c>
      <c r="B18" s="10"/>
      <c r="C18" s="10"/>
      <c r="D18" s="10"/>
      <c r="E18" s="10"/>
      <c r="F18" s="116">
        <f>J35+F47+H47</f>
        <v>700</v>
      </c>
      <c r="G18" s="115"/>
      <c r="H18" s="10"/>
      <c r="I18" s="10"/>
      <c r="J18" s="13"/>
    </row>
    <row r="19" spans="1:10" x14ac:dyDescent="0.25">
      <c r="A19" s="9" t="s">
        <v>15</v>
      </c>
      <c r="B19" s="273" t="s">
        <v>219</v>
      </c>
      <c r="C19" s="273"/>
      <c r="D19" s="273"/>
      <c r="E19" s="273"/>
      <c r="F19" s="273"/>
      <c r="G19" s="273"/>
      <c r="H19" s="273"/>
      <c r="I19" s="273"/>
      <c r="J19" s="282"/>
    </row>
    <row r="20" spans="1:10" x14ac:dyDescent="0.25">
      <c r="A20" s="9" t="s">
        <v>68</v>
      </c>
      <c r="B20" s="10"/>
      <c r="C20" s="10"/>
      <c r="D20" s="10"/>
      <c r="E20" s="10"/>
      <c r="F20" s="10"/>
      <c r="G20" s="51"/>
      <c r="H20" s="10"/>
      <c r="I20" s="10"/>
      <c r="J20" s="13"/>
    </row>
    <row r="21" spans="1:10" x14ac:dyDescent="0.25">
      <c r="A21" s="142">
        <v>12</v>
      </c>
      <c r="B21" s="51" t="s">
        <v>113</v>
      </c>
      <c r="C21" s="143">
        <v>13</v>
      </c>
      <c r="D21" s="2" t="s">
        <v>67</v>
      </c>
      <c r="E21" s="5" t="s">
        <v>199</v>
      </c>
      <c r="F21" s="52" t="s">
        <v>69</v>
      </c>
      <c r="G21" s="10"/>
      <c r="H21" s="10"/>
      <c r="I21" s="10" t="s">
        <v>17</v>
      </c>
      <c r="J21" s="13"/>
    </row>
    <row r="22" spans="1:10" x14ac:dyDescent="0.25">
      <c r="A22" s="281" t="s">
        <v>144</v>
      </c>
      <c r="B22" s="273"/>
      <c r="C22" s="273"/>
      <c r="D22" s="273"/>
      <c r="E22" s="273"/>
      <c r="F22" s="273"/>
      <c r="G22" s="273"/>
      <c r="H22" s="273"/>
      <c r="I22" s="273"/>
      <c r="J22" s="282"/>
    </row>
    <row r="23" spans="1:10" ht="15.75" thickBot="1" x14ac:dyDescent="0.3">
      <c r="A23" s="16"/>
      <c r="B23" s="17"/>
      <c r="C23" s="17"/>
      <c r="D23" s="17"/>
      <c r="E23" s="17"/>
      <c r="F23" s="17"/>
      <c r="G23" s="17"/>
      <c r="H23" s="17"/>
      <c r="I23" s="17"/>
      <c r="J23" s="18"/>
    </row>
    <row r="24" spans="1:10" ht="15.75" thickBot="1" x14ac:dyDescent="0.3">
      <c r="A24" s="293" t="s">
        <v>19</v>
      </c>
      <c r="B24" s="294"/>
      <c r="C24" s="294"/>
      <c r="D24" s="294"/>
      <c r="E24" s="294"/>
      <c r="F24" s="294"/>
      <c r="G24" s="294"/>
      <c r="H24" s="294"/>
      <c r="I24" s="294"/>
      <c r="J24" s="295"/>
    </row>
    <row r="25" spans="1:10" x14ac:dyDescent="0.25">
      <c r="A25" s="19" t="s">
        <v>20</v>
      </c>
      <c r="B25" s="20"/>
      <c r="C25" s="20" t="s">
        <v>21</v>
      </c>
      <c r="D25" s="20" t="s">
        <v>22</v>
      </c>
      <c r="E25" s="21" t="s">
        <v>23</v>
      </c>
      <c r="F25" s="21" t="s">
        <v>24</v>
      </c>
      <c r="G25" s="21" t="s">
        <v>25</v>
      </c>
      <c r="H25" s="21" t="s">
        <v>26</v>
      </c>
      <c r="I25" s="21" t="s">
        <v>27</v>
      </c>
      <c r="J25" s="22" t="s">
        <v>28</v>
      </c>
    </row>
    <row r="26" spans="1:10" x14ac:dyDescent="0.25">
      <c r="A26" s="296" t="s">
        <v>29</v>
      </c>
      <c r="B26" s="20" t="s">
        <v>30</v>
      </c>
      <c r="C26" s="23"/>
      <c r="D26" s="23"/>
      <c r="E26" s="23"/>
      <c r="F26" s="23">
        <v>92</v>
      </c>
      <c r="G26" s="23">
        <v>92</v>
      </c>
      <c r="H26" s="23"/>
      <c r="I26" s="23"/>
      <c r="J26" s="24">
        <f>C26+D26+E26+F26+G26+H26+I26</f>
        <v>184</v>
      </c>
    </row>
    <row r="27" spans="1:10" x14ac:dyDescent="0.25">
      <c r="A27" s="297"/>
      <c r="B27" s="20" t="s">
        <v>31</v>
      </c>
      <c r="C27" s="23"/>
      <c r="D27" s="23"/>
      <c r="E27" s="23"/>
      <c r="F27" s="23">
        <v>166</v>
      </c>
      <c r="G27" s="23">
        <v>166</v>
      </c>
      <c r="H27" s="23"/>
      <c r="I27" s="23"/>
      <c r="J27" s="24">
        <f t="shared" ref="J27:J34" si="0">C27+D27+E27+F27+G27+H27+I27</f>
        <v>332</v>
      </c>
    </row>
    <row r="28" spans="1:10" x14ac:dyDescent="0.25">
      <c r="A28" s="297"/>
      <c r="B28" s="25" t="s">
        <v>32</v>
      </c>
      <c r="C28" s="26"/>
      <c r="D28" s="26"/>
      <c r="E28" s="26"/>
      <c r="F28" s="26">
        <v>92</v>
      </c>
      <c r="G28" s="26">
        <v>92</v>
      </c>
      <c r="H28" s="23"/>
      <c r="I28" s="23"/>
      <c r="J28" s="24">
        <f t="shared" si="0"/>
        <v>184</v>
      </c>
    </row>
    <row r="29" spans="1:10" x14ac:dyDescent="0.25">
      <c r="A29" s="298" t="s">
        <v>33</v>
      </c>
      <c r="B29" s="25" t="s">
        <v>34</v>
      </c>
      <c r="C29" s="26"/>
      <c r="D29" s="26"/>
      <c r="E29" s="26"/>
      <c r="F29" s="26"/>
      <c r="G29" s="26"/>
      <c r="H29" s="26"/>
      <c r="I29" s="27"/>
      <c r="J29" s="24">
        <f t="shared" si="0"/>
        <v>0</v>
      </c>
    </row>
    <row r="30" spans="1:10" x14ac:dyDescent="0.25">
      <c r="A30" s="299"/>
      <c r="B30" s="25" t="s">
        <v>35</v>
      </c>
      <c r="C30" s="26"/>
      <c r="D30" s="26"/>
      <c r="E30" s="26"/>
      <c r="F30" s="26"/>
      <c r="G30" s="26"/>
      <c r="H30" s="26"/>
      <c r="I30" s="27"/>
      <c r="J30" s="24">
        <f t="shared" si="0"/>
        <v>0</v>
      </c>
    </row>
    <row r="31" spans="1:10" x14ac:dyDescent="0.25">
      <c r="A31" s="28" t="s">
        <v>36</v>
      </c>
      <c r="B31" s="29"/>
      <c r="C31" s="26"/>
      <c r="D31" s="26"/>
      <c r="E31" s="26"/>
      <c r="F31" s="26"/>
      <c r="G31" s="26"/>
      <c r="H31" s="26"/>
      <c r="I31" s="27"/>
      <c r="J31" s="24">
        <f t="shared" si="0"/>
        <v>0</v>
      </c>
    </row>
    <row r="32" spans="1:10" x14ac:dyDescent="0.25">
      <c r="A32" s="30" t="s">
        <v>37</v>
      </c>
      <c r="B32" s="25"/>
      <c r="C32" s="26"/>
      <c r="D32" s="26"/>
      <c r="E32" s="26"/>
      <c r="F32" s="26"/>
      <c r="G32" s="26"/>
      <c r="H32" s="26"/>
      <c r="I32" s="27"/>
      <c r="J32" s="24">
        <f t="shared" si="0"/>
        <v>0</v>
      </c>
    </row>
    <row r="33" spans="1:10" x14ac:dyDescent="0.25">
      <c r="A33" s="30" t="s">
        <v>38</v>
      </c>
      <c r="B33" s="25"/>
      <c r="C33" s="26"/>
      <c r="D33" s="26"/>
      <c r="E33" s="26"/>
      <c r="F33" s="26"/>
      <c r="G33" s="26"/>
      <c r="H33" s="26"/>
      <c r="I33" s="27"/>
      <c r="J33" s="24">
        <f t="shared" si="0"/>
        <v>0</v>
      </c>
    </row>
    <row r="34" spans="1:10" x14ac:dyDescent="0.25">
      <c r="A34" s="30" t="s">
        <v>39</v>
      </c>
      <c r="B34" s="25"/>
      <c r="C34" s="26"/>
      <c r="D34" s="26"/>
      <c r="E34" s="26"/>
      <c r="F34" s="26"/>
      <c r="G34" s="26"/>
      <c r="H34" s="26"/>
      <c r="I34" s="27"/>
      <c r="J34" s="24">
        <f t="shared" si="0"/>
        <v>0</v>
      </c>
    </row>
    <row r="35" spans="1:10" ht="15.75" thickBot="1" x14ac:dyDescent="0.3">
      <c r="A35" s="31" t="s">
        <v>40</v>
      </c>
      <c r="B35" s="32"/>
      <c r="C35" s="33">
        <f>SUM(C26:C34)</f>
        <v>0</v>
      </c>
      <c r="D35" s="33">
        <f t="shared" ref="D35:J35" si="1">SUM(D26:D34)</f>
        <v>0</v>
      </c>
      <c r="E35" s="33">
        <f t="shared" si="1"/>
        <v>0</v>
      </c>
      <c r="F35" s="33">
        <f>SUM(F26:F34)</f>
        <v>350</v>
      </c>
      <c r="G35" s="33">
        <f t="shared" si="1"/>
        <v>350</v>
      </c>
      <c r="H35" s="33">
        <f t="shared" si="1"/>
        <v>0</v>
      </c>
      <c r="I35" s="33">
        <f t="shared" si="1"/>
        <v>0</v>
      </c>
      <c r="J35" s="33">
        <f t="shared" si="1"/>
        <v>700</v>
      </c>
    </row>
    <row r="36" spans="1:10" ht="15.75" thickBot="1" x14ac:dyDescent="0.3">
      <c r="A36" s="293" t="s">
        <v>41</v>
      </c>
      <c r="B36" s="300"/>
      <c r="C36" s="300"/>
      <c r="D36" s="300"/>
      <c r="E36" s="300"/>
      <c r="F36" s="300"/>
      <c r="G36" s="300"/>
      <c r="H36" s="300"/>
      <c r="I36" s="300"/>
      <c r="J36" s="301"/>
    </row>
    <row r="37" spans="1:10" x14ac:dyDescent="0.25">
      <c r="A37" s="285" t="s">
        <v>42</v>
      </c>
      <c r="B37" s="25" t="s">
        <v>43</v>
      </c>
      <c r="C37" s="287" t="s">
        <v>44</v>
      </c>
      <c r="D37" s="288"/>
      <c r="E37" s="34" t="s">
        <v>45</v>
      </c>
      <c r="F37" s="35" t="s">
        <v>46</v>
      </c>
      <c r="G37" s="34" t="s">
        <v>47</v>
      </c>
      <c r="H37" s="287" t="s">
        <v>48</v>
      </c>
      <c r="I37" s="269"/>
      <c r="J37" s="289"/>
    </row>
    <row r="38" spans="1:10" ht="15.75" thickBot="1" x14ac:dyDescent="0.3">
      <c r="A38" s="286"/>
      <c r="B38" s="144" t="s">
        <v>49</v>
      </c>
      <c r="C38" s="290"/>
      <c r="D38" s="290"/>
      <c r="E38" s="32"/>
      <c r="F38" s="34"/>
      <c r="G38" s="34"/>
      <c r="H38" s="290"/>
      <c r="I38" s="291"/>
      <c r="J38" s="292"/>
    </row>
    <row r="39" spans="1:10" ht="15.75" thickBot="1" x14ac:dyDescent="0.3">
      <c r="A39" s="305" t="s">
        <v>50</v>
      </c>
      <c r="B39" s="300"/>
      <c r="C39" s="300"/>
      <c r="D39" s="300"/>
      <c r="E39" s="300"/>
      <c r="F39" s="306"/>
      <c r="G39" s="306"/>
      <c r="H39" s="300"/>
      <c r="I39" s="300"/>
      <c r="J39" s="301"/>
    </row>
    <row r="40" spans="1:10" x14ac:dyDescent="0.25">
      <c r="A40" s="307" t="s">
        <v>51</v>
      </c>
      <c r="B40" s="308"/>
      <c r="C40" s="146" t="s">
        <v>52</v>
      </c>
      <c r="D40" s="40" t="s">
        <v>53</v>
      </c>
      <c r="E40" s="40" t="s">
        <v>54</v>
      </c>
      <c r="F40" s="311" t="s">
        <v>55</v>
      </c>
      <c r="G40" s="311"/>
      <c r="H40" s="311" t="s">
        <v>56</v>
      </c>
      <c r="I40" s="313"/>
      <c r="J40" s="314"/>
    </row>
    <row r="41" spans="1:10" x14ac:dyDescent="0.25">
      <c r="A41" s="309"/>
      <c r="B41" s="310"/>
      <c r="C41" s="41" t="s">
        <v>57</v>
      </c>
      <c r="D41" s="42" t="s">
        <v>58</v>
      </c>
      <c r="E41" s="42" t="s">
        <v>59</v>
      </c>
      <c r="F41" s="312"/>
      <c r="G41" s="312"/>
      <c r="H41" s="312"/>
      <c r="I41" s="315"/>
      <c r="J41" s="316"/>
    </row>
    <row r="42" spans="1:10" x14ac:dyDescent="0.25">
      <c r="A42" s="309"/>
      <c r="B42" s="310"/>
      <c r="C42" s="25">
        <v>0</v>
      </c>
      <c r="D42" s="26">
        <v>0</v>
      </c>
      <c r="E42" s="26">
        <v>0</v>
      </c>
      <c r="F42" s="303">
        <v>0</v>
      </c>
      <c r="G42" s="304"/>
      <c r="H42" s="303">
        <v>0</v>
      </c>
      <c r="I42" s="317"/>
      <c r="J42" s="318"/>
    </row>
    <row r="43" spans="1:10" x14ac:dyDescent="0.25">
      <c r="A43" s="309"/>
      <c r="B43" s="310"/>
      <c r="C43" s="25">
        <v>0</v>
      </c>
      <c r="D43" s="26">
        <v>0</v>
      </c>
      <c r="E43" s="26">
        <v>0</v>
      </c>
      <c r="F43" s="303">
        <v>0</v>
      </c>
      <c r="G43" s="304"/>
      <c r="H43" s="303">
        <v>0</v>
      </c>
      <c r="I43" s="317"/>
      <c r="J43" s="318"/>
    </row>
    <row r="44" spans="1:10" x14ac:dyDescent="0.25">
      <c r="A44" s="302"/>
      <c r="B44" s="288"/>
      <c r="C44" s="25"/>
      <c r="D44" s="26"/>
      <c r="E44" s="26"/>
      <c r="F44" s="303"/>
      <c r="G44" s="304"/>
      <c r="H44" s="145"/>
      <c r="I44" s="147"/>
      <c r="J44" s="148"/>
    </row>
    <row r="45" spans="1:10" x14ac:dyDescent="0.25">
      <c r="A45" s="302"/>
      <c r="B45" s="288"/>
      <c r="C45" s="25"/>
      <c r="D45" s="26"/>
      <c r="E45" s="26"/>
      <c r="F45" s="303"/>
      <c r="G45" s="304"/>
      <c r="H45" s="145"/>
      <c r="I45" s="147"/>
      <c r="J45" s="148"/>
    </row>
    <row r="46" spans="1:10" x14ac:dyDescent="0.25">
      <c r="A46" s="309"/>
      <c r="B46" s="310"/>
      <c r="C46" s="25"/>
      <c r="D46" s="26"/>
      <c r="E46" s="26"/>
      <c r="F46" s="319"/>
      <c r="G46" s="320"/>
      <c r="H46" s="319"/>
      <c r="I46" s="270"/>
      <c r="J46" s="271"/>
    </row>
    <row r="47" spans="1:10" ht="15.75" thickBot="1" x14ac:dyDescent="0.3">
      <c r="A47" s="321" t="s">
        <v>40</v>
      </c>
      <c r="B47" s="290"/>
      <c r="C47" s="32">
        <f>SUM(C42:C45)</f>
        <v>0</v>
      </c>
      <c r="D47" s="33">
        <f>SUM(D42:D46)</f>
        <v>0</v>
      </c>
      <c r="E47" s="32">
        <v>0</v>
      </c>
      <c r="F47" s="322">
        <f>SUM(F42:G46)</f>
        <v>0</v>
      </c>
      <c r="G47" s="323"/>
      <c r="H47" s="322">
        <f>SUM(H42:J46)</f>
        <v>0</v>
      </c>
      <c r="I47" s="324"/>
      <c r="J47" s="325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272" t="s">
        <v>60</v>
      </c>
      <c r="B50" s="272"/>
      <c r="C50" s="46"/>
      <c r="D50" s="1"/>
      <c r="E50" s="46" t="s">
        <v>61</v>
      </c>
      <c r="F50" s="46"/>
      <c r="G50" s="272" t="s">
        <v>62</v>
      </c>
      <c r="H50" s="272"/>
      <c r="I50" s="272"/>
      <c r="J50" s="272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26"/>
      <c r="B52" s="326"/>
      <c r="C52" s="47"/>
      <c r="D52" s="47"/>
      <c r="E52" s="47"/>
      <c r="F52" s="48"/>
      <c r="G52" s="49"/>
      <c r="H52" s="49"/>
      <c r="I52" s="49"/>
      <c r="J52" s="49"/>
    </row>
    <row r="53" spans="1:10" x14ac:dyDescent="0.25">
      <c r="A53" s="50" t="str">
        <f>E12</f>
        <v>YESENIA OBLEDO RAMOS</v>
      </c>
      <c r="B53" s="50"/>
      <c r="C53" s="3"/>
      <c r="D53" s="327" t="s">
        <v>63</v>
      </c>
      <c r="E53" s="327"/>
      <c r="F53" s="327"/>
      <c r="G53" s="327" t="s">
        <v>64</v>
      </c>
      <c r="H53" s="327"/>
      <c r="I53" s="327"/>
      <c r="J53" s="327"/>
    </row>
    <row r="54" spans="1:10" x14ac:dyDescent="0.25">
      <c r="A54" s="272" t="str">
        <f>H12</f>
        <v>VINCULACION</v>
      </c>
      <c r="B54" s="272"/>
      <c r="C54" s="3"/>
      <c r="D54" s="272" t="s">
        <v>65</v>
      </c>
      <c r="E54" s="272"/>
      <c r="F54" s="272"/>
      <c r="G54" s="272" t="s">
        <v>66</v>
      </c>
      <c r="H54" s="272"/>
      <c r="I54" s="272"/>
      <c r="J54" s="272"/>
    </row>
  </sheetData>
  <mergeCells count="51">
    <mergeCell ref="A16:J16"/>
    <mergeCell ref="C2:G2"/>
    <mergeCell ref="C3:G3"/>
    <mergeCell ref="C4:G4"/>
    <mergeCell ref="B9:J9"/>
    <mergeCell ref="B10:J10"/>
    <mergeCell ref="B11:J11"/>
    <mergeCell ref="E12:G12"/>
    <mergeCell ref="H12:J12"/>
    <mergeCell ref="A13:J13"/>
    <mergeCell ref="D14:J14"/>
    <mergeCell ref="A15:J15"/>
    <mergeCell ref="A39:J39"/>
    <mergeCell ref="B19:J19"/>
    <mergeCell ref="A22:J22"/>
    <mergeCell ref="A24:J24"/>
    <mergeCell ref="A26:A28"/>
    <mergeCell ref="A29:A30"/>
    <mergeCell ref="A36:J36"/>
    <mergeCell ref="A37:A38"/>
    <mergeCell ref="C37:D37"/>
    <mergeCell ref="H37:J37"/>
    <mergeCell ref="C38:D38"/>
    <mergeCell ref="H38:J38"/>
    <mergeCell ref="A45:B45"/>
    <mergeCell ref="F45:G45"/>
    <mergeCell ref="A40:B41"/>
    <mergeCell ref="F40:G41"/>
    <mergeCell ref="H40:J41"/>
    <mergeCell ref="A42:B42"/>
    <mergeCell ref="F42:G42"/>
    <mergeCell ref="H42:J42"/>
    <mergeCell ref="A43:B43"/>
    <mergeCell ref="F43:G43"/>
    <mergeCell ref="H43:J43"/>
    <mergeCell ref="A44:B44"/>
    <mergeCell ref="F44:G44"/>
    <mergeCell ref="A54:B54"/>
    <mergeCell ref="D54:F54"/>
    <mergeCell ref="G54:J54"/>
    <mergeCell ref="A46:B46"/>
    <mergeCell ref="F46:G46"/>
    <mergeCell ref="H46:J46"/>
    <mergeCell ref="A47:B47"/>
    <mergeCell ref="F47:G47"/>
    <mergeCell ref="H47:J47"/>
    <mergeCell ref="A50:B50"/>
    <mergeCell ref="G50:J50"/>
    <mergeCell ref="A52:B52"/>
    <mergeCell ref="D53:F53"/>
    <mergeCell ref="G53:J53"/>
  </mergeCells>
  <pageMargins left="0.7" right="0.7" top="0.75" bottom="0.75" header="0.3" footer="0.3"/>
  <pageSetup scale="76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workbookViewId="0">
      <selection activeCell="B8" sqref="B8"/>
    </sheetView>
  </sheetViews>
  <sheetFormatPr baseColWidth="10" defaultRowHeight="15" x14ac:dyDescent="0.25"/>
  <cols>
    <col min="4" max="4" width="12.42578125" customWidth="1"/>
  </cols>
  <sheetData>
    <row r="1" spans="1:10" ht="14.45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45" x14ac:dyDescent="0.3">
      <c r="A2" s="1"/>
      <c r="B2" s="1"/>
      <c r="C2" s="272" t="s">
        <v>0</v>
      </c>
      <c r="D2" s="272"/>
      <c r="E2" s="272"/>
      <c r="F2" s="272"/>
      <c r="G2" s="272"/>
      <c r="H2" s="1"/>
      <c r="I2" s="1"/>
      <c r="J2" s="1"/>
    </row>
    <row r="3" spans="1:10" ht="14.45" x14ac:dyDescent="0.3">
      <c r="A3" s="1"/>
      <c r="B3" s="1"/>
      <c r="C3" s="272" t="s">
        <v>1</v>
      </c>
      <c r="D3" s="272"/>
      <c r="E3" s="272"/>
      <c r="F3" s="272"/>
      <c r="G3" s="272"/>
      <c r="H3" s="1"/>
      <c r="I3" s="1"/>
      <c r="J3" s="1"/>
    </row>
    <row r="4" spans="1:10" ht="14.45" x14ac:dyDescent="0.3">
      <c r="A4" s="1"/>
      <c r="B4" s="1"/>
      <c r="C4" s="272" t="s">
        <v>2</v>
      </c>
      <c r="D4" s="272"/>
      <c r="E4" s="272"/>
      <c r="F4" s="272"/>
      <c r="G4" s="272"/>
      <c r="H4" s="1"/>
      <c r="I4" s="1"/>
      <c r="J4" s="1"/>
    </row>
    <row r="5" spans="1:10" ht="14.45" x14ac:dyDescent="0.3">
      <c r="A5" s="1"/>
      <c r="B5" s="1"/>
      <c r="C5" s="2"/>
      <c r="D5" s="2"/>
      <c r="E5" s="2"/>
      <c r="F5" s="1"/>
      <c r="G5" s="1"/>
      <c r="H5" s="1"/>
      <c r="I5" s="1"/>
      <c r="J5" s="1"/>
    </row>
    <row r="6" spans="1:10" ht="14.45" x14ac:dyDescent="0.3">
      <c r="A6" s="1"/>
      <c r="B6" s="1"/>
      <c r="C6" s="2"/>
      <c r="D6" s="2"/>
      <c r="E6" s="2"/>
      <c r="F6" s="1"/>
      <c r="G6" s="1"/>
      <c r="H6" s="1"/>
      <c r="I6" s="1"/>
      <c r="J6" s="1"/>
    </row>
    <row r="7" spans="1:10" thickBot="1" x14ac:dyDescent="0.35">
      <c r="A7" s="1"/>
      <c r="B7" s="353" t="s">
        <v>183</v>
      </c>
      <c r="C7" s="353"/>
      <c r="D7" s="353"/>
      <c r="E7" s="353"/>
      <c r="F7" s="3" t="s">
        <v>3</v>
      </c>
      <c r="G7" s="4">
        <f>F18</f>
        <v>516</v>
      </c>
      <c r="H7" s="4"/>
      <c r="I7" s="5"/>
      <c r="J7" s="5"/>
    </row>
    <row r="8" spans="1:10" ht="14.45" x14ac:dyDescent="0.3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ht="14.45" x14ac:dyDescent="0.3">
      <c r="A9" s="9" t="s">
        <v>4</v>
      </c>
      <c r="B9" s="273" t="s">
        <v>5</v>
      </c>
      <c r="C9" s="274"/>
      <c r="D9" s="274"/>
      <c r="E9" s="274"/>
      <c r="F9" s="274"/>
      <c r="G9" s="274"/>
      <c r="H9" s="274"/>
      <c r="I9" s="274"/>
      <c r="J9" s="275"/>
    </row>
    <row r="10" spans="1:10" ht="14.45" x14ac:dyDescent="0.3">
      <c r="A10" s="9" t="s">
        <v>6</v>
      </c>
      <c r="B10" s="270" t="s">
        <v>7</v>
      </c>
      <c r="C10" s="270"/>
      <c r="D10" s="270"/>
      <c r="E10" s="270"/>
      <c r="F10" s="270"/>
      <c r="G10" s="270"/>
      <c r="H10" s="270"/>
      <c r="I10" s="270"/>
      <c r="J10" s="271"/>
    </row>
    <row r="11" spans="1:10" x14ac:dyDescent="0.25">
      <c r="A11" s="9" t="s">
        <v>8</v>
      </c>
      <c r="B11" s="270" t="s">
        <v>102</v>
      </c>
      <c r="C11" s="270"/>
      <c r="D11" s="270"/>
      <c r="E11" s="270"/>
      <c r="F11" s="270"/>
      <c r="G11" s="270"/>
      <c r="H11" s="270"/>
      <c r="I11" s="270"/>
      <c r="J11" s="271"/>
    </row>
    <row r="12" spans="1:10" ht="14.45" x14ac:dyDescent="0.3">
      <c r="A12" s="9" t="s">
        <v>10</v>
      </c>
      <c r="B12" s="10"/>
      <c r="C12" s="10"/>
      <c r="D12" s="10"/>
      <c r="E12" s="269" t="s">
        <v>181</v>
      </c>
      <c r="F12" s="269"/>
      <c r="G12" s="269"/>
      <c r="H12" s="270" t="s">
        <v>172</v>
      </c>
      <c r="I12" s="270"/>
      <c r="J12" s="271"/>
    </row>
    <row r="13" spans="1:10" ht="14.45" x14ac:dyDescent="0.3">
      <c r="A13" s="276"/>
      <c r="B13" s="277"/>
      <c r="C13" s="277"/>
      <c r="D13" s="277"/>
      <c r="E13" s="277"/>
      <c r="F13" s="277"/>
      <c r="G13" s="277"/>
      <c r="H13" s="277"/>
      <c r="I13" s="277"/>
      <c r="J13" s="278"/>
    </row>
    <row r="14" spans="1:10" ht="14.45" x14ac:dyDescent="0.3">
      <c r="A14" s="9" t="s">
        <v>11</v>
      </c>
      <c r="B14" s="10"/>
      <c r="C14" s="10"/>
      <c r="D14" s="279" t="s">
        <v>173</v>
      </c>
      <c r="E14" s="279"/>
      <c r="F14" s="279"/>
      <c r="G14" s="279"/>
      <c r="H14" s="279"/>
      <c r="I14" s="279"/>
      <c r="J14" s="280"/>
    </row>
    <row r="15" spans="1:10" ht="14.45" x14ac:dyDescent="0.3">
      <c r="A15" s="281"/>
      <c r="B15" s="273"/>
      <c r="C15" s="273"/>
      <c r="D15" s="273"/>
      <c r="E15" s="273"/>
      <c r="F15" s="273"/>
      <c r="G15" s="273"/>
      <c r="H15" s="273"/>
      <c r="I15" s="273"/>
      <c r="J15" s="282"/>
    </row>
    <row r="16" spans="1:10" ht="14.45" x14ac:dyDescent="0.3">
      <c r="A16" s="283"/>
      <c r="B16" s="270"/>
      <c r="C16" s="270"/>
      <c r="D16" s="270"/>
      <c r="E16" s="270"/>
      <c r="F16" s="270"/>
      <c r="G16" s="270"/>
      <c r="H16" s="270"/>
      <c r="I16" s="270"/>
      <c r="J16" s="271"/>
    </row>
    <row r="17" spans="1:10" x14ac:dyDescent="0.25">
      <c r="A17" s="9" t="s">
        <v>12</v>
      </c>
      <c r="B17" s="10"/>
      <c r="C17" s="154">
        <v>15</v>
      </c>
      <c r="D17" s="12" t="s">
        <v>177</v>
      </c>
      <c r="E17" s="10" t="s">
        <v>13</v>
      </c>
      <c r="F17" s="10"/>
      <c r="G17" s="10"/>
      <c r="H17" s="10"/>
      <c r="I17" s="10"/>
      <c r="J17" s="13"/>
    </row>
    <row r="18" spans="1:10" x14ac:dyDescent="0.25">
      <c r="A18" s="9" t="s">
        <v>14</v>
      </c>
      <c r="B18" s="10"/>
      <c r="C18" s="10"/>
      <c r="D18" s="10"/>
      <c r="E18" s="10"/>
      <c r="F18" s="116">
        <f>J35+F47+H47</f>
        <v>516</v>
      </c>
      <c r="G18" s="115"/>
      <c r="H18" s="10"/>
      <c r="I18" s="10"/>
      <c r="J18" s="13"/>
    </row>
    <row r="19" spans="1:10" x14ac:dyDescent="0.25">
      <c r="A19" s="9" t="s">
        <v>15</v>
      </c>
      <c r="B19" s="273" t="s">
        <v>182</v>
      </c>
      <c r="C19" s="273"/>
      <c r="D19" s="273"/>
      <c r="E19" s="273"/>
      <c r="F19" s="273"/>
      <c r="G19" s="273"/>
      <c r="H19" s="273"/>
      <c r="I19" s="273"/>
      <c r="J19" s="282"/>
    </row>
    <row r="20" spans="1:10" x14ac:dyDescent="0.25">
      <c r="A20" s="9" t="s">
        <v>68</v>
      </c>
      <c r="B20" s="10"/>
      <c r="C20" s="10"/>
      <c r="D20" s="10"/>
      <c r="E20" s="10"/>
      <c r="F20" s="10"/>
      <c r="G20" s="51"/>
      <c r="H20" s="10"/>
      <c r="I20" s="10"/>
      <c r="J20" s="13"/>
    </row>
    <row r="21" spans="1:10" x14ac:dyDescent="0.25">
      <c r="A21" s="155">
        <v>17</v>
      </c>
      <c r="B21" s="51" t="s">
        <v>113</v>
      </c>
      <c r="C21" s="156">
        <v>20</v>
      </c>
      <c r="D21" s="2" t="s">
        <v>67</v>
      </c>
      <c r="E21" s="5" t="s">
        <v>152</v>
      </c>
      <c r="F21" s="52" t="s">
        <v>69</v>
      </c>
      <c r="G21" s="10"/>
      <c r="H21" s="10"/>
      <c r="I21" s="10" t="s">
        <v>17</v>
      </c>
      <c r="J21" s="13"/>
    </row>
    <row r="22" spans="1:10" x14ac:dyDescent="0.25">
      <c r="A22" s="281" t="s">
        <v>174</v>
      </c>
      <c r="B22" s="273"/>
      <c r="C22" s="273"/>
      <c r="D22" s="273"/>
      <c r="E22" s="273"/>
      <c r="F22" s="273"/>
      <c r="G22" s="273"/>
      <c r="H22" s="273"/>
      <c r="I22" s="273"/>
      <c r="J22" s="282"/>
    </row>
    <row r="23" spans="1:10" ht="15.75" thickBot="1" x14ac:dyDescent="0.3">
      <c r="A23" s="16"/>
      <c r="B23" s="17"/>
      <c r="C23" s="17"/>
      <c r="D23" s="17"/>
      <c r="E23" s="17"/>
      <c r="F23" s="17"/>
      <c r="G23" s="17"/>
      <c r="H23" s="17"/>
      <c r="I23" s="17"/>
      <c r="J23" s="18"/>
    </row>
    <row r="24" spans="1:10" ht="15.75" thickBot="1" x14ac:dyDescent="0.3">
      <c r="A24" s="293" t="s">
        <v>19</v>
      </c>
      <c r="B24" s="294"/>
      <c r="C24" s="294"/>
      <c r="D24" s="294"/>
      <c r="E24" s="294"/>
      <c r="F24" s="294"/>
      <c r="G24" s="294"/>
      <c r="H24" s="294"/>
      <c r="I24" s="294"/>
      <c r="J24" s="295"/>
    </row>
    <row r="25" spans="1:10" x14ac:dyDescent="0.25">
      <c r="A25" s="19" t="s">
        <v>20</v>
      </c>
      <c r="B25" s="20"/>
      <c r="C25" s="20" t="s">
        <v>21</v>
      </c>
      <c r="D25" s="20" t="s">
        <v>22</v>
      </c>
      <c r="E25" s="21" t="s">
        <v>23</v>
      </c>
      <c r="F25" s="21" t="s">
        <v>24</v>
      </c>
      <c r="G25" s="21" t="s">
        <v>25</v>
      </c>
      <c r="H25" s="21" t="s">
        <v>26</v>
      </c>
      <c r="I25" s="21" t="s">
        <v>27</v>
      </c>
      <c r="J25" s="22" t="s">
        <v>28</v>
      </c>
    </row>
    <row r="26" spans="1:10" x14ac:dyDescent="0.25">
      <c r="A26" s="296" t="s">
        <v>29</v>
      </c>
      <c r="B26" s="20" t="s">
        <v>30</v>
      </c>
      <c r="C26" s="23"/>
      <c r="D26" s="23"/>
      <c r="E26" s="23">
        <v>92</v>
      </c>
      <c r="F26" s="23">
        <v>92</v>
      </c>
      <c r="G26" s="23"/>
      <c r="H26" s="23"/>
      <c r="I26" s="23"/>
      <c r="J26" s="24">
        <f>C26+D26+E26+F26+G26+H26+I26</f>
        <v>184</v>
      </c>
    </row>
    <row r="27" spans="1:10" x14ac:dyDescent="0.25">
      <c r="A27" s="297"/>
      <c r="B27" s="20" t="s">
        <v>31</v>
      </c>
      <c r="C27" s="23"/>
      <c r="D27" s="23"/>
      <c r="E27" s="23">
        <v>166</v>
      </c>
      <c r="F27" s="23">
        <v>166</v>
      </c>
      <c r="G27" s="23"/>
      <c r="H27" s="23"/>
      <c r="I27" s="23"/>
      <c r="J27" s="24">
        <f t="shared" ref="J27:J34" si="0">C27+D27+E27+F27+G27+H27+I27</f>
        <v>332</v>
      </c>
    </row>
    <row r="28" spans="1:10" x14ac:dyDescent="0.25">
      <c r="A28" s="297"/>
      <c r="B28" s="25" t="s">
        <v>32</v>
      </c>
      <c r="C28" s="26"/>
      <c r="D28" s="26"/>
      <c r="E28" s="26"/>
      <c r="F28" s="26"/>
      <c r="G28" s="26"/>
      <c r="H28" s="23"/>
      <c r="I28" s="23"/>
      <c r="J28" s="24">
        <f t="shared" si="0"/>
        <v>0</v>
      </c>
    </row>
    <row r="29" spans="1:10" x14ac:dyDescent="0.25">
      <c r="A29" s="298" t="s">
        <v>33</v>
      </c>
      <c r="B29" s="25" t="s">
        <v>34</v>
      </c>
      <c r="C29" s="26"/>
      <c r="D29" s="26"/>
      <c r="E29" s="26"/>
      <c r="F29" s="26"/>
      <c r="G29" s="26"/>
      <c r="H29" s="26"/>
      <c r="I29" s="27"/>
      <c r="J29" s="24">
        <f t="shared" si="0"/>
        <v>0</v>
      </c>
    </row>
    <row r="30" spans="1:10" x14ac:dyDescent="0.25">
      <c r="A30" s="299"/>
      <c r="B30" s="25" t="s">
        <v>35</v>
      </c>
      <c r="C30" s="26"/>
      <c r="D30" s="26"/>
      <c r="E30" s="26"/>
      <c r="F30" s="26"/>
      <c r="G30" s="26"/>
      <c r="H30" s="26"/>
      <c r="I30" s="27"/>
      <c r="J30" s="24">
        <f t="shared" si="0"/>
        <v>0</v>
      </c>
    </row>
    <row r="31" spans="1:10" x14ac:dyDescent="0.25">
      <c r="A31" s="28" t="s">
        <v>36</v>
      </c>
      <c r="B31" s="29"/>
      <c r="C31" s="26"/>
      <c r="D31" s="26"/>
      <c r="E31" s="26"/>
      <c r="F31" s="26"/>
      <c r="G31" s="26"/>
      <c r="H31" s="26"/>
      <c r="I31" s="27"/>
      <c r="J31" s="24">
        <f t="shared" si="0"/>
        <v>0</v>
      </c>
    </row>
    <row r="32" spans="1:10" x14ac:dyDescent="0.25">
      <c r="A32" s="30" t="s">
        <v>37</v>
      </c>
      <c r="B32" s="25"/>
      <c r="C32" s="26"/>
      <c r="D32" s="26"/>
      <c r="E32" s="26"/>
      <c r="F32" s="26"/>
      <c r="G32" s="26"/>
      <c r="H32" s="26"/>
      <c r="I32" s="27"/>
      <c r="J32" s="24">
        <f t="shared" si="0"/>
        <v>0</v>
      </c>
    </row>
    <row r="33" spans="1:10" x14ac:dyDescent="0.25">
      <c r="A33" s="30" t="s">
        <v>38</v>
      </c>
      <c r="B33" s="25"/>
      <c r="C33" s="26"/>
      <c r="D33" s="26"/>
      <c r="E33" s="26"/>
      <c r="F33" s="26"/>
      <c r="G33" s="26"/>
      <c r="H33" s="26"/>
      <c r="I33" s="27"/>
      <c r="J33" s="24">
        <f t="shared" si="0"/>
        <v>0</v>
      </c>
    </row>
    <row r="34" spans="1:10" x14ac:dyDescent="0.25">
      <c r="A34" s="30" t="s">
        <v>39</v>
      </c>
      <c r="B34" s="25"/>
      <c r="C34" s="26"/>
      <c r="D34" s="26"/>
      <c r="E34" s="26"/>
      <c r="F34" s="26"/>
      <c r="G34" s="26"/>
      <c r="H34" s="26"/>
      <c r="I34" s="27"/>
      <c r="J34" s="24">
        <f t="shared" si="0"/>
        <v>0</v>
      </c>
    </row>
    <row r="35" spans="1:10" ht="15.75" thickBot="1" x14ac:dyDescent="0.3">
      <c r="A35" s="31" t="s">
        <v>40</v>
      </c>
      <c r="B35" s="32"/>
      <c r="C35" s="33">
        <f>SUM(C26:C34)</f>
        <v>0</v>
      </c>
      <c r="D35" s="33">
        <f t="shared" ref="D35:J35" si="1">SUM(D26:D34)</f>
        <v>0</v>
      </c>
      <c r="E35" s="33">
        <f t="shared" si="1"/>
        <v>258</v>
      </c>
      <c r="F35" s="33">
        <f>SUM(F26:F34)</f>
        <v>258</v>
      </c>
      <c r="G35" s="33">
        <f t="shared" si="1"/>
        <v>0</v>
      </c>
      <c r="H35" s="33">
        <f t="shared" si="1"/>
        <v>0</v>
      </c>
      <c r="I35" s="33">
        <f t="shared" si="1"/>
        <v>0</v>
      </c>
      <c r="J35" s="33">
        <f t="shared" si="1"/>
        <v>516</v>
      </c>
    </row>
    <row r="36" spans="1:10" ht="15.75" thickBot="1" x14ac:dyDescent="0.3">
      <c r="A36" s="293" t="s">
        <v>41</v>
      </c>
      <c r="B36" s="300"/>
      <c r="C36" s="300"/>
      <c r="D36" s="300"/>
      <c r="E36" s="300"/>
      <c r="F36" s="300"/>
      <c r="G36" s="300"/>
      <c r="H36" s="300"/>
      <c r="I36" s="300"/>
      <c r="J36" s="301"/>
    </row>
    <row r="37" spans="1:10" x14ac:dyDescent="0.25">
      <c r="A37" s="285" t="s">
        <v>42</v>
      </c>
      <c r="B37" s="25" t="s">
        <v>43</v>
      </c>
      <c r="C37" s="287" t="s">
        <v>44</v>
      </c>
      <c r="D37" s="288"/>
      <c r="E37" s="34" t="s">
        <v>45</v>
      </c>
      <c r="F37" s="35" t="s">
        <v>46</v>
      </c>
      <c r="G37" s="34" t="s">
        <v>47</v>
      </c>
      <c r="H37" s="287" t="s">
        <v>48</v>
      </c>
      <c r="I37" s="269"/>
      <c r="J37" s="289"/>
    </row>
    <row r="38" spans="1:10" ht="15.75" thickBot="1" x14ac:dyDescent="0.3">
      <c r="A38" s="286"/>
      <c r="B38" s="149" t="s">
        <v>49</v>
      </c>
      <c r="C38" s="290"/>
      <c r="D38" s="290"/>
      <c r="E38" s="32"/>
      <c r="F38" s="34"/>
      <c r="G38" s="34"/>
      <c r="H38" s="290"/>
      <c r="I38" s="291"/>
      <c r="J38" s="292"/>
    </row>
    <row r="39" spans="1:10" ht="15.75" thickBot="1" x14ac:dyDescent="0.3">
      <c r="A39" s="305" t="s">
        <v>50</v>
      </c>
      <c r="B39" s="300"/>
      <c r="C39" s="300"/>
      <c r="D39" s="300"/>
      <c r="E39" s="300"/>
      <c r="F39" s="306"/>
      <c r="G39" s="306"/>
      <c r="H39" s="300"/>
      <c r="I39" s="300"/>
      <c r="J39" s="301"/>
    </row>
    <row r="40" spans="1:10" x14ac:dyDescent="0.25">
      <c r="A40" s="307" t="s">
        <v>51</v>
      </c>
      <c r="B40" s="308"/>
      <c r="C40" s="151" t="s">
        <v>52</v>
      </c>
      <c r="D40" s="40" t="s">
        <v>53</v>
      </c>
      <c r="E40" s="40" t="s">
        <v>54</v>
      </c>
      <c r="F40" s="311" t="s">
        <v>55</v>
      </c>
      <c r="G40" s="311"/>
      <c r="H40" s="311" t="s">
        <v>56</v>
      </c>
      <c r="I40" s="313"/>
      <c r="J40" s="314"/>
    </row>
    <row r="41" spans="1:10" x14ac:dyDescent="0.25">
      <c r="A41" s="309"/>
      <c r="B41" s="310"/>
      <c r="C41" s="41" t="s">
        <v>57</v>
      </c>
      <c r="D41" s="42" t="s">
        <v>58</v>
      </c>
      <c r="E41" s="42" t="s">
        <v>59</v>
      </c>
      <c r="F41" s="312"/>
      <c r="G41" s="312"/>
      <c r="H41" s="312"/>
      <c r="I41" s="315"/>
      <c r="J41" s="316"/>
    </row>
    <row r="42" spans="1:10" x14ac:dyDescent="0.25">
      <c r="A42" s="309"/>
      <c r="B42" s="310"/>
      <c r="C42" s="25">
        <v>0</v>
      </c>
      <c r="D42" s="26">
        <v>0</v>
      </c>
      <c r="E42" s="26">
        <v>0</v>
      </c>
      <c r="F42" s="303">
        <v>0</v>
      </c>
      <c r="G42" s="304"/>
      <c r="H42" s="303">
        <v>0</v>
      </c>
      <c r="I42" s="317"/>
      <c r="J42" s="318"/>
    </row>
    <row r="43" spans="1:10" x14ac:dyDescent="0.25">
      <c r="A43" s="309"/>
      <c r="B43" s="310"/>
      <c r="C43" s="25">
        <v>0</v>
      </c>
      <c r="D43" s="26">
        <v>0</v>
      </c>
      <c r="E43" s="26">
        <v>0</v>
      </c>
      <c r="F43" s="303">
        <v>0</v>
      </c>
      <c r="G43" s="304"/>
      <c r="H43" s="303">
        <v>0</v>
      </c>
      <c r="I43" s="317"/>
      <c r="J43" s="318"/>
    </row>
    <row r="44" spans="1:10" x14ac:dyDescent="0.25">
      <c r="A44" s="302"/>
      <c r="B44" s="288"/>
      <c r="C44" s="25"/>
      <c r="D44" s="26"/>
      <c r="E44" s="26"/>
      <c r="F44" s="303"/>
      <c r="G44" s="304"/>
      <c r="H44" s="150"/>
      <c r="I44" s="152"/>
      <c r="J44" s="153"/>
    </row>
    <row r="45" spans="1:10" x14ac:dyDescent="0.25">
      <c r="A45" s="302"/>
      <c r="B45" s="288"/>
      <c r="C45" s="25"/>
      <c r="D45" s="26"/>
      <c r="E45" s="26"/>
      <c r="F45" s="303"/>
      <c r="G45" s="304"/>
      <c r="H45" s="150"/>
      <c r="I45" s="152"/>
      <c r="J45" s="153"/>
    </row>
    <row r="46" spans="1:10" x14ac:dyDescent="0.25">
      <c r="A46" s="309"/>
      <c r="B46" s="310"/>
      <c r="C46" s="25"/>
      <c r="D46" s="26"/>
      <c r="E46" s="26"/>
      <c r="F46" s="319"/>
      <c r="G46" s="320"/>
      <c r="H46" s="319"/>
      <c r="I46" s="270"/>
      <c r="J46" s="271"/>
    </row>
    <row r="47" spans="1:10" ht="15.75" thickBot="1" x14ac:dyDescent="0.3">
      <c r="A47" s="321" t="s">
        <v>40</v>
      </c>
      <c r="B47" s="290"/>
      <c r="C47" s="32">
        <f>SUM(C42:C45)</f>
        <v>0</v>
      </c>
      <c r="D47" s="33">
        <f>SUM(D42:D46)</f>
        <v>0</v>
      </c>
      <c r="E47" s="32">
        <v>0</v>
      </c>
      <c r="F47" s="322">
        <f>SUM(F42:G46)</f>
        <v>0</v>
      </c>
      <c r="G47" s="323"/>
      <c r="H47" s="322">
        <f>SUM(H42:J46)</f>
        <v>0</v>
      </c>
      <c r="I47" s="324"/>
      <c r="J47" s="325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272" t="s">
        <v>60</v>
      </c>
      <c r="B50" s="272"/>
      <c r="C50" s="46"/>
      <c r="D50" s="1"/>
      <c r="E50" s="46" t="s">
        <v>61</v>
      </c>
      <c r="F50" s="46"/>
      <c r="G50" s="272" t="s">
        <v>62</v>
      </c>
      <c r="H50" s="272"/>
      <c r="I50" s="272"/>
      <c r="J50" s="272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26"/>
      <c r="B52" s="326"/>
      <c r="C52" s="47"/>
      <c r="D52" s="47"/>
      <c r="E52" s="47"/>
      <c r="F52" s="48"/>
      <c r="G52" s="49"/>
      <c r="H52" s="49"/>
      <c r="I52" s="49"/>
      <c r="J52" s="49"/>
    </row>
    <row r="53" spans="1:10" x14ac:dyDescent="0.25">
      <c r="A53" s="50" t="str">
        <f>E12</f>
        <v>RAFAEL OLIVA RIVAS</v>
      </c>
      <c r="B53" s="50"/>
      <c r="C53" s="3"/>
      <c r="D53" s="327" t="s">
        <v>63</v>
      </c>
      <c r="E53" s="327"/>
      <c r="F53" s="327"/>
      <c r="G53" s="327" t="s">
        <v>64</v>
      </c>
      <c r="H53" s="327"/>
      <c r="I53" s="327"/>
      <c r="J53" s="327"/>
    </row>
    <row r="54" spans="1:10" x14ac:dyDescent="0.25">
      <c r="A54" s="272" t="str">
        <f>H12</f>
        <v>VIGILANTE</v>
      </c>
      <c r="B54" s="272"/>
      <c r="C54" s="3"/>
      <c r="D54" s="272" t="s">
        <v>65</v>
      </c>
      <c r="E54" s="272"/>
      <c r="F54" s="272"/>
      <c r="G54" s="272" t="s">
        <v>66</v>
      </c>
      <c r="H54" s="272"/>
      <c r="I54" s="272"/>
      <c r="J54" s="272"/>
    </row>
  </sheetData>
  <mergeCells count="52">
    <mergeCell ref="A54:B54"/>
    <mergeCell ref="D54:F54"/>
    <mergeCell ref="G54:J54"/>
    <mergeCell ref="A46:B46"/>
    <mergeCell ref="F46:G46"/>
    <mergeCell ref="H46:J46"/>
    <mergeCell ref="A47:B47"/>
    <mergeCell ref="F47:G47"/>
    <mergeCell ref="H47:J47"/>
    <mergeCell ref="A50:B50"/>
    <mergeCell ref="G50:J50"/>
    <mergeCell ref="A52:B52"/>
    <mergeCell ref="D53:F53"/>
    <mergeCell ref="G53:J53"/>
    <mergeCell ref="A45:B45"/>
    <mergeCell ref="F45:G45"/>
    <mergeCell ref="A40:B41"/>
    <mergeCell ref="F40:G41"/>
    <mergeCell ref="H40:J41"/>
    <mergeCell ref="A42:B42"/>
    <mergeCell ref="F42:G42"/>
    <mergeCell ref="H42:J42"/>
    <mergeCell ref="A43:B43"/>
    <mergeCell ref="F43:G43"/>
    <mergeCell ref="H43:J43"/>
    <mergeCell ref="A44:B44"/>
    <mergeCell ref="F44:G44"/>
    <mergeCell ref="A39:J39"/>
    <mergeCell ref="B19:J19"/>
    <mergeCell ref="A22:J22"/>
    <mergeCell ref="A24:J24"/>
    <mergeCell ref="A26:A28"/>
    <mergeCell ref="A29:A30"/>
    <mergeCell ref="A36:J36"/>
    <mergeCell ref="A37:A38"/>
    <mergeCell ref="C37:D37"/>
    <mergeCell ref="H37:J37"/>
    <mergeCell ref="C38:D38"/>
    <mergeCell ref="H38:J38"/>
    <mergeCell ref="A16:J16"/>
    <mergeCell ref="C2:G2"/>
    <mergeCell ref="C3:G3"/>
    <mergeCell ref="C4:G4"/>
    <mergeCell ref="B9:J9"/>
    <mergeCell ref="B10:J10"/>
    <mergeCell ref="B11:J11"/>
    <mergeCell ref="E12:G12"/>
    <mergeCell ref="H12:J12"/>
    <mergeCell ref="A13:J13"/>
    <mergeCell ref="D14:J14"/>
    <mergeCell ref="A15:J15"/>
    <mergeCell ref="B7:E7"/>
  </mergeCells>
  <pageMargins left="0.7" right="0.7" top="0.75" bottom="0.75" header="0.3" footer="0.3"/>
  <pageSetup scale="77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opLeftCell="A4" workbookViewId="0">
      <selection activeCell="B20" sqref="B20"/>
    </sheetView>
  </sheetViews>
  <sheetFormatPr baseColWidth="10" defaultRowHeight="15" x14ac:dyDescent="0.25"/>
  <cols>
    <col min="4" max="4" width="12.42578125" customWidth="1"/>
  </cols>
  <sheetData>
    <row r="1" spans="1:10" ht="14.45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45" x14ac:dyDescent="0.3">
      <c r="A2" s="1"/>
      <c r="B2" s="1"/>
      <c r="C2" s="272" t="s">
        <v>0</v>
      </c>
      <c r="D2" s="272"/>
      <c r="E2" s="272"/>
      <c r="F2" s="272"/>
      <c r="G2" s="272"/>
      <c r="H2" s="1"/>
      <c r="I2" s="1"/>
      <c r="J2" s="1"/>
    </row>
    <row r="3" spans="1:10" ht="14.45" x14ac:dyDescent="0.3">
      <c r="A3" s="1"/>
      <c r="B3" s="1"/>
      <c r="C3" s="272" t="s">
        <v>1</v>
      </c>
      <c r="D3" s="272"/>
      <c r="E3" s="272"/>
      <c r="F3" s="272"/>
      <c r="G3" s="272"/>
      <c r="H3" s="1"/>
      <c r="I3" s="1"/>
      <c r="J3" s="1"/>
    </row>
    <row r="4" spans="1:10" ht="14.45" x14ac:dyDescent="0.3">
      <c r="A4" s="1"/>
      <c r="B4" s="1"/>
      <c r="C4" s="272" t="s">
        <v>2</v>
      </c>
      <c r="D4" s="272"/>
      <c r="E4" s="272"/>
      <c r="F4" s="272"/>
      <c r="G4" s="272"/>
      <c r="H4" s="1"/>
      <c r="I4" s="1"/>
      <c r="J4" s="1"/>
    </row>
    <row r="5" spans="1:10" ht="14.45" x14ac:dyDescent="0.3">
      <c r="A5" s="1"/>
      <c r="B5" s="1"/>
      <c r="C5" s="2"/>
      <c r="D5" s="2"/>
      <c r="E5" s="2"/>
      <c r="F5" s="1"/>
      <c r="G5" s="1"/>
      <c r="H5" s="1"/>
      <c r="I5" s="1"/>
      <c r="J5" s="1"/>
    </row>
    <row r="6" spans="1:10" ht="14.45" x14ac:dyDescent="0.3">
      <c r="A6" s="1"/>
      <c r="B6" s="1"/>
      <c r="C6" s="2"/>
      <c r="D6" s="2"/>
      <c r="E6" s="2"/>
      <c r="F6" s="1"/>
      <c r="G6" s="1"/>
      <c r="H6" s="1"/>
      <c r="I6" s="1"/>
      <c r="J6" s="1"/>
    </row>
    <row r="7" spans="1:10" thickBot="1" x14ac:dyDescent="0.35">
      <c r="A7" s="1"/>
      <c r="B7" s="1"/>
      <c r="C7" s="1"/>
      <c r="D7" s="1"/>
      <c r="E7" s="1"/>
      <c r="F7" s="3" t="s">
        <v>3</v>
      </c>
      <c r="G7" s="4">
        <f>F18</f>
        <v>258</v>
      </c>
      <c r="H7" s="4"/>
      <c r="I7" s="5"/>
      <c r="J7" s="5"/>
    </row>
    <row r="8" spans="1:10" ht="14.45" x14ac:dyDescent="0.3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ht="14.45" x14ac:dyDescent="0.3">
      <c r="A9" s="9" t="s">
        <v>4</v>
      </c>
      <c r="B9" s="273" t="s">
        <v>5</v>
      </c>
      <c r="C9" s="274"/>
      <c r="D9" s="274"/>
      <c r="E9" s="274"/>
      <c r="F9" s="274"/>
      <c r="G9" s="274"/>
      <c r="H9" s="274"/>
      <c r="I9" s="274"/>
      <c r="J9" s="275"/>
    </row>
    <row r="10" spans="1:10" ht="14.45" x14ac:dyDescent="0.3">
      <c r="A10" s="9" t="s">
        <v>6</v>
      </c>
      <c r="B10" s="270" t="s">
        <v>7</v>
      </c>
      <c r="C10" s="270"/>
      <c r="D10" s="270"/>
      <c r="E10" s="270"/>
      <c r="F10" s="270"/>
      <c r="G10" s="270"/>
      <c r="H10" s="270"/>
      <c r="I10" s="270"/>
      <c r="J10" s="271"/>
    </row>
    <row r="11" spans="1:10" x14ac:dyDescent="0.25">
      <c r="A11" s="9" t="s">
        <v>8</v>
      </c>
      <c r="B11" s="270" t="s">
        <v>102</v>
      </c>
      <c r="C11" s="270"/>
      <c r="D11" s="270"/>
      <c r="E11" s="270"/>
      <c r="F11" s="270"/>
      <c r="G11" s="270"/>
      <c r="H11" s="270"/>
      <c r="I11" s="270"/>
      <c r="J11" s="271"/>
    </row>
    <row r="12" spans="1:10" ht="14.45" x14ac:dyDescent="0.3">
      <c r="A12" s="9" t="s">
        <v>10</v>
      </c>
      <c r="B12" s="10"/>
      <c r="C12" s="10"/>
      <c r="D12" s="10"/>
      <c r="E12" s="269" t="s">
        <v>115</v>
      </c>
      <c r="F12" s="269"/>
      <c r="G12" s="269"/>
      <c r="H12" s="270" t="s">
        <v>116</v>
      </c>
      <c r="I12" s="270"/>
      <c r="J12" s="271"/>
    </row>
    <row r="13" spans="1:10" ht="14.45" x14ac:dyDescent="0.3">
      <c r="A13" s="276"/>
      <c r="B13" s="277"/>
      <c r="C13" s="277"/>
      <c r="D13" s="277"/>
      <c r="E13" s="277"/>
      <c r="F13" s="277"/>
      <c r="G13" s="277"/>
      <c r="H13" s="277"/>
      <c r="I13" s="277"/>
      <c r="J13" s="278"/>
    </row>
    <row r="14" spans="1:10" x14ac:dyDescent="0.25">
      <c r="A14" s="9" t="s">
        <v>11</v>
      </c>
      <c r="B14" s="10"/>
      <c r="C14" s="10"/>
      <c r="D14" s="279" t="s">
        <v>179</v>
      </c>
      <c r="E14" s="279"/>
      <c r="F14" s="279"/>
      <c r="G14" s="279"/>
      <c r="H14" s="279"/>
      <c r="I14" s="279"/>
      <c r="J14" s="280"/>
    </row>
    <row r="15" spans="1:10" ht="14.45" x14ac:dyDescent="0.3">
      <c r="A15" s="281"/>
      <c r="B15" s="273"/>
      <c r="C15" s="273"/>
      <c r="D15" s="273"/>
      <c r="E15" s="273"/>
      <c r="F15" s="273"/>
      <c r="G15" s="273"/>
      <c r="H15" s="273"/>
      <c r="I15" s="273"/>
      <c r="J15" s="282"/>
    </row>
    <row r="16" spans="1:10" ht="14.45" x14ac:dyDescent="0.3">
      <c r="A16" s="283"/>
      <c r="B16" s="270"/>
      <c r="C16" s="270"/>
      <c r="D16" s="270"/>
      <c r="E16" s="270"/>
      <c r="F16" s="270"/>
      <c r="G16" s="270"/>
      <c r="H16" s="270"/>
      <c r="I16" s="270"/>
      <c r="J16" s="271"/>
    </row>
    <row r="17" spans="1:10" ht="14.45" x14ac:dyDescent="0.3">
      <c r="A17" s="9" t="s">
        <v>12</v>
      </c>
      <c r="B17" s="10"/>
      <c r="C17" s="154">
        <v>15</v>
      </c>
      <c r="D17" s="12" t="s">
        <v>177</v>
      </c>
      <c r="E17" s="10" t="s">
        <v>13</v>
      </c>
      <c r="F17" s="10"/>
      <c r="G17" s="10"/>
      <c r="H17" s="10"/>
      <c r="I17" s="10"/>
      <c r="J17" s="13"/>
    </row>
    <row r="18" spans="1:10" ht="14.45" x14ac:dyDescent="0.3">
      <c r="A18" s="9" t="s">
        <v>14</v>
      </c>
      <c r="B18" s="10"/>
      <c r="C18" s="10"/>
      <c r="D18" s="10"/>
      <c r="E18" s="10"/>
      <c r="F18" s="116">
        <f>J35+F47+H47</f>
        <v>258</v>
      </c>
      <c r="G18" s="115"/>
      <c r="H18" s="10"/>
      <c r="I18" s="10"/>
      <c r="J18" s="13"/>
    </row>
    <row r="19" spans="1:10" ht="14.45" x14ac:dyDescent="0.3">
      <c r="A19" s="9" t="s">
        <v>15</v>
      </c>
      <c r="B19" s="273" t="s">
        <v>180</v>
      </c>
      <c r="C19" s="273"/>
      <c r="D19" s="273"/>
      <c r="E19" s="273"/>
      <c r="F19" s="273"/>
      <c r="G19" s="273"/>
      <c r="H19" s="273"/>
      <c r="I19" s="273"/>
      <c r="J19" s="282"/>
    </row>
    <row r="20" spans="1:10" x14ac:dyDescent="0.25">
      <c r="A20" s="9" t="s">
        <v>68</v>
      </c>
      <c r="B20" s="10"/>
      <c r="C20" s="10"/>
      <c r="D20" s="10"/>
      <c r="E20" s="10"/>
      <c r="F20" s="10"/>
      <c r="G20" s="51"/>
      <c r="H20" s="10"/>
      <c r="I20" s="10"/>
      <c r="J20" s="13"/>
    </row>
    <row r="21" spans="1:10" x14ac:dyDescent="0.25">
      <c r="A21" s="155">
        <v>22</v>
      </c>
      <c r="B21" s="51" t="s">
        <v>16</v>
      </c>
      <c r="C21" s="156">
        <v>0</v>
      </c>
      <c r="D21" s="2" t="s">
        <v>67</v>
      </c>
      <c r="E21" s="5" t="s">
        <v>151</v>
      </c>
      <c r="F21" s="52" t="s">
        <v>69</v>
      </c>
      <c r="G21" s="10"/>
      <c r="H21" s="10"/>
      <c r="I21" s="10" t="s">
        <v>17</v>
      </c>
      <c r="J21" s="13"/>
    </row>
    <row r="22" spans="1:10" x14ac:dyDescent="0.25">
      <c r="A22" s="281" t="s">
        <v>83</v>
      </c>
      <c r="B22" s="273"/>
      <c r="C22" s="273"/>
      <c r="D22" s="273"/>
      <c r="E22" s="273"/>
      <c r="F22" s="273"/>
      <c r="G22" s="273"/>
      <c r="H22" s="273"/>
      <c r="I22" s="273"/>
      <c r="J22" s="282"/>
    </row>
    <row r="23" spans="1:10" ht="15.75" thickBot="1" x14ac:dyDescent="0.3">
      <c r="A23" s="16"/>
      <c r="B23" s="17"/>
      <c r="C23" s="17"/>
      <c r="D23" s="17"/>
      <c r="E23" s="17"/>
      <c r="F23" s="17"/>
      <c r="G23" s="17"/>
      <c r="H23" s="17"/>
      <c r="I23" s="17"/>
      <c r="J23" s="18"/>
    </row>
    <row r="24" spans="1:10" ht="15.75" thickBot="1" x14ac:dyDescent="0.3">
      <c r="A24" s="293" t="s">
        <v>19</v>
      </c>
      <c r="B24" s="294"/>
      <c r="C24" s="294"/>
      <c r="D24" s="294"/>
      <c r="E24" s="294"/>
      <c r="F24" s="294"/>
      <c r="G24" s="294"/>
      <c r="H24" s="294"/>
      <c r="I24" s="294"/>
      <c r="J24" s="295"/>
    </row>
    <row r="25" spans="1:10" x14ac:dyDescent="0.25">
      <c r="A25" s="19" t="s">
        <v>20</v>
      </c>
      <c r="B25" s="20"/>
      <c r="C25" s="20" t="s">
        <v>21</v>
      </c>
      <c r="D25" s="20" t="s">
        <v>22</v>
      </c>
      <c r="E25" s="21" t="s">
        <v>23</v>
      </c>
      <c r="F25" s="21" t="s">
        <v>24</v>
      </c>
      <c r="G25" s="21" t="s">
        <v>25</v>
      </c>
      <c r="H25" s="21" t="s">
        <v>26</v>
      </c>
      <c r="I25" s="21" t="s">
        <v>27</v>
      </c>
      <c r="J25" s="22" t="s">
        <v>28</v>
      </c>
    </row>
    <row r="26" spans="1:10" x14ac:dyDescent="0.25">
      <c r="A26" s="296" t="s">
        <v>29</v>
      </c>
      <c r="B26" s="20" t="s">
        <v>30</v>
      </c>
      <c r="C26" s="23"/>
      <c r="D26" s="23">
        <v>92</v>
      </c>
      <c r="E26" s="23"/>
      <c r="F26" s="23"/>
      <c r="G26" s="23"/>
      <c r="H26" s="23"/>
      <c r="I26" s="23"/>
      <c r="J26" s="24">
        <f>C26+D26+E26+F26+G26+H26+I26</f>
        <v>92</v>
      </c>
    </row>
    <row r="27" spans="1:10" x14ac:dyDescent="0.25">
      <c r="A27" s="297"/>
      <c r="B27" s="20" t="s">
        <v>31</v>
      </c>
      <c r="C27" s="23"/>
      <c r="D27" s="23">
        <v>166</v>
      </c>
      <c r="E27" s="23"/>
      <c r="F27" s="23"/>
      <c r="G27" s="23"/>
      <c r="H27" s="23"/>
      <c r="I27" s="23"/>
      <c r="J27" s="24">
        <f t="shared" ref="J27:J34" si="0">C27+D27+E27+F27+G27+H27+I27</f>
        <v>166</v>
      </c>
    </row>
    <row r="28" spans="1:10" x14ac:dyDescent="0.25">
      <c r="A28" s="297"/>
      <c r="B28" s="25" t="s">
        <v>32</v>
      </c>
      <c r="C28" s="26"/>
      <c r="D28" s="26"/>
      <c r="E28" s="26"/>
      <c r="F28" s="26"/>
      <c r="G28" s="26"/>
      <c r="H28" s="23"/>
      <c r="I28" s="23"/>
      <c r="J28" s="24">
        <f t="shared" si="0"/>
        <v>0</v>
      </c>
    </row>
    <row r="29" spans="1:10" x14ac:dyDescent="0.25">
      <c r="A29" s="298" t="s">
        <v>33</v>
      </c>
      <c r="B29" s="25" t="s">
        <v>34</v>
      </c>
      <c r="C29" s="26"/>
      <c r="D29" s="26"/>
      <c r="E29" s="26"/>
      <c r="F29" s="26"/>
      <c r="G29" s="26"/>
      <c r="H29" s="26"/>
      <c r="I29" s="27"/>
      <c r="J29" s="24">
        <f t="shared" si="0"/>
        <v>0</v>
      </c>
    </row>
    <row r="30" spans="1:10" x14ac:dyDescent="0.25">
      <c r="A30" s="299"/>
      <c r="B30" s="25" t="s">
        <v>35</v>
      </c>
      <c r="C30" s="26"/>
      <c r="D30" s="26"/>
      <c r="E30" s="26"/>
      <c r="F30" s="26"/>
      <c r="G30" s="26"/>
      <c r="H30" s="26"/>
      <c r="I30" s="27"/>
      <c r="J30" s="24">
        <f t="shared" si="0"/>
        <v>0</v>
      </c>
    </row>
    <row r="31" spans="1:10" x14ac:dyDescent="0.25">
      <c r="A31" s="28" t="s">
        <v>36</v>
      </c>
      <c r="B31" s="29"/>
      <c r="C31" s="26"/>
      <c r="D31" s="26"/>
      <c r="E31" s="26"/>
      <c r="F31" s="26"/>
      <c r="G31" s="26"/>
      <c r="H31" s="26"/>
      <c r="I31" s="27"/>
      <c r="J31" s="24">
        <f t="shared" si="0"/>
        <v>0</v>
      </c>
    </row>
    <row r="32" spans="1:10" x14ac:dyDescent="0.25">
      <c r="A32" s="30" t="s">
        <v>37</v>
      </c>
      <c r="B32" s="25"/>
      <c r="C32" s="26"/>
      <c r="D32" s="26"/>
      <c r="E32" s="26"/>
      <c r="F32" s="26"/>
      <c r="G32" s="26"/>
      <c r="H32" s="26"/>
      <c r="I32" s="27"/>
      <c r="J32" s="24">
        <f t="shared" si="0"/>
        <v>0</v>
      </c>
    </row>
    <row r="33" spans="1:10" x14ac:dyDescent="0.25">
      <c r="A33" s="30" t="s">
        <v>38</v>
      </c>
      <c r="B33" s="25"/>
      <c r="C33" s="26"/>
      <c r="D33" s="26"/>
      <c r="E33" s="26"/>
      <c r="F33" s="26"/>
      <c r="G33" s="26"/>
      <c r="H33" s="26"/>
      <c r="I33" s="27"/>
      <c r="J33" s="24">
        <f t="shared" si="0"/>
        <v>0</v>
      </c>
    </row>
    <row r="34" spans="1:10" x14ac:dyDescent="0.25">
      <c r="A34" s="30" t="s">
        <v>39</v>
      </c>
      <c r="B34" s="25"/>
      <c r="C34" s="26"/>
      <c r="D34" s="26"/>
      <c r="E34" s="26"/>
      <c r="F34" s="26"/>
      <c r="G34" s="26"/>
      <c r="H34" s="26"/>
      <c r="I34" s="27"/>
      <c r="J34" s="24">
        <f t="shared" si="0"/>
        <v>0</v>
      </c>
    </row>
    <row r="35" spans="1:10" ht="15.75" thickBot="1" x14ac:dyDescent="0.3">
      <c r="A35" s="31" t="s">
        <v>40</v>
      </c>
      <c r="B35" s="32"/>
      <c r="C35" s="33">
        <f>SUM(C26:C34)</f>
        <v>0</v>
      </c>
      <c r="D35" s="33">
        <f t="shared" ref="D35:J35" si="1">SUM(D26:D34)</f>
        <v>258</v>
      </c>
      <c r="E35" s="33">
        <f t="shared" si="1"/>
        <v>0</v>
      </c>
      <c r="F35" s="33">
        <f>SUM(F26:F34)</f>
        <v>0</v>
      </c>
      <c r="G35" s="33">
        <f t="shared" si="1"/>
        <v>0</v>
      </c>
      <c r="H35" s="33">
        <f t="shared" si="1"/>
        <v>0</v>
      </c>
      <c r="I35" s="33">
        <f t="shared" si="1"/>
        <v>0</v>
      </c>
      <c r="J35" s="33">
        <f t="shared" si="1"/>
        <v>258</v>
      </c>
    </row>
    <row r="36" spans="1:10" ht="15.75" thickBot="1" x14ac:dyDescent="0.3">
      <c r="A36" s="293" t="s">
        <v>41</v>
      </c>
      <c r="B36" s="300"/>
      <c r="C36" s="300"/>
      <c r="D36" s="300"/>
      <c r="E36" s="300"/>
      <c r="F36" s="300"/>
      <c r="G36" s="300"/>
      <c r="H36" s="300"/>
      <c r="I36" s="300"/>
      <c r="J36" s="301"/>
    </row>
    <row r="37" spans="1:10" x14ac:dyDescent="0.25">
      <c r="A37" s="285" t="s">
        <v>42</v>
      </c>
      <c r="B37" s="25" t="s">
        <v>43</v>
      </c>
      <c r="C37" s="287" t="s">
        <v>44</v>
      </c>
      <c r="D37" s="288"/>
      <c r="E37" s="34" t="s">
        <v>45</v>
      </c>
      <c r="F37" s="35" t="s">
        <v>46</v>
      </c>
      <c r="G37" s="34" t="s">
        <v>47</v>
      </c>
      <c r="H37" s="287" t="s">
        <v>48</v>
      </c>
      <c r="I37" s="269"/>
      <c r="J37" s="289"/>
    </row>
    <row r="38" spans="1:10" ht="15.75" thickBot="1" x14ac:dyDescent="0.3">
      <c r="A38" s="286"/>
      <c r="B38" s="149" t="s">
        <v>49</v>
      </c>
      <c r="C38" s="290"/>
      <c r="D38" s="290"/>
      <c r="E38" s="32"/>
      <c r="F38" s="34"/>
      <c r="G38" s="34"/>
      <c r="H38" s="290"/>
      <c r="I38" s="291"/>
      <c r="J38" s="292"/>
    </row>
    <row r="39" spans="1:10" ht="15.75" thickBot="1" x14ac:dyDescent="0.3">
      <c r="A39" s="305" t="s">
        <v>50</v>
      </c>
      <c r="B39" s="300"/>
      <c r="C39" s="300"/>
      <c r="D39" s="300"/>
      <c r="E39" s="300"/>
      <c r="F39" s="306"/>
      <c r="G39" s="306"/>
      <c r="H39" s="300"/>
      <c r="I39" s="300"/>
      <c r="J39" s="301"/>
    </row>
    <row r="40" spans="1:10" x14ac:dyDescent="0.25">
      <c r="A40" s="307" t="s">
        <v>51</v>
      </c>
      <c r="B40" s="308"/>
      <c r="C40" s="151" t="s">
        <v>52</v>
      </c>
      <c r="D40" s="40" t="s">
        <v>53</v>
      </c>
      <c r="E40" s="40" t="s">
        <v>54</v>
      </c>
      <c r="F40" s="311" t="s">
        <v>55</v>
      </c>
      <c r="G40" s="311"/>
      <c r="H40" s="311" t="s">
        <v>56</v>
      </c>
      <c r="I40" s="313"/>
      <c r="J40" s="314"/>
    </row>
    <row r="41" spans="1:10" x14ac:dyDescent="0.25">
      <c r="A41" s="309"/>
      <c r="B41" s="310"/>
      <c r="C41" s="41" t="s">
        <v>57</v>
      </c>
      <c r="D41" s="42" t="s">
        <v>58</v>
      </c>
      <c r="E41" s="42" t="s">
        <v>59</v>
      </c>
      <c r="F41" s="312"/>
      <c r="G41" s="312"/>
      <c r="H41" s="312"/>
      <c r="I41" s="315"/>
      <c r="J41" s="316"/>
    </row>
    <row r="42" spans="1:10" x14ac:dyDescent="0.25">
      <c r="A42" s="309"/>
      <c r="B42" s="310"/>
      <c r="C42" s="25">
        <v>0</v>
      </c>
      <c r="D42" s="26">
        <v>0</v>
      </c>
      <c r="E42" s="26">
        <v>0</v>
      </c>
      <c r="F42" s="303">
        <v>0</v>
      </c>
      <c r="G42" s="304"/>
      <c r="H42" s="303">
        <v>0</v>
      </c>
      <c r="I42" s="317"/>
      <c r="J42" s="318"/>
    </row>
    <row r="43" spans="1:10" x14ac:dyDescent="0.25">
      <c r="A43" s="309"/>
      <c r="B43" s="310"/>
      <c r="C43" s="25">
        <v>0</v>
      </c>
      <c r="D43" s="26">
        <v>0</v>
      </c>
      <c r="E43" s="26">
        <v>0</v>
      </c>
      <c r="F43" s="303">
        <v>0</v>
      </c>
      <c r="G43" s="304"/>
      <c r="H43" s="303">
        <v>0</v>
      </c>
      <c r="I43" s="317"/>
      <c r="J43" s="318"/>
    </row>
    <row r="44" spans="1:10" x14ac:dyDescent="0.25">
      <c r="A44" s="302"/>
      <c r="B44" s="288"/>
      <c r="C44" s="25"/>
      <c r="D44" s="26"/>
      <c r="E44" s="26"/>
      <c r="F44" s="303"/>
      <c r="G44" s="304"/>
      <c r="H44" s="150"/>
      <c r="I44" s="152"/>
      <c r="J44" s="153"/>
    </row>
    <row r="45" spans="1:10" x14ac:dyDescent="0.25">
      <c r="A45" s="302"/>
      <c r="B45" s="288"/>
      <c r="C45" s="25"/>
      <c r="D45" s="26"/>
      <c r="E45" s="26"/>
      <c r="F45" s="303"/>
      <c r="G45" s="304"/>
      <c r="H45" s="150"/>
      <c r="I45" s="152"/>
      <c r="J45" s="153"/>
    </row>
    <row r="46" spans="1:10" x14ac:dyDescent="0.25">
      <c r="A46" s="309"/>
      <c r="B46" s="310"/>
      <c r="C46" s="25"/>
      <c r="D46" s="26"/>
      <c r="E46" s="26"/>
      <c r="F46" s="319"/>
      <c r="G46" s="320"/>
      <c r="H46" s="319"/>
      <c r="I46" s="270"/>
      <c r="J46" s="271"/>
    </row>
    <row r="47" spans="1:10" ht="15.75" thickBot="1" x14ac:dyDescent="0.3">
      <c r="A47" s="321" t="s">
        <v>40</v>
      </c>
      <c r="B47" s="290"/>
      <c r="C47" s="32">
        <f>SUM(C42:C45)</f>
        <v>0</v>
      </c>
      <c r="D47" s="33">
        <f>SUM(D42:D46)</f>
        <v>0</v>
      </c>
      <c r="E47" s="32">
        <v>0</v>
      </c>
      <c r="F47" s="322">
        <f>SUM(F42:G46)</f>
        <v>0</v>
      </c>
      <c r="G47" s="323"/>
      <c r="H47" s="322">
        <f>SUM(H42:J46)</f>
        <v>0</v>
      </c>
      <c r="I47" s="324"/>
      <c r="J47" s="325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272" t="s">
        <v>60</v>
      </c>
      <c r="B50" s="272"/>
      <c r="C50" s="46"/>
      <c r="D50" s="1"/>
      <c r="E50" s="46" t="s">
        <v>61</v>
      </c>
      <c r="F50" s="46"/>
      <c r="G50" s="272" t="s">
        <v>62</v>
      </c>
      <c r="H50" s="272"/>
      <c r="I50" s="272"/>
      <c r="J50" s="272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26"/>
      <c r="B52" s="326"/>
      <c r="C52" s="47"/>
      <c r="D52" s="47"/>
      <c r="E52" s="47"/>
      <c r="F52" s="48"/>
      <c r="G52" s="49"/>
      <c r="H52" s="49"/>
      <c r="I52" s="49"/>
      <c r="J52" s="49"/>
    </row>
    <row r="53" spans="1:10" x14ac:dyDescent="0.25">
      <c r="A53" s="50" t="str">
        <f>E12</f>
        <v>VICTOR HUGO HERNANDEZ ESPARZA</v>
      </c>
      <c r="B53" s="50"/>
      <c r="C53" s="3"/>
      <c r="D53" s="327" t="s">
        <v>63</v>
      </c>
      <c r="E53" s="327"/>
      <c r="F53" s="327"/>
      <c r="G53" s="327" t="s">
        <v>64</v>
      </c>
      <c r="H53" s="327"/>
      <c r="I53" s="327"/>
      <c r="J53" s="327"/>
    </row>
    <row r="54" spans="1:10" x14ac:dyDescent="0.25">
      <c r="A54" s="272" t="str">
        <f>H12</f>
        <v>INGENIERO EN SISTEMAS</v>
      </c>
      <c r="B54" s="272"/>
      <c r="C54" s="3"/>
      <c r="D54" s="272" t="s">
        <v>65</v>
      </c>
      <c r="E54" s="272"/>
      <c r="F54" s="272"/>
      <c r="G54" s="272" t="s">
        <v>66</v>
      </c>
      <c r="H54" s="272"/>
      <c r="I54" s="272"/>
      <c r="J54" s="272"/>
    </row>
  </sheetData>
  <mergeCells count="51">
    <mergeCell ref="A54:B54"/>
    <mergeCell ref="D54:F54"/>
    <mergeCell ref="G54:J54"/>
    <mergeCell ref="A46:B46"/>
    <mergeCell ref="F46:G46"/>
    <mergeCell ref="H46:J46"/>
    <mergeCell ref="A47:B47"/>
    <mergeCell ref="F47:G47"/>
    <mergeCell ref="H47:J47"/>
    <mergeCell ref="A50:B50"/>
    <mergeCell ref="G50:J50"/>
    <mergeCell ref="A52:B52"/>
    <mergeCell ref="D53:F53"/>
    <mergeCell ref="G53:J53"/>
    <mergeCell ref="A45:B45"/>
    <mergeCell ref="F45:G45"/>
    <mergeCell ref="A40:B41"/>
    <mergeCell ref="F40:G41"/>
    <mergeCell ref="H40:J41"/>
    <mergeCell ref="A42:B42"/>
    <mergeCell ref="F42:G42"/>
    <mergeCell ref="H42:J42"/>
    <mergeCell ref="A43:B43"/>
    <mergeCell ref="F43:G43"/>
    <mergeCell ref="H43:J43"/>
    <mergeCell ref="A44:B44"/>
    <mergeCell ref="F44:G44"/>
    <mergeCell ref="A39:J39"/>
    <mergeCell ref="B19:J19"/>
    <mergeCell ref="A22:J22"/>
    <mergeCell ref="A24:J24"/>
    <mergeCell ref="A26:A28"/>
    <mergeCell ref="A29:A30"/>
    <mergeCell ref="A36:J36"/>
    <mergeCell ref="A37:A38"/>
    <mergeCell ref="C37:D37"/>
    <mergeCell ref="H37:J37"/>
    <mergeCell ref="C38:D38"/>
    <mergeCell ref="H38:J38"/>
    <mergeCell ref="A16:J16"/>
    <mergeCell ref="C2:G2"/>
    <mergeCell ref="C3:G3"/>
    <mergeCell ref="C4:G4"/>
    <mergeCell ref="B9:J9"/>
    <mergeCell ref="B10:J10"/>
    <mergeCell ref="B11:J11"/>
    <mergeCell ref="E12:G12"/>
    <mergeCell ref="H12:J12"/>
    <mergeCell ref="A13:J13"/>
    <mergeCell ref="D14:J14"/>
    <mergeCell ref="A15:J15"/>
  </mergeCells>
  <pageMargins left="0.7" right="0.7" top="0.75" bottom="0.75" header="0.3" footer="0.3"/>
  <pageSetup scale="77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opLeftCell="A10" workbookViewId="0">
      <selection activeCell="A36" sqref="A36:J36"/>
    </sheetView>
  </sheetViews>
  <sheetFormatPr baseColWidth="10" defaultRowHeight="15" x14ac:dyDescent="0.25"/>
  <cols>
    <col min="4" max="4" width="12.42578125" customWidth="1"/>
  </cols>
  <sheetData>
    <row r="1" spans="1:10" ht="14.45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45" x14ac:dyDescent="0.3">
      <c r="A2" s="1"/>
      <c r="B2" s="1"/>
      <c r="C2" s="272" t="s">
        <v>0</v>
      </c>
      <c r="D2" s="272"/>
      <c r="E2" s="272"/>
      <c r="F2" s="272"/>
      <c r="G2" s="272"/>
      <c r="H2" s="1"/>
      <c r="I2" s="1"/>
      <c r="J2" s="1"/>
    </row>
    <row r="3" spans="1:10" ht="14.45" x14ac:dyDescent="0.3">
      <c r="A3" s="1"/>
      <c r="B3" s="1"/>
      <c r="C3" s="272" t="s">
        <v>1</v>
      </c>
      <c r="D3" s="272"/>
      <c r="E3" s="272"/>
      <c r="F3" s="272"/>
      <c r="G3" s="272"/>
      <c r="H3" s="1"/>
      <c r="I3" s="1"/>
      <c r="J3" s="1"/>
    </row>
    <row r="4" spans="1:10" ht="14.45" x14ac:dyDescent="0.3">
      <c r="A4" s="1"/>
      <c r="B4" s="1"/>
      <c r="C4" s="272" t="s">
        <v>2</v>
      </c>
      <c r="D4" s="272"/>
      <c r="E4" s="272"/>
      <c r="F4" s="272"/>
      <c r="G4" s="272"/>
      <c r="H4" s="1"/>
      <c r="I4" s="1"/>
      <c r="J4" s="1"/>
    </row>
    <row r="5" spans="1:10" ht="14.45" x14ac:dyDescent="0.3">
      <c r="A5" s="1"/>
      <c r="B5" s="1"/>
      <c r="C5" s="2"/>
      <c r="D5" s="2"/>
      <c r="E5" s="2"/>
      <c r="F5" s="1"/>
      <c r="G5" s="1"/>
      <c r="H5" s="1"/>
      <c r="I5" s="1"/>
      <c r="J5" s="1"/>
    </row>
    <row r="6" spans="1:10" ht="14.45" x14ac:dyDescent="0.3">
      <c r="A6" s="1"/>
      <c r="B6" s="1"/>
      <c r="C6" s="2"/>
      <c r="D6" s="2"/>
      <c r="E6" s="2"/>
      <c r="F6" s="1"/>
      <c r="G6" s="1"/>
      <c r="H6" s="1"/>
      <c r="I6" s="1"/>
      <c r="J6" s="1"/>
    </row>
    <row r="7" spans="1:10" thickBot="1" x14ac:dyDescent="0.35">
      <c r="A7" s="1"/>
      <c r="B7" s="1"/>
      <c r="C7" s="1"/>
      <c r="D7" s="1"/>
      <c r="E7" s="1"/>
      <c r="F7" s="3" t="s">
        <v>3</v>
      </c>
      <c r="G7" s="4">
        <f>F18</f>
        <v>274</v>
      </c>
      <c r="H7" s="4"/>
      <c r="I7" s="5"/>
      <c r="J7" s="5"/>
    </row>
    <row r="8" spans="1:10" ht="14.45" x14ac:dyDescent="0.3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ht="14.45" x14ac:dyDescent="0.3">
      <c r="A9" s="9" t="s">
        <v>4</v>
      </c>
      <c r="B9" s="273" t="s">
        <v>5</v>
      </c>
      <c r="C9" s="274"/>
      <c r="D9" s="274"/>
      <c r="E9" s="274"/>
      <c r="F9" s="274"/>
      <c r="G9" s="274"/>
      <c r="H9" s="274"/>
      <c r="I9" s="274"/>
      <c r="J9" s="275"/>
    </row>
    <row r="10" spans="1:10" ht="14.45" x14ac:dyDescent="0.3">
      <c r="A10" s="9" t="s">
        <v>6</v>
      </c>
      <c r="B10" s="270" t="s">
        <v>7</v>
      </c>
      <c r="C10" s="270"/>
      <c r="D10" s="270"/>
      <c r="E10" s="270"/>
      <c r="F10" s="270"/>
      <c r="G10" s="270"/>
      <c r="H10" s="270"/>
      <c r="I10" s="270"/>
      <c r="J10" s="271"/>
    </row>
    <row r="11" spans="1:10" x14ac:dyDescent="0.25">
      <c r="A11" s="9" t="s">
        <v>8</v>
      </c>
      <c r="B11" s="270" t="s">
        <v>102</v>
      </c>
      <c r="C11" s="270"/>
      <c r="D11" s="270"/>
      <c r="E11" s="270"/>
      <c r="F11" s="270"/>
      <c r="G11" s="270"/>
      <c r="H11" s="270"/>
      <c r="I11" s="270"/>
      <c r="J11" s="271"/>
    </row>
    <row r="12" spans="1:10" ht="14.45" x14ac:dyDescent="0.3">
      <c r="A12" s="9" t="s">
        <v>10</v>
      </c>
      <c r="B12" s="10"/>
      <c r="C12" s="10"/>
      <c r="D12" s="10"/>
      <c r="E12" s="269" t="s">
        <v>175</v>
      </c>
      <c r="F12" s="269"/>
      <c r="G12" s="269"/>
      <c r="H12" s="270" t="s">
        <v>176</v>
      </c>
      <c r="I12" s="270"/>
      <c r="J12" s="271"/>
    </row>
    <row r="13" spans="1:10" ht="14.45" x14ac:dyDescent="0.3">
      <c r="A13" s="276"/>
      <c r="B13" s="277"/>
      <c r="C13" s="277"/>
      <c r="D13" s="277"/>
      <c r="E13" s="277"/>
      <c r="F13" s="277"/>
      <c r="G13" s="277"/>
      <c r="H13" s="277"/>
      <c r="I13" s="277"/>
      <c r="J13" s="278"/>
    </row>
    <row r="14" spans="1:10" x14ac:dyDescent="0.25">
      <c r="A14" s="9" t="s">
        <v>11</v>
      </c>
      <c r="B14" s="10"/>
      <c r="C14" s="10"/>
      <c r="D14" s="279" t="s">
        <v>169</v>
      </c>
      <c r="E14" s="279"/>
      <c r="F14" s="279"/>
      <c r="G14" s="279"/>
      <c r="H14" s="279"/>
      <c r="I14" s="279"/>
      <c r="J14" s="280"/>
    </row>
    <row r="15" spans="1:10" ht="14.45" x14ac:dyDescent="0.3">
      <c r="A15" s="281"/>
      <c r="B15" s="273"/>
      <c r="C15" s="273"/>
      <c r="D15" s="273"/>
      <c r="E15" s="273"/>
      <c r="F15" s="273"/>
      <c r="G15" s="273"/>
      <c r="H15" s="273"/>
      <c r="I15" s="273"/>
      <c r="J15" s="282"/>
    </row>
    <row r="16" spans="1:10" ht="14.45" x14ac:dyDescent="0.3">
      <c r="A16" s="283"/>
      <c r="B16" s="270"/>
      <c r="C16" s="270"/>
      <c r="D16" s="270"/>
      <c r="E16" s="270"/>
      <c r="F16" s="270"/>
      <c r="G16" s="270"/>
      <c r="H16" s="270"/>
      <c r="I16" s="270"/>
      <c r="J16" s="271"/>
    </row>
    <row r="17" spans="1:10" ht="14.45" x14ac:dyDescent="0.3">
      <c r="A17" s="9" t="s">
        <v>12</v>
      </c>
      <c r="B17" s="10"/>
      <c r="C17" s="157">
        <v>30</v>
      </c>
      <c r="D17" s="12" t="s">
        <v>151</v>
      </c>
      <c r="E17" s="10" t="s">
        <v>13</v>
      </c>
      <c r="F17" s="10"/>
      <c r="G17" s="10"/>
      <c r="H17" s="10"/>
      <c r="I17" s="10"/>
      <c r="J17" s="13"/>
    </row>
    <row r="18" spans="1:10" ht="14.45" x14ac:dyDescent="0.3">
      <c r="A18" s="9" t="s">
        <v>14</v>
      </c>
      <c r="B18" s="10"/>
      <c r="C18" s="10"/>
      <c r="D18" s="10"/>
      <c r="E18" s="10"/>
      <c r="F18" s="116">
        <f>J35+F47+H47</f>
        <v>274</v>
      </c>
      <c r="G18" s="115"/>
      <c r="H18" s="10"/>
      <c r="I18" s="10"/>
      <c r="J18" s="13"/>
    </row>
    <row r="19" spans="1:10" ht="14.45" x14ac:dyDescent="0.3">
      <c r="A19" s="9" t="s">
        <v>15</v>
      </c>
      <c r="B19" s="273" t="s">
        <v>171</v>
      </c>
      <c r="C19" s="273"/>
      <c r="D19" s="273"/>
      <c r="E19" s="273"/>
      <c r="F19" s="273"/>
      <c r="G19" s="273"/>
      <c r="H19" s="273"/>
      <c r="I19" s="273"/>
      <c r="J19" s="282"/>
    </row>
    <row r="20" spans="1:10" ht="14.45" x14ac:dyDescent="0.3">
      <c r="A20" s="9" t="s">
        <v>68</v>
      </c>
      <c r="B20" s="10"/>
      <c r="C20" s="10"/>
      <c r="D20" s="10"/>
      <c r="E20" s="10"/>
      <c r="F20" s="10"/>
      <c r="G20" s="51"/>
      <c r="H20" s="10"/>
      <c r="I20" s="10"/>
      <c r="J20" s="13"/>
    </row>
    <row r="21" spans="1:10" ht="14.45" x14ac:dyDescent="0.3">
      <c r="A21" s="158">
        <v>2</v>
      </c>
      <c r="B21" s="51" t="s">
        <v>113</v>
      </c>
      <c r="C21" s="159">
        <v>2</v>
      </c>
      <c r="D21" s="2" t="s">
        <v>67</v>
      </c>
      <c r="E21" s="5" t="s">
        <v>151</v>
      </c>
      <c r="F21" s="52" t="s">
        <v>69</v>
      </c>
      <c r="G21" s="10"/>
      <c r="H21" s="10"/>
      <c r="I21" s="10" t="s">
        <v>17</v>
      </c>
      <c r="J21" s="13"/>
    </row>
    <row r="22" spans="1:10" ht="14.45" x14ac:dyDescent="0.3">
      <c r="A22" s="281" t="s">
        <v>170</v>
      </c>
      <c r="B22" s="273"/>
      <c r="C22" s="273"/>
      <c r="D22" s="273"/>
      <c r="E22" s="273"/>
      <c r="F22" s="273"/>
      <c r="G22" s="273"/>
      <c r="H22" s="273"/>
      <c r="I22" s="273"/>
      <c r="J22" s="282"/>
    </row>
    <row r="23" spans="1:10" thickBot="1" x14ac:dyDescent="0.35">
      <c r="A23" s="16"/>
      <c r="B23" s="17"/>
      <c r="C23" s="17"/>
      <c r="D23" s="17"/>
      <c r="E23" s="17"/>
      <c r="F23" s="17"/>
      <c r="G23" s="17"/>
      <c r="H23" s="17"/>
      <c r="I23" s="17"/>
      <c r="J23" s="18"/>
    </row>
    <row r="24" spans="1:10" thickBot="1" x14ac:dyDescent="0.35">
      <c r="A24" s="293" t="s">
        <v>19</v>
      </c>
      <c r="B24" s="294"/>
      <c r="C24" s="294"/>
      <c r="D24" s="294"/>
      <c r="E24" s="294"/>
      <c r="F24" s="294"/>
      <c r="G24" s="294"/>
      <c r="H24" s="294"/>
      <c r="I24" s="294"/>
      <c r="J24" s="295"/>
    </row>
    <row r="25" spans="1:10" ht="14.45" x14ac:dyDescent="0.3">
      <c r="A25" s="19" t="s">
        <v>20</v>
      </c>
      <c r="B25" s="20"/>
      <c r="C25" s="20" t="s">
        <v>21</v>
      </c>
      <c r="D25" s="20" t="s">
        <v>22</v>
      </c>
      <c r="E25" s="21" t="s">
        <v>23</v>
      </c>
      <c r="F25" s="21" t="s">
        <v>24</v>
      </c>
      <c r="G25" s="21" t="s">
        <v>25</v>
      </c>
      <c r="H25" s="21" t="s">
        <v>26</v>
      </c>
      <c r="I25" s="21" t="s">
        <v>27</v>
      </c>
      <c r="J25" s="22" t="s">
        <v>28</v>
      </c>
    </row>
    <row r="26" spans="1:10" x14ac:dyDescent="0.25">
      <c r="A26" s="296" t="s">
        <v>29</v>
      </c>
      <c r="B26" s="20" t="s">
        <v>30</v>
      </c>
      <c r="C26" s="23"/>
      <c r="D26" s="23"/>
      <c r="E26" s="23">
        <v>73</v>
      </c>
      <c r="F26" s="23"/>
      <c r="G26" s="23"/>
      <c r="H26" s="23"/>
      <c r="I26" s="23"/>
      <c r="J26" s="24">
        <f>C26+D26+E26+F26+G26+H26+I26</f>
        <v>73</v>
      </c>
    </row>
    <row r="27" spans="1:10" x14ac:dyDescent="0.25">
      <c r="A27" s="297"/>
      <c r="B27" s="20" t="s">
        <v>31</v>
      </c>
      <c r="C27" s="23"/>
      <c r="D27" s="23"/>
      <c r="E27" s="23">
        <v>128</v>
      </c>
      <c r="F27" s="23"/>
      <c r="G27" s="23"/>
      <c r="H27" s="23"/>
      <c r="I27" s="23"/>
      <c r="J27" s="24">
        <f t="shared" ref="J27:J34" si="0">C27+D27+E27+F27+G27+H27+I27</f>
        <v>128</v>
      </c>
    </row>
    <row r="28" spans="1:10" x14ac:dyDescent="0.25">
      <c r="A28" s="297"/>
      <c r="B28" s="25" t="s">
        <v>32</v>
      </c>
      <c r="C28" s="26"/>
      <c r="D28" s="26"/>
      <c r="E28" s="26">
        <v>73</v>
      </c>
      <c r="F28" s="26"/>
      <c r="G28" s="26"/>
      <c r="H28" s="23"/>
      <c r="I28" s="23"/>
      <c r="J28" s="24">
        <f t="shared" si="0"/>
        <v>73</v>
      </c>
    </row>
    <row r="29" spans="1:10" x14ac:dyDescent="0.25">
      <c r="A29" s="298" t="s">
        <v>33</v>
      </c>
      <c r="B29" s="25" t="s">
        <v>34</v>
      </c>
      <c r="C29" s="26"/>
      <c r="D29" s="26"/>
      <c r="E29" s="26"/>
      <c r="F29" s="26"/>
      <c r="G29" s="26"/>
      <c r="H29" s="26"/>
      <c r="I29" s="27"/>
      <c r="J29" s="24">
        <f t="shared" si="0"/>
        <v>0</v>
      </c>
    </row>
    <row r="30" spans="1:10" x14ac:dyDescent="0.25">
      <c r="A30" s="299"/>
      <c r="B30" s="25" t="s">
        <v>35</v>
      </c>
      <c r="C30" s="26"/>
      <c r="D30" s="26"/>
      <c r="E30" s="26"/>
      <c r="F30" s="26"/>
      <c r="G30" s="26"/>
      <c r="H30" s="26"/>
      <c r="I30" s="27"/>
      <c r="J30" s="24">
        <f t="shared" si="0"/>
        <v>0</v>
      </c>
    </row>
    <row r="31" spans="1:10" x14ac:dyDescent="0.25">
      <c r="A31" s="28" t="s">
        <v>36</v>
      </c>
      <c r="B31" s="29"/>
      <c r="C31" s="26"/>
      <c r="D31" s="26"/>
      <c r="E31" s="26"/>
      <c r="F31" s="26"/>
      <c r="G31" s="26"/>
      <c r="H31" s="26"/>
      <c r="I31" s="27"/>
      <c r="J31" s="24">
        <f t="shared" si="0"/>
        <v>0</v>
      </c>
    </row>
    <row r="32" spans="1:10" x14ac:dyDescent="0.25">
      <c r="A32" s="30" t="s">
        <v>37</v>
      </c>
      <c r="B32" s="25"/>
      <c r="C32" s="26"/>
      <c r="D32" s="26"/>
      <c r="E32" s="26"/>
      <c r="F32" s="26"/>
      <c r="G32" s="26"/>
      <c r="H32" s="26"/>
      <c r="I32" s="27"/>
      <c r="J32" s="24">
        <f t="shared" si="0"/>
        <v>0</v>
      </c>
    </row>
    <row r="33" spans="1:10" x14ac:dyDescent="0.25">
      <c r="A33" s="30" t="s">
        <v>38</v>
      </c>
      <c r="B33" s="25"/>
      <c r="C33" s="26"/>
      <c r="D33" s="26"/>
      <c r="E33" s="26"/>
      <c r="F33" s="26"/>
      <c r="G33" s="26"/>
      <c r="H33" s="26"/>
      <c r="I33" s="27"/>
      <c r="J33" s="24">
        <f t="shared" si="0"/>
        <v>0</v>
      </c>
    </row>
    <row r="34" spans="1:10" x14ac:dyDescent="0.25">
      <c r="A34" s="30" t="s">
        <v>39</v>
      </c>
      <c r="B34" s="25"/>
      <c r="C34" s="26"/>
      <c r="D34" s="26"/>
      <c r="E34" s="26"/>
      <c r="F34" s="26"/>
      <c r="G34" s="26"/>
      <c r="H34" s="26"/>
      <c r="I34" s="27"/>
      <c r="J34" s="24">
        <f t="shared" si="0"/>
        <v>0</v>
      </c>
    </row>
    <row r="35" spans="1:10" ht="15.75" thickBot="1" x14ac:dyDescent="0.3">
      <c r="A35" s="31" t="s">
        <v>40</v>
      </c>
      <c r="B35" s="32"/>
      <c r="C35" s="33">
        <f>SUM(C26:C34)</f>
        <v>0</v>
      </c>
      <c r="D35" s="33">
        <f t="shared" ref="D35:J35" si="1">SUM(D26:D34)</f>
        <v>0</v>
      </c>
      <c r="E35" s="33">
        <f t="shared" si="1"/>
        <v>274</v>
      </c>
      <c r="F35" s="33">
        <f>SUM(F26:F34)</f>
        <v>0</v>
      </c>
      <c r="G35" s="33">
        <f t="shared" si="1"/>
        <v>0</v>
      </c>
      <c r="H35" s="33">
        <f t="shared" si="1"/>
        <v>0</v>
      </c>
      <c r="I35" s="33">
        <f t="shared" si="1"/>
        <v>0</v>
      </c>
      <c r="J35" s="33">
        <f t="shared" si="1"/>
        <v>274</v>
      </c>
    </row>
    <row r="36" spans="1:10" ht="15.75" thickBot="1" x14ac:dyDescent="0.3">
      <c r="A36" s="293" t="s">
        <v>41</v>
      </c>
      <c r="B36" s="300"/>
      <c r="C36" s="300"/>
      <c r="D36" s="300"/>
      <c r="E36" s="300"/>
      <c r="F36" s="300"/>
      <c r="G36" s="300"/>
      <c r="H36" s="300"/>
      <c r="I36" s="300"/>
      <c r="J36" s="301"/>
    </row>
    <row r="37" spans="1:10" x14ac:dyDescent="0.25">
      <c r="A37" s="285" t="s">
        <v>42</v>
      </c>
      <c r="B37" s="25" t="s">
        <v>43</v>
      </c>
      <c r="C37" s="287" t="s">
        <v>44</v>
      </c>
      <c r="D37" s="288"/>
      <c r="E37" s="34" t="s">
        <v>45</v>
      </c>
      <c r="F37" s="35" t="s">
        <v>46</v>
      </c>
      <c r="G37" s="34" t="s">
        <v>47</v>
      </c>
      <c r="H37" s="287" t="s">
        <v>48</v>
      </c>
      <c r="I37" s="269"/>
      <c r="J37" s="289"/>
    </row>
    <row r="38" spans="1:10" ht="15.75" thickBot="1" x14ac:dyDescent="0.3">
      <c r="A38" s="286"/>
      <c r="B38" s="160" t="s">
        <v>49</v>
      </c>
      <c r="C38" s="290"/>
      <c r="D38" s="290"/>
      <c r="E38" s="32"/>
      <c r="F38" s="34"/>
      <c r="G38" s="34"/>
      <c r="H38" s="290"/>
      <c r="I38" s="291"/>
      <c r="J38" s="292"/>
    </row>
    <row r="39" spans="1:10" ht="15.75" thickBot="1" x14ac:dyDescent="0.3">
      <c r="A39" s="305" t="s">
        <v>50</v>
      </c>
      <c r="B39" s="300"/>
      <c r="C39" s="300"/>
      <c r="D39" s="300"/>
      <c r="E39" s="300"/>
      <c r="F39" s="306"/>
      <c r="G39" s="306"/>
      <c r="H39" s="300"/>
      <c r="I39" s="300"/>
      <c r="J39" s="301"/>
    </row>
    <row r="40" spans="1:10" x14ac:dyDescent="0.25">
      <c r="A40" s="307" t="s">
        <v>51</v>
      </c>
      <c r="B40" s="308"/>
      <c r="C40" s="162" t="s">
        <v>52</v>
      </c>
      <c r="D40" s="40" t="s">
        <v>53</v>
      </c>
      <c r="E40" s="40" t="s">
        <v>54</v>
      </c>
      <c r="F40" s="311" t="s">
        <v>55</v>
      </c>
      <c r="G40" s="311"/>
      <c r="H40" s="311" t="s">
        <v>56</v>
      </c>
      <c r="I40" s="313"/>
      <c r="J40" s="314"/>
    </row>
    <row r="41" spans="1:10" x14ac:dyDescent="0.25">
      <c r="A41" s="309"/>
      <c r="B41" s="310"/>
      <c r="C41" s="41" t="s">
        <v>57</v>
      </c>
      <c r="D41" s="42" t="s">
        <v>58</v>
      </c>
      <c r="E41" s="42" t="s">
        <v>59</v>
      </c>
      <c r="F41" s="312"/>
      <c r="G41" s="312"/>
      <c r="H41" s="312"/>
      <c r="I41" s="315"/>
      <c r="J41" s="316"/>
    </row>
    <row r="42" spans="1:10" x14ac:dyDescent="0.25">
      <c r="A42" s="309"/>
      <c r="B42" s="310"/>
      <c r="C42" s="25">
        <v>0</v>
      </c>
      <c r="D42" s="26">
        <v>0</v>
      </c>
      <c r="E42" s="26">
        <v>0</v>
      </c>
      <c r="F42" s="303">
        <v>0</v>
      </c>
      <c r="G42" s="304"/>
      <c r="H42" s="303">
        <v>0</v>
      </c>
      <c r="I42" s="317"/>
      <c r="J42" s="318"/>
    </row>
    <row r="43" spans="1:10" x14ac:dyDescent="0.25">
      <c r="A43" s="309"/>
      <c r="B43" s="310"/>
      <c r="C43" s="25">
        <v>0</v>
      </c>
      <c r="D43" s="26">
        <v>0</v>
      </c>
      <c r="E43" s="26">
        <v>0</v>
      </c>
      <c r="F43" s="303">
        <v>0</v>
      </c>
      <c r="G43" s="304"/>
      <c r="H43" s="303">
        <v>0</v>
      </c>
      <c r="I43" s="317"/>
      <c r="J43" s="318"/>
    </row>
    <row r="44" spans="1:10" x14ac:dyDescent="0.25">
      <c r="A44" s="302"/>
      <c r="B44" s="288"/>
      <c r="C44" s="25"/>
      <c r="D44" s="26"/>
      <c r="E44" s="26"/>
      <c r="F44" s="303"/>
      <c r="G44" s="304"/>
      <c r="H44" s="161"/>
      <c r="I44" s="163"/>
      <c r="J44" s="164"/>
    </row>
    <row r="45" spans="1:10" x14ac:dyDescent="0.25">
      <c r="A45" s="302"/>
      <c r="B45" s="288"/>
      <c r="C45" s="25"/>
      <c r="D45" s="26"/>
      <c r="E45" s="26"/>
      <c r="F45" s="303"/>
      <c r="G45" s="304"/>
      <c r="H45" s="161"/>
      <c r="I45" s="163"/>
      <c r="J45" s="164"/>
    </row>
    <row r="46" spans="1:10" x14ac:dyDescent="0.25">
      <c r="A46" s="309"/>
      <c r="B46" s="310"/>
      <c r="C46" s="25"/>
      <c r="D46" s="26"/>
      <c r="E46" s="26"/>
      <c r="F46" s="319"/>
      <c r="G46" s="320"/>
      <c r="H46" s="319"/>
      <c r="I46" s="270"/>
      <c r="J46" s="271"/>
    </row>
    <row r="47" spans="1:10" ht="15.75" thickBot="1" x14ac:dyDescent="0.3">
      <c r="A47" s="321" t="s">
        <v>40</v>
      </c>
      <c r="B47" s="290"/>
      <c r="C47" s="32">
        <f>SUM(C42:C45)</f>
        <v>0</v>
      </c>
      <c r="D47" s="33">
        <f>SUM(D42:D46)</f>
        <v>0</v>
      </c>
      <c r="E47" s="32">
        <v>0</v>
      </c>
      <c r="F47" s="322">
        <f>SUM(F42:G46)</f>
        <v>0</v>
      </c>
      <c r="G47" s="323"/>
      <c r="H47" s="322">
        <f>SUM(H42:J46)</f>
        <v>0</v>
      </c>
      <c r="I47" s="324"/>
      <c r="J47" s="325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272" t="s">
        <v>60</v>
      </c>
      <c r="B50" s="272"/>
      <c r="C50" s="46"/>
      <c r="D50" s="1"/>
      <c r="E50" s="46" t="s">
        <v>61</v>
      </c>
      <c r="F50" s="46"/>
      <c r="G50" s="272" t="s">
        <v>62</v>
      </c>
      <c r="H50" s="272"/>
      <c r="I50" s="272"/>
      <c r="J50" s="272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26"/>
      <c r="B52" s="326"/>
      <c r="C52" s="47"/>
      <c r="D52" s="47"/>
      <c r="E52" s="47"/>
      <c r="F52" s="48"/>
      <c r="G52" s="49"/>
      <c r="H52" s="49"/>
      <c r="I52" s="49"/>
      <c r="J52" s="49"/>
    </row>
    <row r="53" spans="1:10" x14ac:dyDescent="0.25">
      <c r="A53" s="50" t="str">
        <f>E12</f>
        <v>ROSALIA BUSTOS MONCAYO</v>
      </c>
      <c r="B53" s="50"/>
      <c r="C53" s="3"/>
      <c r="D53" s="327" t="s">
        <v>63</v>
      </c>
      <c r="E53" s="327"/>
      <c r="F53" s="327"/>
      <c r="G53" s="327" t="s">
        <v>64</v>
      </c>
      <c r="H53" s="327"/>
      <c r="I53" s="327"/>
      <c r="J53" s="327"/>
    </row>
    <row r="54" spans="1:10" x14ac:dyDescent="0.25">
      <c r="A54" s="272" t="str">
        <f>H12</f>
        <v>JEFE DE OFICINA</v>
      </c>
      <c r="B54" s="272"/>
      <c r="C54" s="3"/>
      <c r="D54" s="272" t="s">
        <v>65</v>
      </c>
      <c r="E54" s="272"/>
      <c r="F54" s="272"/>
      <c r="G54" s="272" t="s">
        <v>66</v>
      </c>
      <c r="H54" s="272"/>
      <c r="I54" s="272"/>
      <c r="J54" s="272"/>
    </row>
  </sheetData>
  <mergeCells count="51">
    <mergeCell ref="A16:J16"/>
    <mergeCell ref="C2:G2"/>
    <mergeCell ref="C3:G3"/>
    <mergeCell ref="C4:G4"/>
    <mergeCell ref="B9:J9"/>
    <mergeCell ref="B10:J10"/>
    <mergeCell ref="B11:J11"/>
    <mergeCell ref="E12:G12"/>
    <mergeCell ref="H12:J12"/>
    <mergeCell ref="A13:J13"/>
    <mergeCell ref="D14:J14"/>
    <mergeCell ref="A15:J15"/>
    <mergeCell ref="A39:J39"/>
    <mergeCell ref="B19:J19"/>
    <mergeCell ref="A22:J22"/>
    <mergeCell ref="A24:J24"/>
    <mergeCell ref="A26:A28"/>
    <mergeCell ref="A29:A30"/>
    <mergeCell ref="A36:J36"/>
    <mergeCell ref="A37:A38"/>
    <mergeCell ref="C37:D37"/>
    <mergeCell ref="H37:J37"/>
    <mergeCell ref="C38:D38"/>
    <mergeCell ref="H38:J38"/>
    <mergeCell ref="A45:B45"/>
    <mergeCell ref="F45:G45"/>
    <mergeCell ref="A40:B41"/>
    <mergeCell ref="F40:G41"/>
    <mergeCell ref="H40:J41"/>
    <mergeCell ref="A42:B42"/>
    <mergeCell ref="F42:G42"/>
    <mergeCell ref="H42:J42"/>
    <mergeCell ref="A43:B43"/>
    <mergeCell ref="F43:G43"/>
    <mergeCell ref="H43:J43"/>
    <mergeCell ref="A44:B44"/>
    <mergeCell ref="F44:G44"/>
    <mergeCell ref="A54:B54"/>
    <mergeCell ref="D54:F54"/>
    <mergeCell ref="G54:J54"/>
    <mergeCell ref="A46:B46"/>
    <mergeCell ref="F46:G46"/>
    <mergeCell ref="H46:J46"/>
    <mergeCell ref="A47:B47"/>
    <mergeCell ref="F47:G47"/>
    <mergeCell ref="H47:J47"/>
    <mergeCell ref="A50:B50"/>
    <mergeCell ref="G50:J50"/>
    <mergeCell ref="A52:B52"/>
    <mergeCell ref="D53:F53"/>
    <mergeCell ref="G53:J53"/>
  </mergeCells>
  <pageMargins left="0.7" right="0.7" top="0.75" bottom="0.75" header="0.3" footer="0.3"/>
  <pageSetup scale="77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workbookViewId="0">
      <selection activeCell="E26" sqref="E26"/>
    </sheetView>
  </sheetViews>
  <sheetFormatPr baseColWidth="10" defaultRowHeight="15" x14ac:dyDescent="0.25"/>
  <cols>
    <col min="1" max="1" width="13.7109375" customWidth="1"/>
    <col min="4" max="4" width="12.42578125" customWidth="1"/>
  </cols>
  <sheetData>
    <row r="1" spans="1:10" ht="14.45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45" x14ac:dyDescent="0.3">
      <c r="A2" s="1"/>
      <c r="B2" s="1"/>
      <c r="C2" s="272" t="s">
        <v>0</v>
      </c>
      <c r="D2" s="272"/>
      <c r="E2" s="272"/>
      <c r="F2" s="272"/>
      <c r="G2" s="272"/>
      <c r="H2" s="1"/>
      <c r="I2" s="1"/>
      <c r="J2" s="1"/>
    </row>
    <row r="3" spans="1:10" ht="14.45" x14ac:dyDescent="0.3">
      <c r="A3" s="1"/>
      <c r="B3" s="1"/>
      <c r="C3" s="272" t="s">
        <v>1</v>
      </c>
      <c r="D3" s="272"/>
      <c r="E3" s="272"/>
      <c r="F3" s="272"/>
      <c r="G3" s="272"/>
      <c r="H3" s="1"/>
      <c r="I3" s="1"/>
      <c r="J3" s="1"/>
    </row>
    <row r="4" spans="1:10" ht="14.45" x14ac:dyDescent="0.3">
      <c r="A4" s="1"/>
      <c r="B4" s="1"/>
      <c r="C4" s="272" t="s">
        <v>2</v>
      </c>
      <c r="D4" s="272"/>
      <c r="E4" s="272"/>
      <c r="F4" s="272"/>
      <c r="G4" s="272"/>
      <c r="H4" s="1"/>
      <c r="I4" s="1"/>
      <c r="J4" s="1"/>
    </row>
    <row r="5" spans="1:10" ht="14.45" x14ac:dyDescent="0.3">
      <c r="A5" s="1"/>
      <c r="B5" s="1"/>
      <c r="C5" s="2"/>
      <c r="D5" s="2"/>
      <c r="E5" s="2"/>
      <c r="F5" s="1"/>
      <c r="G5" s="1"/>
      <c r="H5" s="1"/>
      <c r="I5" s="1"/>
      <c r="J5" s="1"/>
    </row>
    <row r="6" spans="1:10" ht="14.45" x14ac:dyDescent="0.3">
      <c r="A6" s="1"/>
      <c r="B6" s="1"/>
      <c r="C6" s="2"/>
      <c r="D6" s="2"/>
      <c r="E6" s="2"/>
      <c r="F6" s="1"/>
      <c r="G6" s="1"/>
      <c r="H6" s="1"/>
      <c r="I6" s="1"/>
      <c r="J6" s="1"/>
    </row>
    <row r="7" spans="1:10" thickBot="1" x14ac:dyDescent="0.35">
      <c r="A7" s="1"/>
      <c r="B7" s="1"/>
      <c r="C7" s="1"/>
      <c r="D7" s="1"/>
      <c r="E7" s="1"/>
      <c r="F7" s="3" t="s">
        <v>3</v>
      </c>
      <c r="G7" s="4">
        <f>F18</f>
        <v>166</v>
      </c>
      <c r="H7" s="4"/>
      <c r="I7" s="5"/>
      <c r="J7" s="5"/>
    </row>
    <row r="8" spans="1:10" ht="14.45" x14ac:dyDescent="0.3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ht="14.45" x14ac:dyDescent="0.3">
      <c r="A9" s="9" t="s">
        <v>4</v>
      </c>
      <c r="B9" s="273" t="s">
        <v>5</v>
      </c>
      <c r="C9" s="274"/>
      <c r="D9" s="274"/>
      <c r="E9" s="274"/>
      <c r="F9" s="274"/>
      <c r="G9" s="274"/>
      <c r="H9" s="274"/>
      <c r="I9" s="274"/>
      <c r="J9" s="275"/>
    </row>
    <row r="10" spans="1:10" ht="14.45" x14ac:dyDescent="0.3">
      <c r="A10" s="9" t="s">
        <v>6</v>
      </c>
      <c r="B10" s="270" t="s">
        <v>7</v>
      </c>
      <c r="C10" s="270"/>
      <c r="D10" s="270"/>
      <c r="E10" s="270"/>
      <c r="F10" s="270"/>
      <c r="G10" s="270"/>
      <c r="H10" s="270"/>
      <c r="I10" s="270"/>
      <c r="J10" s="271"/>
    </row>
    <row r="11" spans="1:10" x14ac:dyDescent="0.25">
      <c r="A11" s="9" t="s">
        <v>8</v>
      </c>
      <c r="B11" s="270" t="s">
        <v>602</v>
      </c>
      <c r="C11" s="270"/>
      <c r="D11" s="270"/>
      <c r="E11" s="270"/>
      <c r="F11" s="270"/>
      <c r="G11" s="270"/>
      <c r="H11" s="270"/>
      <c r="I11" s="270"/>
      <c r="J11" s="271"/>
    </row>
    <row r="12" spans="1:10" x14ac:dyDescent="0.25">
      <c r="A12" s="9" t="s">
        <v>10</v>
      </c>
      <c r="B12" s="10"/>
      <c r="C12" s="10"/>
      <c r="D12" s="10"/>
      <c r="E12" s="269" t="s">
        <v>600</v>
      </c>
      <c r="F12" s="269"/>
      <c r="G12" s="269"/>
      <c r="H12" s="270" t="s">
        <v>601</v>
      </c>
      <c r="I12" s="270"/>
      <c r="J12" s="271"/>
    </row>
    <row r="13" spans="1:10" ht="14.45" x14ac:dyDescent="0.3">
      <c r="A13" s="276"/>
      <c r="B13" s="277"/>
      <c r="C13" s="277"/>
      <c r="D13" s="277"/>
      <c r="E13" s="277"/>
      <c r="F13" s="277"/>
      <c r="G13" s="277"/>
      <c r="H13" s="277"/>
      <c r="I13" s="277"/>
      <c r="J13" s="278"/>
    </row>
    <row r="14" spans="1:10" x14ac:dyDescent="0.25">
      <c r="A14" s="9" t="s">
        <v>11</v>
      </c>
      <c r="B14" s="10"/>
      <c r="C14" s="10"/>
      <c r="D14" s="279" t="s">
        <v>603</v>
      </c>
      <c r="E14" s="279"/>
      <c r="F14" s="279"/>
      <c r="G14" s="279"/>
      <c r="H14" s="279"/>
      <c r="I14" s="279"/>
      <c r="J14" s="280"/>
    </row>
    <row r="15" spans="1:10" ht="14.45" x14ac:dyDescent="0.3">
      <c r="A15" s="281"/>
      <c r="B15" s="273"/>
      <c r="C15" s="273"/>
      <c r="D15" s="273"/>
      <c r="E15" s="273"/>
      <c r="F15" s="273"/>
      <c r="G15" s="273"/>
      <c r="H15" s="273"/>
      <c r="I15" s="273"/>
      <c r="J15" s="282"/>
    </row>
    <row r="16" spans="1:10" ht="14.45" x14ac:dyDescent="0.3">
      <c r="A16" s="283"/>
      <c r="B16" s="270"/>
      <c r="C16" s="270"/>
      <c r="D16" s="270"/>
      <c r="E16" s="270"/>
      <c r="F16" s="270"/>
      <c r="G16" s="270"/>
      <c r="H16" s="270"/>
      <c r="I16" s="270"/>
      <c r="J16" s="271"/>
    </row>
    <row r="17" spans="1:10" x14ac:dyDescent="0.25">
      <c r="A17" s="9" t="s">
        <v>12</v>
      </c>
      <c r="B17" s="10"/>
      <c r="C17" s="165">
        <v>11</v>
      </c>
      <c r="D17" s="12" t="s">
        <v>506</v>
      </c>
      <c r="E17" s="10" t="s">
        <v>13</v>
      </c>
      <c r="F17" s="10"/>
      <c r="G17" s="10"/>
      <c r="H17" s="10"/>
      <c r="I17" s="10"/>
      <c r="J17" s="13"/>
    </row>
    <row r="18" spans="1:10" x14ac:dyDescent="0.25">
      <c r="A18" s="9" t="s">
        <v>513</v>
      </c>
      <c r="B18" s="10"/>
      <c r="C18" s="10"/>
      <c r="D18" s="10"/>
      <c r="E18" s="10"/>
      <c r="F18" s="116">
        <f>J35+F47+H47</f>
        <v>166</v>
      </c>
      <c r="G18" s="115"/>
      <c r="H18" s="10"/>
      <c r="I18" s="10"/>
      <c r="J18" s="13"/>
    </row>
    <row r="19" spans="1:10" x14ac:dyDescent="0.25">
      <c r="A19" s="9" t="s">
        <v>15</v>
      </c>
      <c r="B19" s="273" t="s">
        <v>604</v>
      </c>
      <c r="C19" s="273"/>
      <c r="D19" s="273"/>
      <c r="E19" s="273"/>
      <c r="F19" s="273"/>
      <c r="G19" s="273"/>
      <c r="H19" s="273"/>
      <c r="I19" s="273"/>
      <c r="J19" s="282"/>
    </row>
    <row r="20" spans="1:10" x14ac:dyDescent="0.25">
      <c r="A20" s="9" t="s">
        <v>68</v>
      </c>
      <c r="B20" s="10"/>
      <c r="C20" s="10"/>
      <c r="D20" s="10"/>
      <c r="E20" s="10"/>
      <c r="F20" s="10"/>
      <c r="G20" s="51"/>
      <c r="H20" s="10"/>
      <c r="I20" s="10"/>
      <c r="J20" s="13"/>
    </row>
    <row r="21" spans="1:10" x14ac:dyDescent="0.25">
      <c r="A21" s="166">
        <v>30</v>
      </c>
      <c r="B21" s="51" t="s">
        <v>113</v>
      </c>
      <c r="C21" s="167" t="s">
        <v>70</v>
      </c>
      <c r="D21" s="2" t="s">
        <v>67</v>
      </c>
      <c r="E21" s="5" t="s">
        <v>199</v>
      </c>
      <c r="F21" s="52" t="s">
        <v>69</v>
      </c>
      <c r="G21" s="10"/>
      <c r="H21" s="10"/>
      <c r="I21" s="10" t="s">
        <v>17</v>
      </c>
      <c r="J21" s="13"/>
    </row>
    <row r="22" spans="1:10" x14ac:dyDescent="0.25">
      <c r="A22" s="281" t="s">
        <v>174</v>
      </c>
      <c r="B22" s="273"/>
      <c r="C22" s="273"/>
      <c r="D22" s="273"/>
      <c r="E22" s="273"/>
      <c r="F22" s="273"/>
      <c r="G22" s="273"/>
      <c r="H22" s="273"/>
      <c r="I22" s="273"/>
      <c r="J22" s="282"/>
    </row>
    <row r="23" spans="1:10" ht="15.75" thickBot="1" x14ac:dyDescent="0.3">
      <c r="A23" s="16"/>
      <c r="B23" s="17"/>
      <c r="C23" s="17"/>
      <c r="D23" s="17"/>
      <c r="E23" s="17"/>
      <c r="F23" s="17"/>
      <c r="G23" s="17"/>
      <c r="H23" s="17"/>
      <c r="I23" s="17"/>
      <c r="J23" s="18"/>
    </row>
    <row r="24" spans="1:10" ht="15.75" thickBot="1" x14ac:dyDescent="0.3">
      <c r="A24" s="293" t="s">
        <v>19</v>
      </c>
      <c r="B24" s="294"/>
      <c r="C24" s="294"/>
      <c r="D24" s="294"/>
      <c r="E24" s="294"/>
      <c r="F24" s="294"/>
      <c r="G24" s="294"/>
      <c r="H24" s="294"/>
      <c r="I24" s="294"/>
      <c r="J24" s="295"/>
    </row>
    <row r="25" spans="1:10" x14ac:dyDescent="0.25">
      <c r="A25" s="19" t="s">
        <v>20</v>
      </c>
      <c r="B25" s="20"/>
      <c r="C25" s="20" t="s">
        <v>21</v>
      </c>
      <c r="D25" s="20" t="s">
        <v>22</v>
      </c>
      <c r="E25" s="21" t="s">
        <v>23</v>
      </c>
      <c r="F25" s="21" t="s">
        <v>24</v>
      </c>
      <c r="G25" s="21" t="s">
        <v>25</v>
      </c>
      <c r="H25" s="21" t="s">
        <v>26</v>
      </c>
      <c r="I25" s="21" t="s">
        <v>27</v>
      </c>
      <c r="J25" s="22" t="s">
        <v>28</v>
      </c>
    </row>
    <row r="26" spans="1:10" x14ac:dyDescent="0.25">
      <c r="A26" s="296" t="s">
        <v>29</v>
      </c>
      <c r="B26" s="20" t="s">
        <v>30</v>
      </c>
      <c r="C26" s="23"/>
      <c r="D26" s="23"/>
      <c r="E26" s="23"/>
      <c r="F26" s="23"/>
      <c r="G26" s="23"/>
      <c r="H26" s="23"/>
      <c r="I26" s="23"/>
      <c r="J26" s="24">
        <f>C26+D26+E26+F26+G26+H26+I26</f>
        <v>0</v>
      </c>
    </row>
    <row r="27" spans="1:10" x14ac:dyDescent="0.25">
      <c r="A27" s="297"/>
      <c r="B27" s="20" t="s">
        <v>31</v>
      </c>
      <c r="C27" s="23">
        <v>166</v>
      </c>
      <c r="D27" s="23"/>
      <c r="E27" s="23"/>
      <c r="F27" s="23"/>
      <c r="G27" s="23"/>
      <c r="H27" s="23"/>
      <c r="I27" s="23"/>
      <c r="J27" s="24">
        <f t="shared" ref="J27:J34" si="0">C27+D27+E27+F27+G27+H27+I27</f>
        <v>166</v>
      </c>
    </row>
    <row r="28" spans="1:10" x14ac:dyDescent="0.25">
      <c r="A28" s="297"/>
      <c r="B28" s="25" t="s">
        <v>32</v>
      </c>
      <c r="C28" s="26"/>
      <c r="D28" s="26"/>
      <c r="E28" s="26"/>
      <c r="F28" s="26"/>
      <c r="G28" s="26"/>
      <c r="H28" s="23"/>
      <c r="I28" s="23"/>
      <c r="J28" s="24">
        <f t="shared" si="0"/>
        <v>0</v>
      </c>
    </row>
    <row r="29" spans="1:10" x14ac:dyDescent="0.25">
      <c r="A29" s="298" t="s">
        <v>33</v>
      </c>
      <c r="B29" s="25"/>
      <c r="C29" s="26"/>
      <c r="D29" s="26"/>
      <c r="E29" s="26"/>
      <c r="F29" s="26"/>
      <c r="G29" s="26"/>
      <c r="H29" s="26"/>
      <c r="I29" s="27"/>
      <c r="J29" s="24">
        <f t="shared" si="0"/>
        <v>0</v>
      </c>
    </row>
    <row r="30" spans="1:10" x14ac:dyDescent="0.25">
      <c r="A30" s="299"/>
      <c r="B30" s="25"/>
      <c r="C30" s="26"/>
      <c r="D30" s="26"/>
      <c r="E30" s="26"/>
      <c r="F30" s="26"/>
      <c r="G30" s="26"/>
      <c r="H30" s="26"/>
      <c r="I30" s="27"/>
      <c r="J30" s="24">
        <f t="shared" si="0"/>
        <v>0</v>
      </c>
    </row>
    <row r="31" spans="1:10" x14ac:dyDescent="0.25">
      <c r="A31" s="28" t="s">
        <v>36</v>
      </c>
      <c r="B31" s="29"/>
      <c r="C31" s="26"/>
      <c r="D31" s="26"/>
      <c r="E31" s="26"/>
      <c r="F31" s="26"/>
      <c r="G31" s="26"/>
      <c r="H31" s="26"/>
      <c r="I31" s="27"/>
      <c r="J31" s="24">
        <f t="shared" si="0"/>
        <v>0</v>
      </c>
    </row>
    <row r="32" spans="1:10" x14ac:dyDescent="0.25">
      <c r="A32" s="30" t="s">
        <v>37</v>
      </c>
      <c r="B32" s="25"/>
      <c r="C32" s="26"/>
      <c r="D32" s="26"/>
      <c r="E32" s="26"/>
      <c r="F32" s="26"/>
      <c r="G32" s="26"/>
      <c r="H32" s="26"/>
      <c r="I32" s="27"/>
      <c r="J32" s="24">
        <f t="shared" si="0"/>
        <v>0</v>
      </c>
    </row>
    <row r="33" spans="1:10" x14ac:dyDescent="0.25">
      <c r="A33" s="30" t="s">
        <v>38</v>
      </c>
      <c r="B33" s="25"/>
      <c r="C33" s="26"/>
      <c r="D33" s="26"/>
      <c r="E33" s="26"/>
      <c r="F33" s="26"/>
      <c r="G33" s="26"/>
      <c r="H33" s="26"/>
      <c r="I33" s="27"/>
      <c r="J33" s="24">
        <f t="shared" si="0"/>
        <v>0</v>
      </c>
    </row>
    <row r="34" spans="1:10" x14ac:dyDescent="0.25">
      <c r="A34" s="30" t="s">
        <v>39</v>
      </c>
      <c r="B34" s="25"/>
      <c r="C34" s="26"/>
      <c r="D34" s="26"/>
      <c r="E34" s="26"/>
      <c r="F34" s="26"/>
      <c r="G34" s="26"/>
      <c r="H34" s="26"/>
      <c r="I34" s="27"/>
      <c r="J34" s="24">
        <f t="shared" si="0"/>
        <v>0</v>
      </c>
    </row>
    <row r="35" spans="1:10" ht="15.75" thickBot="1" x14ac:dyDescent="0.3">
      <c r="A35" s="31" t="s">
        <v>40</v>
      </c>
      <c r="B35" s="32"/>
      <c r="C35" s="33">
        <f>SUM(C26:C34)</f>
        <v>166</v>
      </c>
      <c r="D35" s="33">
        <f t="shared" ref="D35:J35" si="1">SUM(D26:D34)</f>
        <v>0</v>
      </c>
      <c r="E35" s="33">
        <f t="shared" si="1"/>
        <v>0</v>
      </c>
      <c r="F35" s="33">
        <f>SUM(F26:F34)</f>
        <v>0</v>
      </c>
      <c r="G35" s="33">
        <f t="shared" si="1"/>
        <v>0</v>
      </c>
      <c r="H35" s="33">
        <f t="shared" si="1"/>
        <v>0</v>
      </c>
      <c r="I35" s="33">
        <f t="shared" si="1"/>
        <v>0</v>
      </c>
      <c r="J35" s="33">
        <f t="shared" si="1"/>
        <v>166</v>
      </c>
    </row>
    <row r="36" spans="1:10" ht="15.75" thickBot="1" x14ac:dyDescent="0.3">
      <c r="A36" s="293" t="s">
        <v>41</v>
      </c>
      <c r="B36" s="300"/>
      <c r="C36" s="300"/>
      <c r="D36" s="300"/>
      <c r="E36" s="300"/>
      <c r="F36" s="300"/>
      <c r="G36" s="300"/>
      <c r="H36" s="300"/>
      <c r="I36" s="300"/>
      <c r="J36" s="301"/>
    </row>
    <row r="37" spans="1:10" x14ac:dyDescent="0.25">
      <c r="A37" s="285" t="s">
        <v>42</v>
      </c>
      <c r="B37" s="25" t="s">
        <v>43</v>
      </c>
      <c r="C37" s="287" t="s">
        <v>44</v>
      </c>
      <c r="D37" s="288"/>
      <c r="E37" s="34" t="s">
        <v>45</v>
      </c>
      <c r="F37" s="35" t="s">
        <v>46</v>
      </c>
      <c r="G37" s="34" t="s">
        <v>47</v>
      </c>
      <c r="H37" s="287" t="s">
        <v>48</v>
      </c>
      <c r="I37" s="269"/>
      <c r="J37" s="289"/>
    </row>
    <row r="38" spans="1:10" ht="15.75" thickBot="1" x14ac:dyDescent="0.3">
      <c r="A38" s="286"/>
      <c r="B38" s="168" t="s">
        <v>49</v>
      </c>
      <c r="C38" s="290"/>
      <c r="D38" s="290"/>
      <c r="E38" s="32"/>
      <c r="F38" s="34"/>
      <c r="G38" s="34"/>
      <c r="H38" s="290"/>
      <c r="I38" s="291"/>
      <c r="J38" s="292"/>
    </row>
    <row r="39" spans="1:10" ht="15.75" thickBot="1" x14ac:dyDescent="0.3">
      <c r="A39" s="305" t="s">
        <v>50</v>
      </c>
      <c r="B39" s="300"/>
      <c r="C39" s="300"/>
      <c r="D39" s="300"/>
      <c r="E39" s="300"/>
      <c r="F39" s="306"/>
      <c r="G39" s="306"/>
      <c r="H39" s="300"/>
      <c r="I39" s="300"/>
      <c r="J39" s="301"/>
    </row>
    <row r="40" spans="1:10" x14ac:dyDescent="0.25">
      <c r="A40" s="307" t="s">
        <v>51</v>
      </c>
      <c r="B40" s="308"/>
      <c r="C40" s="170" t="s">
        <v>52</v>
      </c>
      <c r="D40" s="40" t="s">
        <v>53</v>
      </c>
      <c r="E40" s="40" t="s">
        <v>54</v>
      </c>
      <c r="F40" s="311" t="s">
        <v>55</v>
      </c>
      <c r="G40" s="311"/>
      <c r="H40" s="311" t="s">
        <v>56</v>
      </c>
      <c r="I40" s="313"/>
      <c r="J40" s="314"/>
    </row>
    <row r="41" spans="1:10" x14ac:dyDescent="0.25">
      <c r="A41" s="309"/>
      <c r="B41" s="310"/>
      <c r="C41" s="41" t="s">
        <v>57</v>
      </c>
      <c r="D41" s="42" t="s">
        <v>58</v>
      </c>
      <c r="E41" s="42" t="s">
        <v>59</v>
      </c>
      <c r="F41" s="312"/>
      <c r="G41" s="312"/>
      <c r="H41" s="312"/>
      <c r="I41" s="315"/>
      <c r="J41" s="316"/>
    </row>
    <row r="42" spans="1:10" x14ac:dyDescent="0.25">
      <c r="A42" s="309"/>
      <c r="B42" s="310"/>
      <c r="C42" s="25">
        <v>0</v>
      </c>
      <c r="D42" s="26">
        <v>0</v>
      </c>
      <c r="E42" s="26">
        <v>0</v>
      </c>
      <c r="F42" s="303">
        <v>0</v>
      </c>
      <c r="G42" s="304"/>
      <c r="H42" s="303">
        <v>0</v>
      </c>
      <c r="I42" s="317"/>
      <c r="J42" s="318"/>
    </row>
    <row r="43" spans="1:10" x14ac:dyDescent="0.25">
      <c r="A43" s="309"/>
      <c r="B43" s="310"/>
      <c r="C43" s="25">
        <v>0</v>
      </c>
      <c r="D43" s="26">
        <v>0</v>
      </c>
      <c r="E43" s="26">
        <v>0</v>
      </c>
      <c r="F43" s="303">
        <v>0</v>
      </c>
      <c r="G43" s="304"/>
      <c r="H43" s="303">
        <v>0</v>
      </c>
      <c r="I43" s="317"/>
      <c r="J43" s="318"/>
    </row>
    <row r="44" spans="1:10" x14ac:dyDescent="0.25">
      <c r="A44" s="302"/>
      <c r="B44" s="288"/>
      <c r="C44" s="25"/>
      <c r="D44" s="26"/>
      <c r="E44" s="26"/>
      <c r="F44" s="303"/>
      <c r="G44" s="304"/>
      <c r="H44" s="169"/>
      <c r="I44" s="171"/>
      <c r="J44" s="172"/>
    </row>
    <row r="45" spans="1:10" x14ac:dyDescent="0.25">
      <c r="A45" s="302"/>
      <c r="B45" s="288"/>
      <c r="C45" s="25"/>
      <c r="D45" s="26"/>
      <c r="E45" s="26"/>
      <c r="F45" s="303"/>
      <c r="G45" s="304"/>
      <c r="H45" s="169"/>
      <c r="I45" s="171"/>
      <c r="J45" s="172"/>
    </row>
    <row r="46" spans="1:10" x14ac:dyDescent="0.25">
      <c r="A46" s="309"/>
      <c r="B46" s="310"/>
      <c r="C46" s="25"/>
      <c r="D46" s="26"/>
      <c r="E46" s="26"/>
      <c r="F46" s="319"/>
      <c r="G46" s="320"/>
      <c r="H46" s="319"/>
      <c r="I46" s="270"/>
      <c r="J46" s="271"/>
    </row>
    <row r="47" spans="1:10" ht="15.75" thickBot="1" x14ac:dyDescent="0.3">
      <c r="A47" s="321" t="s">
        <v>40</v>
      </c>
      <c r="B47" s="290"/>
      <c r="C47" s="32">
        <f>SUM(C42:C45)</f>
        <v>0</v>
      </c>
      <c r="D47" s="33">
        <f>SUM(D42:D46)</f>
        <v>0</v>
      </c>
      <c r="E47" s="32">
        <v>0</v>
      </c>
      <c r="F47" s="322">
        <f>SUM(F42:G46)</f>
        <v>0</v>
      </c>
      <c r="G47" s="323"/>
      <c r="H47" s="322">
        <f>SUM(H42:J46)</f>
        <v>0</v>
      </c>
      <c r="I47" s="324"/>
      <c r="J47" s="325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272" t="s">
        <v>60</v>
      </c>
      <c r="B50" s="272"/>
      <c r="C50" s="46"/>
      <c r="D50" s="1"/>
      <c r="E50" s="46" t="s">
        <v>61</v>
      </c>
      <c r="F50" s="46"/>
      <c r="G50" s="272" t="s">
        <v>62</v>
      </c>
      <c r="H50" s="272"/>
      <c r="I50" s="272"/>
      <c r="J50" s="272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26"/>
      <c r="B52" s="326"/>
      <c r="C52" s="47"/>
      <c r="D52" s="47"/>
      <c r="E52" s="47"/>
      <c r="F52" s="48"/>
      <c r="G52" s="49"/>
      <c r="H52" s="49"/>
      <c r="I52" s="49"/>
      <c r="J52" s="49"/>
    </row>
    <row r="53" spans="1:10" x14ac:dyDescent="0.25">
      <c r="A53" s="50" t="str">
        <f>E12</f>
        <v>JOSÉ PABLO CAMACHO CASTILLO</v>
      </c>
      <c r="B53" s="50"/>
      <c r="C53" s="3"/>
      <c r="D53" s="327" t="s">
        <v>63</v>
      </c>
      <c r="E53" s="327"/>
      <c r="F53" s="327"/>
      <c r="G53" s="327" t="s">
        <v>64</v>
      </c>
      <c r="H53" s="327"/>
      <c r="I53" s="327"/>
      <c r="J53" s="327"/>
    </row>
    <row r="54" spans="1:10" x14ac:dyDescent="0.25">
      <c r="A54" s="272" t="str">
        <f>H12</f>
        <v>TÉCNICO EN MANTENIMIENTO</v>
      </c>
      <c r="B54" s="272"/>
      <c r="C54" s="3"/>
      <c r="D54" s="272" t="s">
        <v>65</v>
      </c>
      <c r="E54" s="272"/>
      <c r="F54" s="272"/>
      <c r="G54" s="272" t="s">
        <v>66</v>
      </c>
      <c r="H54" s="272"/>
      <c r="I54" s="272"/>
      <c r="J54" s="272"/>
    </row>
  </sheetData>
  <mergeCells count="51">
    <mergeCell ref="A16:J16"/>
    <mergeCell ref="C2:G2"/>
    <mergeCell ref="C3:G3"/>
    <mergeCell ref="C4:G4"/>
    <mergeCell ref="B9:J9"/>
    <mergeCell ref="B10:J10"/>
    <mergeCell ref="B11:J11"/>
    <mergeCell ref="E12:G12"/>
    <mergeCell ref="H12:J12"/>
    <mergeCell ref="A13:J13"/>
    <mergeCell ref="D14:J14"/>
    <mergeCell ref="A15:J15"/>
    <mergeCell ref="A39:J39"/>
    <mergeCell ref="B19:J19"/>
    <mergeCell ref="A22:J22"/>
    <mergeCell ref="A24:J24"/>
    <mergeCell ref="A26:A28"/>
    <mergeCell ref="A29:A30"/>
    <mergeCell ref="A36:J36"/>
    <mergeCell ref="A37:A38"/>
    <mergeCell ref="C37:D37"/>
    <mergeCell ref="H37:J37"/>
    <mergeCell ref="C38:D38"/>
    <mergeCell ref="H38:J38"/>
    <mergeCell ref="A45:B45"/>
    <mergeCell ref="F45:G45"/>
    <mergeCell ref="A40:B41"/>
    <mergeCell ref="F40:G41"/>
    <mergeCell ref="H40:J41"/>
    <mergeCell ref="A42:B42"/>
    <mergeCell ref="F42:G42"/>
    <mergeCell ref="H42:J42"/>
    <mergeCell ref="A43:B43"/>
    <mergeCell ref="F43:G43"/>
    <mergeCell ref="H43:J43"/>
    <mergeCell ref="A44:B44"/>
    <mergeCell ref="F44:G44"/>
    <mergeCell ref="A54:B54"/>
    <mergeCell ref="D54:F54"/>
    <mergeCell ref="G54:J54"/>
    <mergeCell ref="A46:B46"/>
    <mergeCell ref="F46:G46"/>
    <mergeCell ref="H46:J46"/>
    <mergeCell ref="A47:B47"/>
    <mergeCell ref="F47:G47"/>
    <mergeCell ref="H47:J47"/>
    <mergeCell ref="A50:B50"/>
    <mergeCell ref="G50:J50"/>
    <mergeCell ref="A52:B52"/>
    <mergeCell ref="D53:F53"/>
    <mergeCell ref="G53:J53"/>
  </mergeCells>
  <pageMargins left="0.7" right="0.7" top="0.75" bottom="0.75" header="0.3" footer="0.3"/>
  <pageSetup scale="77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workbookViewId="0">
      <selection activeCell="A22" sqref="A22:J22"/>
    </sheetView>
  </sheetViews>
  <sheetFormatPr baseColWidth="10" defaultRowHeight="15" x14ac:dyDescent="0.25"/>
  <cols>
    <col min="1" max="1" width="13.5703125" customWidth="1"/>
    <col min="4" max="4" width="12.42578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272" t="s">
        <v>0</v>
      </c>
      <c r="D2" s="272"/>
      <c r="E2" s="272"/>
      <c r="F2" s="272"/>
      <c r="G2" s="272"/>
      <c r="H2" s="1"/>
      <c r="I2" s="1"/>
      <c r="J2" s="1"/>
    </row>
    <row r="3" spans="1:10" x14ac:dyDescent="0.25">
      <c r="A3" s="1"/>
      <c r="B3" s="1"/>
      <c r="C3" s="272" t="s">
        <v>1</v>
      </c>
      <c r="D3" s="272"/>
      <c r="E3" s="272"/>
      <c r="F3" s="272"/>
      <c r="G3" s="272"/>
      <c r="H3" s="1"/>
      <c r="I3" s="1"/>
      <c r="J3" s="1"/>
    </row>
    <row r="4" spans="1:10" x14ac:dyDescent="0.25">
      <c r="A4" s="1"/>
      <c r="B4" s="1"/>
      <c r="C4" s="272" t="s">
        <v>2</v>
      </c>
      <c r="D4" s="272"/>
      <c r="E4" s="272"/>
      <c r="F4" s="272"/>
      <c r="G4" s="272"/>
      <c r="H4" s="1"/>
      <c r="I4" s="1"/>
      <c r="J4" s="1"/>
    </row>
    <row r="5" spans="1:10" x14ac:dyDescent="0.25">
      <c r="A5" s="1"/>
      <c r="B5" s="1"/>
      <c r="C5" s="2"/>
      <c r="D5" s="2"/>
      <c r="E5" s="2"/>
      <c r="F5" s="1"/>
      <c r="G5" s="1"/>
      <c r="H5" s="1"/>
      <c r="I5" s="1"/>
      <c r="J5" s="1"/>
    </row>
    <row r="6" spans="1:10" x14ac:dyDescent="0.25">
      <c r="A6" s="1"/>
      <c r="B6" s="1"/>
      <c r="C6" s="2"/>
      <c r="D6" s="2"/>
      <c r="E6" s="2"/>
      <c r="F6" s="1"/>
      <c r="G6" s="1"/>
      <c r="H6" s="1"/>
      <c r="I6" s="1"/>
      <c r="J6" s="1"/>
    </row>
    <row r="7" spans="1:10" ht="15.75" thickBot="1" x14ac:dyDescent="0.3">
      <c r="A7" s="1"/>
      <c r="B7" s="1"/>
      <c r="C7" s="1"/>
      <c r="D7" s="1"/>
      <c r="E7" s="1"/>
      <c r="F7" s="3" t="s">
        <v>3</v>
      </c>
      <c r="G7" s="4">
        <f>F18</f>
        <v>700</v>
      </c>
      <c r="H7" s="4"/>
      <c r="I7" s="5"/>
      <c r="J7" s="5"/>
    </row>
    <row r="8" spans="1:10" x14ac:dyDescent="0.25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x14ac:dyDescent="0.25">
      <c r="A9" s="9" t="s">
        <v>4</v>
      </c>
      <c r="B9" s="273" t="s">
        <v>5</v>
      </c>
      <c r="C9" s="274"/>
      <c r="D9" s="274"/>
      <c r="E9" s="274"/>
      <c r="F9" s="274"/>
      <c r="G9" s="274"/>
      <c r="H9" s="274"/>
      <c r="I9" s="274"/>
      <c r="J9" s="275"/>
    </row>
    <row r="10" spans="1:10" x14ac:dyDescent="0.25">
      <c r="A10" s="9" t="s">
        <v>6</v>
      </c>
      <c r="B10" s="270" t="s">
        <v>7</v>
      </c>
      <c r="C10" s="270"/>
      <c r="D10" s="270"/>
      <c r="E10" s="270"/>
      <c r="F10" s="270"/>
      <c r="G10" s="270"/>
      <c r="H10" s="270"/>
      <c r="I10" s="270"/>
      <c r="J10" s="271"/>
    </row>
    <row r="11" spans="1:10" x14ac:dyDescent="0.25">
      <c r="A11" s="9" t="s">
        <v>8</v>
      </c>
      <c r="B11" s="270" t="s">
        <v>9</v>
      </c>
      <c r="C11" s="270"/>
      <c r="D11" s="270"/>
      <c r="E11" s="270"/>
      <c r="F11" s="270"/>
      <c r="G11" s="270"/>
      <c r="H11" s="270"/>
      <c r="I11" s="270"/>
      <c r="J11" s="271"/>
    </row>
    <row r="12" spans="1:10" x14ac:dyDescent="0.25">
      <c r="A12" s="9" t="s">
        <v>10</v>
      </c>
      <c r="B12" s="10"/>
      <c r="C12" s="10"/>
      <c r="D12" s="10"/>
      <c r="E12" s="269" t="s">
        <v>220</v>
      </c>
      <c r="F12" s="269"/>
      <c r="G12" s="269"/>
      <c r="H12" s="270" t="s">
        <v>221</v>
      </c>
      <c r="I12" s="270"/>
      <c r="J12" s="271"/>
    </row>
    <row r="13" spans="1:10" x14ac:dyDescent="0.25">
      <c r="A13" s="276"/>
      <c r="B13" s="277"/>
      <c r="C13" s="277"/>
      <c r="D13" s="277"/>
      <c r="E13" s="277"/>
      <c r="F13" s="277"/>
      <c r="G13" s="277"/>
      <c r="H13" s="277"/>
      <c r="I13" s="277"/>
      <c r="J13" s="278"/>
    </row>
    <row r="14" spans="1:10" x14ac:dyDescent="0.25">
      <c r="A14" s="9" t="s">
        <v>11</v>
      </c>
      <c r="B14" s="10"/>
      <c r="C14" s="10"/>
      <c r="D14" s="279" t="s">
        <v>205</v>
      </c>
      <c r="E14" s="279"/>
      <c r="F14" s="279"/>
      <c r="G14" s="279"/>
      <c r="H14" s="279"/>
      <c r="I14" s="279"/>
      <c r="J14" s="280"/>
    </row>
    <row r="15" spans="1:10" x14ac:dyDescent="0.25">
      <c r="A15" s="281" t="s">
        <v>209</v>
      </c>
      <c r="B15" s="273"/>
      <c r="C15" s="273"/>
      <c r="D15" s="273"/>
      <c r="E15" s="273"/>
      <c r="F15" s="273"/>
      <c r="G15" s="273"/>
      <c r="H15" s="273"/>
      <c r="I15" s="273"/>
      <c r="J15" s="282"/>
    </row>
    <row r="16" spans="1:10" x14ac:dyDescent="0.25">
      <c r="A16" s="283" t="s">
        <v>165</v>
      </c>
      <c r="B16" s="270"/>
      <c r="C16" s="270"/>
      <c r="D16" s="270"/>
      <c r="E16" s="270"/>
      <c r="F16" s="270"/>
      <c r="G16" s="270"/>
      <c r="H16" s="270"/>
      <c r="I16" s="270"/>
      <c r="J16" s="271"/>
    </row>
    <row r="17" spans="1:10" x14ac:dyDescent="0.25">
      <c r="A17" s="9" t="s">
        <v>12</v>
      </c>
      <c r="B17" s="10"/>
      <c r="C17" s="186">
        <v>19</v>
      </c>
      <c r="D17" s="12" t="s">
        <v>199</v>
      </c>
      <c r="E17" s="10" t="s">
        <v>13</v>
      </c>
      <c r="F17" s="10"/>
      <c r="G17" s="10"/>
      <c r="H17" s="10"/>
      <c r="I17" s="10"/>
      <c r="J17" s="13"/>
    </row>
    <row r="18" spans="1:10" x14ac:dyDescent="0.25">
      <c r="A18" s="9" t="s">
        <v>14</v>
      </c>
      <c r="B18" s="10"/>
      <c r="C18" s="10"/>
      <c r="D18" s="10"/>
      <c r="E18" s="10"/>
      <c r="F18" s="284">
        <f>J35+F47+H47</f>
        <v>700</v>
      </c>
      <c r="G18" s="284"/>
      <c r="H18" s="10"/>
      <c r="I18" s="10"/>
      <c r="J18" s="13"/>
    </row>
    <row r="19" spans="1:10" x14ac:dyDescent="0.25">
      <c r="A19" s="9" t="s">
        <v>15</v>
      </c>
      <c r="B19" s="273" t="s">
        <v>219</v>
      </c>
      <c r="C19" s="273"/>
      <c r="D19" s="273"/>
      <c r="E19" s="273"/>
      <c r="F19" s="273"/>
      <c r="G19" s="273"/>
      <c r="H19" s="273"/>
      <c r="I19" s="273"/>
      <c r="J19" s="282"/>
    </row>
    <row r="20" spans="1:10" x14ac:dyDescent="0.25">
      <c r="A20" s="9" t="s">
        <v>68</v>
      </c>
      <c r="B20" s="10"/>
      <c r="C20" s="10"/>
      <c r="D20" s="10"/>
      <c r="E20" s="10"/>
      <c r="F20" s="10"/>
      <c r="G20" s="51"/>
      <c r="H20" s="10"/>
      <c r="I20" s="10"/>
      <c r="J20" s="13"/>
    </row>
    <row r="21" spans="1:10" x14ac:dyDescent="0.25">
      <c r="A21" s="187">
        <v>12</v>
      </c>
      <c r="B21" s="51" t="s">
        <v>113</v>
      </c>
      <c r="C21" s="188">
        <v>13</v>
      </c>
      <c r="D21" s="2" t="s">
        <v>67</v>
      </c>
      <c r="E21" s="5" t="s">
        <v>199</v>
      </c>
      <c r="F21" s="52" t="s">
        <v>69</v>
      </c>
      <c r="G21" s="10"/>
      <c r="H21" s="10"/>
      <c r="I21" s="10" t="s">
        <v>17</v>
      </c>
      <c r="J21" s="13"/>
    </row>
    <row r="22" spans="1:10" x14ac:dyDescent="0.25">
      <c r="A22" s="281" t="s">
        <v>144</v>
      </c>
      <c r="B22" s="273"/>
      <c r="C22" s="273"/>
      <c r="D22" s="273"/>
      <c r="E22" s="273"/>
      <c r="F22" s="273"/>
      <c r="G22" s="273"/>
      <c r="H22" s="273"/>
      <c r="I22" s="273"/>
      <c r="J22" s="282"/>
    </row>
    <row r="23" spans="1:10" ht="15.75" thickBot="1" x14ac:dyDescent="0.3">
      <c r="A23" s="16"/>
      <c r="B23" s="17"/>
      <c r="C23" s="17"/>
      <c r="D23" s="17"/>
      <c r="E23" s="17"/>
      <c r="F23" s="17"/>
      <c r="G23" s="17"/>
      <c r="H23" s="17"/>
      <c r="I23" s="17"/>
      <c r="J23" s="18"/>
    </row>
    <row r="24" spans="1:10" ht="15.75" thickBot="1" x14ac:dyDescent="0.3">
      <c r="A24" s="293" t="s">
        <v>19</v>
      </c>
      <c r="B24" s="294"/>
      <c r="C24" s="294"/>
      <c r="D24" s="294"/>
      <c r="E24" s="294"/>
      <c r="F24" s="294"/>
      <c r="G24" s="294"/>
      <c r="H24" s="294"/>
      <c r="I24" s="294"/>
      <c r="J24" s="295"/>
    </row>
    <row r="25" spans="1:10" x14ac:dyDescent="0.25">
      <c r="A25" s="19" t="s">
        <v>20</v>
      </c>
      <c r="B25" s="20"/>
      <c r="C25" s="20" t="s">
        <v>21</v>
      </c>
      <c r="D25" s="20" t="s">
        <v>22</v>
      </c>
      <c r="E25" s="21" t="s">
        <v>23</v>
      </c>
      <c r="F25" s="21" t="s">
        <v>24</v>
      </c>
      <c r="G25" s="21" t="s">
        <v>25</v>
      </c>
      <c r="H25" s="21" t="s">
        <v>26</v>
      </c>
      <c r="I25" s="21" t="s">
        <v>27</v>
      </c>
      <c r="J25" s="22" t="s">
        <v>28</v>
      </c>
    </row>
    <row r="26" spans="1:10" x14ac:dyDescent="0.25">
      <c r="A26" s="296" t="s">
        <v>29</v>
      </c>
      <c r="B26" s="20" t="s">
        <v>30</v>
      </c>
      <c r="C26" s="23"/>
      <c r="D26" s="23"/>
      <c r="E26" s="23"/>
      <c r="F26" s="23">
        <v>92</v>
      </c>
      <c r="G26" s="23">
        <v>92</v>
      </c>
      <c r="H26" s="23"/>
      <c r="I26" s="23"/>
      <c r="J26" s="24">
        <f>C26+D26+E26+F26+G26+H26+I26</f>
        <v>184</v>
      </c>
    </row>
    <row r="27" spans="1:10" x14ac:dyDescent="0.25">
      <c r="A27" s="297"/>
      <c r="B27" s="20" t="s">
        <v>31</v>
      </c>
      <c r="C27" s="23"/>
      <c r="D27" s="23"/>
      <c r="E27" s="23"/>
      <c r="F27" s="23">
        <v>166</v>
      </c>
      <c r="G27" s="23">
        <v>166</v>
      </c>
      <c r="H27" s="23"/>
      <c r="I27" s="23"/>
      <c r="J27" s="24">
        <f t="shared" ref="J27:J34" si="0">C27+D27+E27+F27+G27+H27+I27</f>
        <v>332</v>
      </c>
    </row>
    <row r="28" spans="1:10" x14ac:dyDescent="0.25">
      <c r="A28" s="297"/>
      <c r="B28" s="25" t="s">
        <v>32</v>
      </c>
      <c r="C28" s="26"/>
      <c r="D28" s="26"/>
      <c r="E28" s="26"/>
      <c r="F28" s="26">
        <v>92</v>
      </c>
      <c r="G28" s="26">
        <v>92</v>
      </c>
      <c r="H28" s="23"/>
      <c r="I28" s="23"/>
      <c r="J28" s="24">
        <f t="shared" si="0"/>
        <v>184</v>
      </c>
    </row>
    <row r="29" spans="1:10" x14ac:dyDescent="0.25">
      <c r="A29" s="298" t="s">
        <v>33</v>
      </c>
      <c r="B29" s="25" t="s">
        <v>34</v>
      </c>
      <c r="C29" s="26"/>
      <c r="D29" s="26"/>
      <c r="E29" s="26"/>
      <c r="F29" s="26"/>
      <c r="G29" s="26"/>
      <c r="H29" s="26"/>
      <c r="I29" s="27"/>
      <c r="J29" s="24">
        <f t="shared" si="0"/>
        <v>0</v>
      </c>
    </row>
    <row r="30" spans="1:10" x14ac:dyDescent="0.25">
      <c r="A30" s="299"/>
      <c r="B30" s="25" t="s">
        <v>35</v>
      </c>
      <c r="C30" s="26"/>
      <c r="D30" s="26"/>
      <c r="E30" s="26"/>
      <c r="F30" s="26"/>
      <c r="G30" s="26"/>
      <c r="H30" s="26"/>
      <c r="I30" s="27"/>
      <c r="J30" s="24">
        <f t="shared" si="0"/>
        <v>0</v>
      </c>
    </row>
    <row r="31" spans="1:10" x14ac:dyDescent="0.25">
      <c r="A31" s="28" t="s">
        <v>36</v>
      </c>
      <c r="B31" s="29"/>
      <c r="C31" s="26"/>
      <c r="D31" s="26"/>
      <c r="E31" s="26"/>
      <c r="F31" s="26"/>
      <c r="G31" s="26"/>
      <c r="H31" s="26"/>
      <c r="I31" s="27"/>
      <c r="J31" s="24">
        <f t="shared" si="0"/>
        <v>0</v>
      </c>
    </row>
    <row r="32" spans="1:10" x14ac:dyDescent="0.25">
      <c r="A32" s="30" t="s">
        <v>37</v>
      </c>
      <c r="B32" s="25"/>
      <c r="C32" s="26"/>
      <c r="D32" s="26"/>
      <c r="E32" s="26"/>
      <c r="F32" s="26"/>
      <c r="G32" s="26"/>
      <c r="H32" s="26"/>
      <c r="I32" s="27"/>
      <c r="J32" s="24">
        <f t="shared" si="0"/>
        <v>0</v>
      </c>
    </row>
    <row r="33" spans="1:10" x14ac:dyDescent="0.25">
      <c r="A33" s="30" t="s">
        <v>38</v>
      </c>
      <c r="B33" s="25"/>
      <c r="C33" s="26"/>
      <c r="D33" s="26"/>
      <c r="E33" s="26"/>
      <c r="F33" s="26"/>
      <c r="G33" s="26"/>
      <c r="H33" s="26"/>
      <c r="I33" s="27"/>
      <c r="J33" s="24">
        <f t="shared" si="0"/>
        <v>0</v>
      </c>
    </row>
    <row r="34" spans="1:10" x14ac:dyDescent="0.25">
      <c r="A34" s="30" t="s">
        <v>39</v>
      </c>
      <c r="B34" s="25"/>
      <c r="C34" s="26"/>
      <c r="D34" s="26"/>
      <c r="E34" s="26"/>
      <c r="F34" s="26"/>
      <c r="G34" s="26"/>
      <c r="H34" s="26"/>
      <c r="I34" s="27"/>
      <c r="J34" s="24">
        <f t="shared" si="0"/>
        <v>0</v>
      </c>
    </row>
    <row r="35" spans="1:10" ht="15.75" thickBot="1" x14ac:dyDescent="0.3">
      <c r="A35" s="31" t="s">
        <v>40</v>
      </c>
      <c r="B35" s="32"/>
      <c r="C35" s="33">
        <f>SUM(C26:C34)</f>
        <v>0</v>
      </c>
      <c r="D35" s="33">
        <f t="shared" ref="D35:J35" si="1">SUM(D26:D34)</f>
        <v>0</v>
      </c>
      <c r="E35" s="33">
        <f t="shared" si="1"/>
        <v>0</v>
      </c>
      <c r="F35" s="33">
        <f>SUM(F26:F34)</f>
        <v>350</v>
      </c>
      <c r="G35" s="33">
        <f t="shared" si="1"/>
        <v>350</v>
      </c>
      <c r="H35" s="33">
        <f t="shared" si="1"/>
        <v>0</v>
      </c>
      <c r="I35" s="33">
        <f t="shared" si="1"/>
        <v>0</v>
      </c>
      <c r="J35" s="33">
        <f t="shared" si="1"/>
        <v>700</v>
      </c>
    </row>
    <row r="36" spans="1:10" ht="15.75" thickBot="1" x14ac:dyDescent="0.3">
      <c r="A36" s="293" t="s">
        <v>41</v>
      </c>
      <c r="B36" s="300"/>
      <c r="C36" s="300"/>
      <c r="D36" s="300"/>
      <c r="E36" s="300"/>
      <c r="F36" s="300"/>
      <c r="G36" s="300"/>
      <c r="H36" s="300"/>
      <c r="I36" s="300"/>
      <c r="J36" s="301"/>
    </row>
    <row r="37" spans="1:10" x14ac:dyDescent="0.25">
      <c r="A37" s="285" t="s">
        <v>42</v>
      </c>
      <c r="B37" s="25" t="s">
        <v>43</v>
      </c>
      <c r="C37" s="287" t="s">
        <v>44</v>
      </c>
      <c r="D37" s="288"/>
      <c r="E37" s="34" t="s">
        <v>45</v>
      </c>
      <c r="F37" s="35" t="s">
        <v>46</v>
      </c>
      <c r="G37" s="34" t="s">
        <v>47</v>
      </c>
      <c r="H37" s="287" t="s">
        <v>48</v>
      </c>
      <c r="I37" s="269"/>
      <c r="J37" s="289"/>
    </row>
    <row r="38" spans="1:10" ht="15.75" thickBot="1" x14ac:dyDescent="0.3">
      <c r="A38" s="286"/>
      <c r="B38" s="181" t="s">
        <v>49</v>
      </c>
      <c r="C38" s="290"/>
      <c r="D38" s="290"/>
      <c r="E38" s="32"/>
      <c r="F38" s="34"/>
      <c r="G38" s="34"/>
      <c r="H38" s="290"/>
      <c r="I38" s="291"/>
      <c r="J38" s="292"/>
    </row>
    <row r="39" spans="1:10" ht="15.75" thickBot="1" x14ac:dyDescent="0.3">
      <c r="A39" s="305" t="s">
        <v>50</v>
      </c>
      <c r="B39" s="300"/>
      <c r="C39" s="300"/>
      <c r="D39" s="300"/>
      <c r="E39" s="300"/>
      <c r="F39" s="306"/>
      <c r="G39" s="306"/>
      <c r="H39" s="300"/>
      <c r="I39" s="300"/>
      <c r="J39" s="301"/>
    </row>
    <row r="40" spans="1:10" x14ac:dyDescent="0.25">
      <c r="A40" s="307" t="s">
        <v>51</v>
      </c>
      <c r="B40" s="308"/>
      <c r="C40" s="183" t="s">
        <v>52</v>
      </c>
      <c r="D40" s="40" t="s">
        <v>53</v>
      </c>
      <c r="E40" s="40" t="s">
        <v>54</v>
      </c>
      <c r="F40" s="311" t="s">
        <v>55</v>
      </c>
      <c r="G40" s="311"/>
      <c r="H40" s="311" t="s">
        <v>56</v>
      </c>
      <c r="I40" s="313"/>
      <c r="J40" s="314"/>
    </row>
    <row r="41" spans="1:10" x14ac:dyDescent="0.25">
      <c r="A41" s="309"/>
      <c r="B41" s="310"/>
      <c r="C41" s="41" t="s">
        <v>57</v>
      </c>
      <c r="D41" s="42" t="s">
        <v>58</v>
      </c>
      <c r="E41" s="42" t="s">
        <v>59</v>
      </c>
      <c r="F41" s="312"/>
      <c r="G41" s="312"/>
      <c r="H41" s="312"/>
      <c r="I41" s="315"/>
      <c r="J41" s="316"/>
    </row>
    <row r="42" spans="1:10" x14ac:dyDescent="0.25">
      <c r="A42" s="309"/>
      <c r="B42" s="310"/>
      <c r="C42" s="25"/>
      <c r="D42" s="26">
        <f>C42/9.5</f>
        <v>0</v>
      </c>
      <c r="E42" s="26"/>
      <c r="F42" s="303">
        <f>E42*D42</f>
        <v>0</v>
      </c>
      <c r="G42" s="304"/>
      <c r="H42" s="303"/>
      <c r="I42" s="317"/>
      <c r="J42" s="318"/>
    </row>
    <row r="43" spans="1:10" x14ac:dyDescent="0.25">
      <c r="A43" s="309"/>
      <c r="B43" s="310"/>
      <c r="C43" s="25"/>
      <c r="D43" s="26">
        <f>C43/9.5</f>
        <v>0</v>
      </c>
      <c r="E43" s="26"/>
      <c r="F43" s="303">
        <f>E43*D43</f>
        <v>0</v>
      </c>
      <c r="G43" s="304"/>
      <c r="H43" s="303"/>
      <c r="I43" s="317"/>
      <c r="J43" s="318"/>
    </row>
    <row r="44" spans="1:10" x14ac:dyDescent="0.25">
      <c r="A44" s="302"/>
      <c r="B44" s="288"/>
      <c r="C44" s="25"/>
      <c r="D44" s="26"/>
      <c r="E44" s="26"/>
      <c r="F44" s="303"/>
      <c r="G44" s="304"/>
      <c r="H44" s="182"/>
      <c r="I44" s="184"/>
      <c r="J44" s="185"/>
    </row>
    <row r="45" spans="1:10" x14ac:dyDescent="0.25">
      <c r="A45" s="302"/>
      <c r="B45" s="288"/>
      <c r="C45" s="25"/>
      <c r="D45" s="26"/>
      <c r="E45" s="26"/>
      <c r="F45" s="303"/>
      <c r="G45" s="304"/>
      <c r="H45" s="182"/>
      <c r="I45" s="184"/>
      <c r="J45" s="185"/>
    </row>
    <row r="46" spans="1:10" x14ac:dyDescent="0.25">
      <c r="A46" s="309"/>
      <c r="B46" s="310"/>
      <c r="C46" s="25"/>
      <c r="D46" s="26"/>
      <c r="E46" s="26"/>
      <c r="F46" s="319"/>
      <c r="G46" s="320"/>
      <c r="H46" s="319"/>
      <c r="I46" s="270"/>
      <c r="J46" s="271"/>
    </row>
    <row r="47" spans="1:10" ht="15.75" thickBot="1" x14ac:dyDescent="0.3">
      <c r="A47" s="321" t="s">
        <v>40</v>
      </c>
      <c r="B47" s="290"/>
      <c r="C47" s="32">
        <f>SUM(C42:C45)</f>
        <v>0</v>
      </c>
      <c r="D47" s="33">
        <f>SUM(D42:D46)</f>
        <v>0</v>
      </c>
      <c r="E47" s="32">
        <v>0</v>
      </c>
      <c r="F47" s="322">
        <f>SUM(F42:G46)</f>
        <v>0</v>
      </c>
      <c r="G47" s="323"/>
      <c r="H47" s="322">
        <f>SUM(H42:J46)</f>
        <v>0</v>
      </c>
      <c r="I47" s="324"/>
      <c r="J47" s="325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272" t="s">
        <v>60</v>
      </c>
      <c r="B50" s="272"/>
      <c r="C50" s="46"/>
      <c r="D50" s="1"/>
      <c r="E50" s="46" t="s">
        <v>61</v>
      </c>
      <c r="F50" s="46"/>
      <c r="G50" s="272" t="s">
        <v>62</v>
      </c>
      <c r="H50" s="272"/>
      <c r="I50" s="272"/>
      <c r="J50" s="272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26"/>
      <c r="B52" s="326"/>
      <c r="C52" s="47"/>
      <c r="D52" s="47"/>
      <c r="E52" s="47"/>
      <c r="F52" s="48"/>
      <c r="G52" s="49"/>
      <c r="H52" s="49"/>
      <c r="I52" s="49"/>
      <c r="J52" s="49"/>
    </row>
    <row r="53" spans="1:10" x14ac:dyDescent="0.25">
      <c r="A53" s="327" t="str">
        <f>E12</f>
        <v>MARIA LUISA RUIZ HERNANDEZ</v>
      </c>
      <c r="B53" s="327"/>
      <c r="C53" s="3"/>
      <c r="D53" s="327" t="s">
        <v>63</v>
      </c>
      <c r="E53" s="327"/>
      <c r="F53" s="327"/>
      <c r="G53" s="327" t="s">
        <v>64</v>
      </c>
      <c r="H53" s="327"/>
      <c r="I53" s="327"/>
      <c r="J53" s="327"/>
    </row>
    <row r="54" spans="1:10" x14ac:dyDescent="0.25">
      <c r="A54" s="272" t="str">
        <f>H12</f>
        <v>SECRETARIA DE DEPTO.</v>
      </c>
      <c r="B54" s="272"/>
      <c r="C54" s="3"/>
      <c r="D54" s="272" t="s">
        <v>65</v>
      </c>
      <c r="E54" s="272"/>
      <c r="F54" s="272"/>
      <c r="G54" s="272" t="s">
        <v>66</v>
      </c>
      <c r="H54" s="272"/>
      <c r="I54" s="272"/>
      <c r="J54" s="272"/>
    </row>
  </sheetData>
  <mergeCells count="53">
    <mergeCell ref="A54:B54"/>
    <mergeCell ref="D54:F54"/>
    <mergeCell ref="G54:J54"/>
    <mergeCell ref="A50:B50"/>
    <mergeCell ref="G50:J50"/>
    <mergeCell ref="A52:B52"/>
    <mergeCell ref="A53:B53"/>
    <mergeCell ref="D53:F53"/>
    <mergeCell ref="G53:J53"/>
    <mergeCell ref="A46:B46"/>
    <mergeCell ref="F46:G46"/>
    <mergeCell ref="H46:J46"/>
    <mergeCell ref="A47:B47"/>
    <mergeCell ref="F47:G47"/>
    <mergeCell ref="H47:J47"/>
    <mergeCell ref="A45:B45"/>
    <mergeCell ref="F45:G45"/>
    <mergeCell ref="A39:J39"/>
    <mergeCell ref="A40:B41"/>
    <mergeCell ref="F40:G41"/>
    <mergeCell ref="H40:J41"/>
    <mergeCell ref="A42:B42"/>
    <mergeCell ref="F42:G42"/>
    <mergeCell ref="H42:J42"/>
    <mergeCell ref="A43:B43"/>
    <mergeCell ref="F43:G43"/>
    <mergeCell ref="H43:J43"/>
    <mergeCell ref="A44:B44"/>
    <mergeCell ref="F44:G44"/>
    <mergeCell ref="A36:J36"/>
    <mergeCell ref="A37:A38"/>
    <mergeCell ref="C37:D37"/>
    <mergeCell ref="H37:J37"/>
    <mergeCell ref="C38:D38"/>
    <mergeCell ref="H38:J38"/>
    <mergeCell ref="A29:A30"/>
    <mergeCell ref="E12:G12"/>
    <mergeCell ref="H12:J12"/>
    <mergeCell ref="A13:J13"/>
    <mergeCell ref="D14:J14"/>
    <mergeCell ref="A15:J15"/>
    <mergeCell ref="A16:J16"/>
    <mergeCell ref="F18:G18"/>
    <mergeCell ref="B19:J19"/>
    <mergeCell ref="A22:J22"/>
    <mergeCell ref="A24:J24"/>
    <mergeCell ref="A26:A28"/>
    <mergeCell ref="B11:J11"/>
    <mergeCell ref="C2:G2"/>
    <mergeCell ref="C3:G3"/>
    <mergeCell ref="C4:G4"/>
    <mergeCell ref="B9:J9"/>
    <mergeCell ref="B10:J10"/>
  </mergeCells>
  <pageMargins left="0.7" right="0.7" top="0.75" bottom="0.75" header="0.3" footer="0.3"/>
  <pageSetup paperSize="9" scale="74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workbookViewId="0">
      <selection activeCell="B20" sqref="B20"/>
    </sheetView>
  </sheetViews>
  <sheetFormatPr baseColWidth="10" defaultRowHeight="15" x14ac:dyDescent="0.25"/>
  <cols>
    <col min="4" max="4" width="12.42578125" customWidth="1"/>
  </cols>
  <sheetData>
    <row r="1" spans="1:10" ht="14.45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45" x14ac:dyDescent="0.3">
      <c r="A2" s="1"/>
      <c r="B2" s="1"/>
      <c r="C2" s="272" t="s">
        <v>0</v>
      </c>
      <c r="D2" s="272"/>
      <c r="E2" s="272"/>
      <c r="F2" s="272"/>
      <c r="G2" s="272"/>
      <c r="H2" s="1"/>
      <c r="I2" s="1"/>
      <c r="J2" s="1"/>
    </row>
    <row r="3" spans="1:10" ht="14.45" x14ac:dyDescent="0.3">
      <c r="A3" s="1"/>
      <c r="B3" s="1"/>
      <c r="C3" s="272" t="s">
        <v>1</v>
      </c>
      <c r="D3" s="272"/>
      <c r="E3" s="272"/>
      <c r="F3" s="272"/>
      <c r="G3" s="272"/>
      <c r="H3" s="1"/>
      <c r="I3" s="1"/>
      <c r="J3" s="1"/>
    </row>
    <row r="4" spans="1:10" ht="14.45" x14ac:dyDescent="0.3">
      <c r="A4" s="1"/>
      <c r="B4" s="1"/>
      <c r="C4" s="272" t="s">
        <v>2</v>
      </c>
      <c r="D4" s="272"/>
      <c r="E4" s="272"/>
      <c r="F4" s="272"/>
      <c r="G4" s="272"/>
      <c r="H4" s="1"/>
      <c r="I4" s="1"/>
      <c r="J4" s="1"/>
    </row>
    <row r="5" spans="1:10" ht="14.45" x14ac:dyDescent="0.3">
      <c r="A5" s="1"/>
      <c r="B5" s="1"/>
      <c r="C5" s="2"/>
      <c r="D5" s="2"/>
      <c r="E5" s="2"/>
      <c r="F5" s="1"/>
      <c r="G5" s="1"/>
      <c r="H5" s="1"/>
      <c r="I5" s="1"/>
      <c r="J5" s="1"/>
    </row>
    <row r="6" spans="1:10" ht="14.45" x14ac:dyDescent="0.3">
      <c r="A6" s="1"/>
      <c r="B6" s="1"/>
      <c r="C6" s="2"/>
      <c r="D6" s="2"/>
      <c r="E6" s="2"/>
      <c r="F6" s="1"/>
      <c r="G6" s="1"/>
      <c r="H6" s="1"/>
      <c r="I6" s="1"/>
      <c r="J6" s="1"/>
    </row>
    <row r="7" spans="1:10" thickBot="1" x14ac:dyDescent="0.35">
      <c r="A7" s="1"/>
      <c r="B7" s="1"/>
      <c r="C7" s="1"/>
      <c r="D7" s="1"/>
      <c r="E7" s="1"/>
      <c r="F7" s="3" t="s">
        <v>3</v>
      </c>
      <c r="G7" s="4">
        <f>F18</f>
        <v>578.54736842105262</v>
      </c>
      <c r="H7" s="4"/>
      <c r="I7" s="5"/>
      <c r="J7" s="5"/>
    </row>
    <row r="8" spans="1:10" ht="14.45" x14ac:dyDescent="0.3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ht="14.45" x14ac:dyDescent="0.3">
      <c r="A9" s="9" t="s">
        <v>4</v>
      </c>
      <c r="B9" s="273" t="s">
        <v>5</v>
      </c>
      <c r="C9" s="274"/>
      <c r="D9" s="274"/>
      <c r="E9" s="274"/>
      <c r="F9" s="274"/>
      <c r="G9" s="274"/>
      <c r="H9" s="274"/>
      <c r="I9" s="274"/>
      <c r="J9" s="275"/>
    </row>
    <row r="10" spans="1:10" ht="14.45" x14ac:dyDescent="0.3">
      <c r="A10" s="9" t="s">
        <v>6</v>
      </c>
      <c r="B10" s="270" t="s">
        <v>7</v>
      </c>
      <c r="C10" s="270"/>
      <c r="D10" s="270"/>
      <c r="E10" s="270"/>
      <c r="F10" s="270"/>
      <c r="G10" s="270"/>
      <c r="H10" s="270"/>
      <c r="I10" s="270"/>
      <c r="J10" s="271"/>
    </row>
    <row r="11" spans="1:10" ht="14.45" x14ac:dyDescent="0.3">
      <c r="A11" s="9" t="s">
        <v>8</v>
      </c>
      <c r="B11" s="270" t="s">
        <v>9</v>
      </c>
      <c r="C11" s="270"/>
      <c r="D11" s="270"/>
      <c r="E11" s="270"/>
      <c r="F11" s="270"/>
      <c r="G11" s="270"/>
      <c r="H11" s="270"/>
      <c r="I11" s="270"/>
      <c r="J11" s="271"/>
    </row>
    <row r="12" spans="1:10" ht="14.45" x14ac:dyDescent="0.3">
      <c r="A12" s="9" t="s">
        <v>10</v>
      </c>
      <c r="B12" s="10"/>
      <c r="C12" s="10"/>
      <c r="D12" s="10"/>
      <c r="E12" s="269" t="s">
        <v>207</v>
      </c>
      <c r="F12" s="269"/>
      <c r="G12" s="269"/>
      <c r="H12" s="270" t="s">
        <v>72</v>
      </c>
      <c r="I12" s="270"/>
      <c r="J12" s="271"/>
    </row>
    <row r="13" spans="1:10" ht="14.45" x14ac:dyDescent="0.3">
      <c r="A13" s="276"/>
      <c r="B13" s="277"/>
      <c r="C13" s="277"/>
      <c r="D13" s="277"/>
      <c r="E13" s="277"/>
      <c r="F13" s="277"/>
      <c r="G13" s="277"/>
      <c r="H13" s="277"/>
      <c r="I13" s="277"/>
      <c r="J13" s="278"/>
    </row>
    <row r="14" spans="1:10" x14ac:dyDescent="0.25">
      <c r="A14" s="9" t="s">
        <v>11</v>
      </c>
      <c r="B14" s="10"/>
      <c r="C14" s="10"/>
      <c r="D14" s="279" t="s">
        <v>208</v>
      </c>
      <c r="E14" s="279"/>
      <c r="F14" s="279"/>
      <c r="G14" s="279"/>
      <c r="H14" s="279"/>
      <c r="I14" s="279"/>
      <c r="J14" s="280"/>
    </row>
    <row r="15" spans="1:10" x14ac:dyDescent="0.25">
      <c r="A15" s="281" t="s">
        <v>209</v>
      </c>
      <c r="B15" s="273"/>
      <c r="C15" s="273"/>
      <c r="D15" s="273"/>
      <c r="E15" s="273"/>
      <c r="F15" s="273"/>
      <c r="G15" s="273"/>
      <c r="H15" s="273"/>
      <c r="I15" s="273"/>
      <c r="J15" s="282"/>
    </row>
    <row r="16" spans="1:10" ht="14.45" x14ac:dyDescent="0.3">
      <c r="A16" s="283" t="s">
        <v>165</v>
      </c>
      <c r="B16" s="270"/>
      <c r="C16" s="270"/>
      <c r="D16" s="270"/>
      <c r="E16" s="270"/>
      <c r="F16" s="270"/>
      <c r="G16" s="270"/>
      <c r="H16" s="270"/>
      <c r="I16" s="270"/>
      <c r="J16" s="271"/>
    </row>
    <row r="17" spans="1:10" x14ac:dyDescent="0.25">
      <c r="A17" s="9" t="s">
        <v>12</v>
      </c>
      <c r="B17" s="10"/>
      <c r="C17" s="173">
        <v>10</v>
      </c>
      <c r="D17" s="12" t="s">
        <v>199</v>
      </c>
      <c r="E17" s="10" t="s">
        <v>13</v>
      </c>
      <c r="F17" s="10"/>
      <c r="G17" s="10"/>
      <c r="H17" s="10"/>
      <c r="I17" s="10"/>
      <c r="J17" s="13"/>
    </row>
    <row r="18" spans="1:10" x14ac:dyDescent="0.25">
      <c r="A18" s="9" t="s">
        <v>14</v>
      </c>
      <c r="B18" s="10"/>
      <c r="C18" s="10"/>
      <c r="D18" s="10"/>
      <c r="E18" s="10"/>
      <c r="F18" s="284">
        <f>J35+F47+H47</f>
        <v>578.54736842105262</v>
      </c>
      <c r="G18" s="284"/>
      <c r="H18" s="10"/>
      <c r="I18" s="10"/>
      <c r="J18" s="13"/>
    </row>
    <row r="19" spans="1:10" x14ac:dyDescent="0.25">
      <c r="A19" s="9" t="s">
        <v>15</v>
      </c>
      <c r="B19" s="273" t="s">
        <v>212</v>
      </c>
      <c r="C19" s="273"/>
      <c r="D19" s="273"/>
      <c r="E19" s="273"/>
      <c r="F19" s="273"/>
      <c r="G19" s="273"/>
      <c r="H19" s="273"/>
      <c r="I19" s="273"/>
      <c r="J19" s="282"/>
    </row>
    <row r="20" spans="1:10" x14ac:dyDescent="0.25">
      <c r="A20" s="9" t="s">
        <v>68</v>
      </c>
      <c r="B20" s="10"/>
      <c r="C20" s="10"/>
      <c r="D20" s="10"/>
      <c r="E20" s="10"/>
      <c r="F20" s="10"/>
      <c r="G20" s="51"/>
      <c r="H20" s="10"/>
      <c r="I20" s="10"/>
      <c r="J20" s="13"/>
    </row>
    <row r="21" spans="1:10" x14ac:dyDescent="0.25">
      <c r="A21" s="174">
        <v>6</v>
      </c>
      <c r="B21" s="51" t="s">
        <v>113</v>
      </c>
      <c r="C21" s="175">
        <v>6</v>
      </c>
      <c r="D21" s="2" t="s">
        <v>67</v>
      </c>
      <c r="E21" s="5" t="s">
        <v>199</v>
      </c>
      <c r="F21" s="52" t="s">
        <v>69</v>
      </c>
      <c r="G21" s="10"/>
      <c r="H21" s="10"/>
      <c r="I21" s="10" t="s">
        <v>17</v>
      </c>
      <c r="J21" s="13"/>
    </row>
    <row r="22" spans="1:10" x14ac:dyDescent="0.25">
      <c r="A22" s="281" t="s">
        <v>96</v>
      </c>
      <c r="B22" s="273"/>
      <c r="C22" s="273"/>
      <c r="D22" s="273"/>
      <c r="E22" s="273"/>
      <c r="F22" s="273"/>
      <c r="G22" s="273"/>
      <c r="H22" s="273"/>
      <c r="I22" s="273"/>
      <c r="J22" s="282"/>
    </row>
    <row r="23" spans="1:10" ht="15.75" thickBot="1" x14ac:dyDescent="0.3">
      <c r="A23" s="16"/>
      <c r="B23" s="17"/>
      <c r="C23" s="17"/>
      <c r="D23" s="17"/>
      <c r="E23" s="17"/>
      <c r="F23" s="17"/>
      <c r="G23" s="17"/>
      <c r="H23" s="17"/>
      <c r="I23" s="17"/>
      <c r="J23" s="18"/>
    </row>
    <row r="24" spans="1:10" ht="15.75" thickBot="1" x14ac:dyDescent="0.3">
      <c r="A24" s="293" t="s">
        <v>19</v>
      </c>
      <c r="B24" s="294"/>
      <c r="C24" s="294"/>
      <c r="D24" s="294"/>
      <c r="E24" s="294"/>
      <c r="F24" s="294"/>
      <c r="G24" s="294"/>
      <c r="H24" s="294"/>
      <c r="I24" s="294"/>
      <c r="J24" s="295"/>
    </row>
    <row r="25" spans="1:10" x14ac:dyDescent="0.25">
      <c r="A25" s="19" t="s">
        <v>20</v>
      </c>
      <c r="B25" s="20"/>
      <c r="C25" s="20" t="s">
        <v>21</v>
      </c>
      <c r="D25" s="20" t="s">
        <v>22</v>
      </c>
      <c r="E25" s="21" t="s">
        <v>23</v>
      </c>
      <c r="F25" s="21" t="s">
        <v>24</v>
      </c>
      <c r="G25" s="21" t="s">
        <v>25</v>
      </c>
      <c r="H25" s="21" t="s">
        <v>26</v>
      </c>
      <c r="I25" s="21" t="s">
        <v>27</v>
      </c>
      <c r="J25" s="22" t="s">
        <v>28</v>
      </c>
    </row>
    <row r="26" spans="1:10" x14ac:dyDescent="0.25">
      <c r="A26" s="296" t="s">
        <v>29</v>
      </c>
      <c r="B26" s="20" t="s">
        <v>30</v>
      </c>
      <c r="C26" s="23"/>
      <c r="D26" s="23"/>
      <c r="E26" s="23"/>
      <c r="F26" s="23"/>
      <c r="G26" s="23">
        <v>92</v>
      </c>
      <c r="H26" s="23"/>
      <c r="I26" s="23"/>
      <c r="J26" s="24">
        <f>C26+D26+E26+F26+G26+H26+I26</f>
        <v>92</v>
      </c>
    </row>
    <row r="27" spans="1:10" x14ac:dyDescent="0.25">
      <c r="A27" s="297"/>
      <c r="B27" s="20" t="s">
        <v>31</v>
      </c>
      <c r="C27" s="23"/>
      <c r="D27" s="23"/>
      <c r="E27" s="23"/>
      <c r="F27" s="23"/>
      <c r="G27" s="23">
        <v>166</v>
      </c>
      <c r="H27" s="23"/>
      <c r="I27" s="23"/>
      <c r="J27" s="24">
        <f t="shared" ref="J27:J34" si="0">C27+D27+E27+F27+G27+H27+I27</f>
        <v>166</v>
      </c>
    </row>
    <row r="28" spans="1:10" x14ac:dyDescent="0.25">
      <c r="A28" s="297"/>
      <c r="B28" s="25" t="s">
        <v>32</v>
      </c>
      <c r="C28" s="26"/>
      <c r="D28" s="26"/>
      <c r="E28" s="26"/>
      <c r="F28" s="26"/>
      <c r="G28" s="26">
        <v>92</v>
      </c>
      <c r="H28" s="23"/>
      <c r="I28" s="23"/>
      <c r="J28" s="24">
        <f t="shared" si="0"/>
        <v>92</v>
      </c>
    </row>
    <row r="29" spans="1:10" x14ac:dyDescent="0.25">
      <c r="A29" s="298" t="s">
        <v>33</v>
      </c>
      <c r="B29" s="25" t="s">
        <v>34</v>
      </c>
      <c r="C29" s="26"/>
      <c r="D29" s="26"/>
      <c r="E29" s="26"/>
      <c r="F29" s="26"/>
      <c r="G29" s="26"/>
      <c r="H29" s="26"/>
      <c r="I29" s="27"/>
      <c r="J29" s="24">
        <f t="shared" si="0"/>
        <v>0</v>
      </c>
    </row>
    <row r="30" spans="1:10" x14ac:dyDescent="0.25">
      <c r="A30" s="299"/>
      <c r="B30" s="25" t="s">
        <v>35</v>
      </c>
      <c r="C30" s="26"/>
      <c r="D30" s="26"/>
      <c r="E30" s="26"/>
      <c r="F30" s="26"/>
      <c r="G30" s="26"/>
      <c r="H30" s="26"/>
      <c r="I30" s="27"/>
      <c r="J30" s="24">
        <f t="shared" si="0"/>
        <v>0</v>
      </c>
    </row>
    <row r="31" spans="1:10" x14ac:dyDescent="0.25">
      <c r="A31" s="28" t="s">
        <v>36</v>
      </c>
      <c r="B31" s="29"/>
      <c r="C31" s="26"/>
      <c r="D31" s="26"/>
      <c r="E31" s="26"/>
      <c r="F31" s="26"/>
      <c r="G31" s="26"/>
      <c r="H31" s="26"/>
      <c r="I31" s="27"/>
      <c r="J31" s="24">
        <f t="shared" si="0"/>
        <v>0</v>
      </c>
    </row>
    <row r="32" spans="1:10" x14ac:dyDescent="0.25">
      <c r="A32" s="30" t="s">
        <v>37</v>
      </c>
      <c r="B32" s="25"/>
      <c r="C32" s="26"/>
      <c r="D32" s="26"/>
      <c r="E32" s="26"/>
      <c r="F32" s="26"/>
      <c r="G32" s="26"/>
      <c r="H32" s="26"/>
      <c r="I32" s="27"/>
      <c r="J32" s="24">
        <f t="shared" si="0"/>
        <v>0</v>
      </c>
    </row>
    <row r="33" spans="1:10" x14ac:dyDescent="0.25">
      <c r="A33" s="30" t="s">
        <v>38</v>
      </c>
      <c r="B33" s="25"/>
      <c r="C33" s="26"/>
      <c r="D33" s="26"/>
      <c r="E33" s="26"/>
      <c r="F33" s="26"/>
      <c r="G33" s="26"/>
      <c r="H33" s="26"/>
      <c r="I33" s="27"/>
      <c r="J33" s="24">
        <f t="shared" si="0"/>
        <v>0</v>
      </c>
    </row>
    <row r="34" spans="1:10" x14ac:dyDescent="0.25">
      <c r="A34" s="30" t="s">
        <v>39</v>
      </c>
      <c r="B34" s="25"/>
      <c r="C34" s="26"/>
      <c r="D34" s="26"/>
      <c r="E34" s="26"/>
      <c r="F34" s="26"/>
      <c r="G34" s="26"/>
      <c r="H34" s="26"/>
      <c r="I34" s="27"/>
      <c r="J34" s="24">
        <f t="shared" si="0"/>
        <v>0</v>
      </c>
    </row>
    <row r="35" spans="1:10" ht="15.75" thickBot="1" x14ac:dyDescent="0.3">
      <c r="A35" s="31" t="s">
        <v>40</v>
      </c>
      <c r="B35" s="32"/>
      <c r="C35" s="33">
        <f>SUM(C26:C34)</f>
        <v>0</v>
      </c>
      <c r="D35" s="33">
        <f t="shared" ref="D35:J35" si="1">SUM(D26:D34)</f>
        <v>0</v>
      </c>
      <c r="E35" s="33">
        <f t="shared" si="1"/>
        <v>0</v>
      </c>
      <c r="F35" s="33">
        <f>SUM(F26:F34)</f>
        <v>0</v>
      </c>
      <c r="G35" s="33">
        <f t="shared" si="1"/>
        <v>350</v>
      </c>
      <c r="H35" s="33">
        <f t="shared" si="1"/>
        <v>0</v>
      </c>
      <c r="I35" s="33">
        <f t="shared" si="1"/>
        <v>0</v>
      </c>
      <c r="J35" s="33">
        <f t="shared" si="1"/>
        <v>350</v>
      </c>
    </row>
    <row r="36" spans="1:10" ht="15.75" thickBot="1" x14ac:dyDescent="0.3">
      <c r="A36" s="293" t="s">
        <v>41</v>
      </c>
      <c r="B36" s="300"/>
      <c r="C36" s="300"/>
      <c r="D36" s="300"/>
      <c r="E36" s="300"/>
      <c r="F36" s="300"/>
      <c r="G36" s="300"/>
      <c r="H36" s="300"/>
      <c r="I36" s="300"/>
      <c r="J36" s="301"/>
    </row>
    <row r="37" spans="1:10" x14ac:dyDescent="0.25">
      <c r="A37" s="285" t="s">
        <v>42</v>
      </c>
      <c r="B37" s="25" t="s">
        <v>43</v>
      </c>
      <c r="C37" s="287" t="s">
        <v>44</v>
      </c>
      <c r="D37" s="288"/>
      <c r="E37" s="34" t="s">
        <v>45</v>
      </c>
      <c r="F37" s="35" t="s">
        <v>46</v>
      </c>
      <c r="G37" s="34" t="s">
        <v>47</v>
      </c>
      <c r="H37" s="287" t="s">
        <v>48</v>
      </c>
      <c r="I37" s="269"/>
      <c r="J37" s="289"/>
    </row>
    <row r="38" spans="1:10" ht="15.75" thickBot="1" x14ac:dyDescent="0.3">
      <c r="A38" s="286"/>
      <c r="B38" s="176" t="s">
        <v>49</v>
      </c>
      <c r="C38" s="290"/>
      <c r="D38" s="290"/>
      <c r="E38" s="32"/>
      <c r="F38" s="34"/>
      <c r="G38" s="34"/>
      <c r="H38" s="290"/>
      <c r="I38" s="291"/>
      <c r="J38" s="292"/>
    </row>
    <row r="39" spans="1:10" ht="15.75" thickBot="1" x14ac:dyDescent="0.3">
      <c r="A39" s="305" t="s">
        <v>50</v>
      </c>
      <c r="B39" s="300"/>
      <c r="C39" s="300"/>
      <c r="D39" s="300"/>
      <c r="E39" s="300"/>
      <c r="F39" s="306"/>
      <c r="G39" s="306"/>
      <c r="H39" s="300"/>
      <c r="I39" s="300"/>
      <c r="J39" s="301"/>
    </row>
    <row r="40" spans="1:10" x14ac:dyDescent="0.25">
      <c r="A40" s="307" t="s">
        <v>51</v>
      </c>
      <c r="B40" s="308"/>
      <c r="C40" s="178" t="s">
        <v>52</v>
      </c>
      <c r="D40" s="40" t="s">
        <v>53</v>
      </c>
      <c r="E40" s="40" t="s">
        <v>54</v>
      </c>
      <c r="F40" s="311" t="s">
        <v>55</v>
      </c>
      <c r="G40" s="311"/>
      <c r="H40" s="311" t="s">
        <v>56</v>
      </c>
      <c r="I40" s="313"/>
      <c r="J40" s="314"/>
    </row>
    <row r="41" spans="1:10" x14ac:dyDescent="0.25">
      <c r="A41" s="309"/>
      <c r="B41" s="310"/>
      <c r="C41" s="41" t="s">
        <v>57</v>
      </c>
      <c r="D41" s="42" t="s">
        <v>58</v>
      </c>
      <c r="E41" s="42" t="s">
        <v>59</v>
      </c>
      <c r="F41" s="312"/>
      <c r="G41" s="312"/>
      <c r="H41" s="312"/>
      <c r="I41" s="315"/>
      <c r="J41" s="316"/>
    </row>
    <row r="42" spans="1:10" x14ac:dyDescent="0.25">
      <c r="A42" s="309" t="s">
        <v>210</v>
      </c>
      <c r="B42" s="310"/>
      <c r="C42" s="25">
        <v>80</v>
      </c>
      <c r="D42" s="26">
        <f>C42/9.5</f>
        <v>8.4210526315789469</v>
      </c>
      <c r="E42" s="26">
        <v>13.57</v>
      </c>
      <c r="F42" s="303">
        <f>E42*D42</f>
        <v>114.27368421052631</v>
      </c>
      <c r="G42" s="304"/>
      <c r="H42" s="303"/>
      <c r="I42" s="317"/>
      <c r="J42" s="318"/>
    </row>
    <row r="43" spans="1:10" x14ac:dyDescent="0.25">
      <c r="A43" s="309" t="s">
        <v>211</v>
      </c>
      <c r="B43" s="310"/>
      <c r="C43" s="25">
        <v>80</v>
      </c>
      <c r="D43" s="26">
        <f>C43/9.5</f>
        <v>8.4210526315789469</v>
      </c>
      <c r="E43" s="26">
        <v>13.57</v>
      </c>
      <c r="F43" s="303">
        <f>E43*D43</f>
        <v>114.27368421052631</v>
      </c>
      <c r="G43" s="304"/>
      <c r="H43" s="303"/>
      <c r="I43" s="317"/>
      <c r="J43" s="318"/>
    </row>
    <row r="44" spans="1:10" x14ac:dyDescent="0.25">
      <c r="A44" s="302"/>
      <c r="B44" s="288"/>
      <c r="C44" s="25"/>
      <c r="D44" s="26"/>
      <c r="E44" s="26"/>
      <c r="F44" s="303"/>
      <c r="G44" s="304"/>
      <c r="H44" s="177"/>
      <c r="I44" s="179"/>
      <c r="J44" s="180"/>
    </row>
    <row r="45" spans="1:10" x14ac:dyDescent="0.25">
      <c r="A45" s="302"/>
      <c r="B45" s="288"/>
      <c r="C45" s="25"/>
      <c r="D45" s="26"/>
      <c r="E45" s="26"/>
      <c r="F45" s="303"/>
      <c r="G45" s="304"/>
      <c r="H45" s="177"/>
      <c r="I45" s="179"/>
      <c r="J45" s="180"/>
    </row>
    <row r="46" spans="1:10" x14ac:dyDescent="0.25">
      <c r="A46" s="309"/>
      <c r="B46" s="310"/>
      <c r="C46" s="25"/>
      <c r="D46" s="26"/>
      <c r="E46" s="26"/>
      <c r="F46" s="319"/>
      <c r="G46" s="320"/>
      <c r="H46" s="319"/>
      <c r="I46" s="270"/>
      <c r="J46" s="271"/>
    </row>
    <row r="47" spans="1:10" ht="15.75" thickBot="1" x14ac:dyDescent="0.3">
      <c r="A47" s="321" t="s">
        <v>40</v>
      </c>
      <c r="B47" s="290"/>
      <c r="C47" s="32">
        <f>SUM(C42:C45)</f>
        <v>160</v>
      </c>
      <c r="D47" s="33">
        <f>SUM(D42:D46)</f>
        <v>16.842105263157894</v>
      </c>
      <c r="E47" s="32">
        <v>0</v>
      </c>
      <c r="F47" s="322">
        <f>SUM(F42:G46)</f>
        <v>228.54736842105262</v>
      </c>
      <c r="G47" s="323"/>
      <c r="H47" s="322">
        <f>SUM(H42:J46)</f>
        <v>0</v>
      </c>
      <c r="I47" s="324"/>
      <c r="J47" s="325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272" t="s">
        <v>60</v>
      </c>
      <c r="B50" s="272"/>
      <c r="C50" s="46"/>
      <c r="D50" s="1"/>
      <c r="E50" s="46" t="s">
        <v>61</v>
      </c>
      <c r="F50" s="46"/>
      <c r="G50" s="272" t="s">
        <v>62</v>
      </c>
      <c r="H50" s="272"/>
      <c r="I50" s="272"/>
      <c r="J50" s="272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26"/>
      <c r="B52" s="326"/>
      <c r="C52" s="47"/>
      <c r="D52" s="47"/>
      <c r="E52" s="47"/>
      <c r="F52" s="48"/>
      <c r="G52" s="49"/>
      <c r="H52" s="49"/>
      <c r="I52" s="49"/>
      <c r="J52" s="49"/>
    </row>
    <row r="53" spans="1:10" x14ac:dyDescent="0.25">
      <c r="A53" s="327" t="str">
        <f>E12</f>
        <v>ALEJANDRO FRIAS CASTRO</v>
      </c>
      <c r="B53" s="327"/>
      <c r="C53" s="3"/>
      <c r="D53" s="327" t="s">
        <v>63</v>
      </c>
      <c r="E53" s="327"/>
      <c r="F53" s="327"/>
      <c r="G53" s="327" t="s">
        <v>64</v>
      </c>
      <c r="H53" s="327"/>
      <c r="I53" s="327"/>
      <c r="J53" s="327"/>
    </row>
    <row r="54" spans="1:10" x14ac:dyDescent="0.25">
      <c r="A54" s="272" t="str">
        <f>H12</f>
        <v>DOCENTE</v>
      </c>
      <c r="B54" s="272"/>
      <c r="C54" s="3"/>
      <c r="D54" s="272" t="s">
        <v>65</v>
      </c>
      <c r="E54" s="272"/>
      <c r="F54" s="272"/>
      <c r="G54" s="272" t="s">
        <v>66</v>
      </c>
      <c r="H54" s="272"/>
      <c r="I54" s="272"/>
      <c r="J54" s="272"/>
    </row>
  </sheetData>
  <mergeCells count="53">
    <mergeCell ref="B11:J11"/>
    <mergeCell ref="C2:G2"/>
    <mergeCell ref="C3:G3"/>
    <mergeCell ref="C4:G4"/>
    <mergeCell ref="B9:J9"/>
    <mergeCell ref="B10:J10"/>
    <mergeCell ref="A29:A30"/>
    <mergeCell ref="E12:G12"/>
    <mergeCell ref="H12:J12"/>
    <mergeCell ref="A13:J13"/>
    <mergeCell ref="D14:J14"/>
    <mergeCell ref="A15:J15"/>
    <mergeCell ref="A16:J16"/>
    <mergeCell ref="F18:G18"/>
    <mergeCell ref="B19:J19"/>
    <mergeCell ref="A22:J22"/>
    <mergeCell ref="A24:J24"/>
    <mergeCell ref="A26:A28"/>
    <mergeCell ref="A36:J36"/>
    <mergeCell ref="A37:A38"/>
    <mergeCell ref="C37:D37"/>
    <mergeCell ref="H37:J37"/>
    <mergeCell ref="C38:D38"/>
    <mergeCell ref="H38:J38"/>
    <mergeCell ref="A45:B45"/>
    <mergeCell ref="F45:G45"/>
    <mergeCell ref="A39:J39"/>
    <mergeCell ref="A40:B41"/>
    <mergeCell ref="F40:G41"/>
    <mergeCell ref="H40:J41"/>
    <mergeCell ref="A42:B42"/>
    <mergeCell ref="F42:G42"/>
    <mergeCell ref="H42:J42"/>
    <mergeCell ref="A43:B43"/>
    <mergeCell ref="F43:G43"/>
    <mergeCell ref="H43:J43"/>
    <mergeCell ref="A44:B44"/>
    <mergeCell ref="F44:G44"/>
    <mergeCell ref="A46:B46"/>
    <mergeCell ref="F46:G46"/>
    <mergeCell ref="H46:J46"/>
    <mergeCell ref="A47:B47"/>
    <mergeCell ref="F47:G47"/>
    <mergeCell ref="H47:J47"/>
    <mergeCell ref="A54:B54"/>
    <mergeCell ref="D54:F54"/>
    <mergeCell ref="G54:J54"/>
    <mergeCell ref="A50:B50"/>
    <mergeCell ref="G50:J50"/>
    <mergeCell ref="A52:B52"/>
    <mergeCell ref="A53:B53"/>
    <mergeCell ref="D53:F53"/>
    <mergeCell ref="G53:J53"/>
  </mergeCells>
  <pageMargins left="0.7" right="0.7" top="0.75" bottom="0.75" header="0.3" footer="0.3"/>
  <pageSetup paperSize="9" scale="75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abSelected="1" workbookViewId="0">
      <pane ySplit="1" topLeftCell="A2" activePane="bottomLeft" state="frozen"/>
      <selection activeCell="B1" sqref="B1"/>
      <selection pane="bottomLeft" activeCell="H309" sqref="H309"/>
    </sheetView>
  </sheetViews>
  <sheetFormatPr baseColWidth="10" defaultRowHeight="15" x14ac:dyDescent="0.25"/>
  <cols>
    <col min="2" max="2" width="11.5703125" style="379" customWidth="1"/>
    <col min="3" max="3" width="22" customWidth="1"/>
    <col min="4" max="4" width="5.28515625" customWidth="1"/>
    <col min="5" max="5" width="7.7109375" customWidth="1"/>
    <col min="6" max="6" width="8.85546875" customWidth="1"/>
    <col min="7" max="7" width="8.28515625" customWidth="1"/>
    <col min="8" max="8" width="11.85546875" customWidth="1"/>
    <col min="9" max="9" width="34.28515625" customWidth="1"/>
    <col min="10" max="10" width="16.140625" style="223" customWidth="1"/>
    <col min="11" max="12" width="11.42578125" style="223"/>
    <col min="13" max="13" width="11.42578125" style="238"/>
    <col min="14" max="14" width="11.42578125" style="223"/>
    <col min="15" max="15" width="11.42578125" style="238"/>
    <col min="16" max="16" width="13.5703125" style="238" customWidth="1"/>
    <col min="17" max="18" width="11.42578125" style="238"/>
    <col min="19" max="19" width="11.5703125" style="238" bestFit="1" customWidth="1"/>
    <col min="20" max="20" width="11.85546875" style="223" customWidth="1"/>
    <col min="21" max="21" width="15.7109375" style="223" customWidth="1"/>
    <col min="22" max="22" width="55.7109375" style="223" customWidth="1"/>
    <col min="23" max="23" width="96.42578125" style="223" customWidth="1"/>
  </cols>
  <sheetData>
    <row r="1" spans="1:23" ht="30" x14ac:dyDescent="0.25">
      <c r="A1" s="197" t="s">
        <v>84</v>
      </c>
      <c r="B1" s="374" t="s">
        <v>225</v>
      </c>
      <c r="C1" s="197" t="s">
        <v>758</v>
      </c>
      <c r="D1" s="198"/>
      <c r="E1" s="368" t="s">
        <v>85</v>
      </c>
      <c r="F1" s="368"/>
      <c r="G1" s="368"/>
      <c r="H1" s="368"/>
      <c r="I1" s="199" t="s">
        <v>86</v>
      </c>
      <c r="J1" s="211" t="s">
        <v>87</v>
      </c>
      <c r="K1" s="211" t="s">
        <v>88</v>
      </c>
      <c r="L1" s="211" t="s">
        <v>89</v>
      </c>
      <c r="M1" s="237" t="s">
        <v>38</v>
      </c>
      <c r="N1" s="211" t="s">
        <v>97</v>
      </c>
      <c r="O1" s="237" t="s">
        <v>37</v>
      </c>
      <c r="P1" s="241" t="s">
        <v>36</v>
      </c>
      <c r="Q1" s="241" t="s">
        <v>90</v>
      </c>
      <c r="R1" s="237" t="s">
        <v>91</v>
      </c>
      <c r="S1" s="237" t="s">
        <v>92</v>
      </c>
      <c r="T1" s="211" t="s">
        <v>28</v>
      </c>
      <c r="U1" s="211" t="s">
        <v>93</v>
      </c>
      <c r="V1" s="211" t="s">
        <v>504</v>
      </c>
      <c r="W1" s="211" t="s">
        <v>94</v>
      </c>
    </row>
    <row r="2" spans="1:23" ht="15" customHeight="1" x14ac:dyDescent="0.25">
      <c r="A2" s="365" t="s">
        <v>74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7"/>
      <c r="W2" s="200"/>
    </row>
    <row r="3" spans="1:23" s="215" customFormat="1" ht="15" customHeight="1" x14ac:dyDescent="0.25">
      <c r="A3" s="217">
        <v>42156</v>
      </c>
      <c r="B3" s="375">
        <v>28</v>
      </c>
      <c r="C3" s="267" t="s">
        <v>78</v>
      </c>
      <c r="D3" s="218"/>
      <c r="E3" s="357" t="s">
        <v>342</v>
      </c>
      <c r="F3" s="358"/>
      <c r="G3" s="358"/>
      <c r="H3" s="359"/>
      <c r="I3" s="218" t="s">
        <v>343</v>
      </c>
      <c r="J3" s="218" t="s">
        <v>96</v>
      </c>
      <c r="K3" s="219">
        <v>0.33333333333333331</v>
      </c>
      <c r="L3" s="219" t="s">
        <v>70</v>
      </c>
      <c r="M3" s="220"/>
      <c r="N3" s="218"/>
      <c r="O3" s="220"/>
      <c r="P3" s="220"/>
      <c r="Q3" s="220"/>
      <c r="R3" s="220">
        <v>228.5</v>
      </c>
      <c r="S3" s="224">
        <v>258</v>
      </c>
      <c r="T3" s="225">
        <f t="shared" ref="T3" si="0">SUM(M3:S3)</f>
        <v>486.5</v>
      </c>
      <c r="U3" s="218" t="s">
        <v>344</v>
      </c>
      <c r="V3" s="216" t="s">
        <v>338</v>
      </c>
      <c r="W3" s="216" t="s">
        <v>340</v>
      </c>
    </row>
    <row r="4" spans="1:23" s="215" customFormat="1" ht="15" customHeight="1" x14ac:dyDescent="0.25">
      <c r="A4" s="217">
        <v>42156</v>
      </c>
      <c r="B4" s="375">
        <v>21</v>
      </c>
      <c r="C4" s="267" t="s">
        <v>78</v>
      </c>
      <c r="D4" s="214"/>
      <c r="E4" s="357" t="s">
        <v>286</v>
      </c>
      <c r="F4" s="358"/>
      <c r="G4" s="358"/>
      <c r="H4" s="359"/>
      <c r="I4" s="214" t="s">
        <v>287</v>
      </c>
      <c r="J4" s="214" t="s">
        <v>96</v>
      </c>
      <c r="K4" s="219">
        <v>0.33333333333333331</v>
      </c>
      <c r="L4" s="219">
        <v>0.77083333333333337</v>
      </c>
      <c r="M4" s="220"/>
      <c r="N4" s="214"/>
      <c r="O4" s="220"/>
      <c r="P4" s="220"/>
      <c r="Q4" s="220"/>
      <c r="R4" s="220"/>
      <c r="S4" s="224">
        <v>258</v>
      </c>
      <c r="T4" s="225">
        <f t="shared" ref="T4" si="1">SUM(M4:S4)</f>
        <v>258</v>
      </c>
      <c r="U4" s="214" t="s">
        <v>341</v>
      </c>
      <c r="V4" s="216" t="s">
        <v>277</v>
      </c>
      <c r="W4" s="216" t="s">
        <v>340</v>
      </c>
    </row>
    <row r="5" spans="1:23" s="215" customFormat="1" ht="15" customHeight="1" x14ac:dyDescent="0.25">
      <c r="A5" s="217">
        <v>42156</v>
      </c>
      <c r="B5" s="375">
        <v>28</v>
      </c>
      <c r="C5" s="267" t="s">
        <v>78</v>
      </c>
      <c r="D5" s="214"/>
      <c r="E5" s="357" t="s">
        <v>274</v>
      </c>
      <c r="F5" s="358"/>
      <c r="G5" s="358"/>
      <c r="H5" s="359"/>
      <c r="I5" s="214" t="s">
        <v>275</v>
      </c>
      <c r="J5" s="214" t="s">
        <v>96</v>
      </c>
      <c r="K5" s="219">
        <v>0.33333333333333331</v>
      </c>
      <c r="L5" s="219">
        <v>0.70833333333333337</v>
      </c>
      <c r="M5" s="220"/>
      <c r="N5" s="214"/>
      <c r="O5" s="220"/>
      <c r="P5" s="220"/>
      <c r="Q5" s="220"/>
      <c r="R5" s="220"/>
      <c r="S5" s="224">
        <v>258</v>
      </c>
      <c r="T5" s="225">
        <f t="shared" ref="T5" si="2">SUM(M5:S5)</f>
        <v>258</v>
      </c>
      <c r="U5" s="214" t="s">
        <v>339</v>
      </c>
      <c r="V5" s="216" t="s">
        <v>277</v>
      </c>
      <c r="W5" s="216" t="s">
        <v>340</v>
      </c>
    </row>
    <row r="6" spans="1:23" s="215" customFormat="1" ht="30" x14ac:dyDescent="0.25">
      <c r="A6" s="217">
        <v>42156</v>
      </c>
      <c r="B6" s="375">
        <v>22</v>
      </c>
      <c r="C6" s="267" t="s">
        <v>78</v>
      </c>
      <c r="D6" s="214"/>
      <c r="E6" s="357" t="s">
        <v>336</v>
      </c>
      <c r="F6" s="358"/>
      <c r="G6" s="358"/>
      <c r="H6" s="359"/>
      <c r="I6" s="214" t="s">
        <v>131</v>
      </c>
      <c r="J6" s="214" t="s">
        <v>263</v>
      </c>
      <c r="K6" s="219">
        <v>0.35416666666666669</v>
      </c>
      <c r="L6" s="219">
        <v>0.70833333333333337</v>
      </c>
      <c r="M6" s="220"/>
      <c r="N6" s="214"/>
      <c r="O6" s="220"/>
      <c r="P6" s="220"/>
      <c r="Q6" s="220"/>
      <c r="R6" s="220"/>
      <c r="S6" s="224">
        <v>201</v>
      </c>
      <c r="T6" s="225">
        <f t="shared" ref="T6" si="3">SUM(M6:S6)</f>
        <v>201</v>
      </c>
      <c r="U6" s="214" t="s">
        <v>337</v>
      </c>
      <c r="V6" s="216" t="s">
        <v>338</v>
      </c>
      <c r="W6" s="216" t="s">
        <v>289</v>
      </c>
    </row>
    <row r="7" spans="1:23" s="215" customFormat="1" ht="30" x14ac:dyDescent="0.25">
      <c r="A7" s="217">
        <v>42156</v>
      </c>
      <c r="B7" s="375">
        <v>22</v>
      </c>
      <c r="C7" s="267" t="s">
        <v>78</v>
      </c>
      <c r="D7" s="214"/>
      <c r="E7" s="357" t="s">
        <v>333</v>
      </c>
      <c r="F7" s="358"/>
      <c r="G7" s="358"/>
      <c r="H7" s="359"/>
      <c r="I7" s="214" t="s">
        <v>72</v>
      </c>
      <c r="J7" s="214" t="s">
        <v>263</v>
      </c>
      <c r="K7" s="219">
        <v>0.4375</v>
      </c>
      <c r="L7" s="219" t="s">
        <v>70</v>
      </c>
      <c r="M7" s="220"/>
      <c r="N7" s="214"/>
      <c r="O7" s="220"/>
      <c r="P7" s="220"/>
      <c r="Q7" s="220"/>
      <c r="R7" s="220"/>
      <c r="S7" s="224">
        <v>146</v>
      </c>
      <c r="T7" s="225">
        <f t="shared" ref="T7" si="4">SUM(M7:S7)</f>
        <v>146</v>
      </c>
      <c r="U7" s="214" t="s">
        <v>334</v>
      </c>
      <c r="V7" s="216" t="s">
        <v>335</v>
      </c>
      <c r="W7" s="216" t="s">
        <v>289</v>
      </c>
    </row>
    <row r="8" spans="1:23" s="215" customFormat="1" ht="15" customHeight="1" x14ac:dyDescent="0.25">
      <c r="A8" s="217">
        <v>42156</v>
      </c>
      <c r="B8" s="375">
        <v>27</v>
      </c>
      <c r="C8" s="267" t="s">
        <v>78</v>
      </c>
      <c r="D8" s="214"/>
      <c r="E8" s="357" t="s">
        <v>267</v>
      </c>
      <c r="F8" s="358"/>
      <c r="G8" s="358"/>
      <c r="H8" s="359"/>
      <c r="I8" s="214" t="s">
        <v>119</v>
      </c>
      <c r="J8" s="214" t="s">
        <v>329</v>
      </c>
      <c r="K8" s="219">
        <v>0.33333333333333331</v>
      </c>
      <c r="L8" s="219">
        <v>0.58333333333333337</v>
      </c>
      <c r="M8" s="220"/>
      <c r="N8" s="214"/>
      <c r="O8" s="220"/>
      <c r="P8" s="220"/>
      <c r="Q8" s="220"/>
      <c r="R8" s="220"/>
      <c r="S8" s="224">
        <v>92</v>
      </c>
      <c r="T8" s="225">
        <f t="shared" ref="T8" si="5">SUM(M8:S8)</f>
        <v>92</v>
      </c>
      <c r="U8" s="214" t="s">
        <v>330</v>
      </c>
      <c r="V8" s="216" t="s">
        <v>331</v>
      </c>
      <c r="W8" s="216" t="s">
        <v>332</v>
      </c>
    </row>
    <row r="9" spans="1:23" s="215" customFormat="1" ht="15" customHeight="1" x14ac:dyDescent="0.25">
      <c r="A9" s="217">
        <v>42156</v>
      </c>
      <c r="B9" s="375">
        <v>27</v>
      </c>
      <c r="C9" s="267" t="s">
        <v>78</v>
      </c>
      <c r="D9" s="214"/>
      <c r="E9" s="357" t="s">
        <v>789</v>
      </c>
      <c r="F9" s="358"/>
      <c r="G9" s="358"/>
      <c r="H9" s="359"/>
      <c r="I9" s="214" t="s">
        <v>72</v>
      </c>
      <c r="J9" s="214" t="s">
        <v>329</v>
      </c>
      <c r="K9" s="219">
        <v>0.33333333333333331</v>
      </c>
      <c r="L9" s="219">
        <v>0.58333333333333337</v>
      </c>
      <c r="M9" s="220"/>
      <c r="N9" s="214"/>
      <c r="O9" s="220"/>
      <c r="P9" s="220"/>
      <c r="Q9" s="220"/>
      <c r="R9" s="220"/>
      <c r="S9" s="224">
        <v>92</v>
      </c>
      <c r="T9" s="225">
        <f t="shared" ref="T9" si="6">SUM(M9:S9)</f>
        <v>92</v>
      </c>
      <c r="U9" s="214" t="s">
        <v>327</v>
      </c>
      <c r="V9" s="216" t="s">
        <v>328</v>
      </c>
      <c r="W9" s="216" t="s">
        <v>289</v>
      </c>
    </row>
    <row r="10" spans="1:23" s="215" customFormat="1" ht="30" customHeight="1" x14ac:dyDescent="0.25">
      <c r="A10" s="217">
        <v>42156</v>
      </c>
      <c r="B10" s="375">
        <v>28</v>
      </c>
      <c r="C10" s="267" t="s">
        <v>78</v>
      </c>
      <c r="D10" s="214"/>
      <c r="E10" s="357" t="s">
        <v>286</v>
      </c>
      <c r="F10" s="358"/>
      <c r="G10" s="358"/>
      <c r="H10" s="359"/>
      <c r="I10" s="214" t="s">
        <v>287</v>
      </c>
      <c r="J10" s="214" t="s">
        <v>96</v>
      </c>
      <c r="K10" s="219">
        <v>0.35416666666666669</v>
      </c>
      <c r="L10" s="219">
        <v>0.70833333333333337</v>
      </c>
      <c r="M10" s="220"/>
      <c r="N10" s="214"/>
      <c r="O10" s="220"/>
      <c r="P10" s="220"/>
      <c r="Q10" s="220"/>
      <c r="R10" s="220"/>
      <c r="S10" s="224">
        <v>258</v>
      </c>
      <c r="T10" s="225">
        <f t="shared" ref="T10" si="7">SUM(M10:S10)</f>
        <v>258</v>
      </c>
      <c r="U10" s="214" t="s">
        <v>325</v>
      </c>
      <c r="V10" s="216" t="s">
        <v>326</v>
      </c>
      <c r="W10" s="216" t="s">
        <v>289</v>
      </c>
    </row>
    <row r="11" spans="1:23" s="215" customFormat="1" ht="15" customHeight="1" x14ac:dyDescent="0.25">
      <c r="A11" s="217">
        <v>42157</v>
      </c>
      <c r="B11" s="375">
        <v>2</v>
      </c>
      <c r="C11" s="267" t="s">
        <v>74</v>
      </c>
      <c r="D11" s="214"/>
      <c r="E11" s="357" t="s">
        <v>306</v>
      </c>
      <c r="F11" s="358"/>
      <c r="G11" s="358"/>
      <c r="H11" s="359"/>
      <c r="I11" s="214" t="s">
        <v>72</v>
      </c>
      <c r="J11" s="214" t="s">
        <v>307</v>
      </c>
      <c r="K11" s="219">
        <v>0.33333333333333331</v>
      </c>
      <c r="L11" s="219">
        <v>0.75</v>
      </c>
      <c r="M11" s="220"/>
      <c r="N11" s="214"/>
      <c r="O11" s="220"/>
      <c r="P11" s="220"/>
      <c r="Q11" s="220"/>
      <c r="R11" s="220"/>
      <c r="S11" s="224">
        <v>73</v>
      </c>
      <c r="T11" s="225">
        <f t="shared" ref="T11" si="8">SUM(M11:S11)</f>
        <v>73</v>
      </c>
      <c r="U11" s="214" t="s">
        <v>308</v>
      </c>
      <c r="V11" s="216" t="s">
        <v>309</v>
      </c>
      <c r="W11" s="216" t="s">
        <v>289</v>
      </c>
    </row>
    <row r="12" spans="1:23" s="215" customFormat="1" ht="30" x14ac:dyDescent="0.25">
      <c r="A12" s="217">
        <v>42158</v>
      </c>
      <c r="B12" s="375">
        <v>3</v>
      </c>
      <c r="C12" s="267" t="s">
        <v>74</v>
      </c>
      <c r="D12" s="214"/>
      <c r="E12" s="357" t="s">
        <v>304</v>
      </c>
      <c r="F12" s="358"/>
      <c r="G12" s="358"/>
      <c r="H12" s="359"/>
      <c r="I12" s="214" t="s">
        <v>72</v>
      </c>
      <c r="J12" s="214" t="s">
        <v>263</v>
      </c>
      <c r="K12" s="219">
        <v>0.33333333333333331</v>
      </c>
      <c r="L12" s="219" t="s">
        <v>70</v>
      </c>
      <c r="M12" s="220"/>
      <c r="N12" s="214"/>
      <c r="O12" s="220"/>
      <c r="P12" s="220"/>
      <c r="Q12" s="220"/>
      <c r="R12" s="220"/>
      <c r="S12" s="224">
        <v>73</v>
      </c>
      <c r="T12" s="225">
        <f t="shared" ref="T12:T15" si="9">SUM(M12:S12)</f>
        <v>73</v>
      </c>
      <c r="U12" s="214" t="s">
        <v>305</v>
      </c>
      <c r="V12" s="216" t="s">
        <v>73</v>
      </c>
      <c r="W12" s="216" t="s">
        <v>289</v>
      </c>
    </row>
    <row r="13" spans="1:23" s="215" customFormat="1" ht="15" customHeight="1" x14ac:dyDescent="0.25">
      <c r="A13" s="217">
        <v>42159</v>
      </c>
      <c r="B13" s="375">
        <v>4</v>
      </c>
      <c r="C13" s="267" t="s">
        <v>74</v>
      </c>
      <c r="D13" s="214"/>
      <c r="E13" s="357" t="s">
        <v>310</v>
      </c>
      <c r="F13" s="358"/>
      <c r="G13" s="358"/>
      <c r="H13" s="359"/>
      <c r="I13" s="214" t="s">
        <v>72</v>
      </c>
      <c r="J13" s="214" t="s">
        <v>307</v>
      </c>
      <c r="K13" s="219">
        <v>0.33333333333333331</v>
      </c>
      <c r="L13" s="219">
        <v>0.70833333333333337</v>
      </c>
      <c r="M13" s="220"/>
      <c r="N13" s="214"/>
      <c r="O13" s="220"/>
      <c r="P13" s="220"/>
      <c r="Q13" s="220"/>
      <c r="R13" s="220"/>
      <c r="S13" s="224">
        <v>201</v>
      </c>
      <c r="T13" s="225">
        <f t="shared" ref="T13" si="10">SUM(M13:S13)</f>
        <v>201</v>
      </c>
      <c r="U13" s="214" t="s">
        <v>311</v>
      </c>
      <c r="V13" s="216" t="s">
        <v>312</v>
      </c>
      <c r="W13" s="216" t="s">
        <v>289</v>
      </c>
    </row>
    <row r="14" spans="1:23" s="215" customFormat="1" ht="15" customHeight="1" x14ac:dyDescent="0.25">
      <c r="A14" s="217">
        <v>42159</v>
      </c>
      <c r="B14" s="375">
        <v>4</v>
      </c>
      <c r="C14" s="267" t="s">
        <v>74</v>
      </c>
      <c r="D14" s="214"/>
      <c r="E14" s="354" t="s">
        <v>596</v>
      </c>
      <c r="F14" s="355"/>
      <c r="G14" s="355"/>
      <c r="H14" s="356"/>
      <c r="I14" s="214" t="s">
        <v>106</v>
      </c>
      <c r="J14" s="214" t="s">
        <v>96</v>
      </c>
      <c r="K14" s="219">
        <v>0.33333333333333331</v>
      </c>
      <c r="L14" s="219">
        <v>0.72916666666666663</v>
      </c>
      <c r="M14" s="220"/>
      <c r="N14" s="214"/>
      <c r="O14" s="220"/>
      <c r="P14" s="220"/>
      <c r="Q14" s="220"/>
      <c r="R14" s="220"/>
      <c r="S14" s="224">
        <v>258</v>
      </c>
      <c r="T14" s="225">
        <f t="shared" si="9"/>
        <v>258</v>
      </c>
      <c r="U14" s="214" t="s">
        <v>303</v>
      </c>
      <c r="V14" s="216" t="s">
        <v>277</v>
      </c>
      <c r="W14" s="216" t="s">
        <v>289</v>
      </c>
    </row>
    <row r="15" spans="1:23" s="215" customFormat="1" ht="15" customHeight="1" x14ac:dyDescent="0.25">
      <c r="A15" s="217">
        <v>42159</v>
      </c>
      <c r="B15" s="375">
        <v>29</v>
      </c>
      <c r="C15" s="267" t="s">
        <v>78</v>
      </c>
      <c r="D15" s="214"/>
      <c r="E15" s="357" t="s">
        <v>313</v>
      </c>
      <c r="F15" s="358"/>
      <c r="G15" s="358"/>
      <c r="H15" s="359"/>
      <c r="I15" s="214" t="s">
        <v>72</v>
      </c>
      <c r="J15" s="214" t="s">
        <v>314</v>
      </c>
      <c r="K15" s="219">
        <v>0.29166666666666669</v>
      </c>
      <c r="L15" s="219" t="s">
        <v>70</v>
      </c>
      <c r="M15" s="220"/>
      <c r="N15" s="214"/>
      <c r="O15" s="220"/>
      <c r="P15" s="220"/>
      <c r="Q15" s="220"/>
      <c r="R15" s="220"/>
      <c r="S15" s="224">
        <v>258</v>
      </c>
      <c r="T15" s="225">
        <f t="shared" si="9"/>
        <v>258</v>
      </c>
      <c r="U15" s="218" t="s">
        <v>415</v>
      </c>
      <c r="V15" s="216" t="s">
        <v>315</v>
      </c>
      <c r="W15" s="216" t="s">
        <v>289</v>
      </c>
    </row>
    <row r="16" spans="1:23" s="215" customFormat="1" ht="30" x14ac:dyDescent="0.25">
      <c r="A16" s="217">
        <v>42159</v>
      </c>
      <c r="B16" s="375">
        <v>29</v>
      </c>
      <c r="C16" s="267" t="s">
        <v>78</v>
      </c>
      <c r="D16" s="214"/>
      <c r="E16" s="357" t="s">
        <v>306</v>
      </c>
      <c r="F16" s="358"/>
      <c r="G16" s="358"/>
      <c r="H16" s="359"/>
      <c r="I16" s="214" t="s">
        <v>72</v>
      </c>
      <c r="J16" s="246" t="s">
        <v>263</v>
      </c>
      <c r="K16" s="219">
        <v>0.33333333333333331</v>
      </c>
      <c r="L16" s="219">
        <v>0.60416666666666663</v>
      </c>
      <c r="M16" s="220"/>
      <c r="N16" s="214"/>
      <c r="O16" s="220"/>
      <c r="P16" s="220"/>
      <c r="Q16" s="220"/>
      <c r="R16" s="220"/>
      <c r="S16" s="224">
        <v>73</v>
      </c>
      <c r="T16" s="225">
        <f t="shared" ref="T16" si="11">SUM(M16:S16)</f>
        <v>73</v>
      </c>
      <c r="U16" s="214" t="s">
        <v>319</v>
      </c>
      <c r="V16" s="216" t="s">
        <v>320</v>
      </c>
      <c r="W16" s="216" t="s">
        <v>289</v>
      </c>
    </row>
    <row r="17" spans="1:23" s="215" customFormat="1" ht="30" x14ac:dyDescent="0.25">
      <c r="A17" s="217">
        <v>42159</v>
      </c>
      <c r="B17" s="375">
        <v>29</v>
      </c>
      <c r="C17" s="267" t="s">
        <v>78</v>
      </c>
      <c r="D17" s="214"/>
      <c r="E17" s="357" t="s">
        <v>284</v>
      </c>
      <c r="F17" s="358"/>
      <c r="G17" s="358"/>
      <c r="H17" s="359"/>
      <c r="I17" s="214" t="s">
        <v>131</v>
      </c>
      <c r="J17" s="214" t="s">
        <v>316</v>
      </c>
      <c r="K17" s="219">
        <v>0.29166666666666669</v>
      </c>
      <c r="L17" s="219" t="s">
        <v>70</v>
      </c>
      <c r="M17" s="220"/>
      <c r="N17" s="214"/>
      <c r="O17" s="220"/>
      <c r="P17" s="220"/>
      <c r="Q17" s="220"/>
      <c r="R17" s="220"/>
      <c r="S17" s="224">
        <v>258</v>
      </c>
      <c r="T17" s="225">
        <f t="shared" ref="T17" si="12">SUM(M17:S17)</f>
        <v>258</v>
      </c>
      <c r="U17" s="214" t="s">
        <v>317</v>
      </c>
      <c r="V17" s="216" t="s">
        <v>318</v>
      </c>
      <c r="W17" s="216" t="s">
        <v>289</v>
      </c>
    </row>
    <row r="18" spans="1:23" s="215" customFormat="1" ht="15" customHeight="1" x14ac:dyDescent="0.25">
      <c r="A18" s="217">
        <v>42159</v>
      </c>
      <c r="B18" s="375">
        <v>29</v>
      </c>
      <c r="C18" s="267" t="s">
        <v>78</v>
      </c>
      <c r="D18" s="214"/>
      <c r="E18" s="357" t="s">
        <v>321</v>
      </c>
      <c r="F18" s="358"/>
      <c r="G18" s="358"/>
      <c r="H18" s="359"/>
      <c r="I18" s="214" t="s">
        <v>322</v>
      </c>
      <c r="J18" s="214" t="s">
        <v>96</v>
      </c>
      <c r="K18" s="219">
        <v>0.375</v>
      </c>
      <c r="L18" s="219" t="s">
        <v>70</v>
      </c>
      <c r="M18" s="220"/>
      <c r="N18" s="214"/>
      <c r="O18" s="220"/>
      <c r="P18" s="220"/>
      <c r="Q18" s="220"/>
      <c r="R18" s="220"/>
      <c r="S18" s="224">
        <v>166</v>
      </c>
      <c r="T18" s="225">
        <f t="shared" ref="T18" si="13">SUM(M18:S18)</f>
        <v>166</v>
      </c>
      <c r="U18" s="214" t="s">
        <v>323</v>
      </c>
      <c r="V18" s="216" t="s">
        <v>324</v>
      </c>
      <c r="W18" s="216" t="s">
        <v>289</v>
      </c>
    </row>
    <row r="19" spans="1:23" s="215" customFormat="1" ht="15" customHeight="1" x14ac:dyDescent="0.25">
      <c r="A19" s="217">
        <v>42160</v>
      </c>
      <c r="B19" s="375">
        <v>28</v>
      </c>
      <c r="C19" s="267" t="s">
        <v>78</v>
      </c>
      <c r="D19" s="214"/>
      <c r="E19" s="354" t="s">
        <v>596</v>
      </c>
      <c r="F19" s="355"/>
      <c r="G19" s="355"/>
      <c r="H19" s="356"/>
      <c r="I19" s="214" t="s">
        <v>106</v>
      </c>
      <c r="J19" s="214" t="s">
        <v>96</v>
      </c>
      <c r="K19" s="219">
        <v>0.33333333333333331</v>
      </c>
      <c r="L19" s="219">
        <v>0.72916666666666663</v>
      </c>
      <c r="M19" s="220"/>
      <c r="N19" s="214"/>
      <c r="O19" s="220"/>
      <c r="P19" s="220"/>
      <c r="Q19" s="220"/>
      <c r="R19" s="220"/>
      <c r="S19" s="224">
        <v>258</v>
      </c>
      <c r="T19" s="225">
        <f>SUM(M19:S19)</f>
        <v>258</v>
      </c>
      <c r="U19" s="214" t="s">
        <v>302</v>
      </c>
      <c r="V19" s="216" t="s">
        <v>277</v>
      </c>
      <c r="W19" s="216" t="s">
        <v>289</v>
      </c>
    </row>
    <row r="20" spans="1:23" s="215" customFormat="1" ht="15" customHeight="1" x14ac:dyDescent="0.25">
      <c r="A20" s="217">
        <v>42163</v>
      </c>
      <c r="B20" s="375">
        <v>4</v>
      </c>
      <c r="C20" s="267" t="s">
        <v>74</v>
      </c>
      <c r="D20" s="214"/>
      <c r="E20" s="364" t="s">
        <v>274</v>
      </c>
      <c r="F20" s="364"/>
      <c r="G20" s="364"/>
      <c r="H20" s="364"/>
      <c r="I20" s="214" t="s">
        <v>275</v>
      </c>
      <c r="J20" s="214" t="s">
        <v>96</v>
      </c>
      <c r="K20" s="219">
        <v>0.33333333333333331</v>
      </c>
      <c r="L20" s="214" t="s">
        <v>70</v>
      </c>
      <c r="M20" s="220"/>
      <c r="N20" s="214"/>
      <c r="O20" s="220"/>
      <c r="P20" s="220"/>
      <c r="Q20" s="220"/>
      <c r="R20" s="220"/>
      <c r="S20" s="224">
        <v>258</v>
      </c>
      <c r="T20" s="225">
        <f>SUM(M20:S20)</f>
        <v>258</v>
      </c>
      <c r="U20" s="214" t="s">
        <v>301</v>
      </c>
      <c r="V20" s="216" t="s">
        <v>277</v>
      </c>
      <c r="W20" s="216" t="s">
        <v>289</v>
      </c>
    </row>
    <row r="21" spans="1:23" s="215" customFormat="1" ht="45" customHeight="1" x14ac:dyDescent="0.25">
      <c r="A21" s="217">
        <v>42165</v>
      </c>
      <c r="B21" s="375">
        <v>26</v>
      </c>
      <c r="C21" s="267" t="s">
        <v>78</v>
      </c>
      <c r="D21" s="214"/>
      <c r="E21" s="364" t="s">
        <v>100</v>
      </c>
      <c r="F21" s="364"/>
      <c r="G21" s="364"/>
      <c r="H21" s="364"/>
      <c r="I21" s="214" t="s">
        <v>262</v>
      </c>
      <c r="J21" s="214" t="s">
        <v>263</v>
      </c>
      <c r="K21" s="219">
        <v>0.33333333333333331</v>
      </c>
      <c r="L21" s="214" t="s">
        <v>70</v>
      </c>
      <c r="M21" s="220"/>
      <c r="N21" s="214"/>
      <c r="O21" s="220"/>
      <c r="P21" s="220"/>
      <c r="Q21" s="220"/>
      <c r="R21" s="220"/>
      <c r="S21" s="224">
        <v>258</v>
      </c>
      <c r="T21" s="225">
        <f>SUM(M21:S21)</f>
        <v>258</v>
      </c>
      <c r="U21" s="214" t="s">
        <v>264</v>
      </c>
      <c r="V21" s="216" t="s">
        <v>265</v>
      </c>
      <c r="W21" s="216" t="s">
        <v>266</v>
      </c>
    </row>
    <row r="22" spans="1:23" s="215" customFormat="1" ht="15" customHeight="1" x14ac:dyDescent="0.25">
      <c r="A22" s="217">
        <v>42166</v>
      </c>
      <c r="B22" s="375">
        <v>11</v>
      </c>
      <c r="C22" s="267" t="s">
        <v>74</v>
      </c>
      <c r="D22" s="214"/>
      <c r="E22" s="354" t="s">
        <v>596</v>
      </c>
      <c r="F22" s="355"/>
      <c r="G22" s="355"/>
      <c r="H22" s="356"/>
      <c r="I22" s="214" t="s">
        <v>106</v>
      </c>
      <c r="J22" s="214" t="s">
        <v>96</v>
      </c>
      <c r="K22" s="219">
        <v>0.33333333333333331</v>
      </c>
      <c r="L22" s="219" t="s">
        <v>70</v>
      </c>
      <c r="M22" s="220"/>
      <c r="N22" s="214"/>
      <c r="O22" s="220"/>
      <c r="P22" s="220"/>
      <c r="Q22" s="220"/>
      <c r="R22" s="220"/>
      <c r="S22" s="224">
        <v>258</v>
      </c>
      <c r="T22" s="225">
        <f>SUM(M22:S22)</f>
        <v>258</v>
      </c>
      <c r="U22" s="214" t="s">
        <v>300</v>
      </c>
      <c r="V22" s="216" t="s">
        <v>277</v>
      </c>
      <c r="W22" s="216" t="s">
        <v>289</v>
      </c>
    </row>
    <row r="23" spans="1:23" s="215" customFormat="1" ht="15" customHeight="1" x14ac:dyDescent="0.25">
      <c r="A23" s="217">
        <v>42167</v>
      </c>
      <c r="B23" s="375">
        <v>11</v>
      </c>
      <c r="C23" s="267" t="s">
        <v>74</v>
      </c>
      <c r="D23" s="214"/>
      <c r="E23" s="364" t="s">
        <v>267</v>
      </c>
      <c r="F23" s="364"/>
      <c r="G23" s="364"/>
      <c r="H23" s="364"/>
      <c r="I23" s="214" t="s">
        <v>119</v>
      </c>
      <c r="J23" s="214" t="s">
        <v>96</v>
      </c>
      <c r="K23" s="219">
        <v>0.375</v>
      </c>
      <c r="L23" s="219">
        <v>0.66666666666666663</v>
      </c>
      <c r="M23" s="220"/>
      <c r="N23" s="214"/>
      <c r="O23" s="220"/>
      <c r="P23" s="220"/>
      <c r="Q23" s="220"/>
      <c r="R23" s="220"/>
      <c r="S23" s="224">
        <v>166</v>
      </c>
      <c r="T23" s="225">
        <f>SUM(M23:S23)</f>
        <v>166</v>
      </c>
      <c r="U23" s="214" t="s">
        <v>271</v>
      </c>
      <c r="V23" s="216" t="s">
        <v>272</v>
      </c>
      <c r="W23" s="216" t="s">
        <v>273</v>
      </c>
    </row>
    <row r="24" spans="1:23" s="215" customFormat="1" ht="15" customHeight="1" x14ac:dyDescent="0.25">
      <c r="A24" s="217">
        <v>42170</v>
      </c>
      <c r="B24" s="375">
        <v>11</v>
      </c>
      <c r="C24" s="267" t="s">
        <v>74</v>
      </c>
      <c r="D24" s="214"/>
      <c r="E24" s="364" t="s">
        <v>274</v>
      </c>
      <c r="F24" s="364"/>
      <c r="G24" s="364"/>
      <c r="H24" s="364"/>
      <c r="I24" s="214" t="s">
        <v>275</v>
      </c>
      <c r="J24" s="214" t="s">
        <v>96</v>
      </c>
      <c r="K24" s="219">
        <v>0.33333333333333331</v>
      </c>
      <c r="L24" s="219">
        <v>0.72222222222222221</v>
      </c>
      <c r="M24" s="220"/>
      <c r="N24" s="214"/>
      <c r="O24" s="220"/>
      <c r="P24" s="220"/>
      <c r="Q24" s="220"/>
      <c r="R24" s="220"/>
      <c r="S24" s="224">
        <v>258</v>
      </c>
      <c r="T24" s="225">
        <f t="shared" ref="T24" si="14">SUM(M24:S24)</f>
        <v>258</v>
      </c>
      <c r="U24" s="214" t="s">
        <v>276</v>
      </c>
      <c r="V24" s="216" t="s">
        <v>277</v>
      </c>
      <c r="W24" s="216" t="s">
        <v>278</v>
      </c>
    </row>
    <row r="25" spans="1:23" s="215" customFormat="1" ht="30" x14ac:dyDescent="0.25">
      <c r="A25" s="217">
        <v>42170</v>
      </c>
      <c r="B25" s="375">
        <v>3</v>
      </c>
      <c r="C25" s="267" t="s">
        <v>74</v>
      </c>
      <c r="D25" s="214"/>
      <c r="E25" s="364" t="s">
        <v>267</v>
      </c>
      <c r="F25" s="364"/>
      <c r="G25" s="364"/>
      <c r="H25" s="364"/>
      <c r="I25" s="214" t="s">
        <v>119</v>
      </c>
      <c r="J25" s="214" t="s">
        <v>263</v>
      </c>
      <c r="K25" s="219">
        <v>0.33333333333333331</v>
      </c>
      <c r="L25" s="219">
        <v>0.73263888888888884</v>
      </c>
      <c r="M25" s="220"/>
      <c r="N25" s="214"/>
      <c r="O25" s="220"/>
      <c r="P25" s="220"/>
      <c r="Q25" s="220"/>
      <c r="R25" s="220"/>
      <c r="S25" s="224">
        <v>258</v>
      </c>
      <c r="T25" s="225">
        <f>SUM(M25:S25)</f>
        <v>258</v>
      </c>
      <c r="U25" s="214" t="s">
        <v>279</v>
      </c>
      <c r="V25" s="216" t="s">
        <v>280</v>
      </c>
      <c r="W25" s="216" t="s">
        <v>281</v>
      </c>
    </row>
    <row r="26" spans="1:23" s="215" customFormat="1" ht="15" customHeight="1" x14ac:dyDescent="0.25">
      <c r="A26" s="217">
        <v>42170</v>
      </c>
      <c r="B26" s="375">
        <v>15</v>
      </c>
      <c r="C26" s="267" t="s">
        <v>74</v>
      </c>
      <c r="D26" s="214"/>
      <c r="E26" s="363" t="s">
        <v>510</v>
      </c>
      <c r="F26" s="363"/>
      <c r="G26" s="363"/>
      <c r="H26" s="363"/>
      <c r="I26" s="214" t="s">
        <v>72</v>
      </c>
      <c r="J26" s="214" t="s">
        <v>96</v>
      </c>
      <c r="K26" s="219">
        <v>0.29166666666666669</v>
      </c>
      <c r="L26" s="214" t="s">
        <v>70</v>
      </c>
      <c r="M26" s="220"/>
      <c r="N26" s="214"/>
      <c r="O26" s="220"/>
      <c r="P26" s="220"/>
      <c r="Q26" s="220"/>
      <c r="R26" s="220"/>
      <c r="S26" s="224">
        <v>92</v>
      </c>
      <c r="T26" s="225">
        <f>SUM(M26:S26)</f>
        <v>92</v>
      </c>
      <c r="U26" s="214" t="s">
        <v>282</v>
      </c>
      <c r="V26" s="216" t="s">
        <v>283</v>
      </c>
      <c r="W26" s="216" t="s">
        <v>249</v>
      </c>
    </row>
    <row r="27" spans="1:23" s="215" customFormat="1" ht="15" customHeight="1" x14ac:dyDescent="0.25">
      <c r="A27" s="217">
        <v>42170</v>
      </c>
      <c r="B27" s="375">
        <v>11</v>
      </c>
      <c r="C27" s="267" t="s">
        <v>74</v>
      </c>
      <c r="D27" s="214"/>
      <c r="E27" s="364" t="s">
        <v>284</v>
      </c>
      <c r="F27" s="364"/>
      <c r="G27" s="364"/>
      <c r="H27" s="364"/>
      <c r="I27" s="214" t="s">
        <v>131</v>
      </c>
      <c r="J27" s="214" t="s">
        <v>96</v>
      </c>
      <c r="K27" s="219">
        <v>0.29166666666666669</v>
      </c>
      <c r="L27" s="214" t="s">
        <v>70</v>
      </c>
      <c r="M27" s="220"/>
      <c r="N27" s="214"/>
      <c r="O27" s="220"/>
      <c r="P27" s="220"/>
      <c r="Q27" s="220"/>
      <c r="R27" s="220"/>
      <c r="S27" s="224">
        <v>92</v>
      </c>
      <c r="T27" s="225">
        <f>SUM(M27:S27)</f>
        <v>92</v>
      </c>
      <c r="U27" s="214" t="s">
        <v>285</v>
      </c>
      <c r="V27" s="216" t="s">
        <v>283</v>
      </c>
      <c r="W27" s="216" t="s">
        <v>249</v>
      </c>
    </row>
    <row r="28" spans="1:23" s="215" customFormat="1" ht="30" x14ac:dyDescent="0.25">
      <c r="A28" s="217">
        <v>42171</v>
      </c>
      <c r="B28" s="375">
        <v>29</v>
      </c>
      <c r="C28" s="267" t="s">
        <v>78</v>
      </c>
      <c r="D28" s="214"/>
      <c r="E28" s="364" t="s">
        <v>267</v>
      </c>
      <c r="F28" s="364"/>
      <c r="G28" s="364"/>
      <c r="H28" s="364"/>
      <c r="I28" s="214" t="s">
        <v>119</v>
      </c>
      <c r="J28" s="214" t="s">
        <v>263</v>
      </c>
      <c r="K28" s="219">
        <v>0.33333333333333331</v>
      </c>
      <c r="L28" s="219">
        <v>0.64583333333333337</v>
      </c>
      <c r="M28" s="220"/>
      <c r="N28" s="214"/>
      <c r="O28" s="220"/>
      <c r="P28" s="220"/>
      <c r="Q28" s="220"/>
      <c r="R28" s="220"/>
      <c r="S28" s="224">
        <v>92</v>
      </c>
      <c r="T28" s="225">
        <f t="shared" ref="T28:T36" si="15">SUM(M28:S28)</f>
        <v>92</v>
      </c>
      <c r="U28" s="214" t="s">
        <v>268</v>
      </c>
      <c r="V28" s="216" t="s">
        <v>269</v>
      </c>
      <c r="W28" s="216" t="s">
        <v>270</v>
      </c>
    </row>
    <row r="29" spans="1:23" s="215" customFormat="1" ht="15" customHeight="1" x14ac:dyDescent="0.25">
      <c r="A29" s="217">
        <v>42171</v>
      </c>
      <c r="B29" s="375">
        <v>4</v>
      </c>
      <c r="C29" s="267" t="s">
        <v>74</v>
      </c>
      <c r="D29" s="214"/>
      <c r="E29" s="364" t="s">
        <v>286</v>
      </c>
      <c r="F29" s="364"/>
      <c r="G29" s="364"/>
      <c r="H29" s="364"/>
      <c r="I29" s="214" t="s">
        <v>287</v>
      </c>
      <c r="J29" s="214" t="s">
        <v>96</v>
      </c>
      <c r="K29" s="219">
        <v>0.33333333333333331</v>
      </c>
      <c r="L29" s="219">
        <v>0.73958333333333337</v>
      </c>
      <c r="M29" s="220"/>
      <c r="N29" s="214"/>
      <c r="O29" s="220"/>
      <c r="P29" s="220"/>
      <c r="Q29" s="220"/>
      <c r="R29" s="220"/>
      <c r="S29" s="224">
        <v>258</v>
      </c>
      <c r="T29" s="225">
        <f t="shared" si="15"/>
        <v>258</v>
      </c>
      <c r="U29" s="214" t="s">
        <v>288</v>
      </c>
      <c r="V29" s="216" t="s">
        <v>277</v>
      </c>
      <c r="W29" s="216" t="s">
        <v>289</v>
      </c>
    </row>
    <row r="30" spans="1:23" s="215" customFormat="1" ht="15" customHeight="1" x14ac:dyDescent="0.25">
      <c r="A30" s="217">
        <v>42171</v>
      </c>
      <c r="B30" s="375">
        <v>4</v>
      </c>
      <c r="C30" s="267" t="s">
        <v>74</v>
      </c>
      <c r="D30" s="214"/>
      <c r="E30" s="364" t="s">
        <v>290</v>
      </c>
      <c r="F30" s="364"/>
      <c r="G30" s="364"/>
      <c r="H30" s="364"/>
      <c r="I30" s="214" t="s">
        <v>106</v>
      </c>
      <c r="J30" s="214" t="s">
        <v>96</v>
      </c>
      <c r="K30" s="219">
        <v>0.33333333333333331</v>
      </c>
      <c r="L30" s="219">
        <v>0.72916666666666663</v>
      </c>
      <c r="M30" s="220"/>
      <c r="N30" s="214"/>
      <c r="O30" s="220"/>
      <c r="P30" s="220"/>
      <c r="Q30" s="220"/>
      <c r="R30" s="220"/>
      <c r="S30" s="224">
        <v>258</v>
      </c>
      <c r="T30" s="225">
        <f t="shared" si="15"/>
        <v>258</v>
      </c>
      <c r="U30" s="214" t="s">
        <v>291</v>
      </c>
      <c r="V30" s="216" t="s">
        <v>277</v>
      </c>
      <c r="W30" s="216" t="s">
        <v>289</v>
      </c>
    </row>
    <row r="31" spans="1:23" s="215" customFormat="1" ht="15" customHeight="1" x14ac:dyDescent="0.25">
      <c r="A31" s="217">
        <v>42171</v>
      </c>
      <c r="B31" s="375">
        <v>2</v>
      </c>
      <c r="C31" s="267" t="s">
        <v>74</v>
      </c>
      <c r="D31" s="214"/>
      <c r="E31" s="364" t="s">
        <v>290</v>
      </c>
      <c r="F31" s="364"/>
      <c r="G31" s="364"/>
      <c r="H31" s="364"/>
      <c r="I31" s="214" t="s">
        <v>106</v>
      </c>
      <c r="J31" s="214" t="s">
        <v>96</v>
      </c>
      <c r="K31" s="219">
        <v>0.31944444444444448</v>
      </c>
      <c r="L31" s="219">
        <v>0.58333333333333337</v>
      </c>
      <c r="M31" s="220"/>
      <c r="N31" s="214"/>
      <c r="O31" s="220"/>
      <c r="P31" s="220"/>
      <c r="Q31" s="220"/>
      <c r="R31" s="220"/>
      <c r="S31" s="224">
        <v>92</v>
      </c>
      <c r="T31" s="225">
        <f t="shared" si="15"/>
        <v>92</v>
      </c>
      <c r="U31" s="214" t="s">
        <v>292</v>
      </c>
      <c r="V31" s="216" t="s">
        <v>293</v>
      </c>
      <c r="W31" s="216" t="s">
        <v>289</v>
      </c>
    </row>
    <row r="32" spans="1:23" s="215" customFormat="1" ht="15" customHeight="1" x14ac:dyDescent="0.25">
      <c r="A32" s="217">
        <v>42171</v>
      </c>
      <c r="B32" s="375">
        <v>28</v>
      </c>
      <c r="C32" s="267" t="s">
        <v>78</v>
      </c>
      <c r="D32" s="214"/>
      <c r="E32" s="364" t="s">
        <v>290</v>
      </c>
      <c r="F32" s="364"/>
      <c r="G32" s="364"/>
      <c r="H32" s="364"/>
      <c r="I32" s="214" t="s">
        <v>106</v>
      </c>
      <c r="J32" s="214" t="s">
        <v>96</v>
      </c>
      <c r="K32" s="219">
        <v>0.33333333333333331</v>
      </c>
      <c r="L32" s="219">
        <v>0.72916666666666663</v>
      </c>
      <c r="M32" s="220"/>
      <c r="N32" s="214"/>
      <c r="O32" s="220"/>
      <c r="P32" s="220">
        <v>39</v>
      </c>
      <c r="Q32" s="220"/>
      <c r="R32" s="220"/>
      <c r="S32" s="224">
        <v>258</v>
      </c>
      <c r="T32" s="225">
        <f t="shared" si="15"/>
        <v>297</v>
      </c>
      <c r="U32" s="214" t="s">
        <v>294</v>
      </c>
      <c r="V32" s="216" t="s">
        <v>295</v>
      </c>
      <c r="W32" s="216" t="s">
        <v>289</v>
      </c>
    </row>
    <row r="33" spans="1:23" s="215" customFormat="1" ht="15" customHeight="1" x14ac:dyDescent="0.25">
      <c r="A33" s="217">
        <v>42171</v>
      </c>
      <c r="B33" s="375">
        <v>4</v>
      </c>
      <c r="C33" s="267" t="s">
        <v>74</v>
      </c>
      <c r="D33" s="214"/>
      <c r="E33" s="364" t="s">
        <v>296</v>
      </c>
      <c r="F33" s="364"/>
      <c r="G33" s="364"/>
      <c r="H33" s="364"/>
      <c r="I33" s="214" t="s">
        <v>107</v>
      </c>
      <c r="J33" s="214" t="s">
        <v>96</v>
      </c>
      <c r="K33" s="219">
        <v>0.33333333333333331</v>
      </c>
      <c r="L33" s="219">
        <v>0.72916666666666663</v>
      </c>
      <c r="M33" s="220"/>
      <c r="N33" s="214"/>
      <c r="O33" s="220"/>
      <c r="P33" s="220"/>
      <c r="Q33" s="220"/>
      <c r="R33" s="220"/>
      <c r="S33" s="224">
        <v>258</v>
      </c>
      <c r="T33" s="225">
        <f t="shared" si="15"/>
        <v>258</v>
      </c>
      <c r="U33" s="214" t="s">
        <v>297</v>
      </c>
      <c r="V33" s="216" t="s">
        <v>277</v>
      </c>
      <c r="W33" s="216" t="s">
        <v>289</v>
      </c>
    </row>
    <row r="34" spans="1:23" s="215" customFormat="1" ht="15" customHeight="1" x14ac:dyDescent="0.25">
      <c r="A34" s="217">
        <v>42171</v>
      </c>
      <c r="B34" s="375">
        <v>2</v>
      </c>
      <c r="C34" s="267" t="s">
        <v>74</v>
      </c>
      <c r="D34" s="214"/>
      <c r="E34" s="364" t="s">
        <v>296</v>
      </c>
      <c r="F34" s="364"/>
      <c r="G34" s="364"/>
      <c r="H34" s="364"/>
      <c r="I34" s="214" t="s">
        <v>107</v>
      </c>
      <c r="J34" s="214" t="s">
        <v>96</v>
      </c>
      <c r="K34" s="219">
        <v>0.31944444444444448</v>
      </c>
      <c r="L34" s="219">
        <v>0.58333333333333337</v>
      </c>
      <c r="M34" s="220"/>
      <c r="N34" s="214"/>
      <c r="O34" s="220"/>
      <c r="P34" s="220"/>
      <c r="Q34" s="220"/>
      <c r="R34" s="220"/>
      <c r="S34" s="224">
        <v>92</v>
      </c>
      <c r="T34" s="225">
        <f t="shared" si="15"/>
        <v>92</v>
      </c>
      <c r="U34" s="214" t="s">
        <v>298</v>
      </c>
      <c r="V34" s="216" t="s">
        <v>295</v>
      </c>
      <c r="W34" s="216" t="s">
        <v>289</v>
      </c>
    </row>
    <row r="35" spans="1:23" s="215" customFormat="1" ht="15" customHeight="1" x14ac:dyDescent="0.25">
      <c r="A35" s="217">
        <v>42171</v>
      </c>
      <c r="B35" s="375">
        <v>28</v>
      </c>
      <c r="C35" s="267" t="s">
        <v>78</v>
      </c>
      <c r="D35" s="214"/>
      <c r="E35" s="364" t="s">
        <v>296</v>
      </c>
      <c r="F35" s="364"/>
      <c r="G35" s="364"/>
      <c r="H35" s="364"/>
      <c r="I35" s="214" t="s">
        <v>107</v>
      </c>
      <c r="J35" s="214" t="s">
        <v>96</v>
      </c>
      <c r="K35" s="219">
        <v>0.33333333333333331</v>
      </c>
      <c r="L35" s="219">
        <v>0.72916666666666663</v>
      </c>
      <c r="M35" s="220"/>
      <c r="N35" s="214"/>
      <c r="O35" s="220"/>
      <c r="P35" s="220"/>
      <c r="Q35" s="220"/>
      <c r="R35" s="220"/>
      <c r="S35" s="224">
        <v>258</v>
      </c>
      <c r="T35" s="225">
        <f t="shared" si="15"/>
        <v>258</v>
      </c>
      <c r="U35" s="214" t="s">
        <v>299</v>
      </c>
      <c r="V35" s="216" t="s">
        <v>277</v>
      </c>
      <c r="W35" s="216" t="s">
        <v>289</v>
      </c>
    </row>
    <row r="36" spans="1:23" s="215" customFormat="1" ht="15" customHeight="1" x14ac:dyDescent="0.25">
      <c r="A36" s="217">
        <v>42171</v>
      </c>
      <c r="B36" s="375" t="s">
        <v>759</v>
      </c>
      <c r="C36" s="267" t="s">
        <v>74</v>
      </c>
      <c r="D36" s="218"/>
      <c r="E36" s="364" t="s">
        <v>321</v>
      </c>
      <c r="F36" s="364"/>
      <c r="G36" s="364"/>
      <c r="H36" s="364"/>
      <c r="I36" s="218" t="s">
        <v>322</v>
      </c>
      <c r="J36" s="218" t="s">
        <v>345</v>
      </c>
      <c r="K36" s="219">
        <v>0.22916666666666666</v>
      </c>
      <c r="L36" s="219" t="s">
        <v>70</v>
      </c>
      <c r="M36" s="220">
        <v>1740</v>
      </c>
      <c r="N36" s="218"/>
      <c r="O36" s="220"/>
      <c r="P36" s="220"/>
      <c r="Q36" s="220"/>
      <c r="R36" s="220">
        <v>272.45999999999998</v>
      </c>
      <c r="S36" s="224">
        <v>1374</v>
      </c>
      <c r="T36" s="225">
        <f t="shared" si="15"/>
        <v>3386.46</v>
      </c>
      <c r="U36" s="218" t="s">
        <v>346</v>
      </c>
      <c r="V36" s="216" t="s">
        <v>347</v>
      </c>
      <c r="W36" s="216" t="s">
        <v>289</v>
      </c>
    </row>
    <row r="37" spans="1:23" s="215" customFormat="1" ht="15" customHeight="1" x14ac:dyDescent="0.25">
      <c r="A37" s="217">
        <v>42171</v>
      </c>
      <c r="B37" s="375" t="s">
        <v>759</v>
      </c>
      <c r="C37" s="267" t="s">
        <v>74</v>
      </c>
      <c r="D37" s="218"/>
      <c r="E37" s="364" t="s">
        <v>321</v>
      </c>
      <c r="F37" s="364"/>
      <c r="G37" s="364"/>
      <c r="H37" s="364"/>
      <c r="I37" s="218" t="s">
        <v>322</v>
      </c>
      <c r="J37" s="218" t="s">
        <v>345</v>
      </c>
      <c r="K37" s="219">
        <v>0.22916666666666666</v>
      </c>
      <c r="L37" s="219" t="s">
        <v>70</v>
      </c>
      <c r="M37" s="220"/>
      <c r="N37" s="218"/>
      <c r="O37" s="220">
        <v>1500</v>
      </c>
      <c r="P37" s="220"/>
      <c r="Q37" s="220"/>
      <c r="R37" s="220"/>
      <c r="S37" s="224"/>
      <c r="T37" s="225">
        <f t="shared" ref="T37" si="16">SUM(M37:S37)</f>
        <v>1500</v>
      </c>
      <c r="U37" s="218" t="s">
        <v>346</v>
      </c>
      <c r="V37" s="216" t="s">
        <v>347</v>
      </c>
      <c r="W37" s="216" t="s">
        <v>289</v>
      </c>
    </row>
    <row r="38" spans="1:23" ht="15" customHeight="1" x14ac:dyDescent="0.25">
      <c r="A38" s="365" t="s">
        <v>135</v>
      </c>
      <c r="B38" s="366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7"/>
      <c r="W38" s="200"/>
    </row>
    <row r="39" spans="1:23" x14ac:dyDescent="0.25">
      <c r="A39" s="202">
        <v>42186</v>
      </c>
      <c r="B39" s="373">
        <v>19</v>
      </c>
      <c r="C39" s="203" t="s">
        <v>74</v>
      </c>
      <c r="D39" s="204"/>
      <c r="E39" s="360" t="s">
        <v>336</v>
      </c>
      <c r="F39" s="361"/>
      <c r="G39" s="361"/>
      <c r="H39" s="362"/>
      <c r="I39" s="212" t="s">
        <v>131</v>
      </c>
      <c r="J39" s="221" t="s">
        <v>349</v>
      </c>
      <c r="K39" s="226">
        <v>0.29166666666666669</v>
      </c>
      <c r="L39" s="226">
        <v>0.64583333333333337</v>
      </c>
      <c r="M39" s="228"/>
      <c r="N39" s="227"/>
      <c r="O39" s="228"/>
      <c r="P39" s="228"/>
      <c r="Q39" s="228"/>
      <c r="R39" s="228"/>
      <c r="S39" s="228">
        <v>201</v>
      </c>
      <c r="T39" s="229">
        <f t="shared" ref="T39:T70" si="17">SUM(M39:S39)</f>
        <v>201</v>
      </c>
      <c r="U39" s="227" t="s">
        <v>350</v>
      </c>
      <c r="V39" s="216" t="s">
        <v>351</v>
      </c>
      <c r="W39" s="216" t="s">
        <v>352</v>
      </c>
    </row>
    <row r="40" spans="1:23" x14ac:dyDescent="0.25">
      <c r="A40" s="202">
        <v>42186</v>
      </c>
      <c r="B40" s="373">
        <v>25</v>
      </c>
      <c r="C40" s="203" t="s">
        <v>74</v>
      </c>
      <c r="D40" s="204"/>
      <c r="E40" s="360" t="s">
        <v>336</v>
      </c>
      <c r="F40" s="361"/>
      <c r="G40" s="361"/>
      <c r="H40" s="362"/>
      <c r="I40" s="212" t="s">
        <v>131</v>
      </c>
      <c r="J40" s="221" t="s">
        <v>96</v>
      </c>
      <c r="K40" s="226">
        <v>0.33333333333333331</v>
      </c>
      <c r="L40" s="226">
        <v>0.64583333333333337</v>
      </c>
      <c r="M40" s="228"/>
      <c r="N40" s="227"/>
      <c r="O40" s="228"/>
      <c r="P40" s="228">
        <v>50</v>
      </c>
      <c r="Q40" s="228"/>
      <c r="R40" s="228"/>
      <c r="S40" s="228">
        <v>330</v>
      </c>
      <c r="T40" s="229">
        <f t="shared" si="17"/>
        <v>380</v>
      </c>
      <c r="U40" s="227" t="s">
        <v>355</v>
      </c>
      <c r="V40" s="216" t="s">
        <v>353</v>
      </c>
      <c r="W40" s="216" t="s">
        <v>289</v>
      </c>
    </row>
    <row r="41" spans="1:23" x14ac:dyDescent="0.25">
      <c r="A41" s="202">
        <v>42186</v>
      </c>
      <c r="B41" s="373">
        <v>26</v>
      </c>
      <c r="C41" s="203" t="s">
        <v>74</v>
      </c>
      <c r="D41" s="204"/>
      <c r="E41" s="360" t="s">
        <v>336</v>
      </c>
      <c r="F41" s="361"/>
      <c r="G41" s="361"/>
      <c r="H41" s="362"/>
      <c r="I41" s="212" t="s">
        <v>131</v>
      </c>
      <c r="J41" s="221" t="s">
        <v>96</v>
      </c>
      <c r="K41" s="226">
        <v>0.3125</v>
      </c>
      <c r="L41" s="226">
        <v>0.6875</v>
      </c>
      <c r="M41" s="228"/>
      <c r="N41" s="227"/>
      <c r="O41" s="228"/>
      <c r="P41" s="228">
        <v>80</v>
      </c>
      <c r="Q41" s="228"/>
      <c r="R41" s="228"/>
      <c r="S41" s="228">
        <v>92</v>
      </c>
      <c r="T41" s="229">
        <f t="shared" si="17"/>
        <v>172</v>
      </c>
      <c r="U41" s="227" t="s">
        <v>356</v>
      </c>
      <c r="V41" s="216" t="s">
        <v>354</v>
      </c>
      <c r="W41" s="216" t="s">
        <v>289</v>
      </c>
    </row>
    <row r="42" spans="1:23" x14ac:dyDescent="0.25">
      <c r="A42" s="202">
        <v>42186</v>
      </c>
      <c r="B42" s="373">
        <v>29</v>
      </c>
      <c r="C42" s="203" t="s">
        <v>74</v>
      </c>
      <c r="D42" s="204"/>
      <c r="E42" s="360" t="s">
        <v>336</v>
      </c>
      <c r="F42" s="361"/>
      <c r="G42" s="361"/>
      <c r="H42" s="362"/>
      <c r="I42" s="212" t="s">
        <v>131</v>
      </c>
      <c r="J42" s="221" t="s">
        <v>96</v>
      </c>
      <c r="K42" s="226">
        <v>0.3125</v>
      </c>
      <c r="L42" s="226">
        <v>0.625</v>
      </c>
      <c r="M42" s="228"/>
      <c r="N42" s="227"/>
      <c r="O42" s="228"/>
      <c r="P42" s="228"/>
      <c r="Q42" s="228"/>
      <c r="R42" s="228"/>
      <c r="S42" s="228">
        <v>166</v>
      </c>
      <c r="T42" s="229">
        <f t="shared" si="17"/>
        <v>166</v>
      </c>
      <c r="U42" s="227" t="s">
        <v>357</v>
      </c>
      <c r="V42" s="216" t="s">
        <v>358</v>
      </c>
      <c r="W42" s="216" t="s">
        <v>289</v>
      </c>
    </row>
    <row r="43" spans="1:23" x14ac:dyDescent="0.25">
      <c r="A43" s="202">
        <v>42186</v>
      </c>
      <c r="B43" s="373">
        <v>26</v>
      </c>
      <c r="C43" s="203" t="s">
        <v>74</v>
      </c>
      <c r="D43" s="204"/>
      <c r="E43" s="354" t="s">
        <v>267</v>
      </c>
      <c r="F43" s="355"/>
      <c r="G43" s="355"/>
      <c r="H43" s="356"/>
      <c r="I43" s="212" t="s">
        <v>119</v>
      </c>
      <c r="J43" s="221" t="s">
        <v>226</v>
      </c>
      <c r="K43" s="226">
        <v>0.1875</v>
      </c>
      <c r="L43" s="226">
        <v>0.71527777777777779</v>
      </c>
      <c r="M43" s="228"/>
      <c r="N43" s="227"/>
      <c r="O43" s="228"/>
      <c r="P43" s="228"/>
      <c r="Q43" s="228"/>
      <c r="R43" s="228"/>
      <c r="S43" s="228">
        <v>258</v>
      </c>
      <c r="T43" s="229">
        <f t="shared" si="17"/>
        <v>258</v>
      </c>
      <c r="U43" s="227" t="s">
        <v>360</v>
      </c>
      <c r="V43" s="216" t="s">
        <v>359</v>
      </c>
      <c r="W43" s="216" t="s">
        <v>332</v>
      </c>
    </row>
    <row r="44" spans="1:23" x14ac:dyDescent="0.25">
      <c r="A44" s="202">
        <v>42186</v>
      </c>
      <c r="B44" s="373">
        <v>19</v>
      </c>
      <c r="C44" s="203" t="s">
        <v>74</v>
      </c>
      <c r="D44" s="204"/>
      <c r="E44" s="354" t="s">
        <v>267</v>
      </c>
      <c r="F44" s="355"/>
      <c r="G44" s="355"/>
      <c r="H44" s="356"/>
      <c r="I44" s="212" t="s">
        <v>119</v>
      </c>
      <c r="J44" s="221" t="s">
        <v>349</v>
      </c>
      <c r="K44" s="226">
        <v>0.29166666666666669</v>
      </c>
      <c r="L44" s="226">
        <v>0.625</v>
      </c>
      <c r="M44" s="228"/>
      <c r="N44" s="227"/>
      <c r="O44" s="228"/>
      <c r="P44" s="228"/>
      <c r="Q44" s="228"/>
      <c r="R44" s="228"/>
      <c r="S44" s="228">
        <v>258</v>
      </c>
      <c r="T44" s="229">
        <f t="shared" si="17"/>
        <v>258</v>
      </c>
      <c r="U44" s="227" t="s">
        <v>361</v>
      </c>
      <c r="V44" s="216" t="s">
        <v>362</v>
      </c>
      <c r="W44" s="216" t="s">
        <v>363</v>
      </c>
    </row>
    <row r="45" spans="1:23" x14ac:dyDescent="0.25">
      <c r="A45" s="202">
        <v>42186</v>
      </c>
      <c r="B45" s="373">
        <v>29</v>
      </c>
      <c r="C45" s="203" t="s">
        <v>78</v>
      </c>
      <c r="D45" s="204"/>
      <c r="E45" s="354" t="s">
        <v>366</v>
      </c>
      <c r="F45" s="355"/>
      <c r="G45" s="355"/>
      <c r="H45" s="356"/>
      <c r="I45" s="212" t="s">
        <v>189</v>
      </c>
      <c r="J45" s="221" t="s">
        <v>364</v>
      </c>
      <c r="K45" s="226">
        <v>0.58333333333333337</v>
      </c>
      <c r="L45" s="226" t="s">
        <v>70</v>
      </c>
      <c r="M45" s="228"/>
      <c r="N45" s="227"/>
      <c r="O45" s="228"/>
      <c r="P45" s="228"/>
      <c r="Q45" s="228"/>
      <c r="R45" s="228"/>
      <c r="S45" s="228">
        <v>330</v>
      </c>
      <c r="T45" s="229">
        <f t="shared" si="17"/>
        <v>330</v>
      </c>
      <c r="U45" s="227"/>
      <c r="V45" s="216" t="s">
        <v>365</v>
      </c>
      <c r="W45" s="216" t="s">
        <v>289</v>
      </c>
    </row>
    <row r="46" spans="1:23" x14ac:dyDescent="0.25">
      <c r="A46" s="202">
        <v>42186</v>
      </c>
      <c r="B46" s="373">
        <v>22</v>
      </c>
      <c r="C46" s="203" t="s">
        <v>74</v>
      </c>
      <c r="D46" s="204"/>
      <c r="E46" s="354" t="s">
        <v>366</v>
      </c>
      <c r="F46" s="355"/>
      <c r="G46" s="355"/>
      <c r="H46" s="356"/>
      <c r="I46" s="212" t="s">
        <v>189</v>
      </c>
      <c r="J46" s="221" t="s">
        <v>96</v>
      </c>
      <c r="K46" s="226">
        <v>0.35416666666666669</v>
      </c>
      <c r="L46" s="226" t="s">
        <v>70</v>
      </c>
      <c r="M46" s="228"/>
      <c r="N46" s="227"/>
      <c r="O46" s="228"/>
      <c r="P46" s="228"/>
      <c r="Q46" s="228"/>
      <c r="R46" s="228"/>
      <c r="S46" s="228">
        <v>330</v>
      </c>
      <c r="T46" s="229">
        <f t="shared" si="17"/>
        <v>330</v>
      </c>
      <c r="U46" s="227"/>
      <c r="V46" s="216" t="s">
        <v>353</v>
      </c>
      <c r="W46" s="216" t="s">
        <v>289</v>
      </c>
    </row>
    <row r="47" spans="1:23" x14ac:dyDescent="0.25">
      <c r="A47" s="202">
        <v>42186</v>
      </c>
      <c r="B47" s="373">
        <v>26</v>
      </c>
      <c r="C47" s="203" t="s">
        <v>74</v>
      </c>
      <c r="D47" s="204"/>
      <c r="E47" s="354" t="s">
        <v>366</v>
      </c>
      <c r="F47" s="355"/>
      <c r="G47" s="355"/>
      <c r="H47" s="356"/>
      <c r="I47" s="212" t="s">
        <v>189</v>
      </c>
      <c r="J47" s="221" t="s">
        <v>96</v>
      </c>
      <c r="K47" s="226">
        <v>0.33333333333333331</v>
      </c>
      <c r="L47" s="226" t="s">
        <v>70</v>
      </c>
      <c r="M47" s="228"/>
      <c r="N47" s="227"/>
      <c r="O47" s="228"/>
      <c r="P47" s="228"/>
      <c r="Q47" s="228"/>
      <c r="R47" s="228"/>
      <c r="S47" s="228">
        <v>330</v>
      </c>
      <c r="T47" s="229">
        <f t="shared" si="17"/>
        <v>330</v>
      </c>
      <c r="U47" s="227"/>
      <c r="V47" s="216" t="s">
        <v>353</v>
      </c>
      <c r="W47" s="216" t="s">
        <v>289</v>
      </c>
    </row>
    <row r="48" spans="1:23" x14ac:dyDescent="0.25">
      <c r="A48" s="202">
        <v>42186</v>
      </c>
      <c r="B48" s="373">
        <v>16</v>
      </c>
      <c r="C48" s="203" t="s">
        <v>74</v>
      </c>
      <c r="D48" s="204"/>
      <c r="E48" s="354" t="s">
        <v>366</v>
      </c>
      <c r="F48" s="355"/>
      <c r="G48" s="355"/>
      <c r="H48" s="356"/>
      <c r="I48" s="212" t="s">
        <v>189</v>
      </c>
      <c r="J48" s="221" t="s">
        <v>223</v>
      </c>
      <c r="K48" s="226">
        <v>0.33333333333333331</v>
      </c>
      <c r="L48" s="226" t="s">
        <v>70</v>
      </c>
      <c r="M48" s="228"/>
      <c r="N48" s="227"/>
      <c r="O48" s="228"/>
      <c r="P48" s="228"/>
      <c r="Q48" s="228"/>
      <c r="R48" s="228"/>
      <c r="S48" s="228">
        <v>330</v>
      </c>
      <c r="T48" s="229">
        <f t="shared" si="17"/>
        <v>330</v>
      </c>
      <c r="U48" s="227"/>
      <c r="V48" s="216" t="s">
        <v>367</v>
      </c>
      <c r="W48" s="216" t="s">
        <v>289</v>
      </c>
    </row>
    <row r="49" spans="1:23" x14ac:dyDescent="0.25">
      <c r="A49" s="202">
        <v>42186</v>
      </c>
      <c r="B49" s="373">
        <v>11</v>
      </c>
      <c r="C49" s="203" t="s">
        <v>74</v>
      </c>
      <c r="D49" s="204"/>
      <c r="E49" s="354" t="s">
        <v>366</v>
      </c>
      <c r="F49" s="355"/>
      <c r="G49" s="355"/>
      <c r="H49" s="356"/>
      <c r="I49" s="212" t="s">
        <v>189</v>
      </c>
      <c r="J49" s="221" t="s">
        <v>368</v>
      </c>
      <c r="K49" s="226">
        <v>0.58333333333333337</v>
      </c>
      <c r="L49" s="226" t="s">
        <v>70</v>
      </c>
      <c r="M49" s="228"/>
      <c r="N49" s="227"/>
      <c r="O49" s="228"/>
      <c r="P49" s="228"/>
      <c r="Q49" s="228"/>
      <c r="R49" s="228"/>
      <c r="S49" s="228">
        <v>570</v>
      </c>
      <c r="T49" s="229">
        <f t="shared" si="17"/>
        <v>570</v>
      </c>
      <c r="U49" s="227"/>
      <c r="V49" s="216" t="s">
        <v>369</v>
      </c>
      <c r="W49" s="216" t="s">
        <v>289</v>
      </c>
    </row>
    <row r="50" spans="1:23" x14ac:dyDescent="0.25">
      <c r="A50" s="202">
        <v>42186</v>
      </c>
      <c r="B50" s="373">
        <v>9</v>
      </c>
      <c r="C50" s="203" t="s">
        <v>74</v>
      </c>
      <c r="D50" s="204"/>
      <c r="E50" s="354" t="s">
        <v>366</v>
      </c>
      <c r="F50" s="355"/>
      <c r="G50" s="355"/>
      <c r="H50" s="356"/>
      <c r="I50" s="212" t="s">
        <v>189</v>
      </c>
      <c r="J50" s="221" t="s">
        <v>96</v>
      </c>
      <c r="K50" s="226">
        <v>0.33333333333333331</v>
      </c>
      <c r="L50" s="226" t="s">
        <v>70</v>
      </c>
      <c r="M50" s="228"/>
      <c r="N50" s="227"/>
      <c r="O50" s="228"/>
      <c r="P50" s="228"/>
      <c r="Q50" s="228"/>
      <c r="R50" s="228"/>
      <c r="S50" s="228">
        <v>330</v>
      </c>
      <c r="T50" s="229">
        <f t="shared" si="17"/>
        <v>330</v>
      </c>
      <c r="U50" s="227"/>
      <c r="V50" s="216" t="s">
        <v>370</v>
      </c>
      <c r="W50" s="216" t="s">
        <v>289</v>
      </c>
    </row>
    <row r="51" spans="1:23" x14ac:dyDescent="0.25">
      <c r="A51" s="202">
        <v>42186</v>
      </c>
      <c r="B51" s="373">
        <v>23</v>
      </c>
      <c r="C51" s="203" t="s">
        <v>74</v>
      </c>
      <c r="D51" s="204"/>
      <c r="E51" s="354" t="s">
        <v>286</v>
      </c>
      <c r="F51" s="355"/>
      <c r="G51" s="355"/>
      <c r="H51" s="356"/>
      <c r="I51" s="212" t="s">
        <v>287</v>
      </c>
      <c r="J51" s="221" t="s">
        <v>96</v>
      </c>
      <c r="K51" s="226">
        <v>0.35416666666666669</v>
      </c>
      <c r="L51" s="226">
        <v>0.69097222222222221</v>
      </c>
      <c r="M51" s="228"/>
      <c r="N51" s="227"/>
      <c r="O51" s="228"/>
      <c r="P51" s="228"/>
      <c r="Q51" s="228"/>
      <c r="R51" s="228"/>
      <c r="S51" s="228">
        <v>258</v>
      </c>
      <c r="T51" s="229">
        <f t="shared" si="17"/>
        <v>258</v>
      </c>
      <c r="U51" s="227" t="s">
        <v>371</v>
      </c>
      <c r="V51" s="216" t="s">
        <v>354</v>
      </c>
      <c r="W51" s="216" t="s">
        <v>289</v>
      </c>
    </row>
    <row r="52" spans="1:23" x14ac:dyDescent="0.25">
      <c r="A52" s="202">
        <v>42186</v>
      </c>
      <c r="B52" s="373">
        <v>26</v>
      </c>
      <c r="C52" s="203" t="s">
        <v>74</v>
      </c>
      <c r="D52" s="204"/>
      <c r="E52" s="354" t="s">
        <v>286</v>
      </c>
      <c r="F52" s="355"/>
      <c r="G52" s="355"/>
      <c r="H52" s="356"/>
      <c r="I52" s="212" t="s">
        <v>287</v>
      </c>
      <c r="J52" s="221" t="s">
        <v>96</v>
      </c>
      <c r="K52" s="226">
        <v>0.5625</v>
      </c>
      <c r="L52" s="226">
        <v>0.8125</v>
      </c>
      <c r="M52" s="228"/>
      <c r="N52" s="227"/>
      <c r="O52" s="228"/>
      <c r="P52" s="228"/>
      <c r="Q52" s="228"/>
      <c r="R52" s="228"/>
      <c r="S52" s="228">
        <v>258</v>
      </c>
      <c r="T52" s="229">
        <f t="shared" si="17"/>
        <v>258</v>
      </c>
      <c r="U52" s="227" t="s">
        <v>372</v>
      </c>
      <c r="V52" s="216" t="s">
        <v>373</v>
      </c>
      <c r="W52" s="216" t="s">
        <v>340</v>
      </c>
    </row>
    <row r="53" spans="1:23" ht="30" x14ac:dyDescent="0.25">
      <c r="A53" s="202">
        <v>42186</v>
      </c>
      <c r="B53" s="373">
        <v>25</v>
      </c>
      <c r="C53" s="203" t="s">
        <v>74</v>
      </c>
      <c r="D53" s="204"/>
      <c r="E53" s="354" t="s">
        <v>286</v>
      </c>
      <c r="F53" s="355"/>
      <c r="G53" s="355"/>
      <c r="H53" s="356"/>
      <c r="I53" s="212" t="s">
        <v>287</v>
      </c>
      <c r="J53" s="221" t="s">
        <v>96</v>
      </c>
      <c r="K53" s="226">
        <v>0.33333333333333331</v>
      </c>
      <c r="L53" s="226">
        <v>0.68402777777777779</v>
      </c>
      <c r="M53" s="228"/>
      <c r="N53" s="227"/>
      <c r="O53" s="228"/>
      <c r="P53" s="228"/>
      <c r="Q53" s="228"/>
      <c r="R53" s="228"/>
      <c r="S53" s="228">
        <v>258</v>
      </c>
      <c r="T53" s="229">
        <f t="shared" si="17"/>
        <v>258</v>
      </c>
      <c r="U53" s="227" t="s">
        <v>374</v>
      </c>
      <c r="V53" s="216" t="s">
        <v>277</v>
      </c>
      <c r="W53" s="216" t="s">
        <v>340</v>
      </c>
    </row>
    <row r="54" spans="1:23" ht="30" x14ac:dyDescent="0.25">
      <c r="A54" s="202">
        <v>42186</v>
      </c>
      <c r="B54" s="373">
        <v>25</v>
      </c>
      <c r="C54" s="203" t="s">
        <v>74</v>
      </c>
      <c r="D54" s="204"/>
      <c r="E54" s="354" t="s">
        <v>296</v>
      </c>
      <c r="F54" s="355"/>
      <c r="G54" s="355"/>
      <c r="H54" s="356"/>
      <c r="I54" s="212" t="s">
        <v>107</v>
      </c>
      <c r="J54" s="221" t="s">
        <v>96</v>
      </c>
      <c r="K54" s="226">
        <v>0.33333333333333331</v>
      </c>
      <c r="L54" s="226">
        <v>0.6875</v>
      </c>
      <c r="M54" s="228"/>
      <c r="N54" s="227"/>
      <c r="O54" s="228"/>
      <c r="P54" s="228"/>
      <c r="Q54" s="228"/>
      <c r="R54" s="228"/>
      <c r="S54" s="228">
        <v>258</v>
      </c>
      <c r="T54" s="229">
        <f t="shared" si="17"/>
        <v>258</v>
      </c>
      <c r="U54" s="227" t="s">
        <v>375</v>
      </c>
      <c r="V54" s="216" t="s">
        <v>277</v>
      </c>
      <c r="W54" s="216" t="s">
        <v>340</v>
      </c>
    </row>
    <row r="55" spans="1:23" ht="30" x14ac:dyDescent="0.25">
      <c r="A55" s="202">
        <v>42186</v>
      </c>
      <c r="B55" s="373">
        <v>11</v>
      </c>
      <c r="C55" s="203" t="s">
        <v>74</v>
      </c>
      <c r="D55" s="204"/>
      <c r="E55" s="354" t="s">
        <v>296</v>
      </c>
      <c r="F55" s="355"/>
      <c r="G55" s="355"/>
      <c r="H55" s="356"/>
      <c r="I55" s="212" t="s">
        <v>107</v>
      </c>
      <c r="J55" s="221" t="s">
        <v>96</v>
      </c>
      <c r="K55" s="226">
        <v>0.33333333333333331</v>
      </c>
      <c r="L55" s="226">
        <v>0.72916666666666663</v>
      </c>
      <c r="M55" s="228"/>
      <c r="N55" s="227"/>
      <c r="O55" s="228"/>
      <c r="P55" s="228"/>
      <c r="Q55" s="228"/>
      <c r="R55" s="228"/>
      <c r="S55" s="228">
        <v>258</v>
      </c>
      <c r="T55" s="229">
        <f t="shared" si="17"/>
        <v>258</v>
      </c>
      <c r="U55" s="227" t="s">
        <v>376</v>
      </c>
      <c r="V55" s="216" t="s">
        <v>277</v>
      </c>
      <c r="W55" s="216" t="s">
        <v>340</v>
      </c>
    </row>
    <row r="56" spans="1:23" x14ac:dyDescent="0.25">
      <c r="A56" s="202">
        <v>42186</v>
      </c>
      <c r="B56" s="373">
        <v>19</v>
      </c>
      <c r="C56" s="203" t="s">
        <v>74</v>
      </c>
      <c r="D56" s="204"/>
      <c r="E56" s="354" t="s">
        <v>296</v>
      </c>
      <c r="F56" s="355"/>
      <c r="G56" s="355"/>
      <c r="H56" s="356"/>
      <c r="I56" s="212" t="s">
        <v>107</v>
      </c>
      <c r="J56" s="221" t="s">
        <v>96</v>
      </c>
      <c r="K56" s="226">
        <v>0.33333333333333331</v>
      </c>
      <c r="L56" s="226">
        <v>0.77083333333333337</v>
      </c>
      <c r="M56" s="228"/>
      <c r="N56" s="227"/>
      <c r="O56" s="228"/>
      <c r="P56" s="228"/>
      <c r="Q56" s="228"/>
      <c r="R56" s="228"/>
      <c r="S56" s="228">
        <v>258</v>
      </c>
      <c r="T56" s="229">
        <f t="shared" si="17"/>
        <v>258</v>
      </c>
      <c r="U56" s="227" t="s">
        <v>377</v>
      </c>
      <c r="V56" s="216" t="s">
        <v>378</v>
      </c>
      <c r="W56" s="216" t="s">
        <v>340</v>
      </c>
    </row>
    <row r="57" spans="1:23" x14ac:dyDescent="0.25">
      <c r="A57" s="202">
        <v>42186</v>
      </c>
      <c r="B57" s="373">
        <v>1</v>
      </c>
      <c r="C57" s="203" t="s">
        <v>74</v>
      </c>
      <c r="D57" s="204"/>
      <c r="E57" s="354" t="s">
        <v>485</v>
      </c>
      <c r="F57" s="355"/>
      <c r="G57" s="355"/>
      <c r="H57" s="356"/>
      <c r="I57" s="212" t="s">
        <v>191</v>
      </c>
      <c r="J57" s="221" t="s">
        <v>96</v>
      </c>
      <c r="K57" s="226">
        <v>0.33333333333333331</v>
      </c>
      <c r="L57" s="226" t="s">
        <v>70</v>
      </c>
      <c r="M57" s="228"/>
      <c r="N57" s="227"/>
      <c r="O57" s="228"/>
      <c r="P57" s="228">
        <v>61.5</v>
      </c>
      <c r="Q57" s="228"/>
      <c r="R57" s="228"/>
      <c r="S57" s="228">
        <v>330</v>
      </c>
      <c r="T57" s="229">
        <f t="shared" si="17"/>
        <v>391.5</v>
      </c>
      <c r="U57" s="227" t="s">
        <v>379</v>
      </c>
      <c r="V57" s="216" t="s">
        <v>380</v>
      </c>
      <c r="W57" s="216" t="s">
        <v>340</v>
      </c>
    </row>
    <row r="58" spans="1:23" x14ac:dyDescent="0.25">
      <c r="A58" s="202">
        <v>42186</v>
      </c>
      <c r="B58" s="373">
        <v>19</v>
      </c>
      <c r="C58" s="203" t="s">
        <v>74</v>
      </c>
      <c r="D58" s="204"/>
      <c r="E58" s="354" t="s">
        <v>485</v>
      </c>
      <c r="F58" s="355"/>
      <c r="G58" s="355"/>
      <c r="H58" s="356"/>
      <c r="I58" s="212" t="s">
        <v>191</v>
      </c>
      <c r="J58" s="221" t="s">
        <v>349</v>
      </c>
      <c r="K58" s="226">
        <v>0.29166666666666669</v>
      </c>
      <c r="L58" s="226" t="s">
        <v>70</v>
      </c>
      <c r="M58" s="228"/>
      <c r="N58" s="227"/>
      <c r="O58" s="228"/>
      <c r="P58" s="228"/>
      <c r="Q58" s="228"/>
      <c r="R58" s="228"/>
      <c r="S58" s="228">
        <v>201</v>
      </c>
      <c r="T58" s="229">
        <f t="shared" si="17"/>
        <v>201</v>
      </c>
      <c r="U58" s="227" t="s">
        <v>381</v>
      </c>
      <c r="V58" s="216" t="s">
        <v>382</v>
      </c>
      <c r="W58" s="216" t="s">
        <v>340</v>
      </c>
    </row>
    <row r="59" spans="1:23" x14ac:dyDescent="0.25">
      <c r="A59" s="202">
        <v>42186</v>
      </c>
      <c r="B59" s="373" t="s">
        <v>760</v>
      </c>
      <c r="C59" s="203" t="s">
        <v>74</v>
      </c>
      <c r="D59" s="204"/>
      <c r="E59" s="354" t="s">
        <v>485</v>
      </c>
      <c r="F59" s="355"/>
      <c r="G59" s="355"/>
      <c r="H59" s="356"/>
      <c r="I59" s="212" t="s">
        <v>191</v>
      </c>
      <c r="J59" s="221" t="s">
        <v>96</v>
      </c>
      <c r="K59" s="226">
        <v>0.33333333333333298</v>
      </c>
      <c r="L59" s="226" t="s">
        <v>70</v>
      </c>
      <c r="M59" s="228"/>
      <c r="N59" s="227"/>
      <c r="O59" s="228">
        <v>50</v>
      </c>
      <c r="P59" s="228"/>
      <c r="Q59" s="228"/>
      <c r="R59" s="228"/>
      <c r="S59" s="228">
        <v>660</v>
      </c>
      <c r="T59" s="229">
        <f t="shared" si="17"/>
        <v>710</v>
      </c>
      <c r="U59" s="227" t="s">
        <v>383</v>
      </c>
      <c r="V59" s="216" t="s">
        <v>382</v>
      </c>
      <c r="W59" s="216" t="s">
        <v>340</v>
      </c>
    </row>
    <row r="60" spans="1:23" x14ac:dyDescent="0.25">
      <c r="A60" s="202">
        <v>42186</v>
      </c>
      <c r="B60" s="373">
        <v>25</v>
      </c>
      <c r="C60" s="203" t="s">
        <v>74</v>
      </c>
      <c r="D60" s="204"/>
      <c r="E60" s="354" t="s">
        <v>284</v>
      </c>
      <c r="F60" s="355"/>
      <c r="G60" s="355"/>
      <c r="H60" s="356"/>
      <c r="I60" s="212" t="s">
        <v>131</v>
      </c>
      <c r="J60" s="221" t="s">
        <v>96</v>
      </c>
      <c r="K60" s="226">
        <v>0.33333333333333331</v>
      </c>
      <c r="L60" s="226" t="s">
        <v>70</v>
      </c>
      <c r="M60" s="228"/>
      <c r="N60" s="227"/>
      <c r="O60" s="228"/>
      <c r="P60" s="228"/>
      <c r="Q60" s="228"/>
      <c r="R60" s="228"/>
      <c r="S60" s="228">
        <v>330</v>
      </c>
      <c r="T60" s="229">
        <f t="shared" si="17"/>
        <v>330</v>
      </c>
      <c r="U60" s="227" t="s">
        <v>384</v>
      </c>
      <c r="V60" s="216" t="s">
        <v>353</v>
      </c>
      <c r="W60" s="216" t="s">
        <v>289</v>
      </c>
    </row>
    <row r="61" spans="1:23" x14ac:dyDescent="0.25">
      <c r="A61" s="202">
        <v>42186</v>
      </c>
      <c r="B61" s="373">
        <v>19</v>
      </c>
      <c r="C61" s="203" t="s">
        <v>74</v>
      </c>
      <c r="D61" s="204"/>
      <c r="E61" s="354" t="s">
        <v>284</v>
      </c>
      <c r="F61" s="355"/>
      <c r="G61" s="355"/>
      <c r="H61" s="356"/>
      <c r="I61" s="212" t="s">
        <v>131</v>
      </c>
      <c r="J61" s="221" t="s">
        <v>96</v>
      </c>
      <c r="K61" s="226">
        <v>0.29166666666666669</v>
      </c>
      <c r="L61" s="226">
        <v>0.77083333333333337</v>
      </c>
      <c r="M61" s="228"/>
      <c r="N61" s="227"/>
      <c r="O61" s="228"/>
      <c r="P61" s="228">
        <v>76</v>
      </c>
      <c r="Q61" s="228"/>
      <c r="R61" s="228"/>
      <c r="S61" s="228">
        <v>258</v>
      </c>
      <c r="T61" s="229">
        <f t="shared" si="17"/>
        <v>334</v>
      </c>
      <c r="U61" s="227" t="s">
        <v>385</v>
      </c>
      <c r="V61" s="216" t="s">
        <v>378</v>
      </c>
      <c r="W61" s="216" t="s">
        <v>340</v>
      </c>
    </row>
    <row r="62" spans="1:23" ht="30" x14ac:dyDescent="0.25">
      <c r="A62" s="202">
        <v>42186</v>
      </c>
      <c r="B62" s="373">
        <v>25</v>
      </c>
      <c r="C62" s="203" t="s">
        <v>74</v>
      </c>
      <c r="D62" s="204"/>
      <c r="E62" s="354" t="s">
        <v>290</v>
      </c>
      <c r="F62" s="355"/>
      <c r="G62" s="355"/>
      <c r="H62" s="356"/>
      <c r="I62" s="212" t="s">
        <v>106</v>
      </c>
      <c r="J62" s="221" t="s">
        <v>96</v>
      </c>
      <c r="K62" s="226">
        <v>0.33333333333333331</v>
      </c>
      <c r="L62" s="226">
        <v>0.6875</v>
      </c>
      <c r="M62" s="228"/>
      <c r="N62" s="227"/>
      <c r="O62" s="228"/>
      <c r="P62" s="228"/>
      <c r="Q62" s="228"/>
      <c r="R62" s="228"/>
      <c r="S62" s="228">
        <v>258</v>
      </c>
      <c r="T62" s="229">
        <f t="shared" si="17"/>
        <v>258</v>
      </c>
      <c r="U62" s="227" t="s">
        <v>386</v>
      </c>
      <c r="V62" s="216" t="s">
        <v>277</v>
      </c>
      <c r="W62" s="216" t="s">
        <v>289</v>
      </c>
    </row>
    <row r="63" spans="1:23" ht="30" x14ac:dyDescent="0.25">
      <c r="A63" s="202">
        <v>42186</v>
      </c>
      <c r="B63" s="373">
        <v>11</v>
      </c>
      <c r="C63" s="203" t="s">
        <v>74</v>
      </c>
      <c r="D63" s="204"/>
      <c r="E63" s="354" t="s">
        <v>290</v>
      </c>
      <c r="F63" s="355"/>
      <c r="G63" s="355"/>
      <c r="H63" s="356"/>
      <c r="I63" s="212" t="s">
        <v>106</v>
      </c>
      <c r="J63" s="221" t="s">
        <v>96</v>
      </c>
      <c r="K63" s="226">
        <v>0.33333333333333331</v>
      </c>
      <c r="L63" s="226">
        <v>0.72916666666666663</v>
      </c>
      <c r="M63" s="228"/>
      <c r="N63" s="227"/>
      <c r="O63" s="228"/>
      <c r="P63" s="228"/>
      <c r="Q63" s="228"/>
      <c r="R63" s="228"/>
      <c r="S63" s="228">
        <v>258</v>
      </c>
      <c r="T63" s="229">
        <f t="shared" si="17"/>
        <v>258</v>
      </c>
      <c r="U63" s="227" t="s">
        <v>387</v>
      </c>
      <c r="V63" s="216" t="s">
        <v>277</v>
      </c>
      <c r="W63" s="216" t="s">
        <v>289</v>
      </c>
    </row>
    <row r="64" spans="1:23" x14ac:dyDescent="0.25">
      <c r="A64" s="202">
        <v>42186</v>
      </c>
      <c r="B64" s="373">
        <v>25</v>
      </c>
      <c r="C64" s="203" t="s">
        <v>74</v>
      </c>
      <c r="D64" s="204" t="s">
        <v>17</v>
      </c>
      <c r="E64" s="354" t="s">
        <v>136</v>
      </c>
      <c r="F64" s="355"/>
      <c r="G64" s="355"/>
      <c r="H64" s="356"/>
      <c r="I64" s="212" t="s">
        <v>72</v>
      </c>
      <c r="J64" s="221" t="s">
        <v>96</v>
      </c>
      <c r="K64" s="226">
        <v>0.33333333333333331</v>
      </c>
      <c r="L64" s="226" t="s">
        <v>70</v>
      </c>
      <c r="M64" s="228"/>
      <c r="N64" s="227"/>
      <c r="O64" s="228"/>
      <c r="P64" s="228"/>
      <c r="Q64" s="228"/>
      <c r="R64" s="228"/>
      <c r="S64" s="228">
        <v>330</v>
      </c>
      <c r="T64" s="229">
        <f t="shared" si="17"/>
        <v>330</v>
      </c>
      <c r="U64" s="227" t="s">
        <v>388</v>
      </c>
      <c r="V64" s="216" t="s">
        <v>353</v>
      </c>
      <c r="W64" s="216" t="s">
        <v>289</v>
      </c>
    </row>
    <row r="65" spans="1:23" x14ac:dyDescent="0.25">
      <c r="A65" s="202">
        <v>42186</v>
      </c>
      <c r="B65" s="373">
        <v>19</v>
      </c>
      <c r="C65" s="203" t="s">
        <v>74</v>
      </c>
      <c r="D65" s="204"/>
      <c r="E65" s="354" t="s">
        <v>136</v>
      </c>
      <c r="F65" s="355"/>
      <c r="G65" s="355"/>
      <c r="H65" s="356"/>
      <c r="I65" s="212" t="s">
        <v>72</v>
      </c>
      <c r="J65" s="221" t="s">
        <v>349</v>
      </c>
      <c r="K65" s="226">
        <v>0.29166666666666669</v>
      </c>
      <c r="L65" s="226" t="s">
        <v>70</v>
      </c>
      <c r="M65" s="228"/>
      <c r="N65" s="227"/>
      <c r="O65" s="228"/>
      <c r="P65" s="228"/>
      <c r="Q65" s="228"/>
      <c r="R65" s="228"/>
      <c r="S65" s="228">
        <v>201</v>
      </c>
      <c r="T65" s="229">
        <f t="shared" si="17"/>
        <v>201</v>
      </c>
      <c r="U65" s="227" t="s">
        <v>389</v>
      </c>
      <c r="V65" s="216" t="s">
        <v>382</v>
      </c>
      <c r="W65" s="216" t="s">
        <v>340</v>
      </c>
    </row>
    <row r="66" spans="1:23" x14ac:dyDescent="0.25">
      <c r="A66" s="202">
        <v>42186</v>
      </c>
      <c r="B66" s="373">
        <v>25</v>
      </c>
      <c r="C66" s="203" t="s">
        <v>74</v>
      </c>
      <c r="D66" s="204"/>
      <c r="E66" s="354" t="s">
        <v>390</v>
      </c>
      <c r="F66" s="355"/>
      <c r="G66" s="355"/>
      <c r="H66" s="356"/>
      <c r="I66" s="212" t="s">
        <v>287</v>
      </c>
      <c r="J66" s="221" t="s">
        <v>96</v>
      </c>
      <c r="K66" s="226">
        <v>0.33333333333333331</v>
      </c>
      <c r="L66" s="226" t="s">
        <v>70</v>
      </c>
      <c r="M66" s="228"/>
      <c r="N66" s="227"/>
      <c r="O66" s="228"/>
      <c r="P66" s="228"/>
      <c r="Q66" s="228"/>
      <c r="R66" s="228"/>
      <c r="S66" s="228">
        <v>330</v>
      </c>
      <c r="T66" s="229">
        <f t="shared" si="17"/>
        <v>330</v>
      </c>
      <c r="U66" s="227" t="s">
        <v>391</v>
      </c>
      <c r="V66" s="216" t="s">
        <v>353</v>
      </c>
      <c r="W66" s="216" t="s">
        <v>340</v>
      </c>
    </row>
    <row r="67" spans="1:23" x14ac:dyDescent="0.25">
      <c r="A67" s="202">
        <v>42186</v>
      </c>
      <c r="B67" s="373">
        <v>25</v>
      </c>
      <c r="C67" s="203" t="s">
        <v>74</v>
      </c>
      <c r="D67" s="204"/>
      <c r="E67" s="354" t="s">
        <v>392</v>
      </c>
      <c r="F67" s="355"/>
      <c r="G67" s="355"/>
      <c r="H67" s="356"/>
      <c r="I67" s="212" t="s">
        <v>72</v>
      </c>
      <c r="J67" s="221" t="s">
        <v>96</v>
      </c>
      <c r="K67" s="226">
        <v>0.33333333333333331</v>
      </c>
      <c r="L67" s="226" t="s">
        <v>70</v>
      </c>
      <c r="M67" s="228"/>
      <c r="N67" s="227"/>
      <c r="O67" s="228"/>
      <c r="P67" s="228"/>
      <c r="Q67" s="228"/>
      <c r="R67" s="228"/>
      <c r="S67" s="228">
        <v>330</v>
      </c>
      <c r="T67" s="229">
        <f t="shared" si="17"/>
        <v>330</v>
      </c>
      <c r="U67" s="227" t="s">
        <v>393</v>
      </c>
      <c r="V67" s="216" t="s">
        <v>353</v>
      </c>
      <c r="W67" s="216" t="s">
        <v>289</v>
      </c>
    </row>
    <row r="68" spans="1:23" x14ac:dyDescent="0.25">
      <c r="A68" s="202">
        <v>42186</v>
      </c>
      <c r="B68" s="373">
        <v>25</v>
      </c>
      <c r="C68" s="203" t="s">
        <v>74</v>
      </c>
      <c r="D68" s="204"/>
      <c r="E68" s="354" t="s">
        <v>394</v>
      </c>
      <c r="F68" s="355"/>
      <c r="G68" s="355"/>
      <c r="H68" s="356"/>
      <c r="I68" s="212" t="s">
        <v>72</v>
      </c>
      <c r="J68" s="221" t="s">
        <v>96</v>
      </c>
      <c r="K68" s="226">
        <v>0.33333333333333331</v>
      </c>
      <c r="L68" s="226" t="s">
        <v>70</v>
      </c>
      <c r="M68" s="228"/>
      <c r="N68" s="227"/>
      <c r="O68" s="228"/>
      <c r="P68" s="228"/>
      <c r="Q68" s="228"/>
      <c r="R68" s="228"/>
      <c r="S68" s="228">
        <v>330</v>
      </c>
      <c r="T68" s="229">
        <f t="shared" si="17"/>
        <v>330</v>
      </c>
      <c r="U68" s="227" t="s">
        <v>395</v>
      </c>
      <c r="V68" s="216" t="s">
        <v>353</v>
      </c>
      <c r="W68" s="216" t="s">
        <v>289</v>
      </c>
    </row>
    <row r="69" spans="1:23" ht="30" x14ac:dyDescent="0.25">
      <c r="A69" s="202">
        <v>42186</v>
      </c>
      <c r="B69" s="373" t="s">
        <v>761</v>
      </c>
      <c r="C69" s="203" t="s">
        <v>74</v>
      </c>
      <c r="D69" s="204"/>
      <c r="E69" s="354" t="s">
        <v>111</v>
      </c>
      <c r="F69" s="355"/>
      <c r="G69" s="355"/>
      <c r="H69" s="356"/>
      <c r="I69" s="212" t="s">
        <v>72</v>
      </c>
      <c r="J69" s="221" t="s">
        <v>124</v>
      </c>
      <c r="K69" s="226">
        <v>0.33333333333333331</v>
      </c>
      <c r="L69" s="226" t="s">
        <v>70</v>
      </c>
      <c r="M69" s="228"/>
      <c r="N69" s="227"/>
      <c r="O69" s="228"/>
      <c r="P69" s="228"/>
      <c r="Q69" s="228"/>
      <c r="R69" s="228"/>
      <c r="S69" s="228">
        <v>901</v>
      </c>
      <c r="T69" s="229">
        <f t="shared" si="17"/>
        <v>901</v>
      </c>
      <c r="U69" s="227"/>
      <c r="V69" s="216" t="s">
        <v>396</v>
      </c>
      <c r="W69" s="216" t="s">
        <v>289</v>
      </c>
    </row>
    <row r="70" spans="1:23" x14ac:dyDescent="0.25">
      <c r="A70" s="202">
        <v>42186</v>
      </c>
      <c r="B70" s="373">
        <v>25</v>
      </c>
      <c r="C70" s="203" t="s">
        <v>74</v>
      </c>
      <c r="D70" s="204"/>
      <c r="E70" s="354" t="s">
        <v>397</v>
      </c>
      <c r="F70" s="355"/>
      <c r="G70" s="355"/>
      <c r="H70" s="356"/>
      <c r="I70" s="212" t="s">
        <v>72</v>
      </c>
      <c r="J70" s="221" t="s">
        <v>96</v>
      </c>
      <c r="K70" s="226">
        <v>0.33333333333333331</v>
      </c>
      <c r="L70" s="226" t="s">
        <v>70</v>
      </c>
      <c r="M70" s="228"/>
      <c r="N70" s="227"/>
      <c r="O70" s="228"/>
      <c r="P70" s="228"/>
      <c r="Q70" s="228"/>
      <c r="R70" s="228"/>
      <c r="S70" s="228">
        <v>330</v>
      </c>
      <c r="T70" s="229">
        <f t="shared" si="17"/>
        <v>330</v>
      </c>
      <c r="U70" s="227" t="s">
        <v>398</v>
      </c>
      <c r="V70" s="216" t="s">
        <v>353</v>
      </c>
      <c r="W70" s="216" t="s">
        <v>289</v>
      </c>
    </row>
    <row r="71" spans="1:23" x14ac:dyDescent="0.25">
      <c r="A71" s="202">
        <v>42186</v>
      </c>
      <c r="B71" s="373">
        <v>25</v>
      </c>
      <c r="C71" s="203" t="s">
        <v>74</v>
      </c>
      <c r="D71" s="204"/>
      <c r="E71" s="354" t="s">
        <v>304</v>
      </c>
      <c r="F71" s="355"/>
      <c r="G71" s="355"/>
      <c r="H71" s="356"/>
      <c r="I71" s="212" t="s">
        <v>72</v>
      </c>
      <c r="J71" s="221" t="s">
        <v>96</v>
      </c>
      <c r="K71" s="226">
        <v>0.33333333333333331</v>
      </c>
      <c r="L71" s="226" t="s">
        <v>70</v>
      </c>
      <c r="M71" s="228"/>
      <c r="N71" s="227"/>
      <c r="O71" s="228"/>
      <c r="P71" s="228"/>
      <c r="Q71" s="228"/>
      <c r="R71" s="228"/>
      <c r="S71" s="228">
        <v>330</v>
      </c>
      <c r="T71" s="229">
        <f t="shared" ref="T71:T88" si="18">SUM(M71:S71)</f>
        <v>330</v>
      </c>
      <c r="U71" s="227" t="s">
        <v>399</v>
      </c>
      <c r="V71" s="216" t="s">
        <v>353</v>
      </c>
      <c r="W71" s="216" t="s">
        <v>289</v>
      </c>
    </row>
    <row r="72" spans="1:23" x14ac:dyDescent="0.25">
      <c r="A72" s="202">
        <v>42186</v>
      </c>
      <c r="B72" s="373">
        <v>25</v>
      </c>
      <c r="C72" s="203" t="s">
        <v>74</v>
      </c>
      <c r="D72" s="204"/>
      <c r="E72" s="354" t="s">
        <v>400</v>
      </c>
      <c r="F72" s="355"/>
      <c r="G72" s="355"/>
      <c r="H72" s="356"/>
      <c r="I72" s="212" t="s">
        <v>322</v>
      </c>
      <c r="J72" s="221" t="s">
        <v>96</v>
      </c>
      <c r="K72" s="226">
        <v>0.33333333333333331</v>
      </c>
      <c r="L72" s="226" t="s">
        <v>70</v>
      </c>
      <c r="M72" s="228"/>
      <c r="N72" s="227"/>
      <c r="O72" s="228"/>
      <c r="P72" s="228"/>
      <c r="Q72" s="228"/>
      <c r="R72" s="228"/>
      <c r="S72" s="228">
        <v>330</v>
      </c>
      <c r="T72" s="229">
        <f t="shared" si="18"/>
        <v>330</v>
      </c>
      <c r="U72" s="227" t="s">
        <v>401</v>
      </c>
      <c r="V72" s="216" t="s">
        <v>353</v>
      </c>
      <c r="W72" s="216" t="s">
        <v>289</v>
      </c>
    </row>
    <row r="73" spans="1:23" x14ac:dyDescent="0.25">
      <c r="A73" s="202">
        <v>42186</v>
      </c>
      <c r="B73" s="373">
        <v>25</v>
      </c>
      <c r="C73" s="203" t="s">
        <v>74</v>
      </c>
      <c r="D73" s="204"/>
      <c r="E73" s="354" t="s">
        <v>306</v>
      </c>
      <c r="F73" s="355"/>
      <c r="G73" s="355"/>
      <c r="H73" s="356"/>
      <c r="I73" s="212" t="s">
        <v>72</v>
      </c>
      <c r="J73" s="221" t="s">
        <v>96</v>
      </c>
      <c r="K73" s="226">
        <v>0.33333333333333331</v>
      </c>
      <c r="L73" s="226" t="s">
        <v>70</v>
      </c>
      <c r="M73" s="228"/>
      <c r="N73" s="227"/>
      <c r="O73" s="228"/>
      <c r="P73" s="228"/>
      <c r="Q73" s="228"/>
      <c r="R73" s="228"/>
      <c r="S73" s="228">
        <v>330</v>
      </c>
      <c r="T73" s="229">
        <f t="shared" si="18"/>
        <v>330</v>
      </c>
      <c r="U73" s="227" t="s">
        <v>402</v>
      </c>
      <c r="V73" s="216" t="s">
        <v>353</v>
      </c>
      <c r="W73" s="216" t="s">
        <v>289</v>
      </c>
    </row>
    <row r="74" spans="1:23" x14ac:dyDescent="0.25">
      <c r="A74" s="202">
        <v>42186</v>
      </c>
      <c r="B74" s="373">
        <v>25</v>
      </c>
      <c r="C74" s="203" t="s">
        <v>74</v>
      </c>
      <c r="D74" s="204"/>
      <c r="E74" s="357" t="s">
        <v>789</v>
      </c>
      <c r="F74" s="358"/>
      <c r="G74" s="358"/>
      <c r="H74" s="359"/>
      <c r="I74" s="212" t="s">
        <v>72</v>
      </c>
      <c r="J74" s="221" t="s">
        <v>96</v>
      </c>
      <c r="K74" s="226">
        <v>0.33333333333333331</v>
      </c>
      <c r="L74" s="226" t="s">
        <v>70</v>
      </c>
      <c r="M74" s="228"/>
      <c r="N74" s="227"/>
      <c r="O74" s="228"/>
      <c r="P74" s="228"/>
      <c r="Q74" s="228"/>
      <c r="R74" s="228"/>
      <c r="S74" s="228">
        <v>330</v>
      </c>
      <c r="T74" s="229">
        <f t="shared" si="18"/>
        <v>330</v>
      </c>
      <c r="U74" s="227" t="s">
        <v>403</v>
      </c>
      <c r="V74" s="216" t="s">
        <v>353</v>
      </c>
      <c r="W74" s="216" t="s">
        <v>289</v>
      </c>
    </row>
    <row r="75" spans="1:23" x14ac:dyDescent="0.25">
      <c r="A75" s="202">
        <v>42186</v>
      </c>
      <c r="B75" s="373">
        <v>25</v>
      </c>
      <c r="C75" s="203" t="s">
        <v>74</v>
      </c>
      <c r="D75" s="204"/>
      <c r="E75" s="354" t="s">
        <v>404</v>
      </c>
      <c r="F75" s="355"/>
      <c r="G75" s="355"/>
      <c r="H75" s="356"/>
      <c r="I75" s="212" t="s">
        <v>287</v>
      </c>
      <c r="J75" s="221" t="s">
        <v>96</v>
      </c>
      <c r="K75" s="226">
        <v>0.33333333333333331</v>
      </c>
      <c r="L75" s="226" t="s">
        <v>70</v>
      </c>
      <c r="M75" s="228"/>
      <c r="N75" s="227"/>
      <c r="O75" s="228"/>
      <c r="P75" s="228"/>
      <c r="Q75" s="228"/>
      <c r="R75" s="228"/>
      <c r="S75" s="228">
        <v>330</v>
      </c>
      <c r="T75" s="229">
        <f t="shared" si="18"/>
        <v>330</v>
      </c>
      <c r="U75" s="227" t="s">
        <v>405</v>
      </c>
      <c r="V75" s="216" t="s">
        <v>353</v>
      </c>
      <c r="W75" s="216" t="s">
        <v>289</v>
      </c>
    </row>
    <row r="76" spans="1:23" x14ac:dyDescent="0.25">
      <c r="A76" s="202">
        <v>42186</v>
      </c>
      <c r="B76" s="373">
        <v>16</v>
      </c>
      <c r="C76" s="203" t="s">
        <v>74</v>
      </c>
      <c r="D76" s="204"/>
      <c r="E76" s="354" t="s">
        <v>786</v>
      </c>
      <c r="F76" s="355"/>
      <c r="G76" s="355"/>
      <c r="H76" s="356"/>
      <c r="I76" s="212" t="s">
        <v>116</v>
      </c>
      <c r="J76" s="221" t="s">
        <v>226</v>
      </c>
      <c r="K76" s="226">
        <v>0.41666666666666669</v>
      </c>
      <c r="L76" s="226">
        <v>0.66666666666666663</v>
      </c>
      <c r="M76" s="228"/>
      <c r="N76" s="227"/>
      <c r="O76" s="228"/>
      <c r="P76" s="228"/>
      <c r="Q76" s="228"/>
      <c r="R76" s="228"/>
      <c r="S76" s="228">
        <v>166</v>
      </c>
      <c r="T76" s="229">
        <f t="shared" si="18"/>
        <v>166</v>
      </c>
      <c r="U76" s="227" t="s">
        <v>406</v>
      </c>
      <c r="V76" s="216" t="s">
        <v>407</v>
      </c>
      <c r="W76" s="216" t="s">
        <v>289</v>
      </c>
    </row>
    <row r="77" spans="1:23" x14ac:dyDescent="0.25">
      <c r="A77" s="202">
        <v>42186</v>
      </c>
      <c r="B77" s="373">
        <v>25</v>
      </c>
      <c r="C77" s="203" t="s">
        <v>74</v>
      </c>
      <c r="D77" s="204"/>
      <c r="E77" s="354" t="s">
        <v>342</v>
      </c>
      <c r="F77" s="355"/>
      <c r="G77" s="355"/>
      <c r="H77" s="356"/>
      <c r="I77" s="212" t="s">
        <v>343</v>
      </c>
      <c r="J77" s="221" t="s">
        <v>96</v>
      </c>
      <c r="K77" s="226">
        <v>0.33333333333333331</v>
      </c>
      <c r="L77" s="226" t="s">
        <v>70</v>
      </c>
      <c r="M77" s="228"/>
      <c r="N77" s="227"/>
      <c r="O77" s="228"/>
      <c r="P77" s="228"/>
      <c r="Q77" s="228"/>
      <c r="R77" s="228"/>
      <c r="S77" s="228">
        <v>330</v>
      </c>
      <c r="T77" s="229">
        <f t="shared" si="18"/>
        <v>330</v>
      </c>
      <c r="U77" s="227" t="s">
        <v>408</v>
      </c>
      <c r="V77" s="216" t="s">
        <v>353</v>
      </c>
      <c r="W77" s="216" t="s">
        <v>289</v>
      </c>
    </row>
    <row r="78" spans="1:23" x14ac:dyDescent="0.25">
      <c r="A78" s="202">
        <v>42186</v>
      </c>
      <c r="B78" s="373" t="s">
        <v>762</v>
      </c>
      <c r="C78" s="203" t="s">
        <v>74</v>
      </c>
      <c r="D78" s="204"/>
      <c r="E78" s="354" t="s">
        <v>409</v>
      </c>
      <c r="F78" s="355"/>
      <c r="G78" s="355"/>
      <c r="H78" s="356"/>
      <c r="I78" s="212" t="s">
        <v>72</v>
      </c>
      <c r="J78" s="221" t="s">
        <v>96</v>
      </c>
      <c r="K78" s="226">
        <v>0.29166666666666669</v>
      </c>
      <c r="L78" s="226" t="s">
        <v>70</v>
      </c>
      <c r="M78" s="228"/>
      <c r="N78" s="227"/>
      <c r="O78" s="228"/>
      <c r="P78" s="228"/>
      <c r="Q78" s="228"/>
      <c r="R78" s="228"/>
      <c r="S78" s="228">
        <v>534</v>
      </c>
      <c r="T78" s="229">
        <f t="shared" si="18"/>
        <v>534</v>
      </c>
      <c r="U78" s="227" t="s">
        <v>410</v>
      </c>
      <c r="V78" s="216" t="s">
        <v>411</v>
      </c>
      <c r="W78" s="216" t="s">
        <v>412</v>
      </c>
    </row>
    <row r="79" spans="1:23" x14ac:dyDescent="0.25">
      <c r="A79" s="202">
        <v>42186</v>
      </c>
      <c r="B79" s="373" t="s">
        <v>762</v>
      </c>
      <c r="C79" s="203" t="s">
        <v>74</v>
      </c>
      <c r="D79" s="204"/>
      <c r="E79" s="354" t="s">
        <v>413</v>
      </c>
      <c r="F79" s="355"/>
      <c r="G79" s="355"/>
      <c r="H79" s="356"/>
      <c r="I79" s="212" t="s">
        <v>72</v>
      </c>
      <c r="J79" s="221" t="s">
        <v>96</v>
      </c>
      <c r="K79" s="226">
        <v>0.29166666666666669</v>
      </c>
      <c r="L79" s="226" t="s">
        <v>70</v>
      </c>
      <c r="M79" s="228"/>
      <c r="N79" s="227"/>
      <c r="O79" s="228"/>
      <c r="P79" s="228"/>
      <c r="Q79" s="228"/>
      <c r="R79" s="228"/>
      <c r="S79" s="228">
        <v>534</v>
      </c>
      <c r="T79" s="229">
        <f t="shared" si="18"/>
        <v>534</v>
      </c>
      <c r="U79" s="227" t="s">
        <v>414</v>
      </c>
      <c r="V79" s="216" t="s">
        <v>411</v>
      </c>
      <c r="W79" s="216" t="s">
        <v>412</v>
      </c>
    </row>
    <row r="80" spans="1:23" ht="30" x14ac:dyDescent="0.25">
      <c r="A80" s="202">
        <v>42186</v>
      </c>
      <c r="B80" s="373">
        <v>25</v>
      </c>
      <c r="C80" s="203" t="s">
        <v>74</v>
      </c>
      <c r="D80" s="204"/>
      <c r="E80" s="354" t="s">
        <v>596</v>
      </c>
      <c r="F80" s="355"/>
      <c r="G80" s="355"/>
      <c r="H80" s="356"/>
      <c r="I80" s="212" t="s">
        <v>106</v>
      </c>
      <c r="J80" s="221" t="s">
        <v>96</v>
      </c>
      <c r="K80" s="226">
        <v>0.33333333333333331</v>
      </c>
      <c r="L80" s="226">
        <v>0.6875</v>
      </c>
      <c r="M80" s="228"/>
      <c r="N80" s="227"/>
      <c r="O80" s="228"/>
      <c r="P80" s="228"/>
      <c r="Q80" s="228"/>
      <c r="R80" s="228"/>
      <c r="S80" s="228">
        <v>258</v>
      </c>
      <c r="T80" s="229">
        <f t="shared" si="18"/>
        <v>258</v>
      </c>
      <c r="U80" s="227" t="s">
        <v>416</v>
      </c>
      <c r="V80" s="216" t="s">
        <v>277</v>
      </c>
      <c r="W80" s="216" t="s">
        <v>289</v>
      </c>
    </row>
    <row r="81" spans="1:23" ht="30" x14ac:dyDescent="0.25">
      <c r="A81" s="202">
        <v>42186</v>
      </c>
      <c r="B81" s="373">
        <v>25</v>
      </c>
      <c r="C81" s="203" t="s">
        <v>74</v>
      </c>
      <c r="D81" s="204"/>
      <c r="E81" s="360" t="s">
        <v>274</v>
      </c>
      <c r="F81" s="361"/>
      <c r="G81" s="361"/>
      <c r="H81" s="362"/>
      <c r="I81" s="212" t="s">
        <v>106</v>
      </c>
      <c r="J81" s="221" t="s">
        <v>96</v>
      </c>
      <c r="K81" s="226">
        <v>0.33333333333333331</v>
      </c>
      <c r="L81" s="226">
        <v>0.6875</v>
      </c>
      <c r="M81" s="228"/>
      <c r="N81" s="227"/>
      <c r="O81" s="228"/>
      <c r="P81" s="228"/>
      <c r="Q81" s="228"/>
      <c r="R81" s="228"/>
      <c r="S81" s="228">
        <v>258</v>
      </c>
      <c r="T81" s="229">
        <f t="shared" si="18"/>
        <v>258</v>
      </c>
      <c r="U81" s="227" t="s">
        <v>417</v>
      </c>
      <c r="V81" s="216" t="s">
        <v>277</v>
      </c>
      <c r="W81" s="216" t="s">
        <v>289</v>
      </c>
    </row>
    <row r="82" spans="1:23" ht="30" x14ac:dyDescent="0.25">
      <c r="A82" s="202">
        <v>42187</v>
      </c>
      <c r="B82" s="373">
        <v>2</v>
      </c>
      <c r="C82" s="203" t="s">
        <v>135</v>
      </c>
      <c r="D82" s="204"/>
      <c r="E82" s="354" t="s">
        <v>596</v>
      </c>
      <c r="F82" s="355"/>
      <c r="G82" s="355"/>
      <c r="H82" s="356"/>
      <c r="I82" s="212" t="s">
        <v>106</v>
      </c>
      <c r="J82" s="221" t="s">
        <v>96</v>
      </c>
      <c r="K82" s="226">
        <v>0.33333333333333331</v>
      </c>
      <c r="L82" s="226" t="s">
        <v>70</v>
      </c>
      <c r="M82" s="228"/>
      <c r="N82" s="227"/>
      <c r="O82" s="228"/>
      <c r="P82" s="228"/>
      <c r="Q82" s="228"/>
      <c r="R82" s="228"/>
      <c r="S82" s="228">
        <v>258</v>
      </c>
      <c r="T82" s="229">
        <f t="shared" si="18"/>
        <v>258</v>
      </c>
      <c r="U82" s="227" t="s">
        <v>348</v>
      </c>
      <c r="V82" s="216" t="s">
        <v>277</v>
      </c>
      <c r="W82" s="216" t="s">
        <v>289</v>
      </c>
    </row>
    <row r="83" spans="1:23" ht="30" x14ac:dyDescent="0.25">
      <c r="A83" s="202">
        <v>42187</v>
      </c>
      <c r="B83" s="376" t="s">
        <v>763</v>
      </c>
      <c r="C83" s="239" t="s">
        <v>135</v>
      </c>
      <c r="D83" s="209"/>
      <c r="E83" s="354" t="s">
        <v>418</v>
      </c>
      <c r="F83" s="355"/>
      <c r="G83" s="355"/>
      <c r="H83" s="356"/>
      <c r="I83" s="213" t="s">
        <v>221</v>
      </c>
      <c r="J83" s="222" t="s">
        <v>223</v>
      </c>
      <c r="K83" s="240">
        <v>0.25</v>
      </c>
      <c r="L83" s="240" t="s">
        <v>70</v>
      </c>
      <c r="M83" s="234"/>
      <c r="N83" s="233"/>
      <c r="O83" s="234"/>
      <c r="P83" s="234"/>
      <c r="Q83" s="234"/>
      <c r="R83" s="234"/>
      <c r="S83" s="234">
        <v>1290</v>
      </c>
      <c r="T83" s="229">
        <f t="shared" si="18"/>
        <v>1290</v>
      </c>
      <c r="U83" s="227" t="s">
        <v>419</v>
      </c>
      <c r="V83" s="206" t="s">
        <v>420</v>
      </c>
      <c r="W83" s="216" t="s">
        <v>289</v>
      </c>
    </row>
    <row r="84" spans="1:23" ht="30" x14ac:dyDescent="0.25">
      <c r="A84" s="202">
        <v>42187</v>
      </c>
      <c r="B84" s="376" t="s">
        <v>763</v>
      </c>
      <c r="C84" s="239" t="s">
        <v>135</v>
      </c>
      <c r="D84" s="209"/>
      <c r="E84" s="354" t="s">
        <v>404</v>
      </c>
      <c r="F84" s="355"/>
      <c r="G84" s="355"/>
      <c r="H84" s="356"/>
      <c r="I84" s="213" t="s">
        <v>287</v>
      </c>
      <c r="J84" s="222" t="s">
        <v>223</v>
      </c>
      <c r="K84" s="240">
        <v>0.25</v>
      </c>
      <c r="L84" s="240" t="s">
        <v>70</v>
      </c>
      <c r="M84" s="234"/>
      <c r="N84" s="233"/>
      <c r="O84" s="234"/>
      <c r="P84" s="234"/>
      <c r="Q84" s="234"/>
      <c r="R84" s="234"/>
      <c r="S84" s="234">
        <v>1290</v>
      </c>
      <c r="T84" s="229">
        <f t="shared" si="18"/>
        <v>1290</v>
      </c>
      <c r="U84" s="227" t="s">
        <v>421</v>
      </c>
      <c r="V84" s="206" t="s">
        <v>420</v>
      </c>
      <c r="W84" s="216" t="s">
        <v>289</v>
      </c>
    </row>
    <row r="85" spans="1:23" ht="30" x14ac:dyDescent="0.25">
      <c r="A85" s="202">
        <v>42194</v>
      </c>
      <c r="B85" s="373">
        <v>9</v>
      </c>
      <c r="C85" s="203" t="s">
        <v>135</v>
      </c>
      <c r="D85" s="204"/>
      <c r="E85" s="354" t="s">
        <v>596</v>
      </c>
      <c r="F85" s="355"/>
      <c r="G85" s="355"/>
      <c r="H85" s="356"/>
      <c r="I85" s="212" t="s">
        <v>106</v>
      </c>
      <c r="J85" s="221" t="s">
        <v>96</v>
      </c>
      <c r="K85" s="226">
        <v>0.33333333333333331</v>
      </c>
      <c r="L85" s="226">
        <v>0.67013888888888884</v>
      </c>
      <c r="M85" s="228"/>
      <c r="N85" s="227"/>
      <c r="O85" s="228"/>
      <c r="P85" s="228"/>
      <c r="Q85" s="228"/>
      <c r="R85" s="228"/>
      <c r="S85" s="228">
        <v>258</v>
      </c>
      <c r="T85" s="229">
        <f t="shared" si="18"/>
        <v>258</v>
      </c>
      <c r="U85" s="227" t="s">
        <v>422</v>
      </c>
      <c r="V85" s="216" t="s">
        <v>277</v>
      </c>
      <c r="W85" s="216" t="s">
        <v>289</v>
      </c>
    </row>
    <row r="86" spans="1:23" x14ac:dyDescent="0.25">
      <c r="A86" s="208">
        <v>42195</v>
      </c>
      <c r="B86" s="376">
        <v>6</v>
      </c>
      <c r="C86" s="239" t="s">
        <v>135</v>
      </c>
      <c r="D86" s="209"/>
      <c r="E86" s="363" t="s">
        <v>423</v>
      </c>
      <c r="F86" s="363"/>
      <c r="G86" s="363"/>
      <c r="H86" s="363"/>
      <c r="I86" s="213" t="s">
        <v>424</v>
      </c>
      <c r="J86" s="222" t="s">
        <v>96</v>
      </c>
      <c r="K86" s="240">
        <v>0.3125</v>
      </c>
      <c r="L86" s="240" t="s">
        <v>70</v>
      </c>
      <c r="M86" s="234"/>
      <c r="N86" s="233"/>
      <c r="O86" s="234"/>
      <c r="P86" s="234"/>
      <c r="Q86" s="234"/>
      <c r="R86" s="234"/>
      <c r="S86" s="234">
        <v>350</v>
      </c>
      <c r="T86" s="229">
        <f t="shared" si="18"/>
        <v>350</v>
      </c>
      <c r="U86" s="233" t="s">
        <v>425</v>
      </c>
      <c r="V86" s="216" t="s">
        <v>354</v>
      </c>
      <c r="W86" s="216" t="s">
        <v>289</v>
      </c>
    </row>
    <row r="87" spans="1:23" ht="30" x14ac:dyDescent="0.25">
      <c r="A87" s="208">
        <v>42195</v>
      </c>
      <c r="B87" s="376">
        <v>2</v>
      </c>
      <c r="C87" s="239" t="s">
        <v>135</v>
      </c>
      <c r="D87" s="209"/>
      <c r="E87" s="354" t="s">
        <v>274</v>
      </c>
      <c r="F87" s="355"/>
      <c r="G87" s="355"/>
      <c r="H87" s="356"/>
      <c r="I87" s="236" t="s">
        <v>275</v>
      </c>
      <c r="J87" s="222" t="s">
        <v>96</v>
      </c>
      <c r="K87" s="240">
        <v>0.33333333333333331</v>
      </c>
      <c r="L87" s="240">
        <v>0.76041666666666663</v>
      </c>
      <c r="M87" s="234"/>
      <c r="N87" s="233"/>
      <c r="O87" s="234"/>
      <c r="P87" s="234"/>
      <c r="Q87" s="234"/>
      <c r="R87" s="234"/>
      <c r="S87" s="234">
        <v>258</v>
      </c>
      <c r="T87" s="229">
        <f t="shared" si="18"/>
        <v>258</v>
      </c>
      <c r="U87" s="233" t="s">
        <v>426</v>
      </c>
      <c r="V87" s="216" t="s">
        <v>277</v>
      </c>
      <c r="W87" s="216" t="s">
        <v>289</v>
      </c>
    </row>
    <row r="88" spans="1:23" x14ac:dyDescent="0.25">
      <c r="A88" s="208">
        <v>42195</v>
      </c>
      <c r="B88" s="376">
        <v>26</v>
      </c>
      <c r="C88" s="239" t="s">
        <v>74</v>
      </c>
      <c r="D88" s="209"/>
      <c r="E88" s="354" t="s">
        <v>296</v>
      </c>
      <c r="F88" s="355"/>
      <c r="G88" s="355"/>
      <c r="H88" s="356"/>
      <c r="I88" s="236" t="s">
        <v>107</v>
      </c>
      <c r="J88" s="222" t="s">
        <v>96</v>
      </c>
      <c r="K88" s="240">
        <v>0.5625</v>
      </c>
      <c r="L88" s="240">
        <v>0.8125</v>
      </c>
      <c r="M88" s="234"/>
      <c r="N88" s="233"/>
      <c r="O88" s="234"/>
      <c r="P88" s="234"/>
      <c r="Q88" s="234"/>
      <c r="R88" s="234"/>
      <c r="S88" s="234">
        <v>258</v>
      </c>
      <c r="T88" s="229">
        <f t="shared" si="18"/>
        <v>258</v>
      </c>
      <c r="U88" s="233" t="s">
        <v>427</v>
      </c>
      <c r="V88" s="216" t="s">
        <v>428</v>
      </c>
      <c r="W88" s="216" t="s">
        <v>289</v>
      </c>
    </row>
    <row r="89" spans="1:23" ht="30" x14ac:dyDescent="0.25">
      <c r="A89" s="208">
        <v>42195</v>
      </c>
      <c r="B89" s="376">
        <v>9</v>
      </c>
      <c r="C89" s="239" t="s">
        <v>135</v>
      </c>
      <c r="D89" s="209"/>
      <c r="E89" s="354" t="s">
        <v>274</v>
      </c>
      <c r="F89" s="355"/>
      <c r="G89" s="355"/>
      <c r="H89" s="356"/>
      <c r="I89" s="236" t="s">
        <v>275</v>
      </c>
      <c r="J89" s="222" t="s">
        <v>96</v>
      </c>
      <c r="K89" s="240">
        <v>0.33333333333333331</v>
      </c>
      <c r="L89" s="240">
        <v>0.58680555555555558</v>
      </c>
      <c r="M89" s="234"/>
      <c r="N89" s="233"/>
      <c r="O89" s="234"/>
      <c r="P89" s="234"/>
      <c r="Q89" s="234"/>
      <c r="R89" s="234"/>
      <c r="S89" s="234">
        <v>258</v>
      </c>
      <c r="T89" s="229">
        <f t="shared" ref="T89:T96" si="19">SUM(M89:S89)</f>
        <v>258</v>
      </c>
      <c r="U89" s="233" t="s">
        <v>429</v>
      </c>
      <c r="V89" s="216" t="s">
        <v>277</v>
      </c>
      <c r="W89" s="216" t="s">
        <v>289</v>
      </c>
    </row>
    <row r="90" spans="1:23" ht="30" x14ac:dyDescent="0.25">
      <c r="A90" s="208">
        <v>42195</v>
      </c>
      <c r="B90" s="376" t="s">
        <v>764</v>
      </c>
      <c r="C90" s="239" t="s">
        <v>135</v>
      </c>
      <c r="D90" s="209"/>
      <c r="E90" s="354" t="s">
        <v>404</v>
      </c>
      <c r="F90" s="355"/>
      <c r="G90" s="355"/>
      <c r="H90" s="356"/>
      <c r="I90" s="236" t="s">
        <v>287</v>
      </c>
      <c r="J90" s="222" t="s">
        <v>223</v>
      </c>
      <c r="K90" s="240">
        <v>0.25</v>
      </c>
      <c r="L90" s="240" t="s">
        <v>70</v>
      </c>
      <c r="M90" s="234"/>
      <c r="N90" s="233"/>
      <c r="O90" s="234"/>
      <c r="P90" s="234"/>
      <c r="Q90" s="234"/>
      <c r="R90" s="234">
        <v>1328.43</v>
      </c>
      <c r="S90" s="234"/>
      <c r="T90" s="229">
        <f t="shared" si="19"/>
        <v>1328.43</v>
      </c>
      <c r="U90" s="227" t="s">
        <v>421</v>
      </c>
      <c r="V90" s="206" t="s">
        <v>420</v>
      </c>
      <c r="W90" s="216" t="s">
        <v>289</v>
      </c>
    </row>
    <row r="91" spans="1:23" ht="30" x14ac:dyDescent="0.25">
      <c r="A91" s="208">
        <v>42195</v>
      </c>
      <c r="B91" s="376">
        <v>2</v>
      </c>
      <c r="C91" s="239" t="s">
        <v>135</v>
      </c>
      <c r="D91" s="209"/>
      <c r="E91" s="354" t="s">
        <v>290</v>
      </c>
      <c r="F91" s="355"/>
      <c r="G91" s="355"/>
      <c r="H91" s="356"/>
      <c r="I91" s="236" t="s">
        <v>106</v>
      </c>
      <c r="J91" s="222" t="s">
        <v>96</v>
      </c>
      <c r="K91" s="240">
        <v>0.33333333333333331</v>
      </c>
      <c r="L91" s="240">
        <v>0.76041666666666663</v>
      </c>
      <c r="M91" s="234"/>
      <c r="N91" s="233"/>
      <c r="O91" s="234">
        <v>45</v>
      </c>
      <c r="P91" s="234"/>
      <c r="Q91" s="234"/>
      <c r="R91" s="234"/>
      <c r="S91" s="234">
        <v>258</v>
      </c>
      <c r="T91" s="229">
        <f t="shared" si="19"/>
        <v>303</v>
      </c>
      <c r="U91" s="227" t="s">
        <v>430</v>
      </c>
      <c r="V91" s="216" t="s">
        <v>277</v>
      </c>
      <c r="W91" s="216" t="s">
        <v>289</v>
      </c>
    </row>
    <row r="92" spans="1:23" x14ac:dyDescent="0.25">
      <c r="A92" s="208">
        <v>42199</v>
      </c>
      <c r="B92" s="376">
        <v>6</v>
      </c>
      <c r="C92" s="239" t="s">
        <v>135</v>
      </c>
      <c r="D92" s="209"/>
      <c r="E92" s="354" t="s">
        <v>517</v>
      </c>
      <c r="F92" s="355"/>
      <c r="G92" s="355"/>
      <c r="H92" s="356"/>
      <c r="I92" s="236" t="s">
        <v>287</v>
      </c>
      <c r="J92" s="222" t="s">
        <v>96</v>
      </c>
      <c r="K92" s="240">
        <v>0.3125</v>
      </c>
      <c r="L92" s="240">
        <v>0.75</v>
      </c>
      <c r="M92" s="234"/>
      <c r="N92" s="233"/>
      <c r="O92" s="234"/>
      <c r="P92" s="234"/>
      <c r="Q92" s="234"/>
      <c r="R92" s="234"/>
      <c r="S92" s="234">
        <v>350</v>
      </c>
      <c r="T92" s="229">
        <f t="shared" si="19"/>
        <v>350</v>
      </c>
      <c r="U92" s="227" t="s">
        <v>431</v>
      </c>
      <c r="V92" s="216" t="s">
        <v>432</v>
      </c>
      <c r="W92" s="216" t="s">
        <v>289</v>
      </c>
    </row>
    <row r="93" spans="1:23" x14ac:dyDescent="0.25">
      <c r="A93" s="208">
        <v>42199</v>
      </c>
      <c r="B93" s="376" t="s">
        <v>765</v>
      </c>
      <c r="C93" s="239" t="s">
        <v>135</v>
      </c>
      <c r="D93" s="209"/>
      <c r="E93" s="354" t="s">
        <v>286</v>
      </c>
      <c r="F93" s="355"/>
      <c r="G93" s="355"/>
      <c r="H93" s="356"/>
      <c r="I93" s="236" t="s">
        <v>287</v>
      </c>
      <c r="J93" s="222" t="s">
        <v>433</v>
      </c>
      <c r="K93" s="240">
        <v>0.375</v>
      </c>
      <c r="L93" s="240" t="s">
        <v>70</v>
      </c>
      <c r="M93" s="234"/>
      <c r="N93" s="233"/>
      <c r="O93" s="234"/>
      <c r="P93" s="234"/>
      <c r="Q93" s="234">
        <v>952</v>
      </c>
      <c r="R93" s="234">
        <v>514.23</v>
      </c>
      <c r="S93" s="234">
        <v>430</v>
      </c>
      <c r="T93" s="229">
        <f t="shared" si="19"/>
        <v>1896.23</v>
      </c>
      <c r="U93" s="227" t="s">
        <v>434</v>
      </c>
      <c r="V93" s="216" t="s">
        <v>354</v>
      </c>
      <c r="W93" s="216" t="s">
        <v>289</v>
      </c>
    </row>
    <row r="94" spans="1:23" ht="30" x14ac:dyDescent="0.25">
      <c r="A94" s="208">
        <v>42199</v>
      </c>
      <c r="B94" s="376">
        <v>2</v>
      </c>
      <c r="C94" s="239" t="s">
        <v>135</v>
      </c>
      <c r="D94" s="209"/>
      <c r="E94" s="354" t="s">
        <v>290</v>
      </c>
      <c r="F94" s="355"/>
      <c r="G94" s="355"/>
      <c r="H94" s="356"/>
      <c r="I94" s="236" t="s">
        <v>106</v>
      </c>
      <c r="J94" s="222" t="s">
        <v>96</v>
      </c>
      <c r="K94" s="240">
        <v>0.33333333333333331</v>
      </c>
      <c r="L94" s="240">
        <v>0.67013888888888884</v>
      </c>
      <c r="M94" s="234"/>
      <c r="N94" s="233"/>
      <c r="O94" s="234"/>
      <c r="P94" s="234"/>
      <c r="Q94" s="234"/>
      <c r="R94" s="234"/>
      <c r="S94" s="234">
        <v>258</v>
      </c>
      <c r="T94" s="229">
        <f t="shared" si="19"/>
        <v>258</v>
      </c>
      <c r="U94" s="227" t="s">
        <v>435</v>
      </c>
      <c r="V94" s="216" t="s">
        <v>277</v>
      </c>
      <c r="W94" s="216" t="s">
        <v>289</v>
      </c>
    </row>
    <row r="95" spans="1:23" x14ac:dyDescent="0.25">
      <c r="A95" s="208">
        <v>42200</v>
      </c>
      <c r="B95" s="376">
        <v>10</v>
      </c>
      <c r="C95" s="239" t="s">
        <v>135</v>
      </c>
      <c r="D95" s="209"/>
      <c r="E95" s="354" t="s">
        <v>296</v>
      </c>
      <c r="F95" s="355"/>
      <c r="G95" s="355"/>
      <c r="H95" s="356"/>
      <c r="I95" s="236" t="s">
        <v>107</v>
      </c>
      <c r="J95" s="222" t="s">
        <v>96</v>
      </c>
      <c r="K95" s="240">
        <v>0.3125</v>
      </c>
      <c r="L95" s="240">
        <v>0.66666666666666663</v>
      </c>
      <c r="M95" s="234"/>
      <c r="N95" s="233"/>
      <c r="O95" s="234"/>
      <c r="P95" s="234"/>
      <c r="Q95" s="234"/>
      <c r="R95" s="234"/>
      <c r="S95" s="234">
        <v>330</v>
      </c>
      <c r="T95" s="229">
        <f t="shared" si="19"/>
        <v>330</v>
      </c>
      <c r="U95" s="227" t="s">
        <v>436</v>
      </c>
      <c r="V95" s="216" t="s">
        <v>437</v>
      </c>
      <c r="W95" s="216" t="s">
        <v>289</v>
      </c>
    </row>
    <row r="96" spans="1:23" x14ac:dyDescent="0.25">
      <c r="A96" s="208">
        <v>42200</v>
      </c>
      <c r="B96" s="376">
        <v>10</v>
      </c>
      <c r="C96" s="239" t="s">
        <v>135</v>
      </c>
      <c r="D96" s="209"/>
      <c r="E96" s="354" t="s">
        <v>342</v>
      </c>
      <c r="F96" s="355"/>
      <c r="G96" s="355"/>
      <c r="H96" s="356"/>
      <c r="I96" s="236" t="s">
        <v>343</v>
      </c>
      <c r="J96" s="222" t="s">
        <v>96</v>
      </c>
      <c r="K96" s="240">
        <v>0.3125</v>
      </c>
      <c r="L96" s="240">
        <v>0.66666666666666663</v>
      </c>
      <c r="M96" s="234"/>
      <c r="N96" s="233"/>
      <c r="O96" s="234"/>
      <c r="P96" s="234"/>
      <c r="Q96" s="234"/>
      <c r="R96" s="234"/>
      <c r="S96" s="234">
        <v>330</v>
      </c>
      <c r="T96" s="229">
        <f t="shared" si="19"/>
        <v>330</v>
      </c>
      <c r="U96" s="227" t="s">
        <v>438</v>
      </c>
      <c r="V96" s="216" t="s">
        <v>437</v>
      </c>
      <c r="W96" s="216" t="s">
        <v>289</v>
      </c>
    </row>
    <row r="97" spans="1:23" x14ac:dyDescent="0.25">
      <c r="A97" s="208">
        <v>42200</v>
      </c>
      <c r="B97" s="376">
        <v>14</v>
      </c>
      <c r="C97" s="239" t="s">
        <v>135</v>
      </c>
      <c r="D97" s="209"/>
      <c r="E97" s="354" t="s">
        <v>296</v>
      </c>
      <c r="F97" s="355"/>
      <c r="G97" s="355"/>
      <c r="H97" s="356"/>
      <c r="I97" s="236" t="s">
        <v>107</v>
      </c>
      <c r="J97" s="222" t="s">
        <v>96</v>
      </c>
      <c r="K97" s="240">
        <v>0.41666666666666669</v>
      </c>
      <c r="L97" s="240">
        <v>0.72916666666666663</v>
      </c>
      <c r="M97" s="234"/>
      <c r="N97" s="233"/>
      <c r="O97" s="234"/>
      <c r="P97" s="234"/>
      <c r="Q97" s="234"/>
      <c r="R97" s="234"/>
      <c r="S97" s="234">
        <v>166</v>
      </c>
      <c r="T97" s="229">
        <f t="shared" ref="T97:T98" si="20">SUM(M97:S97)</f>
        <v>166</v>
      </c>
      <c r="U97" s="227" t="s">
        <v>439</v>
      </c>
      <c r="V97" s="216" t="s">
        <v>440</v>
      </c>
      <c r="W97" s="216" t="s">
        <v>289</v>
      </c>
    </row>
    <row r="98" spans="1:23" x14ac:dyDescent="0.25">
      <c r="A98" s="208">
        <v>42200</v>
      </c>
      <c r="B98" s="376">
        <v>10</v>
      </c>
      <c r="C98" s="239" t="s">
        <v>135</v>
      </c>
      <c r="D98" s="209"/>
      <c r="E98" s="354" t="s">
        <v>284</v>
      </c>
      <c r="F98" s="355"/>
      <c r="G98" s="355"/>
      <c r="H98" s="356"/>
      <c r="I98" s="236" t="s">
        <v>131</v>
      </c>
      <c r="J98" s="222" t="s">
        <v>96</v>
      </c>
      <c r="K98" s="240">
        <v>0.3125</v>
      </c>
      <c r="L98" s="240">
        <v>0.66666666666666663</v>
      </c>
      <c r="M98" s="234"/>
      <c r="N98" s="233"/>
      <c r="O98" s="234"/>
      <c r="P98" s="234"/>
      <c r="Q98" s="234"/>
      <c r="R98" s="234"/>
      <c r="S98" s="234">
        <v>330</v>
      </c>
      <c r="T98" s="229">
        <f t="shared" si="20"/>
        <v>330</v>
      </c>
      <c r="U98" s="227" t="s">
        <v>441</v>
      </c>
      <c r="V98" s="216" t="s">
        <v>437</v>
      </c>
      <c r="W98" s="216" t="s">
        <v>289</v>
      </c>
    </row>
    <row r="99" spans="1:23" x14ac:dyDescent="0.25">
      <c r="A99" s="208">
        <v>42200</v>
      </c>
      <c r="B99" s="376">
        <v>14</v>
      </c>
      <c r="C99" s="239" t="s">
        <v>135</v>
      </c>
      <c r="D99" s="209"/>
      <c r="E99" s="354" t="s">
        <v>286</v>
      </c>
      <c r="F99" s="355"/>
      <c r="G99" s="355"/>
      <c r="H99" s="356"/>
      <c r="I99" s="236" t="s">
        <v>287</v>
      </c>
      <c r="J99" s="222" t="s">
        <v>96</v>
      </c>
      <c r="K99" s="240">
        <v>0.41666666666666669</v>
      </c>
      <c r="L99" s="240">
        <v>0.72916666666666663</v>
      </c>
      <c r="M99" s="234"/>
      <c r="N99" s="233"/>
      <c r="O99" s="234"/>
      <c r="P99" s="234"/>
      <c r="Q99" s="234"/>
      <c r="R99" s="234"/>
      <c r="S99" s="234">
        <v>166</v>
      </c>
      <c r="T99" s="229">
        <f t="shared" ref="T99" si="21">SUM(M99:S99)</f>
        <v>166</v>
      </c>
      <c r="U99" s="227" t="s">
        <v>442</v>
      </c>
      <c r="V99" s="216" t="s">
        <v>440</v>
      </c>
      <c r="W99" s="216" t="s">
        <v>289</v>
      </c>
    </row>
    <row r="100" spans="1:23" x14ac:dyDescent="0.25">
      <c r="A100" s="208">
        <v>42200</v>
      </c>
      <c r="B100" s="376">
        <v>14</v>
      </c>
      <c r="C100" s="239" t="s">
        <v>135</v>
      </c>
      <c r="D100" s="209"/>
      <c r="E100" s="354" t="s">
        <v>443</v>
      </c>
      <c r="F100" s="355"/>
      <c r="G100" s="355"/>
      <c r="H100" s="356"/>
      <c r="I100" s="236" t="s">
        <v>221</v>
      </c>
      <c r="J100" s="222" t="s">
        <v>96</v>
      </c>
      <c r="K100" s="240">
        <v>0.41666666666666669</v>
      </c>
      <c r="L100" s="240">
        <v>0.72916666666666663</v>
      </c>
      <c r="M100" s="234"/>
      <c r="N100" s="233"/>
      <c r="O100" s="234"/>
      <c r="P100" s="234"/>
      <c r="Q100" s="234"/>
      <c r="R100" s="234"/>
      <c r="S100" s="234">
        <v>166</v>
      </c>
      <c r="T100" s="229">
        <f t="shared" ref="T100:T101" si="22">SUM(M100:S100)</f>
        <v>166</v>
      </c>
      <c r="U100" s="227" t="s">
        <v>444</v>
      </c>
      <c r="V100" s="216" t="s">
        <v>440</v>
      </c>
      <c r="W100" s="216" t="s">
        <v>289</v>
      </c>
    </row>
    <row r="101" spans="1:23" ht="30" x14ac:dyDescent="0.25">
      <c r="A101" s="208">
        <v>42205</v>
      </c>
      <c r="B101" s="376">
        <v>16</v>
      </c>
      <c r="C101" s="239" t="s">
        <v>135</v>
      </c>
      <c r="D101" s="209"/>
      <c r="E101" s="354" t="s">
        <v>274</v>
      </c>
      <c r="F101" s="355"/>
      <c r="G101" s="355"/>
      <c r="H101" s="356"/>
      <c r="I101" s="236" t="s">
        <v>275</v>
      </c>
      <c r="J101" s="222" t="s">
        <v>96</v>
      </c>
      <c r="K101" s="240">
        <v>0.33333333333333331</v>
      </c>
      <c r="L101" s="240">
        <v>0.61458333333333337</v>
      </c>
      <c r="M101" s="234"/>
      <c r="N101" s="233"/>
      <c r="O101" s="234"/>
      <c r="P101" s="234"/>
      <c r="Q101" s="234"/>
      <c r="R101" s="234"/>
      <c r="S101" s="234">
        <v>258</v>
      </c>
      <c r="T101" s="229">
        <f t="shared" si="22"/>
        <v>258</v>
      </c>
      <c r="U101" s="227" t="s">
        <v>445</v>
      </c>
      <c r="V101" s="216" t="s">
        <v>277</v>
      </c>
      <c r="W101" s="216" t="s">
        <v>289</v>
      </c>
    </row>
    <row r="102" spans="1:23" ht="30" x14ac:dyDescent="0.25">
      <c r="A102" s="208">
        <v>42205</v>
      </c>
      <c r="B102" s="376">
        <v>16</v>
      </c>
      <c r="C102" s="239" t="s">
        <v>135</v>
      </c>
      <c r="D102" s="209"/>
      <c r="E102" s="354" t="s">
        <v>596</v>
      </c>
      <c r="F102" s="355"/>
      <c r="G102" s="355"/>
      <c r="H102" s="356"/>
      <c r="I102" s="236" t="s">
        <v>106</v>
      </c>
      <c r="J102" s="222" t="s">
        <v>96</v>
      </c>
      <c r="K102" s="240">
        <v>0.33333333333333331</v>
      </c>
      <c r="L102" s="240">
        <v>0.61458333333333337</v>
      </c>
      <c r="M102" s="234"/>
      <c r="N102" s="233"/>
      <c r="O102" s="234"/>
      <c r="P102" s="234"/>
      <c r="Q102" s="234"/>
      <c r="R102" s="234"/>
      <c r="S102" s="234">
        <v>258</v>
      </c>
      <c r="T102" s="229">
        <f t="shared" ref="T102:T104" si="23">SUM(M102:S102)</f>
        <v>258</v>
      </c>
      <c r="U102" s="227" t="s">
        <v>446</v>
      </c>
      <c r="V102" s="216" t="s">
        <v>277</v>
      </c>
      <c r="W102" s="216" t="s">
        <v>289</v>
      </c>
    </row>
    <row r="103" spans="1:23" x14ac:dyDescent="0.25">
      <c r="A103" s="208">
        <v>42207</v>
      </c>
      <c r="B103" s="376">
        <v>10</v>
      </c>
      <c r="C103" s="239" t="s">
        <v>135</v>
      </c>
      <c r="D103" s="209"/>
      <c r="E103" s="354" t="s">
        <v>447</v>
      </c>
      <c r="F103" s="355"/>
      <c r="G103" s="355"/>
      <c r="H103" s="356"/>
      <c r="I103" s="236" t="s">
        <v>448</v>
      </c>
      <c r="J103" s="222" t="s">
        <v>96</v>
      </c>
      <c r="K103" s="240">
        <v>0.3125</v>
      </c>
      <c r="L103" s="240">
        <v>0.66666666666666663</v>
      </c>
      <c r="M103" s="234"/>
      <c r="N103" s="233"/>
      <c r="O103" s="234"/>
      <c r="P103" s="234"/>
      <c r="Q103" s="234"/>
      <c r="R103" s="234"/>
      <c r="S103" s="234">
        <v>330</v>
      </c>
      <c r="T103" s="229">
        <f t="shared" si="23"/>
        <v>330</v>
      </c>
      <c r="U103" s="227" t="s">
        <v>449</v>
      </c>
      <c r="V103" s="216" t="s">
        <v>437</v>
      </c>
      <c r="W103" s="216" t="s">
        <v>289</v>
      </c>
    </row>
    <row r="104" spans="1:23" x14ac:dyDescent="0.25">
      <c r="A104" s="208">
        <v>42207</v>
      </c>
      <c r="B104" s="376">
        <v>6</v>
      </c>
      <c r="C104" s="239" t="s">
        <v>135</v>
      </c>
      <c r="D104" s="209"/>
      <c r="E104" s="354" t="s">
        <v>485</v>
      </c>
      <c r="F104" s="355"/>
      <c r="G104" s="355"/>
      <c r="H104" s="356"/>
      <c r="I104" s="236" t="s">
        <v>191</v>
      </c>
      <c r="J104" s="222" t="s">
        <v>96</v>
      </c>
      <c r="K104" s="240">
        <v>0.3125</v>
      </c>
      <c r="L104" s="240" t="s">
        <v>70</v>
      </c>
      <c r="M104" s="234"/>
      <c r="N104" s="233"/>
      <c r="O104" s="234"/>
      <c r="P104" s="234"/>
      <c r="Q104" s="234"/>
      <c r="R104" s="234"/>
      <c r="S104" s="234">
        <v>350</v>
      </c>
      <c r="T104" s="229">
        <f t="shared" si="23"/>
        <v>350</v>
      </c>
      <c r="U104" s="227" t="s">
        <v>450</v>
      </c>
      <c r="V104" s="216" t="s">
        <v>451</v>
      </c>
      <c r="W104" s="216" t="s">
        <v>289</v>
      </c>
    </row>
    <row r="105" spans="1:23" x14ac:dyDescent="0.25">
      <c r="A105" s="208">
        <v>42207</v>
      </c>
      <c r="B105" s="376">
        <v>21</v>
      </c>
      <c r="C105" s="239" t="s">
        <v>135</v>
      </c>
      <c r="D105" s="209"/>
      <c r="E105" s="354" t="s">
        <v>485</v>
      </c>
      <c r="F105" s="355"/>
      <c r="G105" s="355"/>
      <c r="H105" s="356"/>
      <c r="I105" s="236" t="s">
        <v>191</v>
      </c>
      <c r="J105" s="222" t="s">
        <v>96</v>
      </c>
      <c r="K105" s="240">
        <v>0.375</v>
      </c>
      <c r="L105" s="240" t="s">
        <v>70</v>
      </c>
      <c r="M105" s="234"/>
      <c r="N105" s="233"/>
      <c r="O105" s="234"/>
      <c r="P105" s="234"/>
      <c r="Q105" s="234"/>
      <c r="R105" s="234"/>
      <c r="S105" s="234">
        <v>258</v>
      </c>
      <c r="T105" s="229">
        <f t="shared" ref="T105" si="24">SUM(M105:S105)</f>
        <v>258</v>
      </c>
      <c r="U105" s="227" t="s">
        <v>452</v>
      </c>
      <c r="V105" s="216" t="s">
        <v>453</v>
      </c>
      <c r="W105" s="216" t="s">
        <v>289</v>
      </c>
    </row>
    <row r="106" spans="1:23" x14ac:dyDescent="0.25">
      <c r="A106" s="208">
        <v>42207</v>
      </c>
      <c r="B106" s="376">
        <v>7</v>
      </c>
      <c r="C106" s="239" t="s">
        <v>135</v>
      </c>
      <c r="D106" s="209"/>
      <c r="E106" s="354" t="s">
        <v>485</v>
      </c>
      <c r="F106" s="355"/>
      <c r="G106" s="355"/>
      <c r="H106" s="356"/>
      <c r="I106" s="236" t="s">
        <v>191</v>
      </c>
      <c r="J106" s="222" t="s">
        <v>96</v>
      </c>
      <c r="K106" s="240">
        <v>0.33333333333333331</v>
      </c>
      <c r="L106" s="240" t="s">
        <v>70</v>
      </c>
      <c r="M106" s="234"/>
      <c r="N106" s="233"/>
      <c r="O106" s="234"/>
      <c r="P106" s="234"/>
      <c r="Q106" s="234"/>
      <c r="R106" s="234"/>
      <c r="S106" s="234">
        <v>330</v>
      </c>
      <c r="T106" s="229">
        <f t="shared" ref="T106:T107" si="25">SUM(M106:S106)</f>
        <v>330</v>
      </c>
      <c r="U106" s="227" t="s">
        <v>454</v>
      </c>
      <c r="V106" s="216" t="s">
        <v>455</v>
      </c>
      <c r="W106" s="216" t="s">
        <v>289</v>
      </c>
    </row>
    <row r="107" spans="1:23" ht="30" x14ac:dyDescent="0.25">
      <c r="A107" s="208">
        <v>42207</v>
      </c>
      <c r="B107" s="376">
        <v>15</v>
      </c>
      <c r="C107" s="239" t="s">
        <v>74</v>
      </c>
      <c r="D107" s="209"/>
      <c r="E107" s="354" t="s">
        <v>366</v>
      </c>
      <c r="F107" s="355"/>
      <c r="G107" s="355"/>
      <c r="H107" s="356"/>
      <c r="I107" s="236" t="s">
        <v>189</v>
      </c>
      <c r="J107" s="222" t="s">
        <v>96</v>
      </c>
      <c r="K107" s="240">
        <v>0.58333333333333337</v>
      </c>
      <c r="L107" s="240" t="s">
        <v>70</v>
      </c>
      <c r="M107" s="234"/>
      <c r="N107" s="233"/>
      <c r="O107" s="234"/>
      <c r="P107" s="234"/>
      <c r="Q107" s="234"/>
      <c r="R107" s="234"/>
      <c r="S107" s="234">
        <v>330</v>
      </c>
      <c r="T107" s="229">
        <f t="shared" si="25"/>
        <v>330</v>
      </c>
      <c r="U107" s="227"/>
      <c r="V107" s="216" t="s">
        <v>456</v>
      </c>
      <c r="W107" s="216" t="s">
        <v>340</v>
      </c>
    </row>
    <row r="108" spans="1:23" x14ac:dyDescent="0.25">
      <c r="A108" s="208">
        <v>42207</v>
      </c>
      <c r="B108" s="376">
        <v>1</v>
      </c>
      <c r="C108" s="239" t="s">
        <v>135</v>
      </c>
      <c r="D108" s="209"/>
      <c r="E108" s="354" t="s">
        <v>366</v>
      </c>
      <c r="F108" s="355"/>
      <c r="G108" s="355"/>
      <c r="H108" s="356"/>
      <c r="I108" s="236" t="s">
        <v>189</v>
      </c>
      <c r="J108" s="222" t="s">
        <v>96</v>
      </c>
      <c r="K108" s="240">
        <v>0.33333333333333331</v>
      </c>
      <c r="L108" s="240" t="s">
        <v>70</v>
      </c>
      <c r="M108" s="234"/>
      <c r="N108" s="233"/>
      <c r="O108" s="234"/>
      <c r="P108" s="234"/>
      <c r="Q108" s="234"/>
      <c r="R108" s="234"/>
      <c r="S108" s="234">
        <v>330</v>
      </c>
      <c r="T108" s="229">
        <f t="shared" ref="T108" si="26">SUM(M108:S108)</f>
        <v>330</v>
      </c>
      <c r="U108" s="227"/>
      <c r="V108" s="216" t="s">
        <v>457</v>
      </c>
      <c r="W108" s="216" t="s">
        <v>340</v>
      </c>
    </row>
    <row r="109" spans="1:23" x14ac:dyDescent="0.25">
      <c r="A109" s="208">
        <v>42207</v>
      </c>
      <c r="B109" s="376">
        <v>7</v>
      </c>
      <c r="C109" s="239" t="s">
        <v>135</v>
      </c>
      <c r="D109" s="209"/>
      <c r="E109" s="354" t="s">
        <v>366</v>
      </c>
      <c r="F109" s="355"/>
      <c r="G109" s="355"/>
      <c r="H109" s="356"/>
      <c r="I109" s="236" t="s">
        <v>189</v>
      </c>
      <c r="J109" s="222" t="s">
        <v>96</v>
      </c>
      <c r="K109" s="240">
        <v>0.33333333333333331</v>
      </c>
      <c r="L109" s="240" t="s">
        <v>70</v>
      </c>
      <c r="M109" s="234"/>
      <c r="N109" s="233"/>
      <c r="O109" s="234"/>
      <c r="P109" s="234"/>
      <c r="Q109" s="234"/>
      <c r="R109" s="234"/>
      <c r="S109" s="234">
        <v>330</v>
      </c>
      <c r="T109" s="229">
        <f t="shared" ref="T109" si="27">SUM(M109:S109)</f>
        <v>330</v>
      </c>
      <c r="U109" s="227"/>
      <c r="V109" s="216" t="s">
        <v>354</v>
      </c>
      <c r="W109" s="216" t="s">
        <v>340</v>
      </c>
    </row>
    <row r="110" spans="1:23" x14ac:dyDescent="0.25">
      <c r="A110" s="208">
        <v>42207</v>
      </c>
      <c r="B110" s="376">
        <v>10</v>
      </c>
      <c r="C110" s="239" t="s">
        <v>135</v>
      </c>
      <c r="D110" s="209"/>
      <c r="E110" s="354" t="s">
        <v>366</v>
      </c>
      <c r="F110" s="355"/>
      <c r="G110" s="355"/>
      <c r="H110" s="356"/>
      <c r="I110" s="236" t="s">
        <v>189</v>
      </c>
      <c r="J110" s="222" t="s">
        <v>96</v>
      </c>
      <c r="K110" s="240">
        <v>0.33333333333333331</v>
      </c>
      <c r="L110" s="240" t="s">
        <v>70</v>
      </c>
      <c r="M110" s="234"/>
      <c r="N110" s="233"/>
      <c r="O110" s="234"/>
      <c r="P110" s="234"/>
      <c r="Q110" s="234"/>
      <c r="R110" s="234"/>
      <c r="S110" s="234">
        <v>330</v>
      </c>
      <c r="T110" s="229">
        <f t="shared" ref="T110:T111" si="28">SUM(M110:S110)</f>
        <v>330</v>
      </c>
      <c r="U110" s="227"/>
      <c r="V110" s="216" t="s">
        <v>437</v>
      </c>
      <c r="W110" s="216" t="s">
        <v>340</v>
      </c>
    </row>
    <row r="111" spans="1:23" x14ac:dyDescent="0.25">
      <c r="A111" s="208">
        <v>42207</v>
      </c>
      <c r="B111" s="376">
        <v>23</v>
      </c>
      <c r="C111" s="239" t="s">
        <v>135</v>
      </c>
      <c r="D111" s="209"/>
      <c r="E111" s="354" t="s">
        <v>517</v>
      </c>
      <c r="F111" s="355"/>
      <c r="G111" s="355"/>
      <c r="H111" s="356"/>
      <c r="I111" s="236" t="s">
        <v>287</v>
      </c>
      <c r="J111" s="222" t="s">
        <v>109</v>
      </c>
      <c r="K111" s="240">
        <v>0.16666666666666666</v>
      </c>
      <c r="L111" s="240">
        <v>0.97222222222222221</v>
      </c>
      <c r="M111" s="234"/>
      <c r="N111" s="233"/>
      <c r="O111" s="234">
        <v>800</v>
      </c>
      <c r="P111" s="234"/>
      <c r="Q111" s="234">
        <v>2618.34</v>
      </c>
      <c r="R111" s="234">
        <v>228.54</v>
      </c>
      <c r="S111" s="234">
        <v>458</v>
      </c>
      <c r="T111" s="229">
        <f t="shared" si="28"/>
        <v>4104.88</v>
      </c>
      <c r="U111" s="227" t="s">
        <v>459</v>
      </c>
      <c r="V111" s="216" t="s">
        <v>458</v>
      </c>
      <c r="W111" s="216" t="s">
        <v>289</v>
      </c>
    </row>
    <row r="112" spans="1:23" ht="15" customHeight="1" x14ac:dyDescent="0.25">
      <c r="A112" s="369" t="s">
        <v>152</v>
      </c>
      <c r="B112" s="369"/>
      <c r="C112" s="369"/>
      <c r="D112" s="369"/>
      <c r="E112" s="369"/>
      <c r="F112" s="369"/>
      <c r="G112" s="369"/>
      <c r="H112" s="369"/>
      <c r="I112" s="369"/>
      <c r="J112" s="369"/>
      <c r="K112" s="369"/>
      <c r="L112" s="369"/>
      <c r="M112" s="369"/>
      <c r="N112" s="369"/>
      <c r="O112" s="369"/>
      <c r="P112" s="369"/>
      <c r="Q112" s="369"/>
      <c r="R112" s="369"/>
      <c r="S112" s="369"/>
      <c r="T112" s="369"/>
      <c r="U112" s="369"/>
      <c r="V112" s="369"/>
      <c r="W112" s="200"/>
    </row>
    <row r="113" spans="1:23" x14ac:dyDescent="0.25">
      <c r="A113" s="202">
        <v>42247</v>
      </c>
      <c r="B113" s="373" t="s">
        <v>766</v>
      </c>
      <c r="C113" s="203" t="s">
        <v>151</v>
      </c>
      <c r="D113" s="204"/>
      <c r="E113" s="360" t="s">
        <v>645</v>
      </c>
      <c r="F113" s="361"/>
      <c r="G113" s="361"/>
      <c r="H113" s="362"/>
      <c r="I113" s="235" t="s">
        <v>646</v>
      </c>
      <c r="J113" s="221" t="s">
        <v>647</v>
      </c>
      <c r="K113" s="226">
        <v>0.25</v>
      </c>
      <c r="L113" s="226" t="s">
        <v>70</v>
      </c>
      <c r="M113" s="228"/>
      <c r="N113" s="227"/>
      <c r="O113" s="228">
        <v>250</v>
      </c>
      <c r="P113" s="228"/>
      <c r="Q113" s="228"/>
      <c r="R113" s="228"/>
      <c r="S113" s="228">
        <v>993</v>
      </c>
      <c r="T113" s="229">
        <f>SUM(M113:S113)</f>
        <v>1243</v>
      </c>
      <c r="U113" s="227" t="s">
        <v>648</v>
      </c>
      <c r="V113" s="205" t="s">
        <v>649</v>
      </c>
      <c r="W113" s="216" t="s">
        <v>289</v>
      </c>
    </row>
    <row r="114" spans="1:23" ht="15" customHeight="1" x14ac:dyDescent="0.25">
      <c r="A114" s="369" t="s">
        <v>151</v>
      </c>
      <c r="B114" s="369"/>
      <c r="C114" s="369"/>
      <c r="D114" s="369"/>
      <c r="E114" s="369"/>
      <c r="F114" s="369"/>
      <c r="G114" s="369"/>
      <c r="H114" s="369"/>
      <c r="I114" s="369"/>
      <c r="J114" s="369"/>
      <c r="K114" s="369"/>
      <c r="L114" s="369"/>
      <c r="M114" s="369"/>
      <c r="N114" s="369"/>
      <c r="O114" s="369"/>
      <c r="P114" s="369"/>
      <c r="Q114" s="369"/>
      <c r="R114" s="369"/>
      <c r="S114" s="369"/>
      <c r="T114" s="369"/>
      <c r="U114" s="369"/>
      <c r="V114" s="369"/>
      <c r="W114" s="200"/>
    </row>
    <row r="115" spans="1:23" x14ac:dyDescent="0.25">
      <c r="A115" s="202">
        <v>42248</v>
      </c>
      <c r="B115" s="373">
        <v>2</v>
      </c>
      <c r="C115" s="203" t="s">
        <v>151</v>
      </c>
      <c r="D115" s="204"/>
      <c r="E115" s="360" t="s">
        <v>517</v>
      </c>
      <c r="F115" s="361"/>
      <c r="G115" s="361"/>
      <c r="H115" s="362"/>
      <c r="I115" s="235" t="s">
        <v>287</v>
      </c>
      <c r="J115" s="221" t="s">
        <v>109</v>
      </c>
      <c r="K115" s="226">
        <v>0.25</v>
      </c>
      <c r="L115" s="226">
        <v>0.89583333333333337</v>
      </c>
      <c r="M115" s="228"/>
      <c r="N115" s="227"/>
      <c r="O115" s="228">
        <v>1000</v>
      </c>
      <c r="P115" s="228"/>
      <c r="Q115" s="228">
        <v>1558</v>
      </c>
      <c r="R115" s="228">
        <v>228.55</v>
      </c>
      <c r="S115" s="228">
        <v>331</v>
      </c>
      <c r="T115" s="229">
        <f t="shared" ref="T115:T121" si="29">SUM(M115:S115)</f>
        <v>3117.55</v>
      </c>
      <c r="U115" s="227" t="s">
        <v>460</v>
      </c>
      <c r="V115" s="205" t="s">
        <v>461</v>
      </c>
      <c r="W115" s="216" t="s">
        <v>340</v>
      </c>
    </row>
    <row r="116" spans="1:23" ht="30" x14ac:dyDescent="0.25">
      <c r="A116" s="202">
        <v>42249</v>
      </c>
      <c r="B116" s="373">
        <v>10</v>
      </c>
      <c r="C116" s="203" t="s">
        <v>152</v>
      </c>
      <c r="D116" s="204"/>
      <c r="E116" s="354" t="s">
        <v>284</v>
      </c>
      <c r="F116" s="355"/>
      <c r="G116" s="355"/>
      <c r="H116" s="356"/>
      <c r="I116" s="235" t="s">
        <v>131</v>
      </c>
      <c r="J116" s="221" t="s">
        <v>462</v>
      </c>
      <c r="K116" s="226">
        <v>0.3125</v>
      </c>
      <c r="L116" s="226" t="s">
        <v>70</v>
      </c>
      <c r="M116" s="228"/>
      <c r="N116" s="227"/>
      <c r="O116" s="228"/>
      <c r="P116" s="228"/>
      <c r="Q116" s="228"/>
      <c r="R116" s="228"/>
      <c r="S116" s="228">
        <v>350</v>
      </c>
      <c r="T116" s="229">
        <f t="shared" si="29"/>
        <v>350</v>
      </c>
      <c r="U116" s="227" t="s">
        <v>463</v>
      </c>
      <c r="V116" s="205" t="s">
        <v>464</v>
      </c>
      <c r="W116" s="216" t="s">
        <v>340</v>
      </c>
    </row>
    <row r="117" spans="1:23" ht="30" x14ac:dyDescent="0.25">
      <c r="A117" s="202">
        <v>42249</v>
      </c>
      <c r="B117" s="373">
        <v>24</v>
      </c>
      <c r="C117" s="203" t="s">
        <v>152</v>
      </c>
      <c r="D117" s="204"/>
      <c r="E117" s="354" t="s">
        <v>284</v>
      </c>
      <c r="F117" s="355"/>
      <c r="G117" s="355"/>
      <c r="H117" s="356"/>
      <c r="I117" s="235" t="s">
        <v>131</v>
      </c>
      <c r="J117" s="221" t="s">
        <v>462</v>
      </c>
      <c r="K117" s="226">
        <v>0.3125</v>
      </c>
      <c r="L117" s="226">
        <v>0.91666666666666663</v>
      </c>
      <c r="M117" s="228"/>
      <c r="N117" s="227"/>
      <c r="O117" s="228"/>
      <c r="P117" s="228"/>
      <c r="Q117" s="228"/>
      <c r="R117" s="228"/>
      <c r="S117" s="228">
        <v>350</v>
      </c>
      <c r="T117" s="229">
        <f t="shared" si="29"/>
        <v>350</v>
      </c>
      <c r="U117" s="227" t="s">
        <v>465</v>
      </c>
      <c r="V117" s="205" t="s">
        <v>464</v>
      </c>
      <c r="W117" s="216" t="s">
        <v>340</v>
      </c>
    </row>
    <row r="118" spans="1:23" x14ac:dyDescent="0.25">
      <c r="A118" s="202">
        <v>42249</v>
      </c>
      <c r="B118" s="373">
        <v>29</v>
      </c>
      <c r="C118" s="203" t="s">
        <v>152</v>
      </c>
      <c r="D118" s="204"/>
      <c r="E118" s="354" t="s">
        <v>284</v>
      </c>
      <c r="F118" s="355"/>
      <c r="G118" s="355"/>
      <c r="H118" s="356"/>
      <c r="I118" s="235" t="s">
        <v>131</v>
      </c>
      <c r="J118" s="221" t="s">
        <v>466</v>
      </c>
      <c r="K118" s="226">
        <v>0.375</v>
      </c>
      <c r="L118" s="226">
        <v>0.91666666666666663</v>
      </c>
      <c r="M118" s="228"/>
      <c r="N118" s="227"/>
      <c r="O118" s="228"/>
      <c r="P118" s="228"/>
      <c r="Q118" s="228"/>
      <c r="R118" s="228"/>
      <c r="S118" s="228">
        <v>128</v>
      </c>
      <c r="T118" s="229">
        <f t="shared" si="29"/>
        <v>128</v>
      </c>
      <c r="U118" s="227" t="s">
        <v>467</v>
      </c>
      <c r="V118" s="205" t="s">
        <v>468</v>
      </c>
      <c r="W118" s="216" t="s">
        <v>340</v>
      </c>
    </row>
    <row r="119" spans="1:23" x14ac:dyDescent="0.25">
      <c r="A119" s="202">
        <v>42249</v>
      </c>
      <c r="B119" s="373">
        <v>19</v>
      </c>
      <c r="C119" s="203" t="s">
        <v>152</v>
      </c>
      <c r="D119" s="204"/>
      <c r="E119" s="354" t="s">
        <v>296</v>
      </c>
      <c r="F119" s="355"/>
      <c r="G119" s="355"/>
      <c r="H119" s="356"/>
      <c r="I119" s="235" t="s">
        <v>107</v>
      </c>
      <c r="J119" s="221" t="s">
        <v>96</v>
      </c>
      <c r="K119" s="226">
        <v>0.33333333333333331</v>
      </c>
      <c r="L119" s="226">
        <v>0.67708333333333337</v>
      </c>
      <c r="M119" s="228"/>
      <c r="N119" s="227"/>
      <c r="O119" s="228"/>
      <c r="P119" s="228"/>
      <c r="Q119" s="228"/>
      <c r="R119" s="228"/>
      <c r="S119" s="228">
        <v>258</v>
      </c>
      <c r="T119" s="229">
        <f t="shared" si="29"/>
        <v>258</v>
      </c>
      <c r="U119" s="227" t="s">
        <v>469</v>
      </c>
      <c r="V119" s="205" t="s">
        <v>470</v>
      </c>
      <c r="W119" s="216" t="s">
        <v>289</v>
      </c>
    </row>
    <row r="120" spans="1:23" ht="30" x14ac:dyDescent="0.25">
      <c r="A120" s="202">
        <v>42249</v>
      </c>
      <c r="B120" s="373">
        <v>15</v>
      </c>
      <c r="C120" s="203" t="s">
        <v>135</v>
      </c>
      <c r="D120" s="204"/>
      <c r="E120" s="354" t="s">
        <v>296</v>
      </c>
      <c r="F120" s="355"/>
      <c r="G120" s="355"/>
      <c r="H120" s="356"/>
      <c r="I120" s="235" t="s">
        <v>107</v>
      </c>
      <c r="J120" s="221" t="s">
        <v>96</v>
      </c>
      <c r="K120" s="226">
        <v>0.33333333333333331</v>
      </c>
      <c r="L120" s="226">
        <v>0.70833333333333337</v>
      </c>
      <c r="M120" s="228"/>
      <c r="N120" s="227"/>
      <c r="O120" s="228"/>
      <c r="P120" s="228"/>
      <c r="Q120" s="228"/>
      <c r="R120" s="228"/>
      <c r="S120" s="228">
        <v>258</v>
      </c>
      <c r="T120" s="229">
        <f t="shared" si="29"/>
        <v>258</v>
      </c>
      <c r="U120" s="227" t="s">
        <v>471</v>
      </c>
      <c r="V120" s="216" t="s">
        <v>277</v>
      </c>
      <c r="W120" s="216" t="s">
        <v>289</v>
      </c>
    </row>
    <row r="121" spans="1:23" ht="30" x14ac:dyDescent="0.25">
      <c r="A121" s="202">
        <v>42249</v>
      </c>
      <c r="B121" s="373">
        <v>10</v>
      </c>
      <c r="C121" s="203" t="s">
        <v>152</v>
      </c>
      <c r="D121" s="204"/>
      <c r="E121" s="354" t="s">
        <v>336</v>
      </c>
      <c r="F121" s="355"/>
      <c r="G121" s="355"/>
      <c r="H121" s="356"/>
      <c r="I121" s="242" t="s">
        <v>131</v>
      </c>
      <c r="J121" s="221" t="s">
        <v>462</v>
      </c>
      <c r="K121" s="226">
        <v>0.3125</v>
      </c>
      <c r="L121" s="226" t="s">
        <v>70</v>
      </c>
      <c r="M121" s="228"/>
      <c r="N121" s="227"/>
      <c r="O121" s="228"/>
      <c r="P121" s="228"/>
      <c r="Q121" s="228"/>
      <c r="R121" s="228"/>
      <c r="S121" s="228">
        <v>350</v>
      </c>
      <c r="T121" s="229">
        <f t="shared" si="29"/>
        <v>350</v>
      </c>
      <c r="U121" s="227" t="s">
        <v>472</v>
      </c>
      <c r="V121" s="205" t="s">
        <v>464</v>
      </c>
      <c r="W121" s="216" t="s">
        <v>289</v>
      </c>
    </row>
    <row r="122" spans="1:23" ht="30" x14ac:dyDescent="0.25">
      <c r="A122" s="202">
        <v>42249</v>
      </c>
      <c r="B122" s="373">
        <v>24</v>
      </c>
      <c r="C122" s="203" t="s">
        <v>152</v>
      </c>
      <c r="D122" s="204"/>
      <c r="E122" s="354" t="s">
        <v>336</v>
      </c>
      <c r="F122" s="355"/>
      <c r="G122" s="355"/>
      <c r="H122" s="356"/>
      <c r="I122" s="242" t="s">
        <v>131</v>
      </c>
      <c r="J122" s="221" t="s">
        <v>462</v>
      </c>
      <c r="K122" s="226">
        <v>0.3125</v>
      </c>
      <c r="L122" s="226" t="s">
        <v>70</v>
      </c>
      <c r="M122" s="228"/>
      <c r="N122" s="227"/>
      <c r="O122" s="228"/>
      <c r="P122" s="228"/>
      <c r="Q122" s="228"/>
      <c r="R122" s="228"/>
      <c r="S122" s="228">
        <v>350</v>
      </c>
      <c r="T122" s="229">
        <f t="shared" ref="T122" si="30">SUM(M122:S122)</f>
        <v>350</v>
      </c>
      <c r="U122" s="227" t="s">
        <v>473</v>
      </c>
      <c r="V122" s="205" t="s">
        <v>464</v>
      </c>
      <c r="W122" s="216" t="s">
        <v>289</v>
      </c>
    </row>
    <row r="123" spans="1:23" x14ac:dyDescent="0.25">
      <c r="A123" s="202">
        <v>42249</v>
      </c>
      <c r="B123" s="373">
        <v>27</v>
      </c>
      <c r="C123" s="203" t="s">
        <v>152</v>
      </c>
      <c r="D123" s="204"/>
      <c r="E123" s="354" t="s">
        <v>336</v>
      </c>
      <c r="F123" s="355"/>
      <c r="G123" s="355"/>
      <c r="H123" s="356"/>
      <c r="I123" s="242" t="s">
        <v>131</v>
      </c>
      <c r="J123" s="221" t="s">
        <v>96</v>
      </c>
      <c r="K123" s="226">
        <v>0.29166666666666669</v>
      </c>
      <c r="L123" s="226" t="s">
        <v>70</v>
      </c>
      <c r="M123" s="228"/>
      <c r="N123" s="227"/>
      <c r="O123" s="228"/>
      <c r="P123" s="228"/>
      <c r="Q123" s="228"/>
      <c r="R123" s="228"/>
      <c r="S123" s="228">
        <v>258</v>
      </c>
      <c r="T123" s="229">
        <f t="shared" ref="T123:T124" si="31">SUM(M123:S123)</f>
        <v>258</v>
      </c>
      <c r="U123" s="227" t="s">
        <v>474</v>
      </c>
      <c r="V123" s="205" t="s">
        <v>338</v>
      </c>
      <c r="W123" s="216" t="s">
        <v>289</v>
      </c>
    </row>
    <row r="124" spans="1:23" ht="30" x14ac:dyDescent="0.25">
      <c r="A124" s="202">
        <v>42249</v>
      </c>
      <c r="B124" s="373">
        <v>10</v>
      </c>
      <c r="C124" s="203" t="s">
        <v>152</v>
      </c>
      <c r="D124" s="204"/>
      <c r="E124" s="354" t="s">
        <v>423</v>
      </c>
      <c r="F124" s="355"/>
      <c r="G124" s="355"/>
      <c r="H124" s="356"/>
      <c r="I124" s="242" t="s">
        <v>424</v>
      </c>
      <c r="J124" s="221" t="s">
        <v>462</v>
      </c>
      <c r="K124" s="226">
        <v>0.3125</v>
      </c>
      <c r="L124" s="226">
        <v>0.90625</v>
      </c>
      <c r="M124" s="228"/>
      <c r="N124" s="227"/>
      <c r="O124" s="228"/>
      <c r="P124" s="228"/>
      <c r="Q124" s="228"/>
      <c r="R124" s="228"/>
      <c r="S124" s="228">
        <v>350</v>
      </c>
      <c r="T124" s="229">
        <f t="shared" si="31"/>
        <v>350</v>
      </c>
      <c r="U124" s="227" t="s">
        <v>475</v>
      </c>
      <c r="V124" s="205" t="s">
        <v>464</v>
      </c>
      <c r="W124" s="216" t="s">
        <v>289</v>
      </c>
    </row>
    <row r="125" spans="1:23" ht="30" x14ac:dyDescent="0.25">
      <c r="A125" s="202">
        <v>42249</v>
      </c>
      <c r="B125" s="373">
        <v>24</v>
      </c>
      <c r="C125" s="203" t="s">
        <v>152</v>
      </c>
      <c r="D125" s="204"/>
      <c r="E125" s="354" t="s">
        <v>423</v>
      </c>
      <c r="F125" s="355"/>
      <c r="G125" s="355"/>
      <c r="H125" s="356"/>
      <c r="I125" s="242" t="s">
        <v>424</v>
      </c>
      <c r="J125" s="221" t="s">
        <v>462</v>
      </c>
      <c r="K125" s="226">
        <v>0.3125</v>
      </c>
      <c r="L125" s="226">
        <v>0.91666666666666663</v>
      </c>
      <c r="M125" s="228"/>
      <c r="N125" s="227"/>
      <c r="O125" s="228"/>
      <c r="P125" s="228"/>
      <c r="Q125" s="228"/>
      <c r="R125" s="228"/>
      <c r="S125" s="228">
        <v>350</v>
      </c>
      <c r="T125" s="229">
        <f t="shared" ref="T125:T126" si="32">SUM(M125:S125)</f>
        <v>350</v>
      </c>
      <c r="U125" s="227" t="s">
        <v>476</v>
      </c>
      <c r="V125" s="205" t="s">
        <v>464</v>
      </c>
      <c r="W125" s="216" t="s">
        <v>289</v>
      </c>
    </row>
    <row r="126" spans="1:23" ht="30" x14ac:dyDescent="0.25">
      <c r="A126" s="202">
        <v>42249</v>
      </c>
      <c r="B126" s="373">
        <v>10</v>
      </c>
      <c r="C126" s="203" t="s">
        <v>152</v>
      </c>
      <c r="D126" s="204"/>
      <c r="E126" s="354" t="s">
        <v>274</v>
      </c>
      <c r="F126" s="355"/>
      <c r="G126" s="355"/>
      <c r="H126" s="356"/>
      <c r="I126" s="242" t="s">
        <v>275</v>
      </c>
      <c r="J126" s="221" t="s">
        <v>462</v>
      </c>
      <c r="K126" s="226">
        <v>0.3125</v>
      </c>
      <c r="L126" s="226">
        <v>0.90625</v>
      </c>
      <c r="M126" s="228"/>
      <c r="N126" s="227"/>
      <c r="O126" s="228"/>
      <c r="P126" s="228"/>
      <c r="Q126" s="228"/>
      <c r="R126" s="228"/>
      <c r="S126" s="228">
        <v>350</v>
      </c>
      <c r="T126" s="229">
        <f t="shared" si="32"/>
        <v>350</v>
      </c>
      <c r="U126" s="227" t="s">
        <v>478</v>
      </c>
      <c r="V126" s="205" t="s">
        <v>464</v>
      </c>
      <c r="W126" s="216" t="s">
        <v>289</v>
      </c>
    </row>
    <row r="127" spans="1:23" ht="30" x14ac:dyDescent="0.25">
      <c r="A127" s="202">
        <v>42249</v>
      </c>
      <c r="B127" s="373">
        <v>24</v>
      </c>
      <c r="C127" s="203" t="s">
        <v>152</v>
      </c>
      <c r="D127" s="204"/>
      <c r="E127" s="354" t="s">
        <v>274</v>
      </c>
      <c r="F127" s="355"/>
      <c r="G127" s="355"/>
      <c r="H127" s="356"/>
      <c r="I127" s="242" t="s">
        <v>275</v>
      </c>
      <c r="J127" s="221" t="s">
        <v>462</v>
      </c>
      <c r="K127" s="226">
        <v>0.3125</v>
      </c>
      <c r="L127" s="226">
        <v>0.91666666666666663</v>
      </c>
      <c r="M127" s="228"/>
      <c r="N127" s="227"/>
      <c r="O127" s="228"/>
      <c r="P127" s="228"/>
      <c r="Q127" s="228"/>
      <c r="R127" s="228"/>
      <c r="S127" s="228">
        <v>350</v>
      </c>
      <c r="T127" s="229">
        <f t="shared" ref="T127" si="33">SUM(M127:S127)</f>
        <v>350</v>
      </c>
      <c r="U127" s="227" t="s">
        <v>477</v>
      </c>
      <c r="V127" s="205" t="s">
        <v>464</v>
      </c>
      <c r="W127" s="216" t="s">
        <v>289</v>
      </c>
    </row>
    <row r="128" spans="1:23" ht="30" x14ac:dyDescent="0.25">
      <c r="A128" s="202">
        <v>42249</v>
      </c>
      <c r="B128" s="373">
        <v>21</v>
      </c>
      <c r="C128" s="203" t="s">
        <v>152</v>
      </c>
      <c r="D128" s="204"/>
      <c r="E128" s="354" t="s">
        <v>274</v>
      </c>
      <c r="F128" s="355"/>
      <c r="G128" s="355"/>
      <c r="H128" s="356"/>
      <c r="I128" s="242" t="s">
        <v>275</v>
      </c>
      <c r="J128" s="221" t="s">
        <v>96</v>
      </c>
      <c r="K128" s="226">
        <v>0.33333333333333331</v>
      </c>
      <c r="L128" s="226">
        <v>0.6875</v>
      </c>
      <c r="M128" s="228"/>
      <c r="N128" s="227"/>
      <c r="O128" s="228"/>
      <c r="P128" s="228"/>
      <c r="Q128" s="228"/>
      <c r="R128" s="228"/>
      <c r="S128" s="228">
        <v>258</v>
      </c>
      <c r="T128" s="229">
        <f t="shared" ref="T128:T132" si="34">SUM(M128:S128)</f>
        <v>258</v>
      </c>
      <c r="U128" s="227" t="s">
        <v>479</v>
      </c>
      <c r="V128" s="216" t="s">
        <v>277</v>
      </c>
      <c r="W128" s="216" t="s">
        <v>289</v>
      </c>
    </row>
    <row r="129" spans="1:23" x14ac:dyDescent="0.25">
      <c r="A129" s="202">
        <v>42249</v>
      </c>
      <c r="B129" s="373">
        <v>20</v>
      </c>
      <c r="C129" s="203" t="s">
        <v>152</v>
      </c>
      <c r="D129" s="204"/>
      <c r="E129" s="354" t="s">
        <v>517</v>
      </c>
      <c r="F129" s="355"/>
      <c r="G129" s="355"/>
      <c r="H129" s="356"/>
      <c r="I129" s="242" t="s">
        <v>287</v>
      </c>
      <c r="J129" s="221" t="s">
        <v>96</v>
      </c>
      <c r="K129" s="226">
        <v>0.29166666666666669</v>
      </c>
      <c r="L129" s="226">
        <v>0.90277777777777779</v>
      </c>
      <c r="M129" s="228"/>
      <c r="N129" s="227"/>
      <c r="O129" s="228"/>
      <c r="P129" s="228"/>
      <c r="Q129" s="228"/>
      <c r="R129" s="228">
        <v>228.55</v>
      </c>
      <c r="S129" s="228">
        <v>258</v>
      </c>
      <c r="T129" s="229">
        <f t="shared" si="34"/>
        <v>486.55</v>
      </c>
      <c r="U129" s="227" t="s">
        <v>480</v>
      </c>
      <c r="V129" s="216" t="s">
        <v>481</v>
      </c>
      <c r="W129" s="216" t="s">
        <v>340</v>
      </c>
    </row>
    <row r="130" spans="1:23" x14ac:dyDescent="0.25">
      <c r="A130" s="202">
        <v>42249</v>
      </c>
      <c r="B130" s="373">
        <v>24</v>
      </c>
      <c r="C130" s="203" t="s">
        <v>152</v>
      </c>
      <c r="D130" s="204"/>
      <c r="E130" s="354" t="s">
        <v>390</v>
      </c>
      <c r="F130" s="355"/>
      <c r="G130" s="355"/>
      <c r="H130" s="356"/>
      <c r="I130" s="242" t="s">
        <v>287</v>
      </c>
      <c r="J130" s="221" t="s">
        <v>96</v>
      </c>
      <c r="K130" s="226">
        <v>0.4375</v>
      </c>
      <c r="L130" s="226" t="s">
        <v>70</v>
      </c>
      <c r="M130" s="228"/>
      <c r="N130" s="227"/>
      <c r="O130" s="228"/>
      <c r="P130" s="228"/>
      <c r="Q130" s="228"/>
      <c r="R130" s="228"/>
      <c r="S130" s="228">
        <v>166</v>
      </c>
      <c r="T130" s="229">
        <f t="shared" si="34"/>
        <v>166</v>
      </c>
      <c r="U130" s="227" t="s">
        <v>482</v>
      </c>
      <c r="V130" s="216" t="s">
        <v>483</v>
      </c>
      <c r="W130" s="216" t="s">
        <v>340</v>
      </c>
    </row>
    <row r="131" spans="1:23" x14ac:dyDescent="0.25">
      <c r="A131" s="202">
        <v>42249</v>
      </c>
      <c r="B131" s="373">
        <v>27</v>
      </c>
      <c r="C131" s="203" t="s">
        <v>152</v>
      </c>
      <c r="D131" s="204"/>
      <c r="E131" s="354" t="s">
        <v>313</v>
      </c>
      <c r="F131" s="355"/>
      <c r="G131" s="355"/>
      <c r="H131" s="356"/>
      <c r="I131" s="242" t="s">
        <v>72</v>
      </c>
      <c r="J131" s="221" t="s">
        <v>96</v>
      </c>
      <c r="K131" s="226">
        <v>0.29166666666666669</v>
      </c>
      <c r="L131" s="226" t="s">
        <v>70</v>
      </c>
      <c r="M131" s="228"/>
      <c r="N131" s="227"/>
      <c r="O131" s="228"/>
      <c r="P131" s="228"/>
      <c r="Q131" s="228"/>
      <c r="R131" s="228"/>
      <c r="S131" s="228">
        <v>92</v>
      </c>
      <c r="T131" s="229">
        <f t="shared" si="34"/>
        <v>92</v>
      </c>
      <c r="U131" s="227" t="s">
        <v>474</v>
      </c>
      <c r="V131" s="216" t="s">
        <v>484</v>
      </c>
      <c r="W131" s="216" t="s">
        <v>289</v>
      </c>
    </row>
    <row r="132" spans="1:23" x14ac:dyDescent="0.25">
      <c r="A132" s="202">
        <v>42249</v>
      </c>
      <c r="B132" s="373">
        <v>10</v>
      </c>
      <c r="C132" s="203" t="s">
        <v>152</v>
      </c>
      <c r="D132" s="204"/>
      <c r="E132" s="354" t="s">
        <v>485</v>
      </c>
      <c r="F132" s="355"/>
      <c r="G132" s="355"/>
      <c r="H132" s="356"/>
      <c r="I132" s="242" t="s">
        <v>191</v>
      </c>
      <c r="J132" s="221" t="s">
        <v>96</v>
      </c>
      <c r="K132" s="226">
        <v>0.3125</v>
      </c>
      <c r="L132" s="226" t="s">
        <v>70</v>
      </c>
      <c r="M132" s="228"/>
      <c r="N132" s="227"/>
      <c r="O132" s="228"/>
      <c r="P132" s="228"/>
      <c r="Q132" s="228"/>
      <c r="R132" s="228"/>
      <c r="S132" s="228">
        <v>92</v>
      </c>
      <c r="T132" s="229">
        <f t="shared" si="34"/>
        <v>92</v>
      </c>
      <c r="U132" s="227" t="s">
        <v>486</v>
      </c>
      <c r="V132" s="216" t="s">
        <v>487</v>
      </c>
      <c r="W132" s="216" t="s">
        <v>289</v>
      </c>
    </row>
    <row r="133" spans="1:23" x14ac:dyDescent="0.25">
      <c r="A133" s="202">
        <v>42249</v>
      </c>
      <c r="B133" s="373">
        <v>11</v>
      </c>
      <c r="C133" s="203" t="s">
        <v>152</v>
      </c>
      <c r="D133" s="204"/>
      <c r="E133" s="354" t="s">
        <v>485</v>
      </c>
      <c r="F133" s="355"/>
      <c r="G133" s="355"/>
      <c r="H133" s="356"/>
      <c r="I133" s="242" t="s">
        <v>191</v>
      </c>
      <c r="J133" s="221" t="s">
        <v>96</v>
      </c>
      <c r="K133" s="226">
        <v>0.41666666666666669</v>
      </c>
      <c r="L133" s="226" t="s">
        <v>70</v>
      </c>
      <c r="M133" s="228"/>
      <c r="N133" s="227"/>
      <c r="O133" s="228"/>
      <c r="P133" s="228"/>
      <c r="Q133" s="228"/>
      <c r="R133" s="228"/>
      <c r="S133" s="228">
        <v>166</v>
      </c>
      <c r="T133" s="229">
        <f t="shared" ref="T133" si="35">SUM(M133:S133)</f>
        <v>166</v>
      </c>
      <c r="U133" s="227" t="s">
        <v>488</v>
      </c>
      <c r="V133" s="216" t="s">
        <v>489</v>
      </c>
      <c r="W133" s="216" t="s">
        <v>289</v>
      </c>
    </row>
    <row r="134" spans="1:23" x14ac:dyDescent="0.25">
      <c r="A134" s="202">
        <v>42249</v>
      </c>
      <c r="B134" s="373">
        <v>12</v>
      </c>
      <c r="C134" s="203" t="s">
        <v>152</v>
      </c>
      <c r="D134" s="204"/>
      <c r="E134" s="354" t="s">
        <v>485</v>
      </c>
      <c r="F134" s="355"/>
      <c r="G134" s="355"/>
      <c r="H134" s="356"/>
      <c r="I134" s="242" t="s">
        <v>191</v>
      </c>
      <c r="J134" s="221" t="s">
        <v>226</v>
      </c>
      <c r="K134" s="226">
        <v>0.47916666666666669</v>
      </c>
      <c r="L134" s="226" t="s">
        <v>70</v>
      </c>
      <c r="M134" s="228"/>
      <c r="N134" s="227"/>
      <c r="O134" s="228"/>
      <c r="P134" s="228"/>
      <c r="Q134" s="228"/>
      <c r="R134" s="228"/>
      <c r="S134" s="228">
        <v>166</v>
      </c>
      <c r="T134" s="229">
        <f t="shared" ref="T134" si="36">SUM(M134:S134)</f>
        <v>166</v>
      </c>
      <c r="U134" s="227" t="s">
        <v>490</v>
      </c>
      <c r="V134" s="216" t="s">
        <v>491</v>
      </c>
      <c r="W134" s="216" t="s">
        <v>289</v>
      </c>
    </row>
    <row r="135" spans="1:23" x14ac:dyDescent="0.25">
      <c r="A135" s="202">
        <v>42249</v>
      </c>
      <c r="B135" s="373">
        <v>24</v>
      </c>
      <c r="C135" s="203" t="s">
        <v>152</v>
      </c>
      <c r="D135" s="204"/>
      <c r="E135" s="354" t="s">
        <v>485</v>
      </c>
      <c r="F135" s="355"/>
      <c r="G135" s="355"/>
      <c r="H135" s="356"/>
      <c r="I135" s="242" t="s">
        <v>191</v>
      </c>
      <c r="J135" s="221" t="s">
        <v>96</v>
      </c>
      <c r="K135" s="226">
        <v>0.4375</v>
      </c>
      <c r="L135" s="226" t="s">
        <v>70</v>
      </c>
      <c r="M135" s="228"/>
      <c r="N135" s="227"/>
      <c r="O135" s="228"/>
      <c r="P135" s="228"/>
      <c r="Q135" s="228"/>
      <c r="R135" s="228"/>
      <c r="S135" s="228">
        <v>166</v>
      </c>
      <c r="T135" s="229">
        <f t="shared" ref="T135" si="37">SUM(M135:S135)</f>
        <v>166</v>
      </c>
      <c r="U135" s="227" t="s">
        <v>492</v>
      </c>
      <c r="V135" s="216" t="s">
        <v>493</v>
      </c>
      <c r="W135" s="216" t="s">
        <v>289</v>
      </c>
    </row>
    <row r="136" spans="1:23" x14ac:dyDescent="0.25">
      <c r="A136" s="202">
        <v>42249</v>
      </c>
      <c r="B136" s="373">
        <v>28</v>
      </c>
      <c r="C136" s="203" t="s">
        <v>152</v>
      </c>
      <c r="D136" s="204"/>
      <c r="E136" s="354" t="s">
        <v>485</v>
      </c>
      <c r="F136" s="355"/>
      <c r="G136" s="355"/>
      <c r="H136" s="356"/>
      <c r="I136" s="242" t="s">
        <v>191</v>
      </c>
      <c r="J136" s="221" t="s">
        <v>96</v>
      </c>
      <c r="K136" s="226">
        <v>0.35416666666666669</v>
      </c>
      <c r="L136" s="226" t="s">
        <v>70</v>
      </c>
      <c r="M136" s="228"/>
      <c r="N136" s="227"/>
      <c r="O136" s="228"/>
      <c r="P136" s="228"/>
      <c r="Q136" s="228"/>
      <c r="R136" s="228"/>
      <c r="S136" s="228">
        <v>258</v>
      </c>
      <c r="T136" s="229">
        <f t="shared" ref="T136" si="38">SUM(M136:S136)</f>
        <v>258</v>
      </c>
      <c r="U136" s="227" t="s">
        <v>494</v>
      </c>
      <c r="V136" s="216" t="s">
        <v>495</v>
      </c>
      <c r="W136" s="216" t="s">
        <v>289</v>
      </c>
    </row>
    <row r="137" spans="1:23" x14ac:dyDescent="0.25">
      <c r="A137" s="202">
        <v>42249</v>
      </c>
      <c r="B137" s="373">
        <v>1</v>
      </c>
      <c r="C137" s="203" t="s">
        <v>151</v>
      </c>
      <c r="D137" s="204"/>
      <c r="E137" s="354" t="s">
        <v>485</v>
      </c>
      <c r="F137" s="355"/>
      <c r="G137" s="355"/>
      <c r="H137" s="356"/>
      <c r="I137" s="242" t="s">
        <v>191</v>
      </c>
      <c r="J137" s="221" t="s">
        <v>96</v>
      </c>
      <c r="K137" s="226">
        <v>0.33333333333333331</v>
      </c>
      <c r="L137" s="226" t="s">
        <v>70</v>
      </c>
      <c r="M137" s="228"/>
      <c r="N137" s="227"/>
      <c r="O137" s="228"/>
      <c r="P137" s="228"/>
      <c r="Q137" s="228"/>
      <c r="R137" s="228"/>
      <c r="S137" s="228">
        <v>92</v>
      </c>
      <c r="T137" s="229">
        <f t="shared" ref="T137" si="39">SUM(M137:S137)</f>
        <v>92</v>
      </c>
      <c r="U137" s="227" t="s">
        <v>496</v>
      </c>
      <c r="V137" s="216" t="s">
        <v>497</v>
      </c>
      <c r="W137" s="216" t="s">
        <v>289</v>
      </c>
    </row>
    <row r="138" spans="1:23" x14ac:dyDescent="0.25">
      <c r="A138" s="202">
        <v>42249</v>
      </c>
      <c r="B138" s="373">
        <v>2</v>
      </c>
      <c r="C138" s="203" t="s">
        <v>151</v>
      </c>
      <c r="D138" s="204"/>
      <c r="E138" s="354" t="s">
        <v>485</v>
      </c>
      <c r="F138" s="355"/>
      <c r="G138" s="355"/>
      <c r="H138" s="356"/>
      <c r="I138" s="242" t="s">
        <v>191</v>
      </c>
      <c r="J138" s="221" t="s">
        <v>96</v>
      </c>
      <c r="K138" s="226">
        <v>0.25</v>
      </c>
      <c r="L138" s="226" t="s">
        <v>70</v>
      </c>
      <c r="M138" s="228"/>
      <c r="N138" s="227"/>
      <c r="O138" s="228"/>
      <c r="P138" s="228"/>
      <c r="Q138" s="228">
        <v>726</v>
      </c>
      <c r="R138" s="228"/>
      <c r="S138" s="228">
        <v>350</v>
      </c>
      <c r="T138" s="229">
        <f t="shared" ref="T138:T142" si="40">SUM(M138:S138)</f>
        <v>1076</v>
      </c>
      <c r="U138" s="227" t="s">
        <v>498</v>
      </c>
      <c r="V138" s="216" t="s">
        <v>499</v>
      </c>
      <c r="W138" s="216" t="s">
        <v>289</v>
      </c>
    </row>
    <row r="139" spans="1:23" ht="30" x14ac:dyDescent="0.25">
      <c r="A139" s="202">
        <v>42251</v>
      </c>
      <c r="B139" s="373" t="s">
        <v>767</v>
      </c>
      <c r="C139" s="203" t="s">
        <v>151</v>
      </c>
      <c r="D139" s="204"/>
      <c r="E139" s="354" t="s">
        <v>787</v>
      </c>
      <c r="F139" s="355"/>
      <c r="G139" s="355"/>
      <c r="H139" s="356"/>
      <c r="I139" s="242" t="s">
        <v>72</v>
      </c>
      <c r="J139" s="221" t="s">
        <v>502</v>
      </c>
      <c r="K139" s="226">
        <v>0.29166666666666669</v>
      </c>
      <c r="L139" s="226" t="s">
        <v>70</v>
      </c>
      <c r="M139" s="228"/>
      <c r="N139" s="227"/>
      <c r="O139" s="228"/>
      <c r="P139" s="228"/>
      <c r="Q139" s="228"/>
      <c r="R139" s="228"/>
      <c r="S139" s="228">
        <v>1085</v>
      </c>
      <c r="T139" s="229">
        <f t="shared" si="40"/>
        <v>1085</v>
      </c>
      <c r="U139" s="227"/>
      <c r="V139" s="216" t="s">
        <v>503</v>
      </c>
      <c r="W139" s="216" t="s">
        <v>289</v>
      </c>
    </row>
    <row r="140" spans="1:23" ht="30" x14ac:dyDescent="0.25">
      <c r="A140" s="202">
        <v>42251</v>
      </c>
      <c r="B140" s="373" t="s">
        <v>767</v>
      </c>
      <c r="C140" s="203" t="s">
        <v>151</v>
      </c>
      <c r="D140" s="204"/>
      <c r="E140" s="357" t="s">
        <v>789</v>
      </c>
      <c r="F140" s="358"/>
      <c r="G140" s="358"/>
      <c r="H140" s="359"/>
      <c r="I140" s="242" t="s">
        <v>72</v>
      </c>
      <c r="J140" s="221" t="s">
        <v>502</v>
      </c>
      <c r="K140" s="226">
        <v>0.29166666666666669</v>
      </c>
      <c r="L140" s="226" t="s">
        <v>70</v>
      </c>
      <c r="M140" s="228">
        <v>2250</v>
      </c>
      <c r="N140" s="227"/>
      <c r="O140" s="228"/>
      <c r="P140" s="228"/>
      <c r="Q140" s="228"/>
      <c r="R140" s="228"/>
      <c r="S140" s="228">
        <v>1085</v>
      </c>
      <c r="T140" s="229">
        <f t="shared" ref="T140" si="41">SUM(M140:S140)</f>
        <v>3335</v>
      </c>
      <c r="U140" s="227"/>
      <c r="V140" s="216" t="s">
        <v>503</v>
      </c>
      <c r="W140" s="216" t="s">
        <v>289</v>
      </c>
    </row>
    <row r="141" spans="1:23" ht="30" x14ac:dyDescent="0.25">
      <c r="A141" s="202">
        <v>42256</v>
      </c>
      <c r="B141" s="373" t="s">
        <v>765</v>
      </c>
      <c r="C141" s="203" t="s">
        <v>152</v>
      </c>
      <c r="D141" s="204"/>
      <c r="E141" s="354" t="s">
        <v>274</v>
      </c>
      <c r="F141" s="355"/>
      <c r="G141" s="355"/>
      <c r="H141" s="356"/>
      <c r="I141" s="242" t="s">
        <v>275</v>
      </c>
      <c r="J141" s="221" t="s">
        <v>500</v>
      </c>
      <c r="K141" s="226">
        <v>0.54166666666666663</v>
      </c>
      <c r="L141" s="226">
        <v>0.4236111111111111</v>
      </c>
      <c r="M141" s="228"/>
      <c r="N141" s="227"/>
      <c r="O141" s="228"/>
      <c r="P141" s="228"/>
      <c r="Q141" s="228">
        <v>1100</v>
      </c>
      <c r="R141" s="228"/>
      <c r="S141" s="228">
        <v>901</v>
      </c>
      <c r="T141" s="229">
        <f t="shared" si="40"/>
        <v>2001</v>
      </c>
      <c r="U141" s="227" t="s">
        <v>501</v>
      </c>
      <c r="V141" s="216" t="s">
        <v>354</v>
      </c>
      <c r="W141" s="216" t="s">
        <v>289</v>
      </c>
    </row>
    <row r="142" spans="1:23" ht="30" x14ac:dyDescent="0.25">
      <c r="A142" s="202">
        <v>42256</v>
      </c>
      <c r="B142" s="373" t="s">
        <v>768</v>
      </c>
      <c r="C142" s="203" t="s">
        <v>151</v>
      </c>
      <c r="D142" s="204"/>
      <c r="E142" s="354" t="s">
        <v>284</v>
      </c>
      <c r="F142" s="355"/>
      <c r="G142" s="355"/>
      <c r="H142" s="356"/>
      <c r="I142" s="242" t="s">
        <v>131</v>
      </c>
      <c r="J142" s="221" t="s">
        <v>500</v>
      </c>
      <c r="K142" s="226">
        <v>0.54166666666666663</v>
      </c>
      <c r="L142" s="226" t="s">
        <v>70</v>
      </c>
      <c r="M142" s="228">
        <v>819.72</v>
      </c>
      <c r="N142" s="227"/>
      <c r="O142" s="228"/>
      <c r="P142" s="228"/>
      <c r="Q142" s="228">
        <v>2650</v>
      </c>
      <c r="R142" s="228">
        <v>3148.24</v>
      </c>
      <c r="S142" s="228">
        <v>570</v>
      </c>
      <c r="T142" s="229">
        <f t="shared" si="40"/>
        <v>7187.96</v>
      </c>
      <c r="U142" s="227" t="s">
        <v>505</v>
      </c>
      <c r="V142" s="216" t="s">
        <v>354</v>
      </c>
      <c r="W142" s="216" t="s">
        <v>289</v>
      </c>
    </row>
    <row r="143" spans="1:23" ht="30" x14ac:dyDescent="0.25">
      <c r="A143" s="202">
        <v>42256</v>
      </c>
      <c r="B143" s="373">
        <v>22</v>
      </c>
      <c r="C143" s="203" t="s">
        <v>135</v>
      </c>
      <c r="D143" s="204"/>
      <c r="E143" s="354" t="s">
        <v>284</v>
      </c>
      <c r="F143" s="355"/>
      <c r="G143" s="355"/>
      <c r="H143" s="356"/>
      <c r="I143" s="257" t="s">
        <v>131</v>
      </c>
      <c r="J143" s="221" t="s">
        <v>96</v>
      </c>
      <c r="K143" s="226">
        <v>0.29166666666666669</v>
      </c>
      <c r="L143" s="226">
        <v>0.60416666666666663</v>
      </c>
      <c r="M143" s="228"/>
      <c r="N143" s="227"/>
      <c r="O143" s="228"/>
      <c r="P143" s="228"/>
      <c r="Q143" s="228"/>
      <c r="R143" s="228"/>
      <c r="S143" s="228">
        <v>258</v>
      </c>
      <c r="T143" s="229">
        <f t="shared" ref="T143" si="42">SUM(M143:S143)</f>
        <v>258</v>
      </c>
      <c r="U143" s="227" t="s">
        <v>555</v>
      </c>
      <c r="V143" s="216" t="s">
        <v>556</v>
      </c>
      <c r="W143" s="216" t="s">
        <v>289</v>
      </c>
    </row>
    <row r="144" spans="1:23" x14ac:dyDescent="0.25">
      <c r="A144" s="202">
        <v>42256</v>
      </c>
      <c r="B144" s="373">
        <v>25</v>
      </c>
      <c r="C144" s="203" t="s">
        <v>152</v>
      </c>
      <c r="D144" s="204"/>
      <c r="E144" s="354" t="s">
        <v>284</v>
      </c>
      <c r="F144" s="355"/>
      <c r="G144" s="355"/>
      <c r="H144" s="356"/>
      <c r="I144" s="257" t="s">
        <v>131</v>
      </c>
      <c r="J144" s="221" t="s">
        <v>96</v>
      </c>
      <c r="K144" s="226">
        <v>0.29166666666666669</v>
      </c>
      <c r="L144" s="226">
        <v>0.58333333333333337</v>
      </c>
      <c r="M144" s="259" t="s">
        <v>70</v>
      </c>
      <c r="N144" s="227"/>
      <c r="O144" s="228"/>
      <c r="P144" s="228"/>
      <c r="Q144" s="228"/>
      <c r="R144" s="228"/>
      <c r="S144" s="228">
        <v>258</v>
      </c>
      <c r="T144" s="229">
        <f t="shared" ref="T144" si="43">SUM(M144:S144)</f>
        <v>258</v>
      </c>
      <c r="U144" s="227" t="s">
        <v>557</v>
      </c>
      <c r="V144" s="216" t="s">
        <v>558</v>
      </c>
      <c r="W144" s="216" t="s">
        <v>289</v>
      </c>
    </row>
    <row r="145" spans="1:23" ht="30" x14ac:dyDescent="0.25">
      <c r="A145" s="202">
        <v>42256</v>
      </c>
      <c r="B145" s="373" t="s">
        <v>768</v>
      </c>
      <c r="C145" s="203" t="s">
        <v>151</v>
      </c>
      <c r="D145" s="204"/>
      <c r="E145" s="354" t="s">
        <v>342</v>
      </c>
      <c r="F145" s="355"/>
      <c r="G145" s="355"/>
      <c r="H145" s="356"/>
      <c r="I145" s="257" t="s">
        <v>553</v>
      </c>
      <c r="J145" s="221" t="s">
        <v>500</v>
      </c>
      <c r="K145" s="226">
        <v>0.54166666666666663</v>
      </c>
      <c r="L145" s="226" t="s">
        <v>70</v>
      </c>
      <c r="M145" s="228"/>
      <c r="N145" s="227"/>
      <c r="O145" s="228"/>
      <c r="P145" s="228"/>
      <c r="Q145" s="228"/>
      <c r="R145" s="228"/>
      <c r="S145" s="228">
        <v>570</v>
      </c>
      <c r="T145" s="229">
        <f t="shared" ref="T145" si="44">SUM(M145:S145)</f>
        <v>570</v>
      </c>
      <c r="U145" s="227"/>
      <c r="V145" s="216" t="s">
        <v>354</v>
      </c>
      <c r="W145" s="216" t="s">
        <v>289</v>
      </c>
    </row>
    <row r="146" spans="1:23" ht="30" x14ac:dyDescent="0.25">
      <c r="A146" s="202">
        <v>42256</v>
      </c>
      <c r="B146" s="373" t="s">
        <v>769</v>
      </c>
      <c r="C146" s="203" t="s">
        <v>151</v>
      </c>
      <c r="D146" s="204"/>
      <c r="E146" s="354" t="s">
        <v>423</v>
      </c>
      <c r="F146" s="355"/>
      <c r="G146" s="355"/>
      <c r="H146" s="356"/>
      <c r="I146" s="257" t="s">
        <v>424</v>
      </c>
      <c r="J146" s="221" t="s">
        <v>500</v>
      </c>
      <c r="K146" s="226">
        <v>0.54166666666666663</v>
      </c>
      <c r="L146" s="226" t="s">
        <v>70</v>
      </c>
      <c r="M146" s="228">
        <v>1758.24</v>
      </c>
      <c r="N146" s="227"/>
      <c r="O146" s="228"/>
      <c r="P146" s="228"/>
      <c r="Q146" s="228">
        <v>1100</v>
      </c>
      <c r="R146" s="228">
        <v>120.62</v>
      </c>
      <c r="S146" s="228">
        <v>901</v>
      </c>
      <c r="T146" s="229">
        <f t="shared" ref="T146" si="45">SUM(M146:S146)</f>
        <v>3879.8599999999997</v>
      </c>
      <c r="U146" s="227" t="s">
        <v>554</v>
      </c>
      <c r="V146" s="216" t="s">
        <v>354</v>
      </c>
      <c r="W146" s="216" t="s">
        <v>289</v>
      </c>
    </row>
    <row r="147" spans="1:23" x14ac:dyDescent="0.25">
      <c r="A147" s="202">
        <v>42262</v>
      </c>
      <c r="B147" s="373">
        <v>18</v>
      </c>
      <c r="C147" s="203" t="s">
        <v>152</v>
      </c>
      <c r="D147" s="204"/>
      <c r="E147" s="354" t="s">
        <v>366</v>
      </c>
      <c r="F147" s="355"/>
      <c r="G147" s="355"/>
      <c r="H147" s="356"/>
      <c r="I147" s="258" t="s">
        <v>189</v>
      </c>
      <c r="J147" s="221" t="s">
        <v>226</v>
      </c>
      <c r="K147" s="226">
        <v>0.35416666666666669</v>
      </c>
      <c r="L147" s="226" t="s">
        <v>70</v>
      </c>
      <c r="M147" s="228"/>
      <c r="N147" s="227"/>
      <c r="O147" s="228"/>
      <c r="P147" s="228"/>
      <c r="Q147" s="228"/>
      <c r="R147" s="228"/>
      <c r="S147" s="228">
        <v>330</v>
      </c>
      <c r="T147" s="229">
        <f t="shared" ref="T147" si="46">SUM(M147:S147)</f>
        <v>330</v>
      </c>
      <c r="U147" s="227"/>
      <c r="V147" s="216" t="s">
        <v>354</v>
      </c>
      <c r="W147" s="216" t="s">
        <v>289</v>
      </c>
    </row>
    <row r="148" spans="1:23" x14ac:dyDescent="0.25">
      <c r="A148" s="202">
        <v>42262</v>
      </c>
      <c r="B148" s="373">
        <v>21</v>
      </c>
      <c r="C148" s="203" t="s">
        <v>152</v>
      </c>
      <c r="D148" s="204"/>
      <c r="E148" s="354" t="s">
        <v>366</v>
      </c>
      <c r="F148" s="355"/>
      <c r="G148" s="355"/>
      <c r="H148" s="356"/>
      <c r="I148" s="258" t="s">
        <v>189</v>
      </c>
      <c r="J148" s="221" t="s">
        <v>559</v>
      </c>
      <c r="K148" s="226">
        <v>0.29166666666666669</v>
      </c>
      <c r="L148" s="226" t="s">
        <v>70</v>
      </c>
      <c r="M148" s="228"/>
      <c r="N148" s="227"/>
      <c r="O148" s="228"/>
      <c r="P148" s="228"/>
      <c r="Q148" s="228"/>
      <c r="R148" s="228"/>
      <c r="S148" s="228">
        <v>458</v>
      </c>
      <c r="T148" s="229">
        <f t="shared" ref="T148" si="47">SUM(M148:S148)</f>
        <v>458</v>
      </c>
      <c r="U148" s="227"/>
      <c r="V148" s="216" t="s">
        <v>560</v>
      </c>
      <c r="W148" s="216" t="s">
        <v>289</v>
      </c>
    </row>
    <row r="149" spans="1:23" x14ac:dyDescent="0.25">
      <c r="A149" s="202">
        <v>42262</v>
      </c>
      <c r="B149" s="373">
        <v>17</v>
      </c>
      <c r="C149" s="203" t="s">
        <v>152</v>
      </c>
      <c r="D149" s="204"/>
      <c r="E149" s="354" t="s">
        <v>366</v>
      </c>
      <c r="F149" s="355"/>
      <c r="G149" s="355"/>
      <c r="H149" s="356"/>
      <c r="I149" s="258" t="s">
        <v>189</v>
      </c>
      <c r="J149" s="221" t="s">
        <v>96</v>
      </c>
      <c r="K149" s="226">
        <v>0.47916666666666669</v>
      </c>
      <c r="L149" s="226" t="s">
        <v>70</v>
      </c>
      <c r="M149" s="228"/>
      <c r="N149" s="227"/>
      <c r="O149" s="228"/>
      <c r="P149" s="228"/>
      <c r="Q149" s="228"/>
      <c r="R149" s="228"/>
      <c r="S149" s="228">
        <v>202</v>
      </c>
      <c r="T149" s="229">
        <f t="shared" ref="T149" si="48">SUM(M149:S149)</f>
        <v>202</v>
      </c>
      <c r="U149" s="227"/>
      <c r="V149" s="216" t="s">
        <v>338</v>
      </c>
      <c r="W149" s="216" t="s">
        <v>289</v>
      </c>
    </row>
    <row r="150" spans="1:23" x14ac:dyDescent="0.25">
      <c r="A150" s="202">
        <v>42262</v>
      </c>
      <c r="B150" s="373">
        <v>10</v>
      </c>
      <c r="C150" s="203" t="s">
        <v>152</v>
      </c>
      <c r="D150" s="204"/>
      <c r="E150" s="354" t="s">
        <v>366</v>
      </c>
      <c r="F150" s="355"/>
      <c r="G150" s="355"/>
      <c r="H150" s="356"/>
      <c r="I150" s="258" t="s">
        <v>189</v>
      </c>
      <c r="J150" s="221" t="s">
        <v>96</v>
      </c>
      <c r="K150" s="226">
        <v>0.3125</v>
      </c>
      <c r="L150" s="226" t="s">
        <v>70</v>
      </c>
      <c r="M150" s="228"/>
      <c r="N150" s="227"/>
      <c r="O150" s="228"/>
      <c r="P150" s="228"/>
      <c r="Q150" s="228"/>
      <c r="R150" s="228"/>
      <c r="S150" s="228">
        <v>330</v>
      </c>
      <c r="T150" s="229">
        <f t="shared" ref="T150" si="49">SUM(M150:S150)</f>
        <v>330</v>
      </c>
      <c r="U150" s="227"/>
      <c r="V150" s="216" t="s">
        <v>561</v>
      </c>
      <c r="W150" s="216" t="s">
        <v>289</v>
      </c>
    </row>
    <row r="151" spans="1:23" ht="30" x14ac:dyDescent="0.25">
      <c r="A151" s="202">
        <v>42262</v>
      </c>
      <c r="B151" s="373" t="s">
        <v>770</v>
      </c>
      <c r="C151" s="203" t="s">
        <v>135</v>
      </c>
      <c r="D151" s="204"/>
      <c r="E151" s="354" t="s">
        <v>366</v>
      </c>
      <c r="F151" s="355"/>
      <c r="G151" s="355"/>
      <c r="H151" s="356"/>
      <c r="I151" s="258" t="s">
        <v>189</v>
      </c>
      <c r="J151" s="221" t="s">
        <v>562</v>
      </c>
      <c r="K151" s="226">
        <v>0.35416666666666669</v>
      </c>
      <c r="L151" s="226" t="s">
        <v>70</v>
      </c>
      <c r="M151" s="228">
        <v>2189.7600000000002</v>
      </c>
      <c r="N151" s="227"/>
      <c r="O151" s="228"/>
      <c r="P151" s="228"/>
      <c r="Q151" s="228"/>
      <c r="R151" s="228">
        <v>1044.44</v>
      </c>
      <c r="S151" s="228">
        <v>974</v>
      </c>
      <c r="T151" s="229">
        <f t="shared" ref="T151" si="50">SUM(M151:S151)</f>
        <v>4208.2000000000007</v>
      </c>
      <c r="U151" s="227"/>
      <c r="V151" s="216" t="s">
        <v>338</v>
      </c>
      <c r="W151" s="216" t="s">
        <v>289</v>
      </c>
    </row>
    <row r="152" spans="1:23" x14ac:dyDescent="0.25">
      <c r="A152" s="202">
        <v>42262</v>
      </c>
      <c r="B152" s="373">
        <v>28</v>
      </c>
      <c r="C152" s="203" t="s">
        <v>135</v>
      </c>
      <c r="D152" s="204"/>
      <c r="E152" s="354" t="s">
        <v>366</v>
      </c>
      <c r="F152" s="355"/>
      <c r="G152" s="355"/>
      <c r="H152" s="356"/>
      <c r="I152" s="258" t="s">
        <v>189</v>
      </c>
      <c r="J152" s="221" t="s">
        <v>96</v>
      </c>
      <c r="K152" s="226">
        <v>0.375</v>
      </c>
      <c r="L152" s="226" t="s">
        <v>70</v>
      </c>
      <c r="M152" s="228"/>
      <c r="N152" s="227"/>
      <c r="O152" s="228"/>
      <c r="P152" s="228"/>
      <c r="Q152" s="228"/>
      <c r="R152" s="228"/>
      <c r="S152" s="228">
        <v>330</v>
      </c>
      <c r="T152" s="229">
        <f t="shared" ref="T152" si="51">SUM(M152:S152)</f>
        <v>330</v>
      </c>
      <c r="U152" s="227"/>
      <c r="V152" s="216" t="s">
        <v>561</v>
      </c>
      <c r="W152" s="216" t="s">
        <v>289</v>
      </c>
    </row>
    <row r="153" spans="1:23" x14ac:dyDescent="0.25">
      <c r="A153" s="202">
        <v>42262</v>
      </c>
      <c r="B153" s="373">
        <v>21</v>
      </c>
      <c r="C153" s="203" t="s">
        <v>135</v>
      </c>
      <c r="D153" s="204"/>
      <c r="E153" s="354" t="s">
        <v>366</v>
      </c>
      <c r="F153" s="355"/>
      <c r="G153" s="355"/>
      <c r="H153" s="356"/>
      <c r="I153" s="258" t="s">
        <v>189</v>
      </c>
      <c r="J153" s="221" t="s">
        <v>96</v>
      </c>
      <c r="K153" s="226">
        <v>0.35416666666666669</v>
      </c>
      <c r="L153" s="226" t="s">
        <v>70</v>
      </c>
      <c r="M153" s="228"/>
      <c r="N153" s="227"/>
      <c r="O153" s="228"/>
      <c r="P153" s="228"/>
      <c r="Q153" s="228"/>
      <c r="R153" s="228"/>
      <c r="S153" s="228">
        <v>330</v>
      </c>
      <c r="T153" s="229">
        <f t="shared" ref="T153" si="52">SUM(M153:S153)</f>
        <v>330</v>
      </c>
      <c r="U153" s="227"/>
      <c r="V153" s="216" t="s">
        <v>338</v>
      </c>
      <c r="W153" s="216" t="s">
        <v>289</v>
      </c>
    </row>
    <row r="154" spans="1:23" x14ac:dyDescent="0.25">
      <c r="A154" s="202">
        <v>42262</v>
      </c>
      <c r="B154" s="373">
        <v>22</v>
      </c>
      <c r="C154" s="203" t="s">
        <v>135</v>
      </c>
      <c r="D154" s="204"/>
      <c r="E154" s="354" t="s">
        <v>366</v>
      </c>
      <c r="F154" s="355"/>
      <c r="G154" s="355"/>
      <c r="H154" s="356"/>
      <c r="I154" s="258" t="s">
        <v>189</v>
      </c>
      <c r="J154" s="221" t="s">
        <v>96</v>
      </c>
      <c r="K154" s="226">
        <v>0.35416666666666669</v>
      </c>
      <c r="L154" s="226" t="s">
        <v>70</v>
      </c>
      <c r="M154" s="228"/>
      <c r="N154" s="227"/>
      <c r="O154" s="228"/>
      <c r="P154" s="228"/>
      <c r="Q154" s="228"/>
      <c r="R154" s="228"/>
      <c r="S154" s="228">
        <v>330</v>
      </c>
      <c r="T154" s="229">
        <f t="shared" ref="T154" si="53">SUM(M154:S154)</f>
        <v>330</v>
      </c>
      <c r="U154" s="227"/>
      <c r="V154" s="216" t="s">
        <v>563</v>
      </c>
      <c r="W154" s="216" t="s">
        <v>289</v>
      </c>
    </row>
    <row r="155" spans="1:23" x14ac:dyDescent="0.25">
      <c r="A155" s="202">
        <v>42262</v>
      </c>
      <c r="B155" s="373">
        <v>15</v>
      </c>
      <c r="C155" s="203" t="s">
        <v>135</v>
      </c>
      <c r="D155" s="204"/>
      <c r="E155" s="354" t="s">
        <v>290</v>
      </c>
      <c r="F155" s="355"/>
      <c r="G155" s="355"/>
      <c r="H155" s="356"/>
      <c r="I155" s="258" t="s">
        <v>106</v>
      </c>
      <c r="J155" s="221" t="s">
        <v>96</v>
      </c>
      <c r="K155" s="226">
        <v>0.33333333333333331</v>
      </c>
      <c r="L155" s="226">
        <v>0.70833333333333337</v>
      </c>
      <c r="M155" s="228"/>
      <c r="N155" s="227"/>
      <c r="O155" s="228"/>
      <c r="P155" s="228"/>
      <c r="Q155" s="228"/>
      <c r="R155" s="228"/>
      <c r="S155" s="228">
        <v>258</v>
      </c>
      <c r="T155" s="229">
        <f t="shared" ref="T155" si="54">SUM(M155:S155)</f>
        <v>258</v>
      </c>
      <c r="U155" s="227" t="s">
        <v>564</v>
      </c>
      <c r="V155" s="216" t="s">
        <v>565</v>
      </c>
      <c r="W155" s="216" t="s">
        <v>289</v>
      </c>
    </row>
    <row r="156" spans="1:23" x14ac:dyDescent="0.25">
      <c r="A156" s="202">
        <v>42262</v>
      </c>
      <c r="B156" s="373">
        <v>19</v>
      </c>
      <c r="C156" s="203" t="s">
        <v>152</v>
      </c>
      <c r="D156" s="204"/>
      <c r="E156" s="354" t="s">
        <v>290</v>
      </c>
      <c r="F156" s="355"/>
      <c r="G156" s="355"/>
      <c r="H156" s="356"/>
      <c r="I156" s="258" t="s">
        <v>106</v>
      </c>
      <c r="J156" s="221" t="s">
        <v>96</v>
      </c>
      <c r="K156" s="226">
        <v>0.33333333333333331</v>
      </c>
      <c r="L156" s="226">
        <v>0.67708333333333337</v>
      </c>
      <c r="M156" s="228"/>
      <c r="N156" s="227"/>
      <c r="O156" s="228"/>
      <c r="P156" s="228"/>
      <c r="Q156" s="228"/>
      <c r="R156" s="228"/>
      <c r="S156" s="228">
        <v>258</v>
      </c>
      <c r="T156" s="229">
        <f t="shared" ref="T156" si="55">SUM(M156:S156)</f>
        <v>258</v>
      </c>
      <c r="U156" s="227" t="s">
        <v>566</v>
      </c>
      <c r="V156" s="216" t="s">
        <v>558</v>
      </c>
      <c r="W156" s="216" t="s">
        <v>289</v>
      </c>
    </row>
    <row r="157" spans="1:23" x14ac:dyDescent="0.25">
      <c r="A157" s="202">
        <v>42262</v>
      </c>
      <c r="B157" s="373">
        <v>4</v>
      </c>
      <c r="C157" s="203" t="s">
        <v>151</v>
      </c>
      <c r="D157" s="204"/>
      <c r="E157" s="354" t="s">
        <v>290</v>
      </c>
      <c r="F157" s="355"/>
      <c r="G157" s="355"/>
      <c r="H157" s="356"/>
      <c r="I157" s="258" t="s">
        <v>106</v>
      </c>
      <c r="J157" s="221" t="s">
        <v>96</v>
      </c>
      <c r="K157" s="226">
        <v>0.35416666666666669</v>
      </c>
      <c r="L157" s="226">
        <v>0.77083333333333337</v>
      </c>
      <c r="M157" s="228"/>
      <c r="N157" s="227"/>
      <c r="O157" s="228"/>
      <c r="P157" s="228"/>
      <c r="Q157" s="228"/>
      <c r="R157" s="228"/>
      <c r="S157" s="228">
        <v>258</v>
      </c>
      <c r="T157" s="229">
        <f t="shared" ref="T157" si="56">SUM(M157:S157)</f>
        <v>258</v>
      </c>
      <c r="U157" s="227" t="s">
        <v>567</v>
      </c>
      <c r="V157" s="216" t="s">
        <v>568</v>
      </c>
      <c r="W157" s="216" t="s">
        <v>289</v>
      </c>
    </row>
    <row r="158" spans="1:23" x14ac:dyDescent="0.25">
      <c r="A158" s="202">
        <v>42262</v>
      </c>
      <c r="B158" s="373">
        <v>12</v>
      </c>
      <c r="C158" s="203" t="s">
        <v>152</v>
      </c>
      <c r="D158" s="204"/>
      <c r="E158" s="354" t="s">
        <v>286</v>
      </c>
      <c r="F158" s="355"/>
      <c r="G158" s="355"/>
      <c r="H158" s="356"/>
      <c r="I158" s="258" t="s">
        <v>287</v>
      </c>
      <c r="J158" s="221" t="s">
        <v>96</v>
      </c>
      <c r="K158" s="226">
        <v>0.47916666666666669</v>
      </c>
      <c r="L158" s="226">
        <v>0.77083333333333337</v>
      </c>
      <c r="M158" s="228"/>
      <c r="N158" s="227"/>
      <c r="O158" s="228"/>
      <c r="P158" s="228">
        <v>40</v>
      </c>
      <c r="Q158" s="228"/>
      <c r="R158" s="228"/>
      <c r="S158" s="228">
        <v>166</v>
      </c>
      <c r="T158" s="229">
        <f t="shared" ref="T158" si="57">SUM(M158:S158)</f>
        <v>206</v>
      </c>
      <c r="U158" s="227" t="s">
        <v>569</v>
      </c>
      <c r="V158" s="216" t="s">
        <v>338</v>
      </c>
      <c r="W158" s="216" t="s">
        <v>289</v>
      </c>
    </row>
    <row r="159" spans="1:23" x14ac:dyDescent="0.25">
      <c r="A159" s="202">
        <v>42262</v>
      </c>
      <c r="B159" s="373">
        <v>27</v>
      </c>
      <c r="C159" s="203" t="s">
        <v>135</v>
      </c>
      <c r="D159" s="204"/>
      <c r="E159" s="354" t="s">
        <v>286</v>
      </c>
      <c r="F159" s="355"/>
      <c r="G159" s="355"/>
      <c r="H159" s="356"/>
      <c r="I159" s="258" t="s">
        <v>287</v>
      </c>
      <c r="J159" s="221" t="s">
        <v>96</v>
      </c>
      <c r="K159" s="226">
        <v>0.3125</v>
      </c>
      <c r="L159" s="226">
        <v>0.70833333333333337</v>
      </c>
      <c r="M159" s="228"/>
      <c r="N159" s="227"/>
      <c r="O159" s="228"/>
      <c r="P159" s="228">
        <v>70</v>
      </c>
      <c r="Q159" s="228"/>
      <c r="R159" s="228"/>
      <c r="S159" s="228">
        <v>258</v>
      </c>
      <c r="T159" s="229">
        <f t="shared" ref="T159" si="58">SUM(M159:S159)</f>
        <v>328</v>
      </c>
      <c r="U159" s="227" t="s">
        <v>570</v>
      </c>
      <c r="V159" s="216" t="s">
        <v>571</v>
      </c>
      <c r="W159" s="216" t="s">
        <v>289</v>
      </c>
    </row>
    <row r="160" spans="1:23" x14ac:dyDescent="0.25">
      <c r="A160" s="202">
        <v>42262</v>
      </c>
      <c r="B160" s="373">
        <v>31</v>
      </c>
      <c r="C160" s="203" t="s">
        <v>135</v>
      </c>
      <c r="D160" s="204"/>
      <c r="E160" s="354" t="s">
        <v>286</v>
      </c>
      <c r="F160" s="355"/>
      <c r="G160" s="355"/>
      <c r="H160" s="356"/>
      <c r="I160" s="258" t="s">
        <v>287</v>
      </c>
      <c r="J160" s="221" t="s">
        <v>96</v>
      </c>
      <c r="K160" s="226">
        <v>0.375</v>
      </c>
      <c r="L160" s="226">
        <v>0.6875</v>
      </c>
      <c r="M160" s="228"/>
      <c r="N160" s="227"/>
      <c r="O160" s="228"/>
      <c r="P160" s="228">
        <v>23</v>
      </c>
      <c r="Q160" s="228"/>
      <c r="R160" s="228"/>
      <c r="S160" s="228">
        <v>166</v>
      </c>
      <c r="T160" s="229">
        <f t="shared" ref="T160" si="59">SUM(M160:S160)</f>
        <v>189</v>
      </c>
      <c r="U160" s="227" t="s">
        <v>572</v>
      </c>
      <c r="V160" s="216" t="s">
        <v>571</v>
      </c>
      <c r="W160" s="216" t="s">
        <v>289</v>
      </c>
    </row>
    <row r="161" spans="1:23" ht="30" x14ac:dyDescent="0.25">
      <c r="A161" s="202">
        <v>42262</v>
      </c>
      <c r="B161" s="373">
        <v>25</v>
      </c>
      <c r="C161" s="203" t="s">
        <v>152</v>
      </c>
      <c r="D161" s="204"/>
      <c r="E161" s="354" t="s">
        <v>286</v>
      </c>
      <c r="F161" s="355"/>
      <c r="G161" s="355"/>
      <c r="H161" s="356"/>
      <c r="I161" s="258" t="s">
        <v>287</v>
      </c>
      <c r="J161" s="221" t="s">
        <v>573</v>
      </c>
      <c r="K161" s="226">
        <v>0.1875</v>
      </c>
      <c r="L161" s="226">
        <v>0.89583333333333337</v>
      </c>
      <c r="M161" s="228"/>
      <c r="N161" s="227"/>
      <c r="O161" s="228">
        <v>340</v>
      </c>
      <c r="P161" s="228">
        <v>250</v>
      </c>
      <c r="Q161" s="228"/>
      <c r="R161" s="228"/>
      <c r="S161" s="228">
        <v>331</v>
      </c>
      <c r="T161" s="229">
        <f t="shared" ref="T161" si="60">SUM(M161:S161)</f>
        <v>921</v>
      </c>
      <c r="U161" s="227" t="s">
        <v>574</v>
      </c>
      <c r="V161" s="216" t="s">
        <v>575</v>
      </c>
      <c r="W161" s="216" t="s">
        <v>289</v>
      </c>
    </row>
    <row r="162" spans="1:23" x14ac:dyDescent="0.25">
      <c r="A162" s="202">
        <v>42262</v>
      </c>
      <c r="B162" s="373" t="s">
        <v>771</v>
      </c>
      <c r="C162" s="203" t="s">
        <v>152</v>
      </c>
      <c r="D162" s="204"/>
      <c r="E162" s="354" t="s">
        <v>181</v>
      </c>
      <c r="F162" s="355"/>
      <c r="G162" s="355"/>
      <c r="H162" s="356"/>
      <c r="I162" s="258" t="s">
        <v>172</v>
      </c>
      <c r="J162" s="221" t="s">
        <v>226</v>
      </c>
      <c r="K162" s="226">
        <v>0.35416666666666669</v>
      </c>
      <c r="L162" s="226">
        <v>0.70833333333333337</v>
      </c>
      <c r="M162" s="228"/>
      <c r="N162" s="227"/>
      <c r="O162" s="228"/>
      <c r="P162" s="228"/>
      <c r="Q162" s="228"/>
      <c r="R162" s="228"/>
      <c r="S162" s="228">
        <v>516</v>
      </c>
      <c r="T162" s="229">
        <f t="shared" ref="T162" si="61">SUM(M162:S162)</f>
        <v>516</v>
      </c>
      <c r="U162" s="227" t="s">
        <v>576</v>
      </c>
      <c r="V162" s="216" t="s">
        <v>173</v>
      </c>
      <c r="W162" s="216" t="s">
        <v>289</v>
      </c>
    </row>
    <row r="163" spans="1:23" x14ac:dyDescent="0.25">
      <c r="A163" s="202">
        <v>42262</v>
      </c>
      <c r="B163" s="373" t="s">
        <v>772</v>
      </c>
      <c r="C163" s="203" t="s">
        <v>152</v>
      </c>
      <c r="D163" s="204"/>
      <c r="E163" s="354" t="s">
        <v>181</v>
      </c>
      <c r="F163" s="355"/>
      <c r="G163" s="355"/>
      <c r="H163" s="356"/>
      <c r="I163" s="258" t="s">
        <v>172</v>
      </c>
      <c r="J163" s="221" t="s">
        <v>226</v>
      </c>
      <c r="K163" s="226">
        <v>0.35416666666666669</v>
      </c>
      <c r="L163" s="226">
        <v>0.70833333333333337</v>
      </c>
      <c r="M163" s="228"/>
      <c r="N163" s="227"/>
      <c r="O163" s="228"/>
      <c r="P163" s="228"/>
      <c r="Q163" s="228"/>
      <c r="R163" s="228"/>
      <c r="S163" s="228">
        <v>516</v>
      </c>
      <c r="T163" s="229">
        <f t="shared" ref="T163" si="62">SUM(M163:S163)</f>
        <v>516</v>
      </c>
      <c r="U163" s="227" t="s">
        <v>577</v>
      </c>
      <c r="V163" s="216" t="s">
        <v>173</v>
      </c>
      <c r="W163" s="216" t="s">
        <v>289</v>
      </c>
    </row>
    <row r="164" spans="1:23" x14ac:dyDescent="0.25">
      <c r="A164" s="202">
        <v>42262</v>
      </c>
      <c r="B164" s="373">
        <v>12</v>
      </c>
      <c r="C164" s="203" t="s">
        <v>152</v>
      </c>
      <c r="D164" s="204"/>
      <c r="E164" s="354" t="s">
        <v>786</v>
      </c>
      <c r="F164" s="355"/>
      <c r="G164" s="355"/>
      <c r="H164" s="356"/>
      <c r="I164" s="258" t="s">
        <v>116</v>
      </c>
      <c r="J164" s="221" t="s">
        <v>226</v>
      </c>
      <c r="K164" s="226">
        <v>0.47916666666666669</v>
      </c>
      <c r="L164" s="226">
        <v>0.69444444444444453</v>
      </c>
      <c r="M164" s="228"/>
      <c r="N164" s="227"/>
      <c r="O164" s="228"/>
      <c r="P164" s="228"/>
      <c r="Q164" s="228"/>
      <c r="R164" s="228"/>
      <c r="S164" s="228">
        <v>166</v>
      </c>
      <c r="T164" s="229">
        <f t="shared" ref="T164" si="63">SUM(M164:S164)</f>
        <v>166</v>
      </c>
      <c r="U164" s="227" t="s">
        <v>578</v>
      </c>
      <c r="V164" s="216" t="s">
        <v>173</v>
      </c>
      <c r="W164" s="216" t="s">
        <v>289</v>
      </c>
    </row>
    <row r="165" spans="1:23" ht="30" x14ac:dyDescent="0.25">
      <c r="A165" s="202">
        <v>42262</v>
      </c>
      <c r="B165" s="373">
        <v>27</v>
      </c>
      <c r="C165" s="203" t="s">
        <v>152</v>
      </c>
      <c r="D165" s="204"/>
      <c r="E165" s="354" t="s">
        <v>284</v>
      </c>
      <c r="F165" s="355"/>
      <c r="G165" s="355"/>
      <c r="H165" s="356"/>
      <c r="I165" s="258" t="s">
        <v>131</v>
      </c>
      <c r="J165" s="221" t="s">
        <v>466</v>
      </c>
      <c r="K165" s="226">
        <v>0.375</v>
      </c>
      <c r="L165" s="226">
        <v>0.625</v>
      </c>
      <c r="M165" s="228"/>
      <c r="N165" s="227"/>
      <c r="O165" s="228"/>
      <c r="P165" s="228"/>
      <c r="Q165" s="228"/>
      <c r="R165" s="228"/>
      <c r="S165" s="228">
        <v>201</v>
      </c>
      <c r="T165" s="229">
        <f t="shared" ref="T165" si="64">SUM(M165:S165)</f>
        <v>201</v>
      </c>
      <c r="U165" s="227" t="s">
        <v>467</v>
      </c>
      <c r="V165" s="216" t="s">
        <v>579</v>
      </c>
      <c r="W165" s="216" t="s">
        <v>340</v>
      </c>
    </row>
    <row r="166" spans="1:23" ht="30" x14ac:dyDescent="0.25">
      <c r="A166" s="202">
        <v>42262</v>
      </c>
      <c r="B166" s="373">
        <v>4</v>
      </c>
      <c r="C166" s="203" t="s">
        <v>151</v>
      </c>
      <c r="D166" s="204"/>
      <c r="E166" s="354" t="s">
        <v>284</v>
      </c>
      <c r="F166" s="355"/>
      <c r="G166" s="355"/>
      <c r="H166" s="356"/>
      <c r="I166" s="258" t="s">
        <v>131</v>
      </c>
      <c r="J166" s="221" t="s">
        <v>580</v>
      </c>
      <c r="K166" s="226">
        <v>0.375</v>
      </c>
      <c r="L166" s="226" t="s">
        <v>70</v>
      </c>
      <c r="M166" s="228"/>
      <c r="N166" s="227"/>
      <c r="O166" s="228"/>
      <c r="P166" s="228"/>
      <c r="Q166" s="228"/>
      <c r="R166" s="228"/>
      <c r="S166" s="228">
        <v>166</v>
      </c>
      <c r="T166" s="229">
        <f t="shared" ref="T166" si="65">SUM(M166:S166)</f>
        <v>166</v>
      </c>
      <c r="U166" s="227" t="s">
        <v>581</v>
      </c>
      <c r="V166" s="216" t="s">
        <v>579</v>
      </c>
      <c r="W166" s="216" t="s">
        <v>340</v>
      </c>
    </row>
    <row r="167" spans="1:23" ht="30" x14ac:dyDescent="0.25">
      <c r="A167" s="202">
        <v>42262</v>
      </c>
      <c r="B167" s="373">
        <v>2</v>
      </c>
      <c r="C167" s="203" t="s">
        <v>151</v>
      </c>
      <c r="D167" s="204"/>
      <c r="E167" s="354" t="s">
        <v>284</v>
      </c>
      <c r="F167" s="355"/>
      <c r="G167" s="355"/>
      <c r="H167" s="356"/>
      <c r="I167" s="258" t="s">
        <v>131</v>
      </c>
      <c r="J167" s="221" t="s">
        <v>582</v>
      </c>
      <c r="K167" s="226">
        <v>0.33333333333333331</v>
      </c>
      <c r="L167" s="226">
        <v>0.8125</v>
      </c>
      <c r="M167" s="228"/>
      <c r="N167" s="227"/>
      <c r="O167" s="228"/>
      <c r="P167" s="228"/>
      <c r="Q167" s="228"/>
      <c r="R167" s="228"/>
      <c r="S167" s="228">
        <v>274</v>
      </c>
      <c r="T167" s="229">
        <f t="shared" ref="T167" si="66">SUM(M167:S167)</f>
        <v>274</v>
      </c>
      <c r="U167" s="227" t="s">
        <v>583</v>
      </c>
      <c r="V167" s="216" t="s">
        <v>584</v>
      </c>
      <c r="W167" s="216" t="s">
        <v>340</v>
      </c>
    </row>
    <row r="168" spans="1:23" ht="30" x14ac:dyDescent="0.25">
      <c r="A168" s="202">
        <v>42262</v>
      </c>
      <c r="B168" s="373">
        <v>2</v>
      </c>
      <c r="C168" s="203" t="s">
        <v>151</v>
      </c>
      <c r="D168" s="204"/>
      <c r="E168" s="354" t="s">
        <v>274</v>
      </c>
      <c r="F168" s="355"/>
      <c r="G168" s="355"/>
      <c r="H168" s="356"/>
      <c r="I168" s="258" t="s">
        <v>275</v>
      </c>
      <c r="J168" s="221" t="s">
        <v>582</v>
      </c>
      <c r="K168" s="226">
        <v>0.33333333333333331</v>
      </c>
      <c r="L168" s="226">
        <v>0.8125</v>
      </c>
      <c r="M168" s="228"/>
      <c r="N168" s="227"/>
      <c r="O168" s="228"/>
      <c r="P168" s="228"/>
      <c r="Q168" s="228"/>
      <c r="R168" s="228"/>
      <c r="S168" s="228">
        <v>274</v>
      </c>
      <c r="T168" s="229">
        <f t="shared" ref="T168" si="67">SUM(M168:S168)</f>
        <v>274</v>
      </c>
      <c r="U168" s="227" t="s">
        <v>585</v>
      </c>
      <c r="V168" s="216" t="s">
        <v>584</v>
      </c>
      <c r="W168" s="216" t="s">
        <v>340</v>
      </c>
    </row>
    <row r="169" spans="1:23" x14ac:dyDescent="0.25">
      <c r="A169" s="202">
        <v>42262</v>
      </c>
      <c r="B169" s="373">
        <v>3</v>
      </c>
      <c r="C169" s="203" t="s">
        <v>151</v>
      </c>
      <c r="D169" s="204"/>
      <c r="E169" s="354" t="s">
        <v>206</v>
      </c>
      <c r="F169" s="355"/>
      <c r="G169" s="355"/>
      <c r="H169" s="356"/>
      <c r="I169" s="258" t="s">
        <v>275</v>
      </c>
      <c r="J169" s="221" t="s">
        <v>586</v>
      </c>
      <c r="K169" s="226">
        <v>0.33333333333333331</v>
      </c>
      <c r="L169" s="226" t="s">
        <v>70</v>
      </c>
      <c r="M169" s="228"/>
      <c r="N169" s="227"/>
      <c r="O169" s="228"/>
      <c r="P169" s="228"/>
      <c r="Q169" s="228"/>
      <c r="R169" s="228"/>
      <c r="S169" s="228">
        <v>201</v>
      </c>
      <c r="T169" s="229">
        <f t="shared" ref="T169" si="68">SUM(M169:S169)</f>
        <v>201</v>
      </c>
      <c r="U169" s="227" t="s">
        <v>587</v>
      </c>
      <c r="V169" s="216" t="s">
        <v>588</v>
      </c>
      <c r="W169" s="216" t="s">
        <v>249</v>
      </c>
    </row>
    <row r="170" spans="1:23" x14ac:dyDescent="0.25">
      <c r="A170" s="202">
        <v>42262</v>
      </c>
      <c r="B170" s="373">
        <v>11</v>
      </c>
      <c r="C170" s="203" t="s">
        <v>151</v>
      </c>
      <c r="D170" s="204"/>
      <c r="E170" s="354" t="s">
        <v>206</v>
      </c>
      <c r="F170" s="355"/>
      <c r="G170" s="355"/>
      <c r="H170" s="356"/>
      <c r="I170" s="258" t="s">
        <v>275</v>
      </c>
      <c r="J170" s="221" t="s">
        <v>223</v>
      </c>
      <c r="K170" s="226">
        <v>0.375</v>
      </c>
      <c r="L170" s="226" t="s">
        <v>70</v>
      </c>
      <c r="M170" s="228"/>
      <c r="N170" s="227"/>
      <c r="O170" s="228"/>
      <c r="P170" s="228"/>
      <c r="Q170" s="228"/>
      <c r="R170" s="228"/>
      <c r="S170" s="228">
        <v>166</v>
      </c>
      <c r="T170" s="229">
        <f t="shared" ref="T170:T171" si="69">SUM(M170:S170)</f>
        <v>166</v>
      </c>
      <c r="U170" s="227" t="s">
        <v>589</v>
      </c>
      <c r="V170" s="216" t="s">
        <v>590</v>
      </c>
      <c r="W170" s="216" t="s">
        <v>249</v>
      </c>
    </row>
    <row r="171" spans="1:23" x14ac:dyDescent="0.25">
      <c r="A171" s="202">
        <v>42262</v>
      </c>
      <c r="B171" s="373">
        <v>3</v>
      </c>
      <c r="C171" s="203" t="s">
        <v>151</v>
      </c>
      <c r="D171" s="204"/>
      <c r="E171" s="354" t="s">
        <v>591</v>
      </c>
      <c r="F171" s="355"/>
      <c r="G171" s="355"/>
      <c r="H171" s="356"/>
      <c r="I171" s="258" t="s">
        <v>592</v>
      </c>
      <c r="J171" s="221" t="s">
        <v>586</v>
      </c>
      <c r="K171" s="226">
        <v>0.33333333333333331</v>
      </c>
      <c r="L171" s="226" t="s">
        <v>70</v>
      </c>
      <c r="M171" s="228"/>
      <c r="N171" s="227"/>
      <c r="O171" s="228"/>
      <c r="P171" s="228"/>
      <c r="Q171" s="228"/>
      <c r="R171" s="228"/>
      <c r="S171" s="228">
        <v>201</v>
      </c>
      <c r="T171" s="229">
        <f t="shared" si="69"/>
        <v>201</v>
      </c>
      <c r="U171" s="227" t="s">
        <v>593</v>
      </c>
      <c r="V171" s="216" t="s">
        <v>588</v>
      </c>
      <c r="W171" s="216" t="s">
        <v>249</v>
      </c>
    </row>
    <row r="172" spans="1:23" ht="30" x14ac:dyDescent="0.25">
      <c r="A172" s="202">
        <v>42262</v>
      </c>
      <c r="B172" s="373">
        <v>2</v>
      </c>
      <c r="C172" s="203" t="s">
        <v>151</v>
      </c>
      <c r="D172" s="204"/>
      <c r="E172" s="354" t="s">
        <v>336</v>
      </c>
      <c r="F172" s="355"/>
      <c r="G172" s="355"/>
      <c r="H172" s="356"/>
      <c r="I172" s="258" t="s">
        <v>131</v>
      </c>
      <c r="J172" s="221" t="s">
        <v>582</v>
      </c>
      <c r="K172" s="226">
        <v>0.33333333333333331</v>
      </c>
      <c r="L172" s="226" t="s">
        <v>70</v>
      </c>
      <c r="M172" s="228"/>
      <c r="N172" s="227"/>
      <c r="O172" s="228"/>
      <c r="P172" s="228"/>
      <c r="Q172" s="228"/>
      <c r="R172" s="228"/>
      <c r="S172" s="228">
        <v>274</v>
      </c>
      <c r="T172" s="229">
        <f t="shared" ref="T172" si="70">SUM(M172:S172)</f>
        <v>274</v>
      </c>
      <c r="U172" s="227" t="s">
        <v>595</v>
      </c>
      <c r="V172" s="216" t="s">
        <v>584</v>
      </c>
      <c r="W172" s="216" t="s">
        <v>249</v>
      </c>
    </row>
    <row r="173" spans="1:23" ht="30" x14ac:dyDescent="0.25">
      <c r="A173" s="202">
        <v>42262</v>
      </c>
      <c r="B173" s="373">
        <v>2</v>
      </c>
      <c r="C173" s="203" t="s">
        <v>151</v>
      </c>
      <c r="D173" s="204"/>
      <c r="E173" s="354" t="s">
        <v>423</v>
      </c>
      <c r="F173" s="355"/>
      <c r="G173" s="355"/>
      <c r="H173" s="356"/>
      <c r="I173" s="258" t="s">
        <v>424</v>
      </c>
      <c r="J173" s="221" t="s">
        <v>582</v>
      </c>
      <c r="K173" s="226">
        <v>0.33333333333333331</v>
      </c>
      <c r="L173" s="226">
        <v>0.8125</v>
      </c>
      <c r="M173" s="228"/>
      <c r="N173" s="227"/>
      <c r="O173" s="228"/>
      <c r="P173" s="228"/>
      <c r="Q173" s="228"/>
      <c r="R173" s="228"/>
      <c r="S173" s="228">
        <v>274</v>
      </c>
      <c r="T173" s="229">
        <f t="shared" ref="T173" si="71">SUM(M173:S173)</f>
        <v>274</v>
      </c>
      <c r="U173" s="227" t="s">
        <v>594</v>
      </c>
      <c r="V173" s="216" t="s">
        <v>584</v>
      </c>
      <c r="W173" s="216" t="s">
        <v>249</v>
      </c>
    </row>
    <row r="174" spans="1:23" x14ac:dyDescent="0.25">
      <c r="A174" s="202">
        <v>42272</v>
      </c>
      <c r="B174" s="373">
        <v>23</v>
      </c>
      <c r="C174" s="203" t="s">
        <v>151</v>
      </c>
      <c r="D174" s="204"/>
      <c r="E174" s="354" t="s">
        <v>596</v>
      </c>
      <c r="F174" s="355"/>
      <c r="G174" s="355"/>
      <c r="H174" s="356"/>
      <c r="I174" s="258" t="s">
        <v>106</v>
      </c>
      <c r="J174" s="221" t="s">
        <v>96</v>
      </c>
      <c r="K174" s="226">
        <v>0.29166666666666669</v>
      </c>
      <c r="L174" s="226">
        <v>0.8125</v>
      </c>
      <c r="M174" s="228"/>
      <c r="N174" s="227"/>
      <c r="O174" s="228"/>
      <c r="P174" s="228"/>
      <c r="Q174" s="228"/>
      <c r="R174" s="228"/>
      <c r="S174" s="228">
        <v>350</v>
      </c>
      <c r="T174" s="229">
        <f t="shared" ref="T174" si="72">SUM(M174:S174)</f>
        <v>350</v>
      </c>
      <c r="U174" s="227" t="s">
        <v>597</v>
      </c>
      <c r="V174" s="216" t="s">
        <v>598</v>
      </c>
      <c r="W174" s="216" t="s">
        <v>249</v>
      </c>
    </row>
    <row r="175" spans="1:23" x14ac:dyDescent="0.25">
      <c r="A175" s="202">
        <v>42272</v>
      </c>
      <c r="B175" s="373">
        <v>19</v>
      </c>
      <c r="C175" s="203" t="s">
        <v>151</v>
      </c>
      <c r="D175" s="204"/>
      <c r="E175" s="354" t="s">
        <v>596</v>
      </c>
      <c r="F175" s="355"/>
      <c r="G175" s="355"/>
      <c r="H175" s="356"/>
      <c r="I175" s="258" t="s">
        <v>106</v>
      </c>
      <c r="J175" s="221" t="s">
        <v>96</v>
      </c>
      <c r="K175" s="226">
        <v>0.29166666666666669</v>
      </c>
      <c r="L175" s="226">
        <v>0.66666666666666663</v>
      </c>
      <c r="M175" s="228"/>
      <c r="N175" s="227"/>
      <c r="O175" s="228"/>
      <c r="P175" s="228"/>
      <c r="Q175" s="228"/>
      <c r="R175" s="228"/>
      <c r="S175" s="228">
        <v>258</v>
      </c>
      <c r="T175" s="229">
        <f t="shared" ref="T175:T176" si="73">SUM(M175:S175)</f>
        <v>258</v>
      </c>
      <c r="U175" s="227" t="s">
        <v>599</v>
      </c>
      <c r="V175" s="216" t="s">
        <v>598</v>
      </c>
      <c r="W175" s="216" t="s">
        <v>249</v>
      </c>
    </row>
    <row r="176" spans="1:23" x14ac:dyDescent="0.25">
      <c r="A176" s="202">
        <v>42277</v>
      </c>
      <c r="B176" s="373">
        <v>23</v>
      </c>
      <c r="C176" s="203" t="s">
        <v>151</v>
      </c>
      <c r="D176" s="204"/>
      <c r="E176" s="354" t="s">
        <v>485</v>
      </c>
      <c r="F176" s="355"/>
      <c r="G176" s="355"/>
      <c r="H176" s="356"/>
      <c r="I176" s="263" t="s">
        <v>191</v>
      </c>
      <c r="J176" s="221" t="s">
        <v>619</v>
      </c>
      <c r="K176" s="226">
        <v>0.375</v>
      </c>
      <c r="L176" s="226" t="s">
        <v>70</v>
      </c>
      <c r="M176" s="228"/>
      <c r="N176" s="227"/>
      <c r="O176" s="228"/>
      <c r="P176" s="228"/>
      <c r="Q176" s="228"/>
      <c r="R176" s="228"/>
      <c r="S176" s="228">
        <v>166</v>
      </c>
      <c r="T176" s="229">
        <f t="shared" si="73"/>
        <v>166</v>
      </c>
      <c r="U176" s="227" t="s">
        <v>620</v>
      </c>
      <c r="V176" s="216" t="s">
        <v>621</v>
      </c>
      <c r="W176" s="216" t="s">
        <v>249</v>
      </c>
    </row>
    <row r="177" spans="1:23" x14ac:dyDescent="0.25">
      <c r="A177" s="202">
        <v>42277</v>
      </c>
      <c r="B177" s="373">
        <v>21</v>
      </c>
      <c r="C177" s="203" t="s">
        <v>151</v>
      </c>
      <c r="D177" s="204"/>
      <c r="E177" s="354" t="s">
        <v>485</v>
      </c>
      <c r="F177" s="355"/>
      <c r="G177" s="355"/>
      <c r="H177" s="356"/>
      <c r="I177" s="263" t="s">
        <v>191</v>
      </c>
      <c r="J177" s="221" t="s">
        <v>96</v>
      </c>
      <c r="K177" s="226">
        <v>0.33333333333333331</v>
      </c>
      <c r="L177" s="226" t="s">
        <v>70</v>
      </c>
      <c r="M177" s="228"/>
      <c r="N177" s="227"/>
      <c r="O177" s="228"/>
      <c r="P177" s="228"/>
      <c r="Q177" s="228"/>
      <c r="R177" s="228"/>
      <c r="S177" s="228">
        <v>258</v>
      </c>
      <c r="T177" s="229">
        <f t="shared" ref="T177" si="74">SUM(M177:S177)</f>
        <v>258</v>
      </c>
      <c r="U177" s="227" t="s">
        <v>622</v>
      </c>
      <c r="V177" s="216" t="s">
        <v>623</v>
      </c>
      <c r="W177" s="216" t="s">
        <v>249</v>
      </c>
    </row>
    <row r="178" spans="1:23" x14ac:dyDescent="0.25">
      <c r="A178" s="202">
        <v>42277</v>
      </c>
      <c r="B178" s="373">
        <v>18</v>
      </c>
      <c r="C178" s="203" t="s">
        <v>151</v>
      </c>
      <c r="D178" s="204"/>
      <c r="E178" s="354" t="s">
        <v>485</v>
      </c>
      <c r="F178" s="355"/>
      <c r="G178" s="355"/>
      <c r="H178" s="356"/>
      <c r="I178" s="263" t="s">
        <v>191</v>
      </c>
      <c r="J178" s="221" t="s">
        <v>96</v>
      </c>
      <c r="K178" s="226">
        <v>0.29166666666666669</v>
      </c>
      <c r="L178" s="226" t="s">
        <v>70</v>
      </c>
      <c r="M178" s="228"/>
      <c r="N178" s="227"/>
      <c r="O178" s="228"/>
      <c r="P178" s="228"/>
      <c r="Q178" s="228">
        <v>50</v>
      </c>
      <c r="R178" s="228"/>
      <c r="S178" s="228">
        <v>258</v>
      </c>
      <c r="T178" s="229">
        <f t="shared" ref="T178" si="75">SUM(M178:S178)</f>
        <v>308</v>
      </c>
      <c r="U178" s="227" t="s">
        <v>624</v>
      </c>
      <c r="V178" s="216" t="s">
        <v>530</v>
      </c>
      <c r="W178" s="216" t="s">
        <v>249</v>
      </c>
    </row>
    <row r="179" spans="1:23" x14ac:dyDescent="0.25">
      <c r="A179" s="202">
        <v>42277</v>
      </c>
      <c r="B179" s="373">
        <v>4</v>
      </c>
      <c r="C179" s="203" t="s">
        <v>151</v>
      </c>
      <c r="D179" s="204"/>
      <c r="E179" s="354" t="s">
        <v>485</v>
      </c>
      <c r="F179" s="355"/>
      <c r="G179" s="355"/>
      <c r="H179" s="356"/>
      <c r="I179" s="263" t="s">
        <v>191</v>
      </c>
      <c r="J179" s="221" t="s">
        <v>96</v>
      </c>
      <c r="K179" s="226">
        <v>0.29166666666666669</v>
      </c>
      <c r="L179" s="226" t="s">
        <v>70</v>
      </c>
      <c r="M179" s="228"/>
      <c r="N179" s="227"/>
      <c r="O179" s="228"/>
      <c r="P179" s="228"/>
      <c r="Q179" s="228">
        <v>80</v>
      </c>
      <c r="R179" s="228"/>
      <c r="S179" s="228">
        <v>92</v>
      </c>
      <c r="T179" s="229">
        <f t="shared" ref="T179" si="76">SUM(M179:S179)</f>
        <v>172</v>
      </c>
      <c r="U179" s="227" t="s">
        <v>496</v>
      </c>
      <c r="V179" s="216" t="s">
        <v>625</v>
      </c>
      <c r="W179" s="216" t="s">
        <v>249</v>
      </c>
    </row>
    <row r="180" spans="1:23" x14ac:dyDescent="0.25">
      <c r="A180" s="202">
        <v>42277</v>
      </c>
      <c r="B180" s="373">
        <v>25</v>
      </c>
      <c r="C180" s="203" t="s">
        <v>151</v>
      </c>
      <c r="D180" s="204"/>
      <c r="E180" s="354" t="s">
        <v>485</v>
      </c>
      <c r="F180" s="355"/>
      <c r="G180" s="355"/>
      <c r="H180" s="356"/>
      <c r="I180" s="263" t="s">
        <v>191</v>
      </c>
      <c r="J180" s="221" t="s">
        <v>96</v>
      </c>
      <c r="K180" s="226">
        <v>0.45833333333333331</v>
      </c>
      <c r="L180" s="226" t="s">
        <v>70</v>
      </c>
      <c r="M180" s="228"/>
      <c r="N180" s="227"/>
      <c r="O180" s="228"/>
      <c r="P180" s="228"/>
      <c r="Q180" s="228"/>
      <c r="R180" s="228"/>
      <c r="S180" s="228">
        <v>166</v>
      </c>
      <c r="T180" s="229">
        <f t="shared" ref="T180" si="77">SUM(M180:S180)</f>
        <v>166</v>
      </c>
      <c r="U180" s="227" t="s">
        <v>626</v>
      </c>
      <c r="V180" s="216" t="s">
        <v>627</v>
      </c>
      <c r="W180" s="216" t="s">
        <v>249</v>
      </c>
    </row>
    <row r="181" spans="1:23" x14ac:dyDescent="0.25">
      <c r="A181" s="202">
        <v>42277</v>
      </c>
      <c r="B181" s="373">
        <v>9</v>
      </c>
      <c r="C181" s="203" t="s">
        <v>151</v>
      </c>
      <c r="D181" s="204"/>
      <c r="E181" s="354" t="s">
        <v>485</v>
      </c>
      <c r="F181" s="355"/>
      <c r="G181" s="355"/>
      <c r="H181" s="356"/>
      <c r="I181" s="263" t="s">
        <v>191</v>
      </c>
      <c r="J181" s="221" t="s">
        <v>96</v>
      </c>
      <c r="K181" s="226">
        <v>0.41666666666666669</v>
      </c>
      <c r="L181" s="226" t="s">
        <v>70</v>
      </c>
      <c r="M181" s="228"/>
      <c r="N181" s="227"/>
      <c r="O181" s="228"/>
      <c r="P181" s="228"/>
      <c r="Q181" s="228"/>
      <c r="R181" s="228"/>
      <c r="S181" s="228">
        <v>202</v>
      </c>
      <c r="T181" s="229">
        <f t="shared" ref="T181" si="78">SUM(M181:S181)</f>
        <v>202</v>
      </c>
      <c r="U181" s="227" t="s">
        <v>628</v>
      </c>
      <c r="V181" s="216" t="s">
        <v>629</v>
      </c>
      <c r="W181" s="216" t="s">
        <v>249</v>
      </c>
    </row>
    <row r="182" spans="1:23" x14ac:dyDescent="0.25">
      <c r="A182" s="202">
        <v>42277</v>
      </c>
      <c r="B182" s="373">
        <v>8</v>
      </c>
      <c r="C182" s="203" t="s">
        <v>151</v>
      </c>
      <c r="D182" s="204"/>
      <c r="E182" s="354" t="s">
        <v>485</v>
      </c>
      <c r="F182" s="355"/>
      <c r="G182" s="355"/>
      <c r="H182" s="356"/>
      <c r="I182" s="263" t="s">
        <v>191</v>
      </c>
      <c r="J182" s="221" t="s">
        <v>630</v>
      </c>
      <c r="K182" s="226">
        <v>0.29166666666666669</v>
      </c>
      <c r="L182" s="226" t="s">
        <v>70</v>
      </c>
      <c r="M182" s="228"/>
      <c r="N182" s="227"/>
      <c r="O182" s="228"/>
      <c r="P182" s="228"/>
      <c r="Q182" s="228"/>
      <c r="R182" s="228"/>
      <c r="S182" s="228">
        <v>73</v>
      </c>
      <c r="T182" s="229">
        <f t="shared" ref="T182" si="79">SUM(M182:S182)</f>
        <v>73</v>
      </c>
      <c r="U182" s="227" t="s">
        <v>631</v>
      </c>
      <c r="V182" s="216" t="s">
        <v>632</v>
      </c>
      <c r="W182" s="216" t="s">
        <v>249</v>
      </c>
    </row>
    <row r="183" spans="1:23" x14ac:dyDescent="0.25">
      <c r="A183" s="202">
        <v>42277</v>
      </c>
      <c r="B183" s="373">
        <v>29</v>
      </c>
      <c r="C183" s="203" t="s">
        <v>151</v>
      </c>
      <c r="D183" s="204"/>
      <c r="E183" s="354" t="s">
        <v>485</v>
      </c>
      <c r="F183" s="355"/>
      <c r="G183" s="355"/>
      <c r="H183" s="356"/>
      <c r="I183" s="263" t="s">
        <v>191</v>
      </c>
      <c r="J183" s="221" t="s">
        <v>96</v>
      </c>
      <c r="K183" s="226">
        <v>0.41666666666666669</v>
      </c>
      <c r="L183" s="226" t="s">
        <v>70</v>
      </c>
      <c r="M183" s="228"/>
      <c r="N183" s="227"/>
      <c r="O183" s="228"/>
      <c r="P183" s="228"/>
      <c r="Q183" s="228"/>
      <c r="R183" s="228"/>
      <c r="S183" s="228">
        <v>166</v>
      </c>
      <c r="T183" s="229">
        <f t="shared" ref="T183" si="80">SUM(M183:S183)</f>
        <v>166</v>
      </c>
      <c r="U183" s="227" t="s">
        <v>633</v>
      </c>
      <c r="V183" s="216" t="s">
        <v>634</v>
      </c>
      <c r="W183" s="216" t="s">
        <v>249</v>
      </c>
    </row>
    <row r="184" spans="1:23" x14ac:dyDescent="0.25">
      <c r="A184" s="202">
        <v>42277</v>
      </c>
      <c r="B184" s="373">
        <v>11</v>
      </c>
      <c r="C184" s="203" t="s">
        <v>151</v>
      </c>
      <c r="D184" s="204"/>
      <c r="E184" s="354" t="s">
        <v>635</v>
      </c>
      <c r="F184" s="355"/>
      <c r="G184" s="355"/>
      <c r="H184" s="356"/>
      <c r="I184" s="263" t="s">
        <v>636</v>
      </c>
      <c r="J184" s="221" t="s">
        <v>223</v>
      </c>
      <c r="K184" s="226">
        <v>0.375</v>
      </c>
      <c r="L184" s="226" t="s">
        <v>70</v>
      </c>
      <c r="M184" s="228"/>
      <c r="N184" s="227"/>
      <c r="O184" s="228"/>
      <c r="P184" s="228"/>
      <c r="Q184" s="228"/>
      <c r="R184" s="228"/>
      <c r="S184" s="228">
        <v>166</v>
      </c>
      <c r="T184" s="229">
        <f t="shared" ref="T184" si="81">SUM(M184:S184)</f>
        <v>166</v>
      </c>
      <c r="U184" s="227" t="s">
        <v>637</v>
      </c>
      <c r="V184" s="216" t="s">
        <v>638</v>
      </c>
      <c r="W184" s="216" t="s">
        <v>249</v>
      </c>
    </row>
    <row r="185" spans="1:23" ht="30" x14ac:dyDescent="0.25">
      <c r="A185" s="202">
        <v>42277</v>
      </c>
      <c r="B185" s="373">
        <v>29</v>
      </c>
      <c r="C185" s="203" t="s">
        <v>151</v>
      </c>
      <c r="D185" s="204"/>
      <c r="E185" s="354" t="s">
        <v>390</v>
      </c>
      <c r="F185" s="355"/>
      <c r="G185" s="355"/>
      <c r="H185" s="356"/>
      <c r="I185" s="263" t="s">
        <v>287</v>
      </c>
      <c r="J185" s="221" t="s">
        <v>96</v>
      </c>
      <c r="K185" s="226">
        <v>0.29166666666666669</v>
      </c>
      <c r="L185" s="226" t="s">
        <v>70</v>
      </c>
      <c r="M185" s="228"/>
      <c r="N185" s="227"/>
      <c r="O185" s="228"/>
      <c r="P185" s="228"/>
      <c r="Q185" s="228"/>
      <c r="R185" s="228"/>
      <c r="S185" s="228">
        <v>258</v>
      </c>
      <c r="T185" s="229">
        <f t="shared" ref="T185" si="82">SUM(M185:S185)</f>
        <v>258</v>
      </c>
      <c r="U185" s="227" t="s">
        <v>639</v>
      </c>
      <c r="V185" s="216" t="s">
        <v>640</v>
      </c>
      <c r="W185" s="216" t="s">
        <v>249</v>
      </c>
    </row>
    <row r="186" spans="1:23" ht="45" x14ac:dyDescent="0.25">
      <c r="A186" s="202">
        <v>42277</v>
      </c>
      <c r="B186" s="373">
        <v>11</v>
      </c>
      <c r="C186" s="203" t="s">
        <v>151</v>
      </c>
      <c r="D186" s="204"/>
      <c r="E186" s="354" t="s">
        <v>284</v>
      </c>
      <c r="F186" s="355"/>
      <c r="G186" s="355"/>
      <c r="H186" s="356"/>
      <c r="I186" s="263" t="s">
        <v>287</v>
      </c>
      <c r="J186" s="221" t="s">
        <v>641</v>
      </c>
      <c r="K186" s="226">
        <v>0.27083333333333331</v>
      </c>
      <c r="L186" s="226">
        <v>0.72916666666666663</v>
      </c>
      <c r="M186" s="228"/>
      <c r="N186" s="227"/>
      <c r="O186" s="228"/>
      <c r="P186" s="228"/>
      <c r="Q186" s="228"/>
      <c r="R186" s="228">
        <v>434.24</v>
      </c>
      <c r="S186" s="228">
        <v>258</v>
      </c>
      <c r="T186" s="229">
        <f t="shared" ref="T186" si="83">SUM(M186:S186)</f>
        <v>692.24</v>
      </c>
      <c r="U186" s="227" t="s">
        <v>642</v>
      </c>
      <c r="V186" s="216" t="s">
        <v>643</v>
      </c>
      <c r="W186" s="216" t="s">
        <v>249</v>
      </c>
    </row>
    <row r="187" spans="1:23" ht="30" x14ac:dyDescent="0.25">
      <c r="A187" s="202">
        <v>42277</v>
      </c>
      <c r="B187" s="373">
        <v>2</v>
      </c>
      <c r="C187" s="203" t="s">
        <v>151</v>
      </c>
      <c r="D187" s="204"/>
      <c r="E187" s="354" t="s">
        <v>175</v>
      </c>
      <c r="F187" s="355"/>
      <c r="G187" s="355"/>
      <c r="H187" s="356"/>
      <c r="I187" s="263" t="s">
        <v>176</v>
      </c>
      <c r="J187" s="221" t="s">
        <v>582</v>
      </c>
      <c r="K187" s="226">
        <v>0.33333333333333331</v>
      </c>
      <c r="L187" s="226">
        <v>0.625</v>
      </c>
      <c r="M187" s="228"/>
      <c r="N187" s="227"/>
      <c r="O187" s="228"/>
      <c r="P187" s="228"/>
      <c r="Q187" s="228"/>
      <c r="R187" s="228"/>
      <c r="S187" s="228">
        <v>274</v>
      </c>
      <c r="T187" s="229">
        <f t="shared" ref="T187:T226" si="84">SUM(M187:S187)</f>
        <v>274</v>
      </c>
      <c r="U187" s="227" t="s">
        <v>650</v>
      </c>
      <c r="V187" s="216" t="s">
        <v>584</v>
      </c>
      <c r="W187" s="216" t="s">
        <v>249</v>
      </c>
    </row>
    <row r="188" spans="1:23" s="244" customFormat="1" ht="15" customHeight="1" x14ac:dyDescent="0.25">
      <c r="A188" s="369" t="s">
        <v>177</v>
      </c>
      <c r="B188" s="369"/>
      <c r="C188" s="369"/>
      <c r="D188" s="369"/>
      <c r="E188" s="369"/>
      <c r="F188" s="369"/>
      <c r="G188" s="369"/>
      <c r="H188" s="369"/>
      <c r="I188" s="369"/>
      <c r="J188" s="369"/>
      <c r="K188" s="369"/>
      <c r="L188" s="369"/>
      <c r="M188" s="369"/>
      <c r="N188" s="369"/>
      <c r="O188" s="369"/>
      <c r="P188" s="369"/>
      <c r="Q188" s="369"/>
      <c r="R188" s="369"/>
      <c r="S188" s="369"/>
      <c r="T188" s="369"/>
      <c r="U188" s="369"/>
      <c r="V188" s="369"/>
      <c r="W188" s="243"/>
    </row>
    <row r="189" spans="1:23" s="215" customFormat="1" x14ac:dyDescent="0.25">
      <c r="A189" s="268">
        <v>42283</v>
      </c>
      <c r="B189" s="375" t="s">
        <v>773</v>
      </c>
      <c r="C189" s="267" t="s">
        <v>177</v>
      </c>
      <c r="D189" s="264"/>
      <c r="E189" s="357" t="s">
        <v>284</v>
      </c>
      <c r="F189" s="358"/>
      <c r="G189" s="358"/>
      <c r="H189" s="359"/>
      <c r="I189" s="264" t="s">
        <v>131</v>
      </c>
      <c r="J189" s="264" t="s">
        <v>706</v>
      </c>
      <c r="K189" s="219">
        <v>0.625</v>
      </c>
      <c r="L189" s="264" t="s">
        <v>70</v>
      </c>
      <c r="M189" s="220">
        <v>3252</v>
      </c>
      <c r="N189" s="220"/>
      <c r="O189" s="220"/>
      <c r="P189" s="220"/>
      <c r="Q189" s="220">
        <v>1486</v>
      </c>
      <c r="R189" s="220">
        <v>1442.14</v>
      </c>
      <c r="S189" s="220">
        <v>330</v>
      </c>
      <c r="T189" s="229">
        <f t="shared" ref="T189" si="85">SUM(M189:S189)</f>
        <v>6510.14</v>
      </c>
      <c r="U189" s="227" t="s">
        <v>707</v>
      </c>
      <c r="V189" s="216" t="s">
        <v>708</v>
      </c>
      <c r="W189" s="216" t="s">
        <v>249</v>
      </c>
    </row>
    <row r="190" spans="1:23" s="215" customFormat="1" ht="30" x14ac:dyDescent="0.25">
      <c r="A190" s="268">
        <v>42290</v>
      </c>
      <c r="B190" s="375">
        <v>14</v>
      </c>
      <c r="C190" s="267" t="s">
        <v>177</v>
      </c>
      <c r="D190" s="264"/>
      <c r="E190" s="357" t="s">
        <v>274</v>
      </c>
      <c r="F190" s="358"/>
      <c r="G190" s="358"/>
      <c r="H190" s="359"/>
      <c r="I190" s="264" t="s">
        <v>275</v>
      </c>
      <c r="J190" s="264" t="s">
        <v>704</v>
      </c>
      <c r="K190" s="219">
        <v>0.1875</v>
      </c>
      <c r="L190" s="264" t="s">
        <v>70</v>
      </c>
      <c r="M190" s="220"/>
      <c r="N190" s="220"/>
      <c r="O190" s="220">
        <v>700</v>
      </c>
      <c r="P190" s="220"/>
      <c r="Q190" s="220">
        <v>2818</v>
      </c>
      <c r="R190" s="220"/>
      <c r="S190" s="220">
        <v>458</v>
      </c>
      <c r="T190" s="229">
        <f t="shared" ref="T190" si="86">SUM(M190:S190)</f>
        <v>3976</v>
      </c>
      <c r="U190" s="227" t="s">
        <v>705</v>
      </c>
      <c r="V190" s="216" t="s">
        <v>338</v>
      </c>
      <c r="W190" s="216" t="s">
        <v>249</v>
      </c>
    </row>
    <row r="191" spans="1:23" s="215" customFormat="1" ht="15" customHeight="1" x14ac:dyDescent="0.25">
      <c r="A191" s="268">
        <v>42293</v>
      </c>
      <c r="B191" s="375">
        <v>4</v>
      </c>
      <c r="C191" s="267" t="s">
        <v>151</v>
      </c>
      <c r="D191" s="264"/>
      <c r="E191" s="357" t="s">
        <v>366</v>
      </c>
      <c r="F191" s="358"/>
      <c r="G191" s="358"/>
      <c r="H191" s="359"/>
      <c r="I191" s="264" t="s">
        <v>189</v>
      </c>
      <c r="J191" s="264" t="s">
        <v>96</v>
      </c>
      <c r="K191" s="219">
        <v>0.375</v>
      </c>
      <c r="L191" s="264" t="s">
        <v>70</v>
      </c>
      <c r="M191" s="220"/>
      <c r="N191" s="220"/>
      <c r="O191" s="220"/>
      <c r="P191" s="220"/>
      <c r="Q191" s="220"/>
      <c r="R191" s="220"/>
      <c r="S191" s="220">
        <v>202</v>
      </c>
      <c r="T191" s="229">
        <f t="shared" ref="T191" si="87">SUM(M191:S191)</f>
        <v>202</v>
      </c>
      <c r="U191" s="227"/>
      <c r="V191" s="216" t="s">
        <v>338</v>
      </c>
      <c r="W191" s="216" t="s">
        <v>249</v>
      </c>
    </row>
    <row r="192" spans="1:23" s="215" customFormat="1" ht="15" customHeight="1" x14ac:dyDescent="0.25">
      <c r="A192" s="268">
        <v>42293</v>
      </c>
      <c r="B192" s="375">
        <v>14</v>
      </c>
      <c r="C192" s="267" t="s">
        <v>151</v>
      </c>
      <c r="D192" s="264"/>
      <c r="E192" s="357" t="s">
        <v>366</v>
      </c>
      <c r="F192" s="358"/>
      <c r="G192" s="358"/>
      <c r="H192" s="359"/>
      <c r="I192" s="264" t="s">
        <v>189</v>
      </c>
      <c r="J192" s="264" t="s">
        <v>96</v>
      </c>
      <c r="K192" s="219">
        <v>0.375</v>
      </c>
      <c r="L192" s="264" t="s">
        <v>70</v>
      </c>
      <c r="M192" s="220"/>
      <c r="N192" s="220"/>
      <c r="O192" s="220"/>
      <c r="P192" s="220"/>
      <c r="Q192" s="220"/>
      <c r="R192" s="220"/>
      <c r="S192" s="220">
        <v>202</v>
      </c>
      <c r="T192" s="229">
        <f t="shared" ref="T192" si="88">SUM(M192:S192)</f>
        <v>202</v>
      </c>
      <c r="U192" s="227"/>
      <c r="V192" s="216" t="s">
        <v>338</v>
      </c>
      <c r="W192" s="216" t="s">
        <v>249</v>
      </c>
    </row>
    <row r="193" spans="1:23" s="215" customFormat="1" ht="15" customHeight="1" x14ac:dyDescent="0.25">
      <c r="A193" s="268">
        <v>42293</v>
      </c>
      <c r="B193" s="375" t="s">
        <v>768</v>
      </c>
      <c r="C193" s="267" t="s">
        <v>151</v>
      </c>
      <c r="D193" s="264"/>
      <c r="E193" s="357" t="s">
        <v>366</v>
      </c>
      <c r="F193" s="358"/>
      <c r="G193" s="358"/>
      <c r="H193" s="359"/>
      <c r="I193" s="264" t="s">
        <v>189</v>
      </c>
      <c r="J193" s="264" t="s">
        <v>96</v>
      </c>
      <c r="K193" s="219">
        <v>0.3125</v>
      </c>
      <c r="L193" s="264" t="s">
        <v>70</v>
      </c>
      <c r="M193" s="220"/>
      <c r="N193" s="220"/>
      <c r="O193" s="220"/>
      <c r="P193" s="220"/>
      <c r="Q193" s="220"/>
      <c r="R193" s="220"/>
      <c r="S193" s="220">
        <v>660</v>
      </c>
      <c r="T193" s="229">
        <f t="shared" ref="T193" si="89">SUM(M193:S193)</f>
        <v>660</v>
      </c>
      <c r="U193" s="227"/>
      <c r="V193" s="216" t="s">
        <v>655</v>
      </c>
      <c r="W193" s="216" t="s">
        <v>249</v>
      </c>
    </row>
    <row r="194" spans="1:23" s="215" customFormat="1" ht="30" x14ac:dyDescent="0.25">
      <c r="A194" s="268">
        <v>42293</v>
      </c>
      <c r="B194" s="375">
        <v>25</v>
      </c>
      <c r="C194" s="267" t="s">
        <v>152</v>
      </c>
      <c r="D194" s="264"/>
      <c r="E194" s="357" t="s">
        <v>366</v>
      </c>
      <c r="F194" s="358"/>
      <c r="G194" s="358"/>
      <c r="H194" s="359"/>
      <c r="I194" s="264" t="s">
        <v>189</v>
      </c>
      <c r="J194" s="264" t="s">
        <v>96</v>
      </c>
      <c r="K194" s="219">
        <v>0.375</v>
      </c>
      <c r="L194" s="264" t="s">
        <v>70</v>
      </c>
      <c r="M194" s="220"/>
      <c r="N194" s="220"/>
      <c r="O194" s="220"/>
      <c r="P194" s="220"/>
      <c r="Q194" s="220"/>
      <c r="R194" s="220"/>
      <c r="S194" s="220">
        <v>202</v>
      </c>
      <c r="T194" s="229">
        <f t="shared" ref="T194" si="90">SUM(M194:S194)</f>
        <v>202</v>
      </c>
      <c r="U194" s="227"/>
      <c r="V194" s="216" t="s">
        <v>690</v>
      </c>
      <c r="W194" s="216" t="s">
        <v>249</v>
      </c>
    </row>
    <row r="195" spans="1:23" s="215" customFormat="1" x14ac:dyDescent="0.25">
      <c r="A195" s="268">
        <v>42293</v>
      </c>
      <c r="B195" s="375">
        <v>20</v>
      </c>
      <c r="C195" s="267" t="s">
        <v>152</v>
      </c>
      <c r="D195" s="264"/>
      <c r="E195" s="357" t="s">
        <v>366</v>
      </c>
      <c r="F195" s="358"/>
      <c r="G195" s="358"/>
      <c r="H195" s="359"/>
      <c r="I195" s="264" t="s">
        <v>189</v>
      </c>
      <c r="J195" s="264" t="s">
        <v>96</v>
      </c>
      <c r="K195" s="219">
        <v>0.375</v>
      </c>
      <c r="L195" s="264" t="s">
        <v>70</v>
      </c>
      <c r="M195" s="220"/>
      <c r="N195" s="220"/>
      <c r="O195" s="220"/>
      <c r="P195" s="220"/>
      <c r="Q195" s="220"/>
      <c r="R195" s="220"/>
      <c r="S195" s="220">
        <v>202</v>
      </c>
      <c r="T195" s="229">
        <f t="shared" ref="T195" si="91">SUM(M195:S195)</f>
        <v>202</v>
      </c>
      <c r="U195" s="227"/>
      <c r="V195" s="216" t="s">
        <v>338</v>
      </c>
      <c r="W195" s="216" t="s">
        <v>249</v>
      </c>
    </row>
    <row r="196" spans="1:23" s="215" customFormat="1" x14ac:dyDescent="0.25">
      <c r="A196" s="268">
        <v>42293</v>
      </c>
      <c r="B196" s="375">
        <v>19</v>
      </c>
      <c r="C196" s="267" t="s">
        <v>152</v>
      </c>
      <c r="D196" s="264"/>
      <c r="E196" s="357" t="s">
        <v>366</v>
      </c>
      <c r="F196" s="358"/>
      <c r="G196" s="358"/>
      <c r="H196" s="359"/>
      <c r="I196" s="264" t="s">
        <v>189</v>
      </c>
      <c r="J196" s="264" t="s">
        <v>96</v>
      </c>
      <c r="K196" s="219">
        <v>0.33333333333333331</v>
      </c>
      <c r="L196" s="264" t="s">
        <v>70</v>
      </c>
      <c r="M196" s="220"/>
      <c r="N196" s="220"/>
      <c r="O196" s="220"/>
      <c r="P196" s="220"/>
      <c r="Q196" s="220"/>
      <c r="R196" s="220"/>
      <c r="S196" s="220">
        <v>330</v>
      </c>
      <c r="T196" s="229">
        <f t="shared" ref="T196" si="92">SUM(M196:S196)</f>
        <v>330</v>
      </c>
      <c r="U196" s="227"/>
      <c r="V196" s="216" t="s">
        <v>338</v>
      </c>
      <c r="W196" s="216" t="s">
        <v>249</v>
      </c>
    </row>
    <row r="197" spans="1:23" s="215" customFormat="1" x14ac:dyDescent="0.25">
      <c r="A197" s="268">
        <v>42293</v>
      </c>
      <c r="B197" s="375">
        <v>17</v>
      </c>
      <c r="C197" s="267" t="s">
        <v>135</v>
      </c>
      <c r="D197" s="264"/>
      <c r="E197" s="357" t="s">
        <v>366</v>
      </c>
      <c r="F197" s="358"/>
      <c r="G197" s="358"/>
      <c r="H197" s="359"/>
      <c r="I197" s="264" t="s">
        <v>189</v>
      </c>
      <c r="J197" s="264" t="s">
        <v>109</v>
      </c>
      <c r="K197" s="219">
        <v>0.20833333333333334</v>
      </c>
      <c r="L197" s="264" t="s">
        <v>70</v>
      </c>
      <c r="M197" s="220"/>
      <c r="N197" s="220"/>
      <c r="O197" s="220">
        <v>340</v>
      </c>
      <c r="P197" s="220"/>
      <c r="Q197" s="220"/>
      <c r="R197" s="220"/>
      <c r="S197" s="220">
        <v>470</v>
      </c>
      <c r="T197" s="229">
        <f t="shared" ref="T197:T209" si="93">SUM(M197:S197)</f>
        <v>810</v>
      </c>
      <c r="U197" s="227"/>
      <c r="V197" s="216" t="s">
        <v>656</v>
      </c>
      <c r="W197" s="216" t="s">
        <v>249</v>
      </c>
    </row>
    <row r="198" spans="1:23" s="215" customFormat="1" x14ac:dyDescent="0.25">
      <c r="A198" s="268">
        <v>42293</v>
      </c>
      <c r="B198" s="375">
        <v>12</v>
      </c>
      <c r="C198" s="267" t="s">
        <v>177</v>
      </c>
      <c r="D198" s="264"/>
      <c r="E198" s="357" t="s">
        <v>517</v>
      </c>
      <c r="F198" s="358"/>
      <c r="G198" s="358"/>
      <c r="H198" s="359"/>
      <c r="I198" s="264" t="s">
        <v>287</v>
      </c>
      <c r="J198" s="264" t="s">
        <v>96</v>
      </c>
      <c r="K198" s="219">
        <v>0.29166666666666669</v>
      </c>
      <c r="L198" s="219">
        <v>0.8125</v>
      </c>
      <c r="M198" s="220"/>
      <c r="N198" s="220"/>
      <c r="O198" s="220"/>
      <c r="P198" s="220"/>
      <c r="Q198" s="220"/>
      <c r="R198" s="220"/>
      <c r="S198" s="220">
        <v>258</v>
      </c>
      <c r="T198" s="229">
        <f t="shared" ref="T198" si="94">SUM(M198:S198)</f>
        <v>258</v>
      </c>
      <c r="U198" s="227" t="s">
        <v>688</v>
      </c>
      <c r="V198" s="216" t="s">
        <v>689</v>
      </c>
      <c r="W198" s="216" t="s">
        <v>249</v>
      </c>
    </row>
    <row r="199" spans="1:23" s="215" customFormat="1" x14ac:dyDescent="0.25">
      <c r="A199" s="268">
        <v>42293</v>
      </c>
      <c r="B199" s="375">
        <v>12</v>
      </c>
      <c r="C199" s="267" t="s">
        <v>177</v>
      </c>
      <c r="D199" s="264"/>
      <c r="E199" s="357" t="s">
        <v>423</v>
      </c>
      <c r="F199" s="358"/>
      <c r="G199" s="358"/>
      <c r="H199" s="359"/>
      <c r="I199" s="264" t="s">
        <v>424</v>
      </c>
      <c r="J199" s="264" t="s">
        <v>96</v>
      </c>
      <c r="K199" s="219">
        <v>0.29166666666666669</v>
      </c>
      <c r="L199" s="219">
        <v>0.8125</v>
      </c>
      <c r="M199" s="220"/>
      <c r="N199" s="220"/>
      <c r="O199" s="220"/>
      <c r="P199" s="220"/>
      <c r="Q199" s="220"/>
      <c r="R199" s="220"/>
      <c r="S199" s="220">
        <v>258</v>
      </c>
      <c r="T199" s="229">
        <f t="shared" ref="T199" si="95">SUM(M199:S199)</f>
        <v>258</v>
      </c>
      <c r="U199" s="227" t="s">
        <v>691</v>
      </c>
      <c r="V199" s="216" t="s">
        <v>689</v>
      </c>
      <c r="W199" s="216" t="s">
        <v>249</v>
      </c>
    </row>
    <row r="200" spans="1:23" s="215" customFormat="1" x14ac:dyDescent="0.25">
      <c r="A200" s="268">
        <v>42293</v>
      </c>
      <c r="B200" s="375" t="s">
        <v>774</v>
      </c>
      <c r="C200" s="267" t="s">
        <v>151</v>
      </c>
      <c r="D200" s="264"/>
      <c r="E200" s="357" t="s">
        <v>336</v>
      </c>
      <c r="F200" s="358"/>
      <c r="G200" s="358"/>
      <c r="H200" s="359"/>
      <c r="I200" s="264" t="s">
        <v>131</v>
      </c>
      <c r="J200" s="264" t="s">
        <v>96</v>
      </c>
      <c r="K200" s="219">
        <v>0.25</v>
      </c>
      <c r="L200" s="219" t="s">
        <v>70</v>
      </c>
      <c r="M200" s="220"/>
      <c r="N200" s="220"/>
      <c r="O200" s="220"/>
      <c r="P200" s="220"/>
      <c r="Q200" s="220"/>
      <c r="R200" s="220"/>
      <c r="S200" s="220">
        <v>700</v>
      </c>
      <c r="T200" s="229">
        <f t="shared" ref="T200" si="96">SUM(M200:S200)</f>
        <v>700</v>
      </c>
      <c r="U200" s="227" t="s">
        <v>692</v>
      </c>
      <c r="V200" s="216" t="s">
        <v>662</v>
      </c>
      <c r="W200" s="216" t="s">
        <v>249</v>
      </c>
    </row>
    <row r="201" spans="1:23" s="215" customFormat="1" x14ac:dyDescent="0.25">
      <c r="A201" s="268">
        <v>42293</v>
      </c>
      <c r="B201" s="375">
        <v>12</v>
      </c>
      <c r="C201" s="267" t="s">
        <v>177</v>
      </c>
      <c r="D201" s="264"/>
      <c r="E201" s="357" t="s">
        <v>342</v>
      </c>
      <c r="F201" s="358"/>
      <c r="G201" s="358"/>
      <c r="H201" s="359"/>
      <c r="I201" s="264" t="s">
        <v>553</v>
      </c>
      <c r="J201" s="264" t="s">
        <v>96</v>
      </c>
      <c r="K201" s="219">
        <v>0.29166666666666669</v>
      </c>
      <c r="L201" s="219" t="s">
        <v>70</v>
      </c>
      <c r="M201" s="220"/>
      <c r="N201" s="220"/>
      <c r="O201" s="220"/>
      <c r="P201" s="220"/>
      <c r="Q201" s="220"/>
      <c r="R201" s="220"/>
      <c r="S201" s="220">
        <v>258</v>
      </c>
      <c r="T201" s="229">
        <f t="shared" ref="T201" si="97">SUM(M201:S201)</f>
        <v>258</v>
      </c>
      <c r="U201" s="227" t="s">
        <v>693</v>
      </c>
      <c r="V201" s="216" t="s">
        <v>689</v>
      </c>
      <c r="W201" s="216" t="s">
        <v>249</v>
      </c>
    </row>
    <row r="202" spans="1:23" s="215" customFormat="1" ht="30" x14ac:dyDescent="0.25">
      <c r="A202" s="268">
        <v>42293</v>
      </c>
      <c r="B202" s="375">
        <v>17</v>
      </c>
      <c r="C202" s="267" t="s">
        <v>151</v>
      </c>
      <c r="D202" s="264"/>
      <c r="E202" s="357" t="s">
        <v>100</v>
      </c>
      <c r="F202" s="358"/>
      <c r="G202" s="358"/>
      <c r="H202" s="359"/>
      <c r="I202" s="264" t="s">
        <v>262</v>
      </c>
      <c r="J202" s="264" t="s">
        <v>96</v>
      </c>
      <c r="K202" s="219">
        <v>0.29166666666666669</v>
      </c>
      <c r="L202" s="219">
        <v>0.64583333333333337</v>
      </c>
      <c r="M202" s="220"/>
      <c r="N202" s="220"/>
      <c r="O202" s="220"/>
      <c r="P202" s="220"/>
      <c r="Q202" s="220"/>
      <c r="R202" s="220"/>
      <c r="S202" s="220">
        <v>258</v>
      </c>
      <c r="T202" s="229">
        <f t="shared" ref="T202" si="98">SUM(M202:S202)</f>
        <v>258</v>
      </c>
      <c r="U202" s="227" t="s">
        <v>694</v>
      </c>
      <c r="V202" s="216" t="s">
        <v>674</v>
      </c>
      <c r="W202" s="216" t="s">
        <v>249</v>
      </c>
    </row>
    <row r="203" spans="1:23" s="215" customFormat="1" ht="30" x14ac:dyDescent="0.25">
      <c r="A203" s="268">
        <v>42293</v>
      </c>
      <c r="B203" s="375">
        <v>17</v>
      </c>
      <c r="C203" s="267" t="s">
        <v>151</v>
      </c>
      <c r="D203" s="264"/>
      <c r="E203" s="357" t="s">
        <v>591</v>
      </c>
      <c r="F203" s="358"/>
      <c r="G203" s="358"/>
      <c r="H203" s="359"/>
      <c r="I203" s="264" t="s">
        <v>592</v>
      </c>
      <c r="J203" s="264" t="s">
        <v>96</v>
      </c>
      <c r="K203" s="219">
        <v>0.29166666666666669</v>
      </c>
      <c r="L203" s="219">
        <v>0.64583333333333337</v>
      </c>
      <c r="M203" s="220"/>
      <c r="N203" s="220"/>
      <c r="O203" s="220"/>
      <c r="P203" s="220"/>
      <c r="Q203" s="220"/>
      <c r="R203" s="220"/>
      <c r="S203" s="220">
        <v>258</v>
      </c>
      <c r="T203" s="229">
        <f t="shared" ref="T203" si="99">SUM(M203:S203)</f>
        <v>258</v>
      </c>
      <c r="U203" s="227" t="s">
        <v>695</v>
      </c>
      <c r="V203" s="216" t="s">
        <v>674</v>
      </c>
      <c r="W203" s="216" t="s">
        <v>249</v>
      </c>
    </row>
    <row r="204" spans="1:23" s="215" customFormat="1" ht="30" x14ac:dyDescent="0.25">
      <c r="A204" s="268">
        <v>42293</v>
      </c>
      <c r="B204" s="375" t="s">
        <v>774</v>
      </c>
      <c r="C204" s="267" t="s">
        <v>177</v>
      </c>
      <c r="D204" s="264"/>
      <c r="E204" s="357" t="s">
        <v>267</v>
      </c>
      <c r="F204" s="358"/>
      <c r="G204" s="358"/>
      <c r="H204" s="359"/>
      <c r="I204" s="264" t="s">
        <v>119</v>
      </c>
      <c r="J204" s="264" t="s">
        <v>96</v>
      </c>
      <c r="K204" s="219">
        <v>0.25</v>
      </c>
      <c r="L204" s="219">
        <v>0.85416666666666663</v>
      </c>
      <c r="M204" s="220"/>
      <c r="N204" s="220"/>
      <c r="O204" s="220"/>
      <c r="P204" s="220"/>
      <c r="Q204" s="220"/>
      <c r="R204" s="220"/>
      <c r="S204" s="220">
        <v>700</v>
      </c>
      <c r="T204" s="229">
        <f t="shared" ref="T204" si="100">SUM(M204:S204)</f>
        <v>700</v>
      </c>
      <c r="U204" s="227" t="s">
        <v>696</v>
      </c>
      <c r="V204" s="216" t="s">
        <v>697</v>
      </c>
      <c r="W204" s="216" t="s">
        <v>249</v>
      </c>
    </row>
    <row r="205" spans="1:23" s="215" customFormat="1" x14ac:dyDescent="0.25">
      <c r="A205" s="268">
        <v>42293</v>
      </c>
      <c r="B205" s="375">
        <v>25</v>
      </c>
      <c r="C205" s="267" t="s">
        <v>151</v>
      </c>
      <c r="D205" s="264"/>
      <c r="E205" s="357" t="s">
        <v>296</v>
      </c>
      <c r="F205" s="358"/>
      <c r="G205" s="358"/>
      <c r="H205" s="359"/>
      <c r="I205" s="264" t="s">
        <v>107</v>
      </c>
      <c r="J205" s="264" t="s">
        <v>96</v>
      </c>
      <c r="K205" s="219">
        <v>0.45833333333333331</v>
      </c>
      <c r="L205" s="219">
        <v>0.66666666666666663</v>
      </c>
      <c r="M205" s="220"/>
      <c r="N205" s="220"/>
      <c r="O205" s="220"/>
      <c r="P205" s="220"/>
      <c r="Q205" s="220"/>
      <c r="R205" s="220"/>
      <c r="S205" s="220">
        <v>166</v>
      </c>
      <c r="T205" s="229">
        <f t="shared" ref="T205" si="101">SUM(M205:S205)</f>
        <v>166</v>
      </c>
      <c r="U205" s="227" t="s">
        <v>698</v>
      </c>
      <c r="V205" s="216" t="s">
        <v>699</v>
      </c>
      <c r="W205" s="216" t="s">
        <v>249</v>
      </c>
    </row>
    <row r="206" spans="1:23" s="215" customFormat="1" ht="30" x14ac:dyDescent="0.25">
      <c r="A206" s="268">
        <v>42293</v>
      </c>
      <c r="B206" s="375">
        <v>23</v>
      </c>
      <c r="C206" s="267" t="s">
        <v>151</v>
      </c>
      <c r="D206" s="264"/>
      <c r="E206" s="357" t="s">
        <v>296</v>
      </c>
      <c r="F206" s="358"/>
      <c r="G206" s="358"/>
      <c r="H206" s="359"/>
      <c r="I206" s="264" t="s">
        <v>107</v>
      </c>
      <c r="J206" s="264" t="s">
        <v>96</v>
      </c>
      <c r="K206" s="219">
        <v>0.29166666666666669</v>
      </c>
      <c r="L206" s="219">
        <v>0.8125</v>
      </c>
      <c r="M206" s="220"/>
      <c r="N206" s="220"/>
      <c r="O206" s="220"/>
      <c r="P206" s="220"/>
      <c r="Q206" s="220"/>
      <c r="R206" s="220"/>
      <c r="S206" s="220">
        <v>350</v>
      </c>
      <c r="T206" s="229">
        <f t="shared" ref="T206" si="102">SUM(M206:S206)</f>
        <v>350</v>
      </c>
      <c r="U206" s="227" t="s">
        <v>700</v>
      </c>
      <c r="V206" s="216" t="s">
        <v>674</v>
      </c>
      <c r="W206" s="216" t="s">
        <v>249</v>
      </c>
    </row>
    <row r="207" spans="1:23" s="215" customFormat="1" ht="30" x14ac:dyDescent="0.25">
      <c r="A207" s="268">
        <v>42293</v>
      </c>
      <c r="B207" s="375">
        <v>24</v>
      </c>
      <c r="C207" s="267" t="s">
        <v>135</v>
      </c>
      <c r="D207" s="264"/>
      <c r="E207" s="357" t="s">
        <v>296</v>
      </c>
      <c r="F207" s="358"/>
      <c r="G207" s="358"/>
      <c r="H207" s="359"/>
      <c r="I207" s="264" t="s">
        <v>107</v>
      </c>
      <c r="J207" s="264" t="s">
        <v>96</v>
      </c>
      <c r="K207" s="219">
        <v>0.29166666666666669</v>
      </c>
      <c r="L207" s="219">
        <v>0.6875</v>
      </c>
      <c r="M207" s="220"/>
      <c r="N207" s="220"/>
      <c r="O207" s="220"/>
      <c r="P207" s="220"/>
      <c r="Q207" s="220"/>
      <c r="R207" s="220"/>
      <c r="S207" s="220">
        <v>258</v>
      </c>
      <c r="T207" s="229">
        <f t="shared" ref="T207" si="103">SUM(M207:S207)</f>
        <v>258</v>
      </c>
      <c r="U207" s="227" t="s">
        <v>701</v>
      </c>
      <c r="V207" s="216" t="s">
        <v>556</v>
      </c>
      <c r="W207" s="216" t="s">
        <v>249</v>
      </c>
    </row>
    <row r="208" spans="1:23" s="215" customFormat="1" x14ac:dyDescent="0.25">
      <c r="A208" s="268">
        <v>42293</v>
      </c>
      <c r="B208" s="375">
        <v>11</v>
      </c>
      <c r="C208" s="267" t="s">
        <v>151</v>
      </c>
      <c r="D208" s="264"/>
      <c r="E208" s="357" t="s">
        <v>296</v>
      </c>
      <c r="F208" s="358"/>
      <c r="G208" s="358"/>
      <c r="H208" s="359"/>
      <c r="I208" s="264" t="s">
        <v>107</v>
      </c>
      <c r="J208" s="264" t="s">
        <v>96</v>
      </c>
      <c r="K208" s="219">
        <v>0.33333333333333331</v>
      </c>
      <c r="L208" s="219">
        <v>0.64583333333333337</v>
      </c>
      <c r="M208" s="220"/>
      <c r="N208" s="220"/>
      <c r="O208" s="220"/>
      <c r="P208" s="220">
        <v>29</v>
      </c>
      <c r="Q208" s="220"/>
      <c r="R208" s="220"/>
      <c r="S208" s="220">
        <v>258</v>
      </c>
      <c r="T208" s="229">
        <f t="shared" ref="T208" si="104">SUM(M208:S208)</f>
        <v>287</v>
      </c>
      <c r="U208" s="227" t="s">
        <v>702</v>
      </c>
      <c r="V208" s="216" t="s">
        <v>703</v>
      </c>
      <c r="W208" s="216" t="s">
        <v>249</v>
      </c>
    </row>
    <row r="209" spans="1:23" s="215" customFormat="1" ht="15" customHeight="1" x14ac:dyDescent="0.25">
      <c r="A209" s="268">
        <v>42297</v>
      </c>
      <c r="B209" s="375" t="s">
        <v>774</v>
      </c>
      <c r="C209" s="267" t="s">
        <v>177</v>
      </c>
      <c r="D209" s="264"/>
      <c r="E209" s="357" t="s">
        <v>397</v>
      </c>
      <c r="F209" s="358"/>
      <c r="G209" s="358"/>
      <c r="H209" s="359"/>
      <c r="I209" s="264" t="s">
        <v>72</v>
      </c>
      <c r="J209" s="264" t="s">
        <v>96</v>
      </c>
      <c r="K209" s="219">
        <v>0.25</v>
      </c>
      <c r="L209" s="264" t="s">
        <v>70</v>
      </c>
      <c r="M209" s="220"/>
      <c r="N209" s="220"/>
      <c r="O209" s="220"/>
      <c r="P209" s="220"/>
      <c r="Q209" s="220"/>
      <c r="R209" s="220"/>
      <c r="S209" s="220">
        <v>700</v>
      </c>
      <c r="T209" s="229">
        <f t="shared" si="93"/>
        <v>700</v>
      </c>
      <c r="U209" s="227" t="s">
        <v>661</v>
      </c>
      <c r="V209" s="216" t="s">
        <v>662</v>
      </c>
      <c r="W209" s="216" t="s">
        <v>249</v>
      </c>
    </row>
    <row r="210" spans="1:23" s="215" customFormat="1" ht="15" customHeight="1" x14ac:dyDescent="0.25">
      <c r="A210" s="268">
        <v>42297</v>
      </c>
      <c r="B210" s="375" t="s">
        <v>774</v>
      </c>
      <c r="C210" s="267" t="s">
        <v>177</v>
      </c>
      <c r="D210" s="264"/>
      <c r="E210" s="357" t="s">
        <v>527</v>
      </c>
      <c r="F210" s="358"/>
      <c r="G210" s="358"/>
      <c r="H210" s="359"/>
      <c r="I210" s="264" t="s">
        <v>72</v>
      </c>
      <c r="J210" s="264" t="s">
        <v>96</v>
      </c>
      <c r="K210" s="219">
        <v>0.25</v>
      </c>
      <c r="L210" s="264" t="s">
        <v>70</v>
      </c>
      <c r="M210" s="220"/>
      <c r="N210" s="220"/>
      <c r="O210" s="220"/>
      <c r="P210" s="220"/>
      <c r="Q210" s="220"/>
      <c r="R210" s="220"/>
      <c r="S210" s="220">
        <v>700</v>
      </c>
      <c r="T210" s="229">
        <f t="shared" ref="T210" si="105">SUM(M210:S210)</f>
        <v>700</v>
      </c>
      <c r="U210" s="227" t="s">
        <v>663</v>
      </c>
      <c r="V210" s="216" t="s">
        <v>662</v>
      </c>
      <c r="W210" s="216" t="s">
        <v>249</v>
      </c>
    </row>
    <row r="211" spans="1:23" s="215" customFormat="1" ht="15" customHeight="1" x14ac:dyDescent="0.25">
      <c r="A211" s="268">
        <v>42297</v>
      </c>
      <c r="B211" s="375" t="s">
        <v>774</v>
      </c>
      <c r="C211" s="267" t="s">
        <v>177</v>
      </c>
      <c r="D211" s="264"/>
      <c r="E211" s="357" t="s">
        <v>664</v>
      </c>
      <c r="F211" s="358"/>
      <c r="G211" s="358"/>
      <c r="H211" s="359"/>
      <c r="I211" s="264" t="s">
        <v>72</v>
      </c>
      <c r="J211" s="264" t="s">
        <v>96</v>
      </c>
      <c r="K211" s="219">
        <v>0.25</v>
      </c>
      <c r="L211" s="264" t="s">
        <v>70</v>
      </c>
      <c r="M211" s="220"/>
      <c r="N211" s="220"/>
      <c r="O211" s="220"/>
      <c r="P211" s="220"/>
      <c r="Q211" s="220"/>
      <c r="R211" s="220"/>
      <c r="S211" s="220">
        <v>700</v>
      </c>
      <c r="T211" s="229">
        <f t="shared" ref="T211" si="106">SUM(M211:S211)</f>
        <v>700</v>
      </c>
      <c r="U211" s="227" t="s">
        <v>665</v>
      </c>
      <c r="V211" s="216" t="s">
        <v>662</v>
      </c>
      <c r="W211" s="216" t="s">
        <v>249</v>
      </c>
    </row>
    <row r="212" spans="1:23" s="215" customFormat="1" ht="15" customHeight="1" x14ac:dyDescent="0.25">
      <c r="A212" s="268">
        <v>42297</v>
      </c>
      <c r="B212" s="375">
        <v>19</v>
      </c>
      <c r="C212" s="267" t="s">
        <v>151</v>
      </c>
      <c r="D212" s="264"/>
      <c r="E212" s="357" t="s">
        <v>600</v>
      </c>
      <c r="F212" s="358"/>
      <c r="G212" s="358"/>
      <c r="H212" s="359"/>
      <c r="I212" s="264" t="s">
        <v>601</v>
      </c>
      <c r="J212" s="264" t="s">
        <v>96</v>
      </c>
      <c r="K212" s="219">
        <v>0.29166666666666669</v>
      </c>
      <c r="L212" s="219">
        <v>0.66666666666666663</v>
      </c>
      <c r="M212" s="220"/>
      <c r="N212" s="220"/>
      <c r="O212" s="220"/>
      <c r="P212" s="220"/>
      <c r="Q212" s="220"/>
      <c r="R212" s="220"/>
      <c r="S212" s="220">
        <v>258</v>
      </c>
      <c r="T212" s="229">
        <f t="shared" ref="T212" si="107">SUM(M212:S212)</f>
        <v>258</v>
      </c>
      <c r="U212" s="227" t="s">
        <v>666</v>
      </c>
      <c r="V212" s="216" t="s">
        <v>667</v>
      </c>
      <c r="W212" s="216" t="s">
        <v>249</v>
      </c>
    </row>
    <row r="213" spans="1:23" s="215" customFormat="1" ht="15" customHeight="1" x14ac:dyDescent="0.25">
      <c r="A213" s="268">
        <v>42297</v>
      </c>
      <c r="B213" s="375">
        <v>22</v>
      </c>
      <c r="C213" s="267" t="s">
        <v>151</v>
      </c>
      <c r="D213" s="264"/>
      <c r="E213" s="354" t="s">
        <v>786</v>
      </c>
      <c r="F213" s="355"/>
      <c r="G213" s="355"/>
      <c r="H213" s="356"/>
      <c r="I213" s="264" t="s">
        <v>116</v>
      </c>
      <c r="J213" s="264" t="s">
        <v>96</v>
      </c>
      <c r="K213" s="219">
        <v>0.29166666666666669</v>
      </c>
      <c r="L213" s="219">
        <v>0.77083333333333337</v>
      </c>
      <c r="M213" s="220"/>
      <c r="N213" s="220"/>
      <c r="O213" s="220"/>
      <c r="P213" s="220"/>
      <c r="Q213" s="220"/>
      <c r="R213" s="220"/>
      <c r="S213" s="220">
        <v>258</v>
      </c>
      <c r="T213" s="229">
        <f t="shared" ref="T213" si="108">SUM(M213:S213)</f>
        <v>258</v>
      </c>
      <c r="U213" s="227" t="s">
        <v>668</v>
      </c>
      <c r="V213" s="216" t="s">
        <v>669</v>
      </c>
      <c r="W213" s="216" t="s">
        <v>249</v>
      </c>
    </row>
    <row r="214" spans="1:23" s="215" customFormat="1" ht="15" customHeight="1" x14ac:dyDescent="0.25">
      <c r="A214" s="268">
        <v>42297</v>
      </c>
      <c r="B214" s="375">
        <v>2</v>
      </c>
      <c r="C214" s="267" t="s">
        <v>177</v>
      </c>
      <c r="D214" s="264"/>
      <c r="E214" s="357" t="s">
        <v>290</v>
      </c>
      <c r="F214" s="358"/>
      <c r="G214" s="358"/>
      <c r="H214" s="359"/>
      <c r="I214" s="264" t="s">
        <v>106</v>
      </c>
      <c r="J214" s="264" t="s">
        <v>96</v>
      </c>
      <c r="K214" s="219">
        <v>0.375</v>
      </c>
      <c r="L214" s="219">
        <v>0.6875</v>
      </c>
      <c r="M214" s="220"/>
      <c r="N214" s="220"/>
      <c r="O214" s="220"/>
      <c r="P214" s="220">
        <v>19</v>
      </c>
      <c r="Q214" s="220"/>
      <c r="R214" s="220"/>
      <c r="S214" s="220">
        <v>166</v>
      </c>
      <c r="T214" s="229">
        <f t="shared" ref="T214" si="109">SUM(M214:S214)</f>
        <v>185</v>
      </c>
      <c r="U214" s="227" t="s">
        <v>670</v>
      </c>
      <c r="V214" s="216" t="s">
        <v>671</v>
      </c>
      <c r="W214" s="216" t="s">
        <v>249</v>
      </c>
    </row>
    <row r="215" spans="1:23" s="215" customFormat="1" ht="30" x14ac:dyDescent="0.25">
      <c r="A215" s="268">
        <v>42297</v>
      </c>
      <c r="B215" s="375">
        <v>29</v>
      </c>
      <c r="C215" s="267" t="s">
        <v>151</v>
      </c>
      <c r="D215" s="264"/>
      <c r="E215" s="357" t="s">
        <v>290</v>
      </c>
      <c r="F215" s="358"/>
      <c r="G215" s="358"/>
      <c r="H215" s="359"/>
      <c r="I215" s="264" t="s">
        <v>106</v>
      </c>
      <c r="J215" s="264" t="s">
        <v>96</v>
      </c>
      <c r="K215" s="219">
        <v>0.32291666666666669</v>
      </c>
      <c r="L215" s="219">
        <v>0.64583333333333337</v>
      </c>
      <c r="M215" s="220"/>
      <c r="N215" s="220"/>
      <c r="O215" s="220"/>
      <c r="P215" s="220"/>
      <c r="Q215" s="220"/>
      <c r="R215" s="220"/>
      <c r="S215" s="220">
        <v>258</v>
      </c>
      <c r="T215" s="229">
        <f t="shared" ref="T215" si="110">SUM(M215:S215)</f>
        <v>258</v>
      </c>
      <c r="U215" s="227" t="s">
        <v>672</v>
      </c>
      <c r="V215" s="216" t="s">
        <v>640</v>
      </c>
      <c r="W215" s="216" t="s">
        <v>249</v>
      </c>
    </row>
    <row r="216" spans="1:23" s="215" customFormat="1" ht="30" x14ac:dyDescent="0.25">
      <c r="A216" s="268">
        <v>42297</v>
      </c>
      <c r="B216" s="375">
        <v>21</v>
      </c>
      <c r="C216" s="267" t="s">
        <v>151</v>
      </c>
      <c r="D216" s="264"/>
      <c r="E216" s="357" t="s">
        <v>290</v>
      </c>
      <c r="F216" s="358"/>
      <c r="G216" s="358"/>
      <c r="H216" s="359"/>
      <c r="I216" s="264" t="s">
        <v>106</v>
      </c>
      <c r="J216" s="264" t="s">
        <v>96</v>
      </c>
      <c r="K216" s="219">
        <v>0.29166666666666669</v>
      </c>
      <c r="L216" s="219">
        <v>0.8125</v>
      </c>
      <c r="M216" s="220"/>
      <c r="N216" s="220"/>
      <c r="O216" s="220"/>
      <c r="P216" s="220"/>
      <c r="Q216" s="220"/>
      <c r="R216" s="220"/>
      <c r="S216" s="220">
        <v>350</v>
      </c>
      <c r="T216" s="229">
        <f t="shared" ref="T216" si="111">SUM(M216:S216)</f>
        <v>350</v>
      </c>
      <c r="U216" s="227" t="s">
        <v>673</v>
      </c>
      <c r="V216" s="216" t="s">
        <v>674</v>
      </c>
      <c r="W216" s="216" t="s">
        <v>249</v>
      </c>
    </row>
    <row r="217" spans="1:23" s="215" customFormat="1" ht="30" x14ac:dyDescent="0.25">
      <c r="A217" s="268">
        <v>42297</v>
      </c>
      <c r="B217" s="375">
        <v>23</v>
      </c>
      <c r="C217" s="267" t="s">
        <v>151</v>
      </c>
      <c r="D217" s="264"/>
      <c r="E217" s="357" t="s">
        <v>290</v>
      </c>
      <c r="F217" s="358"/>
      <c r="G217" s="358"/>
      <c r="H217" s="359"/>
      <c r="I217" s="264" t="s">
        <v>106</v>
      </c>
      <c r="J217" s="264" t="s">
        <v>96</v>
      </c>
      <c r="K217" s="219">
        <v>0.29166666666666669</v>
      </c>
      <c r="L217" s="219">
        <v>0.8125</v>
      </c>
      <c r="M217" s="220"/>
      <c r="N217" s="220"/>
      <c r="O217" s="220"/>
      <c r="P217" s="220"/>
      <c r="Q217" s="220"/>
      <c r="R217" s="220"/>
      <c r="S217" s="220">
        <v>350</v>
      </c>
      <c r="T217" s="229">
        <f t="shared" ref="T217" si="112">SUM(M217:S217)</f>
        <v>350</v>
      </c>
      <c r="U217" s="227" t="s">
        <v>675</v>
      </c>
      <c r="V217" s="216" t="s">
        <v>674</v>
      </c>
      <c r="W217" s="216" t="s">
        <v>249</v>
      </c>
    </row>
    <row r="218" spans="1:23" s="215" customFormat="1" ht="15" customHeight="1" x14ac:dyDescent="0.25">
      <c r="A218" s="268">
        <v>42298</v>
      </c>
      <c r="B218" s="375" t="s">
        <v>775</v>
      </c>
      <c r="C218" s="267" t="s">
        <v>177</v>
      </c>
      <c r="D218" s="264"/>
      <c r="E218" s="357" t="s">
        <v>366</v>
      </c>
      <c r="F218" s="358"/>
      <c r="G218" s="358"/>
      <c r="H218" s="359"/>
      <c r="I218" s="264" t="s">
        <v>189</v>
      </c>
      <c r="J218" s="264" t="s">
        <v>653</v>
      </c>
      <c r="K218" s="219">
        <v>0.33333333333333331</v>
      </c>
      <c r="L218" s="264" t="s">
        <v>70</v>
      </c>
      <c r="M218" s="220"/>
      <c r="N218" s="220"/>
      <c r="O218" s="220"/>
      <c r="P218" s="220"/>
      <c r="Q218" s="220"/>
      <c r="R218" s="220">
        <v>2170.62</v>
      </c>
      <c r="S218" s="220">
        <v>1317</v>
      </c>
      <c r="T218" s="229">
        <f t="shared" ref="T218" si="113">SUM(M218:S218)</f>
        <v>3487.62</v>
      </c>
      <c r="U218" s="227"/>
      <c r="V218" s="216" t="s">
        <v>654</v>
      </c>
      <c r="W218" s="216" t="s">
        <v>249</v>
      </c>
    </row>
    <row r="219" spans="1:23" s="215" customFormat="1" ht="15" customHeight="1" x14ac:dyDescent="0.25">
      <c r="A219" s="268">
        <v>42298</v>
      </c>
      <c r="B219" s="375">
        <v>20</v>
      </c>
      <c r="C219" s="267" t="s">
        <v>177</v>
      </c>
      <c r="D219" s="264"/>
      <c r="E219" s="357" t="s">
        <v>366</v>
      </c>
      <c r="F219" s="358"/>
      <c r="G219" s="358"/>
      <c r="H219" s="359"/>
      <c r="I219" s="264" t="s">
        <v>189</v>
      </c>
      <c r="J219" s="264" t="s">
        <v>96</v>
      </c>
      <c r="K219" s="219">
        <v>0.33333333333333331</v>
      </c>
      <c r="L219" s="264" t="s">
        <v>70</v>
      </c>
      <c r="M219" s="220"/>
      <c r="N219" s="220"/>
      <c r="O219" s="220"/>
      <c r="P219" s="220"/>
      <c r="Q219" s="220"/>
      <c r="R219" s="220"/>
      <c r="S219" s="220">
        <v>330</v>
      </c>
      <c r="T219" s="229">
        <f t="shared" ref="T219" si="114">SUM(M219:S219)</f>
        <v>330</v>
      </c>
      <c r="U219" s="227"/>
      <c r="V219" s="216" t="s">
        <v>338</v>
      </c>
      <c r="W219" s="216" t="s">
        <v>249</v>
      </c>
    </row>
    <row r="220" spans="1:23" s="215" customFormat="1" ht="15" customHeight="1" x14ac:dyDescent="0.25">
      <c r="A220" s="268">
        <v>42298</v>
      </c>
      <c r="B220" s="375">
        <v>15</v>
      </c>
      <c r="C220" s="267" t="s">
        <v>177</v>
      </c>
      <c r="D220" s="264"/>
      <c r="E220" s="357" t="s">
        <v>517</v>
      </c>
      <c r="F220" s="358"/>
      <c r="G220" s="358"/>
      <c r="H220" s="359"/>
      <c r="I220" s="264" t="s">
        <v>287</v>
      </c>
      <c r="J220" s="264" t="s">
        <v>109</v>
      </c>
      <c r="K220" s="219">
        <v>0.25</v>
      </c>
      <c r="L220" s="219">
        <v>0.8125</v>
      </c>
      <c r="M220" s="220"/>
      <c r="N220" s="220"/>
      <c r="O220" s="220">
        <v>638</v>
      </c>
      <c r="P220" s="220"/>
      <c r="Q220" s="220">
        <v>2607.04</v>
      </c>
      <c r="R220" s="220">
        <v>228.55</v>
      </c>
      <c r="S220" s="220">
        <v>458</v>
      </c>
      <c r="T220" s="229">
        <f t="shared" ref="T220" si="115">SUM(M220:S220)</f>
        <v>3931.59</v>
      </c>
      <c r="U220" s="227" t="s">
        <v>686</v>
      </c>
      <c r="V220" s="216" t="s">
        <v>687</v>
      </c>
      <c r="W220" s="216" t="s">
        <v>249</v>
      </c>
    </row>
    <row r="221" spans="1:23" s="215" customFormat="1" x14ac:dyDescent="0.25">
      <c r="A221" s="268">
        <v>42300</v>
      </c>
      <c r="B221" s="375">
        <v>15</v>
      </c>
      <c r="C221" s="267" t="s">
        <v>177</v>
      </c>
      <c r="D221" s="264"/>
      <c r="E221" s="357" t="s">
        <v>296</v>
      </c>
      <c r="F221" s="358"/>
      <c r="G221" s="358"/>
      <c r="H221" s="359"/>
      <c r="I221" s="264" t="s">
        <v>107</v>
      </c>
      <c r="J221" s="264" t="s">
        <v>96</v>
      </c>
      <c r="K221" s="219">
        <v>0.375</v>
      </c>
      <c r="L221" s="219">
        <v>0.8125</v>
      </c>
      <c r="M221" s="220"/>
      <c r="N221" s="220"/>
      <c r="O221" s="220"/>
      <c r="P221" s="220">
        <v>34</v>
      </c>
      <c r="Q221" s="220"/>
      <c r="R221" s="220"/>
      <c r="S221" s="220">
        <v>258</v>
      </c>
      <c r="T221" s="229">
        <f t="shared" ref="T221" si="116">SUM(M221:S221)</f>
        <v>292</v>
      </c>
      <c r="U221" s="227" t="s">
        <v>676</v>
      </c>
      <c r="V221" s="216" t="s">
        <v>677</v>
      </c>
      <c r="W221" s="216" t="s">
        <v>249</v>
      </c>
    </row>
    <row r="222" spans="1:23" s="215" customFormat="1" x14ac:dyDescent="0.25">
      <c r="A222" s="268">
        <v>42300</v>
      </c>
      <c r="B222" s="375">
        <v>15</v>
      </c>
      <c r="C222" s="267" t="s">
        <v>177</v>
      </c>
      <c r="D222" s="264"/>
      <c r="E222" s="357" t="s">
        <v>342</v>
      </c>
      <c r="F222" s="358"/>
      <c r="G222" s="358"/>
      <c r="H222" s="359"/>
      <c r="I222" s="264" t="s">
        <v>553</v>
      </c>
      <c r="J222" s="264" t="s">
        <v>96</v>
      </c>
      <c r="K222" s="219">
        <v>0.375</v>
      </c>
      <c r="L222" s="219" t="s">
        <v>70</v>
      </c>
      <c r="M222" s="220"/>
      <c r="N222" s="220"/>
      <c r="O222" s="220"/>
      <c r="P222" s="220"/>
      <c r="Q222" s="220"/>
      <c r="R222" s="220"/>
      <c r="S222" s="220">
        <v>258</v>
      </c>
      <c r="T222" s="229">
        <f t="shared" ref="T222" si="117">SUM(M222:S222)</f>
        <v>258</v>
      </c>
      <c r="U222" s="227" t="s">
        <v>678</v>
      </c>
      <c r="V222" s="216" t="s">
        <v>677</v>
      </c>
      <c r="W222" s="216" t="s">
        <v>249</v>
      </c>
    </row>
    <row r="223" spans="1:23" s="215" customFormat="1" x14ac:dyDescent="0.25">
      <c r="A223" s="268">
        <v>42300</v>
      </c>
      <c r="B223" s="375">
        <v>14</v>
      </c>
      <c r="C223" s="267" t="s">
        <v>177</v>
      </c>
      <c r="D223" s="264"/>
      <c r="E223" s="357" t="s">
        <v>321</v>
      </c>
      <c r="F223" s="358"/>
      <c r="G223" s="358"/>
      <c r="H223" s="359"/>
      <c r="I223" s="264" t="s">
        <v>72</v>
      </c>
      <c r="J223" s="264" t="s">
        <v>96</v>
      </c>
      <c r="K223" s="219">
        <v>0.375</v>
      </c>
      <c r="L223" s="219" t="s">
        <v>70</v>
      </c>
      <c r="M223" s="220"/>
      <c r="N223" s="220"/>
      <c r="O223" s="220"/>
      <c r="P223" s="220"/>
      <c r="Q223" s="220"/>
      <c r="R223" s="220"/>
      <c r="S223" s="220">
        <v>258</v>
      </c>
      <c r="T223" s="229">
        <f t="shared" ref="T223" si="118">SUM(M223:S223)</f>
        <v>258</v>
      </c>
      <c r="U223" s="227" t="s">
        <v>679</v>
      </c>
      <c r="V223" s="216" t="s">
        <v>680</v>
      </c>
      <c r="W223" s="216" t="s">
        <v>249</v>
      </c>
    </row>
    <row r="224" spans="1:23" s="215" customFormat="1" ht="30" x14ac:dyDescent="0.25">
      <c r="A224" s="268">
        <v>42300</v>
      </c>
      <c r="B224" s="375">
        <v>16</v>
      </c>
      <c r="C224" s="267" t="s">
        <v>177</v>
      </c>
      <c r="D224" s="264"/>
      <c r="E224" s="357" t="s">
        <v>336</v>
      </c>
      <c r="F224" s="358"/>
      <c r="G224" s="358"/>
      <c r="H224" s="359"/>
      <c r="I224" s="264" t="s">
        <v>131</v>
      </c>
      <c r="J224" s="264" t="s">
        <v>681</v>
      </c>
      <c r="K224" s="219">
        <v>0.22916666666666666</v>
      </c>
      <c r="L224" s="219" t="s">
        <v>70</v>
      </c>
      <c r="M224" s="220"/>
      <c r="N224" s="220"/>
      <c r="O224" s="220"/>
      <c r="P224" s="220"/>
      <c r="Q224" s="220"/>
      <c r="R224" s="220"/>
      <c r="S224" s="220">
        <v>350</v>
      </c>
      <c r="T224" s="229">
        <f t="shared" ref="T224" si="119">SUM(M224:S224)</f>
        <v>350</v>
      </c>
      <c r="U224" s="227" t="s">
        <v>682</v>
      </c>
      <c r="V224" s="216" t="s">
        <v>683</v>
      </c>
      <c r="W224" s="216" t="s">
        <v>249</v>
      </c>
    </row>
    <row r="225" spans="1:23" s="215" customFormat="1" x14ac:dyDescent="0.25">
      <c r="A225" s="268">
        <v>42300</v>
      </c>
      <c r="B225" s="375">
        <v>20</v>
      </c>
      <c r="C225" s="267" t="s">
        <v>177</v>
      </c>
      <c r="D225" s="264"/>
      <c r="E225" s="357" t="s">
        <v>596</v>
      </c>
      <c r="F225" s="358"/>
      <c r="G225" s="358"/>
      <c r="H225" s="359"/>
      <c r="I225" s="264" t="s">
        <v>262</v>
      </c>
      <c r="J225" s="264" t="s">
        <v>226</v>
      </c>
      <c r="K225" s="219">
        <v>0.375</v>
      </c>
      <c r="L225" s="219" t="s">
        <v>70</v>
      </c>
      <c r="M225" s="220"/>
      <c r="N225" s="220"/>
      <c r="O225" s="220"/>
      <c r="P225" s="220"/>
      <c r="Q225" s="220"/>
      <c r="R225" s="220"/>
      <c r="S225" s="220">
        <v>166</v>
      </c>
      <c r="T225" s="229">
        <f t="shared" ref="T225" si="120">SUM(M225:S225)</f>
        <v>166</v>
      </c>
      <c r="U225" s="227" t="s">
        <v>684</v>
      </c>
      <c r="V225" s="216" t="s">
        <v>685</v>
      </c>
      <c r="W225" s="216" t="s">
        <v>249</v>
      </c>
    </row>
    <row r="226" spans="1:23" s="215" customFormat="1" ht="15" customHeight="1" x14ac:dyDescent="0.25">
      <c r="A226" s="268">
        <v>42303</v>
      </c>
      <c r="B226" s="375">
        <v>16</v>
      </c>
      <c r="C226" s="267" t="s">
        <v>151</v>
      </c>
      <c r="D226" s="264"/>
      <c r="E226" s="357" t="s">
        <v>190</v>
      </c>
      <c r="F226" s="358"/>
      <c r="G226" s="358"/>
      <c r="H226" s="359"/>
      <c r="I226" s="264" t="s">
        <v>191</v>
      </c>
      <c r="J226" s="264" t="s">
        <v>96</v>
      </c>
      <c r="K226" s="219">
        <v>0.41666666666666669</v>
      </c>
      <c r="L226" s="264" t="s">
        <v>70</v>
      </c>
      <c r="M226" s="220"/>
      <c r="N226" s="220"/>
      <c r="O226" s="220"/>
      <c r="P226" s="220"/>
      <c r="Q226" s="220">
        <v>87</v>
      </c>
      <c r="R226" s="220"/>
      <c r="S226" s="220">
        <v>166</v>
      </c>
      <c r="T226" s="229">
        <f t="shared" si="84"/>
        <v>253</v>
      </c>
      <c r="U226" s="227" t="s">
        <v>644</v>
      </c>
      <c r="V226" s="216" t="s">
        <v>651</v>
      </c>
      <c r="W226" s="216" t="s">
        <v>249</v>
      </c>
    </row>
    <row r="227" spans="1:23" s="215" customFormat="1" ht="15" customHeight="1" x14ac:dyDescent="0.25">
      <c r="A227" s="268">
        <v>42303</v>
      </c>
      <c r="B227" s="375">
        <v>20</v>
      </c>
      <c r="C227" s="267" t="s">
        <v>177</v>
      </c>
      <c r="D227" s="264"/>
      <c r="E227" s="357" t="s">
        <v>190</v>
      </c>
      <c r="F227" s="358"/>
      <c r="G227" s="358"/>
      <c r="H227" s="359"/>
      <c r="I227" s="264" t="s">
        <v>191</v>
      </c>
      <c r="J227" s="264" t="s">
        <v>96</v>
      </c>
      <c r="K227" s="219">
        <v>0.33333333333333331</v>
      </c>
      <c r="L227" s="264" t="s">
        <v>70</v>
      </c>
      <c r="M227" s="220"/>
      <c r="N227" s="220"/>
      <c r="O227" s="220"/>
      <c r="P227" s="220"/>
      <c r="Q227" s="220"/>
      <c r="R227" s="220"/>
      <c r="S227" s="220">
        <v>258</v>
      </c>
      <c r="T227" s="229">
        <f t="shared" ref="T227" si="121">SUM(M227:S227)</f>
        <v>258</v>
      </c>
      <c r="U227" s="227" t="s">
        <v>650</v>
      </c>
      <c r="V227" s="216" t="s">
        <v>652</v>
      </c>
      <c r="W227" s="216" t="s">
        <v>249</v>
      </c>
    </row>
    <row r="228" spans="1:23" s="215" customFormat="1" ht="30" x14ac:dyDescent="0.25">
      <c r="A228" s="268">
        <v>42306</v>
      </c>
      <c r="B228" s="375" t="s">
        <v>776</v>
      </c>
      <c r="C228" s="267" t="s">
        <v>177</v>
      </c>
      <c r="D228" s="264"/>
      <c r="E228" s="357" t="s">
        <v>366</v>
      </c>
      <c r="F228" s="358"/>
      <c r="G228" s="358"/>
      <c r="H228" s="359"/>
      <c r="I228" s="264" t="s">
        <v>189</v>
      </c>
      <c r="J228" s="264" t="s">
        <v>657</v>
      </c>
      <c r="K228" s="219">
        <v>0.41666666666666669</v>
      </c>
      <c r="L228" s="264" t="s">
        <v>70</v>
      </c>
      <c r="M228" s="220"/>
      <c r="N228" s="220"/>
      <c r="O228" s="220">
        <v>1000</v>
      </c>
      <c r="P228" s="220"/>
      <c r="Q228" s="220"/>
      <c r="R228" s="220"/>
      <c r="S228" s="220">
        <v>1189</v>
      </c>
      <c r="T228" s="229">
        <f>SUM(M228:S228)</f>
        <v>2189</v>
      </c>
      <c r="U228" s="227"/>
      <c r="V228" s="216" t="s">
        <v>658</v>
      </c>
      <c r="W228" s="216" t="s">
        <v>659</v>
      </c>
    </row>
    <row r="229" spans="1:23" s="215" customFormat="1" ht="30" x14ac:dyDescent="0.25">
      <c r="A229" s="268">
        <v>42306</v>
      </c>
      <c r="B229" s="375">
        <v>19</v>
      </c>
      <c r="C229" s="267" t="s">
        <v>177</v>
      </c>
      <c r="D229" s="264"/>
      <c r="E229" s="357" t="s">
        <v>366</v>
      </c>
      <c r="F229" s="358"/>
      <c r="G229" s="358"/>
      <c r="H229" s="359"/>
      <c r="I229" s="264" t="s">
        <v>189</v>
      </c>
      <c r="J229" s="264" t="s">
        <v>562</v>
      </c>
      <c r="K229" s="219">
        <v>0.20833333333333334</v>
      </c>
      <c r="L229" s="264" t="s">
        <v>70</v>
      </c>
      <c r="M229" s="220"/>
      <c r="N229" s="220"/>
      <c r="O229" s="220"/>
      <c r="P229" s="220"/>
      <c r="Q229" s="220"/>
      <c r="R229" s="220">
        <v>714.46</v>
      </c>
      <c r="S229" s="220">
        <v>570</v>
      </c>
      <c r="T229" s="229">
        <f>SUM(M229:S229)</f>
        <v>1284.46</v>
      </c>
      <c r="U229" s="227"/>
      <c r="V229" s="216" t="s">
        <v>660</v>
      </c>
      <c r="W229" s="216" t="s">
        <v>659</v>
      </c>
    </row>
    <row r="230" spans="1:23" s="244" customFormat="1" ht="15" customHeight="1" x14ac:dyDescent="0.25">
      <c r="A230" s="369" t="s">
        <v>199</v>
      </c>
      <c r="B230" s="369"/>
      <c r="C230" s="369"/>
      <c r="D230" s="369"/>
      <c r="E230" s="369"/>
      <c r="F230" s="369"/>
      <c r="G230" s="369"/>
      <c r="H230" s="369"/>
      <c r="I230" s="369"/>
      <c r="J230" s="369"/>
      <c r="K230" s="369"/>
      <c r="L230" s="369"/>
      <c r="M230" s="369"/>
      <c r="N230" s="369"/>
      <c r="O230" s="369"/>
      <c r="P230" s="369"/>
      <c r="Q230" s="369"/>
      <c r="R230" s="369"/>
      <c r="S230" s="369"/>
      <c r="T230" s="369"/>
      <c r="U230" s="369"/>
      <c r="V230" s="369"/>
      <c r="W230" s="243"/>
    </row>
    <row r="231" spans="1:23" x14ac:dyDescent="0.25">
      <c r="A231" s="202">
        <v>42312</v>
      </c>
      <c r="B231" s="373" t="s">
        <v>777</v>
      </c>
      <c r="C231" s="203" t="s">
        <v>199</v>
      </c>
      <c r="D231" s="204"/>
      <c r="E231" s="360" t="s">
        <v>366</v>
      </c>
      <c r="F231" s="361"/>
      <c r="G231" s="361"/>
      <c r="H231" s="362"/>
      <c r="I231" s="263" t="s">
        <v>189</v>
      </c>
      <c r="J231" s="221" t="s">
        <v>109</v>
      </c>
      <c r="K231" s="226">
        <v>0.66666666666666663</v>
      </c>
      <c r="L231" s="226" t="s">
        <v>70</v>
      </c>
      <c r="M231" s="228"/>
      <c r="N231" s="227"/>
      <c r="O231" s="228">
        <v>1000</v>
      </c>
      <c r="P231" s="228"/>
      <c r="Q231" s="228"/>
      <c r="R231" s="228"/>
      <c r="S231" s="228">
        <v>1710</v>
      </c>
      <c r="T231" s="229">
        <f t="shared" ref="T231:T259" si="122">SUM(M231:S231)</f>
        <v>2710</v>
      </c>
      <c r="U231" s="227"/>
      <c r="V231" s="205" t="s">
        <v>709</v>
      </c>
      <c r="W231" s="206" t="s">
        <v>249</v>
      </c>
    </row>
    <row r="232" spans="1:23" x14ac:dyDescent="0.25">
      <c r="A232" s="202">
        <v>42312</v>
      </c>
      <c r="B232" s="373" t="s">
        <v>778</v>
      </c>
      <c r="C232" s="203" t="s">
        <v>151</v>
      </c>
      <c r="D232" s="204"/>
      <c r="E232" s="360" t="s">
        <v>366</v>
      </c>
      <c r="F232" s="361"/>
      <c r="G232" s="361"/>
      <c r="H232" s="362"/>
      <c r="I232" s="263" t="s">
        <v>189</v>
      </c>
      <c r="J232" s="221" t="s">
        <v>96</v>
      </c>
      <c r="K232" s="226">
        <v>0.3125</v>
      </c>
      <c r="L232" s="226" t="s">
        <v>70</v>
      </c>
      <c r="M232" s="228"/>
      <c r="N232" s="227"/>
      <c r="O232" s="228"/>
      <c r="P232" s="228"/>
      <c r="Q232" s="228"/>
      <c r="R232" s="228"/>
      <c r="S232" s="228">
        <v>990</v>
      </c>
      <c r="T232" s="229">
        <f t="shared" si="122"/>
        <v>990</v>
      </c>
      <c r="U232" s="227"/>
      <c r="V232" s="205" t="s">
        <v>710</v>
      </c>
      <c r="W232" s="206" t="s">
        <v>249</v>
      </c>
    </row>
    <row r="233" spans="1:23" x14ac:dyDescent="0.25">
      <c r="A233" s="202">
        <v>42312</v>
      </c>
      <c r="B233" s="373">
        <v>15</v>
      </c>
      <c r="C233" s="203" t="s">
        <v>177</v>
      </c>
      <c r="D233" s="204"/>
      <c r="E233" s="360" t="s">
        <v>366</v>
      </c>
      <c r="F233" s="361"/>
      <c r="G233" s="361"/>
      <c r="H233" s="362"/>
      <c r="I233" s="263" t="s">
        <v>189</v>
      </c>
      <c r="J233" s="221" t="s">
        <v>96</v>
      </c>
      <c r="K233" s="226">
        <v>0.41666666666666669</v>
      </c>
      <c r="L233" s="226" t="s">
        <v>70</v>
      </c>
      <c r="M233" s="228"/>
      <c r="N233" s="227"/>
      <c r="O233" s="228"/>
      <c r="P233" s="228"/>
      <c r="Q233" s="228"/>
      <c r="R233" s="228"/>
      <c r="S233" s="228">
        <v>202</v>
      </c>
      <c r="T233" s="229">
        <f t="shared" si="122"/>
        <v>202</v>
      </c>
      <c r="U233" s="227"/>
      <c r="V233" s="205" t="s">
        <v>711</v>
      </c>
      <c r="W233" s="206" t="s">
        <v>249</v>
      </c>
    </row>
    <row r="234" spans="1:23" x14ac:dyDescent="0.25">
      <c r="A234" s="202">
        <v>42313</v>
      </c>
      <c r="B234" s="373">
        <v>26</v>
      </c>
      <c r="C234" s="203" t="s">
        <v>177</v>
      </c>
      <c r="D234" s="204"/>
      <c r="E234" s="360" t="s">
        <v>267</v>
      </c>
      <c r="F234" s="361"/>
      <c r="G234" s="361"/>
      <c r="H234" s="362"/>
      <c r="I234" s="263" t="s">
        <v>119</v>
      </c>
      <c r="J234" s="221" t="s">
        <v>226</v>
      </c>
      <c r="K234" s="226">
        <v>0.16666666666666666</v>
      </c>
      <c r="L234" s="226">
        <v>0.74305555555555547</v>
      </c>
      <c r="M234" s="228"/>
      <c r="N234" s="227"/>
      <c r="O234" s="228"/>
      <c r="P234" s="228"/>
      <c r="Q234" s="228"/>
      <c r="R234" s="228"/>
      <c r="S234" s="228">
        <v>258</v>
      </c>
      <c r="T234" s="229">
        <f t="shared" si="122"/>
        <v>258</v>
      </c>
      <c r="U234" s="227" t="s">
        <v>712</v>
      </c>
      <c r="V234" s="205" t="s">
        <v>713</v>
      </c>
      <c r="W234" s="206" t="s">
        <v>249</v>
      </c>
    </row>
    <row r="235" spans="1:23" x14ac:dyDescent="0.25">
      <c r="A235" s="202">
        <v>42314</v>
      </c>
      <c r="B235" s="373">
        <v>26</v>
      </c>
      <c r="C235" s="203" t="s">
        <v>177</v>
      </c>
      <c r="D235" s="204"/>
      <c r="E235" s="354" t="s">
        <v>190</v>
      </c>
      <c r="F235" s="355"/>
      <c r="G235" s="355"/>
      <c r="H235" s="356"/>
      <c r="I235" s="266" t="s">
        <v>191</v>
      </c>
      <c r="J235" s="221" t="s">
        <v>96</v>
      </c>
      <c r="K235" s="226">
        <v>0.33333333333333331</v>
      </c>
      <c r="L235" s="226" t="s">
        <v>70</v>
      </c>
      <c r="M235" s="228"/>
      <c r="N235" s="227"/>
      <c r="O235" s="228"/>
      <c r="P235" s="228"/>
      <c r="Q235" s="228"/>
      <c r="R235" s="228"/>
      <c r="S235" s="228">
        <v>258</v>
      </c>
      <c r="T235" s="229">
        <f t="shared" si="122"/>
        <v>258</v>
      </c>
      <c r="U235" s="227" t="s">
        <v>745</v>
      </c>
      <c r="V235" s="205" t="s">
        <v>746</v>
      </c>
      <c r="W235" s="206" t="s">
        <v>249</v>
      </c>
    </row>
    <row r="236" spans="1:23" ht="30" x14ac:dyDescent="0.25">
      <c r="A236" s="202">
        <v>42314</v>
      </c>
      <c r="B236" s="373">
        <v>28</v>
      </c>
      <c r="C236" s="203" t="s">
        <v>177</v>
      </c>
      <c r="D236" s="204"/>
      <c r="E236" s="354" t="s">
        <v>190</v>
      </c>
      <c r="F236" s="355"/>
      <c r="G236" s="355"/>
      <c r="H236" s="356"/>
      <c r="I236" s="266" t="s">
        <v>191</v>
      </c>
      <c r="J236" s="221" t="s">
        <v>96</v>
      </c>
      <c r="K236" s="226">
        <v>0.41666666666666669</v>
      </c>
      <c r="L236" s="226" t="s">
        <v>70</v>
      </c>
      <c r="M236" s="228"/>
      <c r="N236" s="227"/>
      <c r="O236" s="228"/>
      <c r="P236" s="228"/>
      <c r="Q236" s="228"/>
      <c r="R236" s="228"/>
      <c r="S236" s="228">
        <v>166</v>
      </c>
      <c r="T236" s="229">
        <f t="shared" ref="T236" si="123">SUM(M236:S236)</f>
        <v>166</v>
      </c>
      <c r="U236" s="227" t="s">
        <v>748</v>
      </c>
      <c r="V236" s="205" t="s">
        <v>749</v>
      </c>
      <c r="W236" s="206" t="s">
        <v>249</v>
      </c>
    </row>
    <row r="237" spans="1:23" x14ac:dyDescent="0.25">
      <c r="A237" s="202">
        <v>42314</v>
      </c>
      <c r="B237" s="373">
        <v>29</v>
      </c>
      <c r="C237" s="203" t="s">
        <v>177</v>
      </c>
      <c r="D237" s="204"/>
      <c r="E237" s="354" t="s">
        <v>190</v>
      </c>
      <c r="F237" s="355"/>
      <c r="G237" s="355"/>
      <c r="H237" s="356"/>
      <c r="I237" s="266" t="s">
        <v>191</v>
      </c>
      <c r="J237" s="221" t="s">
        <v>96</v>
      </c>
      <c r="K237" s="226">
        <v>0.33333333333333331</v>
      </c>
      <c r="L237" s="226" t="s">
        <v>70</v>
      </c>
      <c r="M237" s="228"/>
      <c r="N237" s="227"/>
      <c r="O237" s="228"/>
      <c r="P237" s="228"/>
      <c r="Q237" s="228"/>
      <c r="R237" s="228"/>
      <c r="S237" s="228">
        <v>258</v>
      </c>
      <c r="T237" s="229">
        <f t="shared" ref="T237" si="124">SUM(M237:S237)</f>
        <v>258</v>
      </c>
      <c r="U237" s="227" t="s">
        <v>750</v>
      </c>
      <c r="V237" s="205" t="s">
        <v>751</v>
      </c>
      <c r="W237" s="206" t="s">
        <v>249</v>
      </c>
    </row>
    <row r="238" spans="1:23" x14ac:dyDescent="0.25">
      <c r="A238" s="202">
        <v>42314</v>
      </c>
      <c r="B238" s="373">
        <v>30</v>
      </c>
      <c r="C238" s="203" t="s">
        <v>177</v>
      </c>
      <c r="D238" s="204"/>
      <c r="E238" s="354" t="s">
        <v>190</v>
      </c>
      <c r="F238" s="355"/>
      <c r="G238" s="355"/>
      <c r="H238" s="356"/>
      <c r="I238" s="266" t="s">
        <v>191</v>
      </c>
      <c r="J238" s="221" t="s">
        <v>96</v>
      </c>
      <c r="K238" s="226">
        <v>0.35416666666666669</v>
      </c>
      <c r="L238" s="226" t="s">
        <v>70</v>
      </c>
      <c r="M238" s="228"/>
      <c r="N238" s="227"/>
      <c r="O238" s="228"/>
      <c r="P238" s="228"/>
      <c r="Q238" s="228"/>
      <c r="R238" s="228"/>
      <c r="S238" s="228">
        <v>258</v>
      </c>
      <c r="T238" s="229">
        <f t="shared" ref="T238" si="125">SUM(M238:S238)</f>
        <v>258</v>
      </c>
      <c r="U238" s="227" t="s">
        <v>752</v>
      </c>
      <c r="V238" s="205" t="s">
        <v>753</v>
      </c>
      <c r="W238" s="206" t="s">
        <v>249</v>
      </c>
    </row>
    <row r="239" spans="1:23" x14ac:dyDescent="0.25">
      <c r="A239" s="202">
        <v>42314</v>
      </c>
      <c r="B239" s="373">
        <v>30</v>
      </c>
      <c r="C239" s="203" t="s">
        <v>177</v>
      </c>
      <c r="D239" s="204"/>
      <c r="E239" s="354" t="s">
        <v>190</v>
      </c>
      <c r="F239" s="355"/>
      <c r="G239" s="355"/>
      <c r="H239" s="356"/>
      <c r="I239" s="266" t="s">
        <v>191</v>
      </c>
      <c r="J239" s="221" t="s">
        <v>96</v>
      </c>
      <c r="K239" s="226">
        <v>0.75</v>
      </c>
      <c r="L239" s="226" t="s">
        <v>70</v>
      </c>
      <c r="M239" s="228"/>
      <c r="N239" s="227"/>
      <c r="O239" s="228"/>
      <c r="P239" s="228"/>
      <c r="Q239" s="228"/>
      <c r="R239" s="228"/>
      <c r="S239" s="228">
        <v>92</v>
      </c>
      <c r="T239" s="229">
        <f t="shared" ref="T239" si="126">SUM(M239:S239)</f>
        <v>92</v>
      </c>
      <c r="U239" s="227" t="s">
        <v>752</v>
      </c>
      <c r="V239" s="205" t="s">
        <v>754</v>
      </c>
      <c r="W239" s="206" t="s">
        <v>249</v>
      </c>
    </row>
    <row r="240" spans="1:23" ht="30" x14ac:dyDescent="0.25">
      <c r="A240" s="202">
        <v>42314</v>
      </c>
      <c r="B240" s="373" t="s">
        <v>779</v>
      </c>
      <c r="C240" s="203" t="s">
        <v>199</v>
      </c>
      <c r="D240" s="204"/>
      <c r="E240" s="354" t="s">
        <v>190</v>
      </c>
      <c r="F240" s="355"/>
      <c r="G240" s="355"/>
      <c r="H240" s="356"/>
      <c r="I240" s="266" t="s">
        <v>191</v>
      </c>
      <c r="J240" s="221" t="s">
        <v>562</v>
      </c>
      <c r="K240" s="226">
        <v>0.5</v>
      </c>
      <c r="L240" s="226" t="s">
        <v>70</v>
      </c>
      <c r="M240" s="228"/>
      <c r="N240" s="227"/>
      <c r="O240" s="228"/>
      <c r="P240" s="228"/>
      <c r="Q240" s="228"/>
      <c r="R240" s="228"/>
      <c r="S240" s="228">
        <v>256</v>
      </c>
      <c r="T240" s="229">
        <f t="shared" ref="T240" si="127">SUM(M240:S240)</f>
        <v>256</v>
      </c>
      <c r="U240" s="227" t="s">
        <v>755</v>
      </c>
      <c r="V240" s="205" t="s">
        <v>451</v>
      </c>
      <c r="W240" s="206" t="s">
        <v>249</v>
      </c>
    </row>
    <row r="241" spans="1:23" x14ac:dyDescent="0.25">
      <c r="A241" s="202">
        <v>42314</v>
      </c>
      <c r="B241" s="373">
        <v>21</v>
      </c>
      <c r="C241" s="203" t="s">
        <v>177</v>
      </c>
      <c r="D241" s="204"/>
      <c r="E241" s="354" t="s">
        <v>190</v>
      </c>
      <c r="F241" s="355"/>
      <c r="G241" s="355"/>
      <c r="H241" s="356"/>
      <c r="I241" s="266" t="s">
        <v>191</v>
      </c>
      <c r="J241" s="221" t="s">
        <v>96</v>
      </c>
      <c r="K241" s="226">
        <v>0.3125</v>
      </c>
      <c r="L241" s="226" t="s">
        <v>70</v>
      </c>
      <c r="M241" s="228"/>
      <c r="N241" s="227"/>
      <c r="O241" s="228"/>
      <c r="P241" s="228"/>
      <c r="Q241" s="228"/>
      <c r="R241" s="228"/>
      <c r="S241" s="228">
        <v>258</v>
      </c>
      <c r="T241" s="229">
        <f t="shared" ref="T241" si="128">SUM(M241:S241)</f>
        <v>258</v>
      </c>
      <c r="U241" s="227" t="s">
        <v>756</v>
      </c>
      <c r="V241" s="205" t="s">
        <v>757</v>
      </c>
      <c r="W241" s="206" t="s">
        <v>249</v>
      </c>
    </row>
    <row r="242" spans="1:23" x14ac:dyDescent="0.25">
      <c r="A242" s="202">
        <v>42317</v>
      </c>
      <c r="B242" s="373">
        <v>9</v>
      </c>
      <c r="C242" s="203" t="s">
        <v>199</v>
      </c>
      <c r="D242" s="204"/>
      <c r="E242" s="354" t="s">
        <v>206</v>
      </c>
      <c r="F242" s="355"/>
      <c r="G242" s="355"/>
      <c r="H242" s="356"/>
      <c r="I242" s="263" t="s">
        <v>275</v>
      </c>
      <c r="J242" s="221" t="s">
        <v>223</v>
      </c>
      <c r="K242" s="226">
        <v>0.45833333333333331</v>
      </c>
      <c r="L242" s="226" t="s">
        <v>70</v>
      </c>
      <c r="M242" s="228"/>
      <c r="N242" s="227"/>
      <c r="O242" s="228"/>
      <c r="P242" s="228"/>
      <c r="Q242" s="228"/>
      <c r="R242" s="228"/>
      <c r="S242" s="228">
        <v>958</v>
      </c>
      <c r="T242" s="229">
        <f t="shared" si="122"/>
        <v>958</v>
      </c>
      <c r="U242" s="227" t="s">
        <v>714</v>
      </c>
      <c r="V242" s="205" t="s">
        <v>205</v>
      </c>
      <c r="W242" s="206" t="s">
        <v>249</v>
      </c>
    </row>
    <row r="243" spans="1:23" ht="30" x14ac:dyDescent="0.25">
      <c r="A243" s="202">
        <v>42317</v>
      </c>
      <c r="B243" s="373" t="s">
        <v>780</v>
      </c>
      <c r="C243" s="203" t="s">
        <v>177</v>
      </c>
      <c r="D243" s="204"/>
      <c r="E243" s="354" t="s">
        <v>296</v>
      </c>
      <c r="F243" s="355"/>
      <c r="G243" s="355"/>
      <c r="H243" s="356"/>
      <c r="I243" s="263" t="s">
        <v>107</v>
      </c>
      <c r="J243" s="221" t="s">
        <v>657</v>
      </c>
      <c r="K243" s="226">
        <v>0.3125</v>
      </c>
      <c r="L243" s="226" t="s">
        <v>70</v>
      </c>
      <c r="M243" s="228"/>
      <c r="N243" s="227"/>
      <c r="O243" s="228"/>
      <c r="P243" s="228"/>
      <c r="Q243" s="228"/>
      <c r="R243" s="228"/>
      <c r="S243" s="228">
        <v>622</v>
      </c>
      <c r="T243" s="229">
        <f t="shared" si="122"/>
        <v>622</v>
      </c>
      <c r="U243" s="227" t="s">
        <v>715</v>
      </c>
      <c r="V243" s="205" t="s">
        <v>201</v>
      </c>
      <c r="W243" s="206" t="s">
        <v>249</v>
      </c>
    </row>
    <row r="244" spans="1:23" ht="30" x14ac:dyDescent="0.25">
      <c r="A244" s="202">
        <v>42317</v>
      </c>
      <c r="B244" s="373" t="s">
        <v>780</v>
      </c>
      <c r="C244" s="203" t="s">
        <v>177</v>
      </c>
      <c r="D244" s="204"/>
      <c r="E244" s="354" t="s">
        <v>517</v>
      </c>
      <c r="F244" s="355"/>
      <c r="G244" s="355"/>
      <c r="H244" s="356"/>
      <c r="I244" s="263" t="s">
        <v>287</v>
      </c>
      <c r="J244" s="221" t="s">
        <v>657</v>
      </c>
      <c r="K244" s="226">
        <v>0.3125</v>
      </c>
      <c r="L244" s="226" t="s">
        <v>70</v>
      </c>
      <c r="M244" s="228"/>
      <c r="N244" s="227"/>
      <c r="O244" s="228"/>
      <c r="P244" s="228"/>
      <c r="Q244" s="228"/>
      <c r="R244" s="228"/>
      <c r="S244" s="228">
        <v>622</v>
      </c>
      <c r="T244" s="229">
        <f t="shared" si="122"/>
        <v>622</v>
      </c>
      <c r="U244" s="227" t="s">
        <v>716</v>
      </c>
      <c r="V244" s="205" t="s">
        <v>201</v>
      </c>
      <c r="W244" s="206" t="s">
        <v>249</v>
      </c>
    </row>
    <row r="245" spans="1:23" ht="30" x14ac:dyDescent="0.25">
      <c r="A245" s="202">
        <v>42317</v>
      </c>
      <c r="B245" s="373" t="s">
        <v>781</v>
      </c>
      <c r="C245" s="203" t="s">
        <v>177</v>
      </c>
      <c r="D245" s="204"/>
      <c r="E245" s="354" t="s">
        <v>423</v>
      </c>
      <c r="F245" s="355"/>
      <c r="G245" s="355"/>
      <c r="H245" s="356"/>
      <c r="I245" s="263" t="s">
        <v>424</v>
      </c>
      <c r="J245" s="221" t="s">
        <v>657</v>
      </c>
      <c r="K245" s="226">
        <v>0.3125</v>
      </c>
      <c r="L245" s="226" t="s">
        <v>70</v>
      </c>
      <c r="M245" s="228"/>
      <c r="N245" s="227"/>
      <c r="O245" s="228"/>
      <c r="P245" s="228"/>
      <c r="Q245" s="228"/>
      <c r="R245" s="228"/>
      <c r="S245" s="228">
        <v>622</v>
      </c>
      <c r="T245" s="229">
        <f t="shared" si="122"/>
        <v>622</v>
      </c>
      <c r="U245" s="227" t="s">
        <v>717</v>
      </c>
      <c r="V245" s="205" t="s">
        <v>201</v>
      </c>
      <c r="W245" s="206" t="s">
        <v>249</v>
      </c>
    </row>
    <row r="246" spans="1:23" ht="30" x14ac:dyDescent="0.25">
      <c r="A246" s="202">
        <v>42317</v>
      </c>
      <c r="B246" s="373" t="s">
        <v>780</v>
      </c>
      <c r="C246" s="203" t="s">
        <v>177</v>
      </c>
      <c r="D246" s="204"/>
      <c r="E246" s="354" t="s">
        <v>342</v>
      </c>
      <c r="F246" s="355"/>
      <c r="G246" s="355"/>
      <c r="H246" s="356"/>
      <c r="I246" s="263" t="s">
        <v>343</v>
      </c>
      <c r="J246" s="221" t="s">
        <v>657</v>
      </c>
      <c r="K246" s="226">
        <v>0.3125</v>
      </c>
      <c r="L246" s="226" t="s">
        <v>70</v>
      </c>
      <c r="M246" s="228"/>
      <c r="N246" s="227"/>
      <c r="O246" s="228"/>
      <c r="P246" s="228"/>
      <c r="Q246" s="228"/>
      <c r="R246" s="228"/>
      <c r="S246" s="228">
        <v>622</v>
      </c>
      <c r="T246" s="229">
        <f t="shared" si="122"/>
        <v>622</v>
      </c>
      <c r="U246" s="227" t="s">
        <v>718</v>
      </c>
      <c r="V246" s="205" t="s">
        <v>201</v>
      </c>
      <c r="W246" s="206" t="s">
        <v>249</v>
      </c>
    </row>
    <row r="247" spans="1:23" ht="30" x14ac:dyDescent="0.25">
      <c r="A247" s="202">
        <v>42317</v>
      </c>
      <c r="B247" s="373">
        <v>21</v>
      </c>
      <c r="C247" s="203" t="s">
        <v>177</v>
      </c>
      <c r="D247" s="204"/>
      <c r="E247" s="354" t="s">
        <v>336</v>
      </c>
      <c r="F247" s="355"/>
      <c r="G247" s="355"/>
      <c r="H247" s="356"/>
      <c r="I247" s="263" t="s">
        <v>131</v>
      </c>
      <c r="J247" s="221" t="s">
        <v>719</v>
      </c>
      <c r="K247" s="226">
        <v>0.3125</v>
      </c>
      <c r="L247" s="226" t="s">
        <v>70</v>
      </c>
      <c r="M247" s="228"/>
      <c r="N247" s="227"/>
      <c r="O247" s="228"/>
      <c r="P247" s="228"/>
      <c r="Q247" s="228"/>
      <c r="R247" s="228"/>
      <c r="S247" s="228">
        <v>258</v>
      </c>
      <c r="T247" s="229">
        <f t="shared" si="122"/>
        <v>258</v>
      </c>
      <c r="U247" s="227" t="s">
        <v>720</v>
      </c>
      <c r="V247" s="205" t="s">
        <v>721</v>
      </c>
      <c r="W247" s="206" t="s">
        <v>249</v>
      </c>
    </row>
    <row r="248" spans="1:23" x14ac:dyDescent="0.25">
      <c r="A248" s="202">
        <v>42317</v>
      </c>
      <c r="B248" s="373">
        <v>30</v>
      </c>
      <c r="C248" s="203" t="s">
        <v>177</v>
      </c>
      <c r="D248" s="204"/>
      <c r="E248" s="354" t="s">
        <v>404</v>
      </c>
      <c r="F248" s="355"/>
      <c r="G248" s="355"/>
      <c r="H248" s="356"/>
      <c r="I248" s="263" t="s">
        <v>287</v>
      </c>
      <c r="J248" s="221" t="s">
        <v>96</v>
      </c>
      <c r="K248" s="226">
        <v>0.375</v>
      </c>
      <c r="L248" s="226" t="s">
        <v>70</v>
      </c>
      <c r="M248" s="228"/>
      <c r="N248" s="227"/>
      <c r="O248" s="228"/>
      <c r="P248" s="228"/>
      <c r="Q248" s="228"/>
      <c r="R248" s="228"/>
      <c r="S248" s="228">
        <v>166</v>
      </c>
      <c r="T248" s="229">
        <f t="shared" si="122"/>
        <v>166</v>
      </c>
      <c r="U248" s="227" t="s">
        <v>722</v>
      </c>
      <c r="V248" s="205" t="s">
        <v>723</v>
      </c>
      <c r="W248" s="206" t="s">
        <v>249</v>
      </c>
    </row>
    <row r="249" spans="1:23" x14ac:dyDescent="0.25">
      <c r="A249" s="202">
        <v>42317</v>
      </c>
      <c r="B249" s="373" t="s">
        <v>765</v>
      </c>
      <c r="C249" s="203" t="s">
        <v>199</v>
      </c>
      <c r="D249" s="204"/>
      <c r="E249" s="354" t="s">
        <v>635</v>
      </c>
      <c r="F249" s="355"/>
      <c r="G249" s="355"/>
      <c r="H249" s="356"/>
      <c r="I249" s="266" t="s">
        <v>636</v>
      </c>
      <c r="J249" s="221" t="s">
        <v>223</v>
      </c>
      <c r="K249" s="226">
        <v>0.45833333333333331</v>
      </c>
      <c r="L249" s="226" t="s">
        <v>70</v>
      </c>
      <c r="M249" s="228"/>
      <c r="N249" s="227"/>
      <c r="O249" s="228"/>
      <c r="P249" s="228"/>
      <c r="Q249" s="228"/>
      <c r="R249" s="228"/>
      <c r="S249" s="228">
        <v>958</v>
      </c>
      <c r="T249" s="229">
        <f t="shared" ref="T249" si="129">SUM(M249:S249)</f>
        <v>958</v>
      </c>
      <c r="U249" s="371" t="s">
        <v>722</v>
      </c>
      <c r="V249" s="205" t="s">
        <v>205</v>
      </c>
      <c r="W249" s="206" t="s">
        <v>249</v>
      </c>
    </row>
    <row r="250" spans="1:23" x14ac:dyDescent="0.25">
      <c r="A250" s="202">
        <v>42317</v>
      </c>
      <c r="B250" s="373" t="s">
        <v>769</v>
      </c>
      <c r="C250" s="203" t="s">
        <v>199</v>
      </c>
      <c r="D250" s="204"/>
      <c r="E250" s="354" t="s">
        <v>724</v>
      </c>
      <c r="F250" s="355"/>
      <c r="G250" s="355"/>
      <c r="H250" s="356"/>
      <c r="I250" s="266" t="s">
        <v>636</v>
      </c>
      <c r="J250" s="221" t="s">
        <v>223</v>
      </c>
      <c r="K250" s="226">
        <v>0.58333333333333337</v>
      </c>
      <c r="L250" s="226" t="s">
        <v>70</v>
      </c>
      <c r="M250" s="228"/>
      <c r="N250" s="227"/>
      <c r="O250" s="228"/>
      <c r="P250" s="228"/>
      <c r="Q250" s="228"/>
      <c r="R250" s="228"/>
      <c r="S250" s="228">
        <v>700</v>
      </c>
      <c r="T250" s="229">
        <f t="shared" ref="T250" si="130">SUM(M250:S250)</f>
        <v>700</v>
      </c>
      <c r="U250" s="371" t="s">
        <v>722</v>
      </c>
      <c r="V250" s="205" t="s">
        <v>205</v>
      </c>
      <c r="W250" s="206" t="s">
        <v>249</v>
      </c>
    </row>
    <row r="251" spans="1:23" x14ac:dyDescent="0.25">
      <c r="A251" s="202">
        <v>42317</v>
      </c>
      <c r="B251" s="373" t="s">
        <v>765</v>
      </c>
      <c r="C251" s="203" t="s">
        <v>199</v>
      </c>
      <c r="D251" s="204"/>
      <c r="E251" s="354" t="s">
        <v>725</v>
      </c>
      <c r="F251" s="355"/>
      <c r="G251" s="355"/>
      <c r="H251" s="356"/>
      <c r="I251" s="266" t="s">
        <v>636</v>
      </c>
      <c r="J251" s="221" t="s">
        <v>223</v>
      </c>
      <c r="K251" s="226">
        <v>0.45833333333333331</v>
      </c>
      <c r="L251" s="226" t="s">
        <v>70</v>
      </c>
      <c r="M251" s="228"/>
      <c r="N251" s="227"/>
      <c r="O251" s="228"/>
      <c r="P251" s="228"/>
      <c r="Q251" s="228"/>
      <c r="R251" s="228"/>
      <c r="S251" s="228">
        <v>958</v>
      </c>
      <c r="T251" s="229">
        <f t="shared" ref="T251" si="131">SUM(M251:S251)</f>
        <v>958</v>
      </c>
      <c r="U251" s="371" t="s">
        <v>722</v>
      </c>
      <c r="V251" s="205" t="s">
        <v>205</v>
      </c>
      <c r="W251" s="206" t="s">
        <v>249</v>
      </c>
    </row>
    <row r="252" spans="1:23" ht="30" x14ac:dyDescent="0.25">
      <c r="A252" s="202">
        <v>42317</v>
      </c>
      <c r="B252" s="373">
        <v>16</v>
      </c>
      <c r="C252" s="203" t="s">
        <v>177</v>
      </c>
      <c r="D252" s="204"/>
      <c r="E252" s="354" t="s">
        <v>726</v>
      </c>
      <c r="F252" s="355"/>
      <c r="G252" s="355"/>
      <c r="H252" s="356"/>
      <c r="I252" s="266" t="s">
        <v>72</v>
      </c>
      <c r="J252" s="221" t="s">
        <v>681</v>
      </c>
      <c r="K252" s="226">
        <v>0.22916666666666666</v>
      </c>
      <c r="L252" s="226" t="s">
        <v>70</v>
      </c>
      <c r="M252" s="228"/>
      <c r="N252" s="227"/>
      <c r="O252" s="228"/>
      <c r="P252" s="228"/>
      <c r="Q252" s="228"/>
      <c r="R252" s="228"/>
      <c r="S252" s="228">
        <v>350</v>
      </c>
      <c r="T252" s="229">
        <f t="shared" ref="T252" si="132">SUM(M252:S252)</f>
        <v>350</v>
      </c>
      <c r="U252" s="372" t="s">
        <v>727</v>
      </c>
      <c r="V252" s="205" t="s">
        <v>683</v>
      </c>
      <c r="W252" s="206" t="s">
        <v>249</v>
      </c>
    </row>
    <row r="253" spans="1:23" x14ac:dyDescent="0.25">
      <c r="A253" s="202">
        <v>42317</v>
      </c>
      <c r="B253" s="373">
        <v>9</v>
      </c>
      <c r="C253" s="203" t="s">
        <v>177</v>
      </c>
      <c r="D253" s="204"/>
      <c r="E253" s="354" t="s">
        <v>290</v>
      </c>
      <c r="F253" s="355"/>
      <c r="G253" s="355"/>
      <c r="H253" s="356"/>
      <c r="I253" s="266" t="s">
        <v>106</v>
      </c>
      <c r="J253" s="221" t="s">
        <v>96</v>
      </c>
      <c r="K253" s="226">
        <v>0.35416666666666669</v>
      </c>
      <c r="L253" s="226">
        <v>0.6875</v>
      </c>
      <c r="M253" s="228"/>
      <c r="N253" s="227"/>
      <c r="O253" s="228"/>
      <c r="P253" s="228">
        <v>39</v>
      </c>
      <c r="Q253" s="228"/>
      <c r="R253" s="228"/>
      <c r="S253" s="228">
        <v>258</v>
      </c>
      <c r="T253" s="229">
        <f t="shared" ref="T253" si="133">SUM(M253:S253)</f>
        <v>297</v>
      </c>
      <c r="U253" s="372" t="s">
        <v>728</v>
      </c>
      <c r="V253" s="205" t="s">
        <v>671</v>
      </c>
      <c r="W253" s="206" t="s">
        <v>249</v>
      </c>
    </row>
    <row r="254" spans="1:23" x14ac:dyDescent="0.25">
      <c r="A254" s="202">
        <v>42317</v>
      </c>
      <c r="B254" s="373">
        <v>19</v>
      </c>
      <c r="C254" s="203" t="s">
        <v>177</v>
      </c>
      <c r="D254" s="204"/>
      <c r="E254" s="354" t="s">
        <v>290</v>
      </c>
      <c r="F254" s="355"/>
      <c r="G254" s="355"/>
      <c r="H254" s="356"/>
      <c r="I254" s="266" t="s">
        <v>106</v>
      </c>
      <c r="J254" s="221" t="s">
        <v>96</v>
      </c>
      <c r="K254" s="226">
        <v>0.35416666666666669</v>
      </c>
      <c r="L254" s="226">
        <v>0.6875</v>
      </c>
      <c r="M254" s="228"/>
      <c r="N254" s="227"/>
      <c r="O254" s="228"/>
      <c r="P254" s="228"/>
      <c r="Q254" s="228"/>
      <c r="R254" s="228"/>
      <c r="S254" s="228">
        <v>258</v>
      </c>
      <c r="T254" s="229">
        <f t="shared" ref="T254" si="134">SUM(M254:S254)</f>
        <v>258</v>
      </c>
      <c r="U254" s="372" t="s">
        <v>729</v>
      </c>
      <c r="V254" s="205" t="s">
        <v>671</v>
      </c>
      <c r="W254" s="206" t="s">
        <v>249</v>
      </c>
    </row>
    <row r="255" spans="1:23" x14ac:dyDescent="0.25">
      <c r="A255" s="202">
        <v>42317</v>
      </c>
      <c r="B255" s="373">
        <v>20</v>
      </c>
      <c r="C255" s="203" t="s">
        <v>177</v>
      </c>
      <c r="D255" s="204"/>
      <c r="E255" s="354" t="s">
        <v>600</v>
      </c>
      <c r="F255" s="355"/>
      <c r="G255" s="355"/>
      <c r="H255" s="356"/>
      <c r="I255" s="266" t="s">
        <v>601</v>
      </c>
      <c r="J255" s="221" t="s">
        <v>226</v>
      </c>
      <c r="K255" s="226">
        <v>0.375</v>
      </c>
      <c r="L255" s="226" t="s">
        <v>70</v>
      </c>
      <c r="M255" s="228"/>
      <c r="N255" s="227"/>
      <c r="O255" s="228"/>
      <c r="P255" s="228"/>
      <c r="Q255" s="228"/>
      <c r="R255" s="228"/>
      <c r="S255" s="228">
        <v>166</v>
      </c>
      <c r="T255" s="229">
        <f t="shared" ref="T255" si="135">SUM(M255:S255)</f>
        <v>166</v>
      </c>
      <c r="U255" s="372" t="s">
        <v>730</v>
      </c>
      <c r="V255" s="205" t="s">
        <v>731</v>
      </c>
      <c r="W255" s="206" t="s">
        <v>249</v>
      </c>
    </row>
    <row r="256" spans="1:23" x14ac:dyDescent="0.25">
      <c r="A256" s="202">
        <v>42317</v>
      </c>
      <c r="B256" s="373">
        <v>21</v>
      </c>
      <c r="C256" s="203" t="s">
        <v>177</v>
      </c>
      <c r="D256" s="204"/>
      <c r="E256" s="354" t="s">
        <v>600</v>
      </c>
      <c r="F256" s="355"/>
      <c r="G256" s="355"/>
      <c r="H256" s="356"/>
      <c r="I256" s="266" t="s">
        <v>601</v>
      </c>
      <c r="J256" s="221" t="s">
        <v>226</v>
      </c>
      <c r="K256" s="226">
        <v>0.375</v>
      </c>
      <c r="L256" s="226" t="s">
        <v>70</v>
      </c>
      <c r="M256" s="228"/>
      <c r="N256" s="227"/>
      <c r="O256" s="228"/>
      <c r="P256" s="228"/>
      <c r="Q256" s="228"/>
      <c r="R256" s="228"/>
      <c r="S256" s="228">
        <v>166</v>
      </c>
      <c r="T256" s="229">
        <f t="shared" ref="T256" si="136">SUM(M256:S256)</f>
        <v>166</v>
      </c>
      <c r="U256" s="372" t="s">
        <v>730</v>
      </c>
      <c r="V256" s="205" t="s">
        <v>732</v>
      </c>
      <c r="W256" s="206" t="s">
        <v>249</v>
      </c>
    </row>
    <row r="257" spans="1:23" x14ac:dyDescent="0.25">
      <c r="A257" s="202">
        <v>42317</v>
      </c>
      <c r="B257" s="373">
        <v>22</v>
      </c>
      <c r="C257" s="203" t="s">
        <v>177</v>
      </c>
      <c r="D257" s="204"/>
      <c r="E257" s="354" t="s">
        <v>600</v>
      </c>
      <c r="F257" s="355"/>
      <c r="G257" s="355"/>
      <c r="H257" s="356"/>
      <c r="I257" s="266" t="s">
        <v>601</v>
      </c>
      <c r="J257" s="221" t="s">
        <v>226</v>
      </c>
      <c r="K257" s="226">
        <v>0.54166666666666663</v>
      </c>
      <c r="L257" s="226" t="s">
        <v>70</v>
      </c>
      <c r="M257" s="228"/>
      <c r="N257" s="227"/>
      <c r="O257" s="228"/>
      <c r="P257" s="228"/>
      <c r="Q257" s="228"/>
      <c r="R257" s="228"/>
      <c r="S257" s="228">
        <v>166</v>
      </c>
      <c r="T257" s="229">
        <f t="shared" ref="T257" si="137">SUM(M257:S257)</f>
        <v>166</v>
      </c>
      <c r="U257" s="372" t="s">
        <v>733</v>
      </c>
      <c r="V257" s="205" t="s">
        <v>732</v>
      </c>
      <c r="W257" s="206" t="s">
        <v>249</v>
      </c>
    </row>
    <row r="258" spans="1:23" ht="30" x14ac:dyDescent="0.25">
      <c r="A258" s="202">
        <v>42318</v>
      </c>
      <c r="B258" s="373" t="s">
        <v>782</v>
      </c>
      <c r="C258" s="203" t="s">
        <v>199</v>
      </c>
      <c r="D258" s="204"/>
      <c r="E258" s="354" t="s">
        <v>787</v>
      </c>
      <c r="F258" s="355"/>
      <c r="G258" s="355"/>
      <c r="H258" s="356"/>
      <c r="I258" s="210" t="s">
        <v>72</v>
      </c>
      <c r="J258" s="221" t="s">
        <v>223</v>
      </c>
      <c r="K258" s="226">
        <v>0.33333333333333331</v>
      </c>
      <c r="L258" s="226">
        <v>8.3333333333333329E-2</v>
      </c>
      <c r="M258" s="228"/>
      <c r="N258" s="227"/>
      <c r="O258" s="228"/>
      <c r="P258" s="228"/>
      <c r="Q258" s="228"/>
      <c r="R258" s="228"/>
      <c r="S258" s="228">
        <v>700</v>
      </c>
      <c r="T258" s="229">
        <f t="shared" si="122"/>
        <v>700</v>
      </c>
      <c r="U258" s="227" t="s">
        <v>227</v>
      </c>
      <c r="V258" s="205" t="s">
        <v>205</v>
      </c>
      <c r="W258" s="206" t="s">
        <v>260</v>
      </c>
    </row>
    <row r="259" spans="1:23" x14ac:dyDescent="0.25">
      <c r="A259" s="202">
        <v>42319</v>
      </c>
      <c r="B259" s="373" t="s">
        <v>783</v>
      </c>
      <c r="C259" s="203" t="s">
        <v>199</v>
      </c>
      <c r="D259" s="204"/>
      <c r="E259" s="354" t="s">
        <v>664</v>
      </c>
      <c r="F259" s="355"/>
      <c r="G259" s="355"/>
      <c r="H259" s="356"/>
      <c r="I259" s="266" t="s">
        <v>72</v>
      </c>
      <c r="J259" s="221" t="s">
        <v>223</v>
      </c>
      <c r="K259" s="226">
        <v>0.29166666666666669</v>
      </c>
      <c r="L259" s="226" t="s">
        <v>70</v>
      </c>
      <c r="M259" s="228"/>
      <c r="N259" s="227"/>
      <c r="O259" s="228"/>
      <c r="P259" s="228"/>
      <c r="Q259" s="228"/>
      <c r="R259" s="228"/>
      <c r="S259" s="228">
        <v>958</v>
      </c>
      <c r="T259" s="229">
        <f t="shared" si="122"/>
        <v>958</v>
      </c>
      <c r="U259" s="227" t="s">
        <v>734</v>
      </c>
      <c r="V259" s="205" t="s">
        <v>205</v>
      </c>
      <c r="W259" s="206" t="s">
        <v>249</v>
      </c>
    </row>
    <row r="260" spans="1:23" x14ac:dyDescent="0.25">
      <c r="A260" s="202">
        <v>42319</v>
      </c>
      <c r="B260" s="373" t="s">
        <v>784</v>
      </c>
      <c r="C260" s="203" t="s">
        <v>199</v>
      </c>
      <c r="D260" s="204"/>
      <c r="E260" s="354" t="s">
        <v>735</v>
      </c>
      <c r="F260" s="355"/>
      <c r="G260" s="355"/>
      <c r="H260" s="356"/>
      <c r="I260" s="266" t="s">
        <v>72</v>
      </c>
      <c r="J260" s="221" t="s">
        <v>223</v>
      </c>
      <c r="K260" s="226">
        <v>0.29166666666666669</v>
      </c>
      <c r="L260" s="226" t="s">
        <v>70</v>
      </c>
      <c r="M260" s="228"/>
      <c r="N260" s="227"/>
      <c r="O260" s="228"/>
      <c r="P260" s="228"/>
      <c r="Q260" s="228"/>
      <c r="R260" s="228"/>
      <c r="S260" s="228">
        <v>958</v>
      </c>
      <c r="T260" s="229">
        <f t="shared" ref="T260" si="138">SUM(M260:S260)</f>
        <v>958</v>
      </c>
      <c r="U260" s="227" t="s">
        <v>736</v>
      </c>
      <c r="V260" s="205" t="s">
        <v>205</v>
      </c>
      <c r="W260" s="206" t="s">
        <v>249</v>
      </c>
    </row>
    <row r="261" spans="1:23" ht="30" x14ac:dyDescent="0.25">
      <c r="A261" s="202">
        <v>42319</v>
      </c>
      <c r="B261" s="373">
        <v>6</v>
      </c>
      <c r="C261" s="203" t="s">
        <v>199</v>
      </c>
      <c r="D261" s="204"/>
      <c r="E261" s="354" t="s">
        <v>527</v>
      </c>
      <c r="F261" s="355"/>
      <c r="G261" s="355"/>
      <c r="H261" s="356"/>
      <c r="I261" s="266" t="s">
        <v>72</v>
      </c>
      <c r="J261" s="221" t="s">
        <v>96</v>
      </c>
      <c r="K261" s="226">
        <v>0.33333333333333331</v>
      </c>
      <c r="L261" s="226" t="s">
        <v>70</v>
      </c>
      <c r="M261" s="228"/>
      <c r="N261" s="227"/>
      <c r="O261" s="228"/>
      <c r="P261" s="228"/>
      <c r="Q261" s="228"/>
      <c r="R261" s="228">
        <v>228.55</v>
      </c>
      <c r="S261" s="228">
        <v>350</v>
      </c>
      <c r="T261" s="229">
        <f t="shared" ref="T261" si="139">SUM(M261:S261)</f>
        <v>578.54999999999995</v>
      </c>
      <c r="U261" s="372" t="s">
        <v>737</v>
      </c>
      <c r="V261" s="205" t="s">
        <v>738</v>
      </c>
      <c r="W261" s="206" t="s">
        <v>249</v>
      </c>
    </row>
    <row r="262" spans="1:23" x14ac:dyDescent="0.25">
      <c r="A262" s="202">
        <v>42319</v>
      </c>
      <c r="B262" s="373" t="s">
        <v>762</v>
      </c>
      <c r="C262" s="203" t="s">
        <v>199</v>
      </c>
      <c r="D262" s="204"/>
      <c r="E262" s="354" t="s">
        <v>366</v>
      </c>
      <c r="F262" s="355"/>
      <c r="G262" s="355"/>
      <c r="H262" s="356"/>
      <c r="I262" s="266" t="s">
        <v>189</v>
      </c>
      <c r="J262" s="221" t="s">
        <v>223</v>
      </c>
      <c r="K262" s="226">
        <v>0.5</v>
      </c>
      <c r="L262" s="226" t="s">
        <v>70</v>
      </c>
      <c r="M262" s="228">
        <v>1476</v>
      </c>
      <c r="N262" s="227"/>
      <c r="O262" s="228"/>
      <c r="P262" s="228"/>
      <c r="Q262" s="228"/>
      <c r="R262" s="228"/>
      <c r="S262" s="228">
        <v>660</v>
      </c>
      <c r="T262" s="229">
        <f t="shared" ref="T262:T264" si="140">SUM(M262:S262)</f>
        <v>2136</v>
      </c>
      <c r="U262" s="372"/>
      <c r="V262" s="205" t="s">
        <v>205</v>
      </c>
      <c r="W262" s="206" t="s">
        <v>249</v>
      </c>
    </row>
    <row r="263" spans="1:23" x14ac:dyDescent="0.25">
      <c r="A263" s="202">
        <v>42321</v>
      </c>
      <c r="B263" s="373">
        <v>9</v>
      </c>
      <c r="C263" s="203" t="s">
        <v>199</v>
      </c>
      <c r="D263" s="204"/>
      <c r="E263" s="360" t="s">
        <v>788</v>
      </c>
      <c r="F263" s="361"/>
      <c r="G263" s="361"/>
      <c r="H263" s="362"/>
      <c r="I263" s="266" t="s">
        <v>221</v>
      </c>
      <c r="J263" s="221" t="s">
        <v>223</v>
      </c>
      <c r="K263" s="226">
        <v>0.45833333333333331</v>
      </c>
      <c r="L263" s="226" t="s">
        <v>70</v>
      </c>
      <c r="M263" s="228"/>
      <c r="N263" s="227"/>
      <c r="O263" s="228"/>
      <c r="P263" s="228"/>
      <c r="Q263" s="228"/>
      <c r="R263" s="228"/>
      <c r="S263" s="228">
        <v>958</v>
      </c>
      <c r="T263" s="229">
        <f t="shared" ref="T263" si="141">SUM(M263:S263)</f>
        <v>958</v>
      </c>
      <c r="U263" s="371" t="s">
        <v>739</v>
      </c>
      <c r="V263" s="205" t="s">
        <v>205</v>
      </c>
      <c r="W263" s="206" t="s">
        <v>249</v>
      </c>
    </row>
    <row r="264" spans="1:23" x14ac:dyDescent="0.25">
      <c r="A264" s="202">
        <v>42325</v>
      </c>
      <c r="B264" s="373">
        <v>9</v>
      </c>
      <c r="C264" s="203" t="s">
        <v>199</v>
      </c>
      <c r="D264" s="204"/>
      <c r="E264" s="360" t="s">
        <v>267</v>
      </c>
      <c r="F264" s="361"/>
      <c r="G264" s="361"/>
      <c r="H264" s="362"/>
      <c r="I264" s="266" t="s">
        <v>119</v>
      </c>
      <c r="J264" s="221" t="s">
        <v>223</v>
      </c>
      <c r="K264" s="226">
        <v>0.27083333333333331</v>
      </c>
      <c r="L264" s="226">
        <v>0.84722222222222221</v>
      </c>
      <c r="M264" s="228"/>
      <c r="N264" s="227"/>
      <c r="O264" s="228"/>
      <c r="P264" s="228"/>
      <c r="Q264" s="228"/>
      <c r="R264" s="228"/>
      <c r="S264" s="228">
        <v>258</v>
      </c>
      <c r="T264" s="229">
        <f t="shared" si="140"/>
        <v>258</v>
      </c>
      <c r="U264" s="227" t="s">
        <v>739</v>
      </c>
      <c r="V264" s="205" t="s">
        <v>740</v>
      </c>
      <c r="W264" s="206" t="s">
        <v>249</v>
      </c>
    </row>
    <row r="265" spans="1:23" x14ac:dyDescent="0.25">
      <c r="A265" s="202">
        <v>42325</v>
      </c>
      <c r="B265" s="373" t="s">
        <v>769</v>
      </c>
      <c r="C265" s="203" t="s">
        <v>199</v>
      </c>
      <c r="D265" s="204"/>
      <c r="E265" s="360" t="s">
        <v>267</v>
      </c>
      <c r="F265" s="361"/>
      <c r="G265" s="361"/>
      <c r="H265" s="362"/>
      <c r="I265" s="266" t="s">
        <v>119</v>
      </c>
      <c r="J265" s="221" t="s">
        <v>223</v>
      </c>
      <c r="K265" s="226">
        <v>0.30555555555555552</v>
      </c>
      <c r="L265" s="226">
        <v>0.55555555555555558</v>
      </c>
      <c r="M265" s="228"/>
      <c r="N265" s="227"/>
      <c r="O265" s="228"/>
      <c r="P265" s="228"/>
      <c r="Q265" s="228"/>
      <c r="R265" s="228"/>
      <c r="S265" s="228">
        <v>700</v>
      </c>
      <c r="T265" s="229">
        <f t="shared" ref="T265" si="142">SUM(M265:S265)</f>
        <v>700</v>
      </c>
      <c r="U265" s="227" t="s">
        <v>741</v>
      </c>
      <c r="V265" s="205" t="s">
        <v>740</v>
      </c>
      <c r="W265" s="206" t="s">
        <v>249</v>
      </c>
    </row>
    <row r="266" spans="1:23" ht="30" x14ac:dyDescent="0.25">
      <c r="A266" s="202">
        <v>42325</v>
      </c>
      <c r="B266" s="373">
        <v>11</v>
      </c>
      <c r="C266" s="203" t="s">
        <v>199</v>
      </c>
      <c r="D266" s="204"/>
      <c r="E266" s="360" t="s">
        <v>397</v>
      </c>
      <c r="F266" s="361"/>
      <c r="G266" s="361"/>
      <c r="H266" s="362"/>
      <c r="I266" s="266" t="s">
        <v>72</v>
      </c>
      <c r="J266" s="221" t="s">
        <v>223</v>
      </c>
      <c r="K266" s="226">
        <v>0.25</v>
      </c>
      <c r="L266" s="226" t="s">
        <v>70</v>
      </c>
      <c r="M266" s="228"/>
      <c r="N266" s="227"/>
      <c r="O266" s="228"/>
      <c r="P266" s="228"/>
      <c r="Q266" s="228"/>
      <c r="R266" s="228"/>
      <c r="S266" s="228">
        <v>350</v>
      </c>
      <c r="T266" s="229">
        <f t="shared" ref="T266" si="143">SUM(M266:S266)</f>
        <v>350</v>
      </c>
      <c r="U266" s="227" t="s">
        <v>742</v>
      </c>
      <c r="V266" s="205" t="s">
        <v>205</v>
      </c>
      <c r="W266" s="196" t="s">
        <v>747</v>
      </c>
    </row>
    <row r="267" spans="1:23" x14ac:dyDescent="0.25">
      <c r="A267" s="202">
        <v>42325</v>
      </c>
      <c r="B267" s="373" t="s">
        <v>769</v>
      </c>
      <c r="C267" s="203" t="s">
        <v>199</v>
      </c>
      <c r="D267" s="204"/>
      <c r="E267" s="360" t="s">
        <v>404</v>
      </c>
      <c r="F267" s="361"/>
      <c r="G267" s="361"/>
      <c r="H267" s="362"/>
      <c r="I267" s="266" t="s">
        <v>287</v>
      </c>
      <c r="J267" s="221" t="s">
        <v>223</v>
      </c>
      <c r="K267" s="226">
        <v>0.58333333333333337</v>
      </c>
      <c r="L267" s="226" t="s">
        <v>70</v>
      </c>
      <c r="M267" s="228"/>
      <c r="N267" s="227"/>
      <c r="O267" s="228"/>
      <c r="P267" s="228"/>
      <c r="Q267" s="228"/>
      <c r="R267" s="228"/>
      <c r="S267" s="228">
        <v>442</v>
      </c>
      <c r="T267" s="229">
        <f t="shared" ref="T267" si="144">SUM(M267:S267)</f>
        <v>442</v>
      </c>
      <c r="U267" s="227" t="s">
        <v>743</v>
      </c>
      <c r="V267" s="205" t="s">
        <v>205</v>
      </c>
      <c r="W267" s="201" t="s">
        <v>261</v>
      </c>
    </row>
    <row r="268" spans="1:23" x14ac:dyDescent="0.25">
      <c r="A268" s="202">
        <v>42325</v>
      </c>
      <c r="B268" s="373">
        <v>9</v>
      </c>
      <c r="C268" s="203" t="s">
        <v>199</v>
      </c>
      <c r="D268" s="204"/>
      <c r="E268" s="360" t="s">
        <v>366</v>
      </c>
      <c r="F268" s="361"/>
      <c r="G268" s="361"/>
      <c r="H268" s="362"/>
      <c r="I268" s="266" t="s">
        <v>189</v>
      </c>
      <c r="J268" s="221" t="s">
        <v>223</v>
      </c>
      <c r="K268" s="226">
        <v>0.58333333333333337</v>
      </c>
      <c r="L268" s="226" t="s">
        <v>70</v>
      </c>
      <c r="M268" s="228"/>
      <c r="N268" s="227"/>
      <c r="O268" s="228"/>
      <c r="P268" s="228"/>
      <c r="Q268" s="228"/>
      <c r="R268" s="228"/>
      <c r="S268" s="228">
        <v>330</v>
      </c>
      <c r="T268" s="229">
        <f t="shared" ref="T268" si="145">SUM(M268:S268)</f>
        <v>330</v>
      </c>
      <c r="U268" s="227"/>
      <c r="V268" s="205" t="s">
        <v>744</v>
      </c>
      <c r="W268" s="201" t="s">
        <v>261</v>
      </c>
    </row>
    <row r="269" spans="1:23" x14ac:dyDescent="0.25">
      <c r="A269" s="202">
        <v>42327</v>
      </c>
      <c r="B269" s="373" t="s">
        <v>762</v>
      </c>
      <c r="C269" s="203" t="s">
        <v>199</v>
      </c>
      <c r="D269" s="204"/>
      <c r="E269" s="360" t="s">
        <v>206</v>
      </c>
      <c r="F269" s="361"/>
      <c r="G269" s="361"/>
      <c r="H269" s="362"/>
      <c r="I269" s="210" t="s">
        <v>224</v>
      </c>
      <c r="J269" s="221" t="s">
        <v>223</v>
      </c>
      <c r="K269" s="226">
        <v>0.25</v>
      </c>
      <c r="L269" s="226">
        <v>8.3333333333333329E-2</v>
      </c>
      <c r="M269" s="228"/>
      <c r="N269" s="227"/>
      <c r="O269" s="228"/>
      <c r="P269" s="228"/>
      <c r="Q269" s="228"/>
      <c r="R269" s="228"/>
      <c r="S269" s="228">
        <v>700</v>
      </c>
      <c r="T269" s="229">
        <f t="shared" ref="T269:T282" si="146">SUM(M269:S269)</f>
        <v>700</v>
      </c>
      <c r="U269" s="227" t="s">
        <v>258</v>
      </c>
      <c r="V269" s="205" t="s">
        <v>205</v>
      </c>
      <c r="W269" s="201" t="s">
        <v>261</v>
      </c>
    </row>
    <row r="270" spans="1:23" x14ac:dyDescent="0.25">
      <c r="A270" s="63">
        <v>42327</v>
      </c>
      <c r="B270" s="377" t="s">
        <v>762</v>
      </c>
      <c r="C270" s="195" t="s">
        <v>199</v>
      </c>
      <c r="D270" s="64"/>
      <c r="E270" s="360" t="s">
        <v>788</v>
      </c>
      <c r="F270" s="361"/>
      <c r="G270" s="361"/>
      <c r="H270" s="362"/>
      <c r="I270" s="114" t="s">
        <v>221</v>
      </c>
      <c r="J270" s="221" t="s">
        <v>223</v>
      </c>
      <c r="K270" s="226">
        <v>0.25</v>
      </c>
      <c r="L270" s="226">
        <v>8.3333333333333329E-2</v>
      </c>
      <c r="M270" s="231"/>
      <c r="N270" s="230"/>
      <c r="O270" s="231"/>
      <c r="P270" s="231"/>
      <c r="Q270" s="231"/>
      <c r="R270" s="231"/>
      <c r="S270" s="231">
        <v>700</v>
      </c>
      <c r="T270" s="232">
        <f t="shared" si="146"/>
        <v>700</v>
      </c>
      <c r="U270" s="227" t="s">
        <v>259</v>
      </c>
      <c r="V270" s="65" t="s">
        <v>205</v>
      </c>
      <c r="W270" s="201" t="s">
        <v>261</v>
      </c>
    </row>
    <row r="271" spans="1:23" s="207" customFormat="1" ht="30" x14ac:dyDescent="0.25">
      <c r="A271" s="202">
        <v>42328</v>
      </c>
      <c r="B271" s="373">
        <v>6</v>
      </c>
      <c r="C271" s="203" t="s">
        <v>199</v>
      </c>
      <c r="D271" s="204"/>
      <c r="E271" s="360" t="s">
        <v>190</v>
      </c>
      <c r="F271" s="361"/>
      <c r="G271" s="361"/>
      <c r="H271" s="362"/>
      <c r="I271" s="194" t="s">
        <v>140</v>
      </c>
      <c r="J271" s="221" t="s">
        <v>226</v>
      </c>
      <c r="K271" s="226">
        <v>0.75</v>
      </c>
      <c r="L271" s="226">
        <v>0.875</v>
      </c>
      <c r="M271" s="228"/>
      <c r="N271" s="227"/>
      <c r="O271" s="228"/>
      <c r="P271" s="228"/>
      <c r="Q271" s="228"/>
      <c r="R271" s="228"/>
      <c r="S271" s="228">
        <v>92</v>
      </c>
      <c r="T271" s="229">
        <f t="shared" si="146"/>
        <v>92</v>
      </c>
      <c r="U271" s="227" t="s">
        <v>228</v>
      </c>
      <c r="V271" s="205" t="s">
        <v>229</v>
      </c>
      <c r="W271" s="206" t="s">
        <v>232</v>
      </c>
    </row>
    <row r="272" spans="1:23" s="207" customFormat="1" ht="30" x14ac:dyDescent="0.25">
      <c r="A272" s="202">
        <v>42328</v>
      </c>
      <c r="B272" s="373">
        <v>7</v>
      </c>
      <c r="C272" s="203" t="s">
        <v>199</v>
      </c>
      <c r="D272" s="204"/>
      <c r="E272" s="360" t="s">
        <v>190</v>
      </c>
      <c r="F272" s="361"/>
      <c r="G272" s="361"/>
      <c r="H272" s="362"/>
      <c r="I272" s="194" t="s">
        <v>140</v>
      </c>
      <c r="J272" s="221" t="s">
        <v>96</v>
      </c>
      <c r="K272" s="226">
        <v>0.52083333333333337</v>
      </c>
      <c r="L272" s="226">
        <v>0.625</v>
      </c>
      <c r="M272" s="228"/>
      <c r="N272" s="227"/>
      <c r="O272" s="228"/>
      <c r="P272" s="228"/>
      <c r="Q272" s="228"/>
      <c r="R272" s="228"/>
      <c r="S272" s="228">
        <v>166</v>
      </c>
      <c r="T272" s="229">
        <f t="shared" si="146"/>
        <v>166</v>
      </c>
      <c r="U272" s="227" t="s">
        <v>237</v>
      </c>
      <c r="V272" s="205" t="s">
        <v>230</v>
      </c>
      <c r="W272" s="206" t="s">
        <v>233</v>
      </c>
    </row>
    <row r="273" spans="1:23" s="207" customFormat="1" ht="45" x14ac:dyDescent="0.25">
      <c r="A273" s="202">
        <v>42328</v>
      </c>
      <c r="B273" s="373">
        <v>9</v>
      </c>
      <c r="C273" s="203" t="s">
        <v>199</v>
      </c>
      <c r="D273" s="204"/>
      <c r="E273" s="360" t="s">
        <v>190</v>
      </c>
      <c r="F273" s="361"/>
      <c r="G273" s="361"/>
      <c r="H273" s="362"/>
      <c r="I273" s="194" t="s">
        <v>140</v>
      </c>
      <c r="J273" s="221" t="s">
        <v>223</v>
      </c>
      <c r="K273" s="226">
        <v>0.3125</v>
      </c>
      <c r="L273" s="226">
        <v>0.64583333333333337</v>
      </c>
      <c r="M273" s="228"/>
      <c r="N273" s="227"/>
      <c r="O273" s="228"/>
      <c r="P273" s="228"/>
      <c r="Q273" s="228"/>
      <c r="R273" s="228"/>
      <c r="S273" s="228">
        <v>258</v>
      </c>
      <c r="T273" s="229">
        <f t="shared" si="146"/>
        <v>258</v>
      </c>
      <c r="U273" s="227" t="s">
        <v>236</v>
      </c>
      <c r="V273" s="205" t="s">
        <v>231</v>
      </c>
      <c r="W273" s="206" t="s">
        <v>234</v>
      </c>
    </row>
    <row r="274" spans="1:23" s="207" customFormat="1" ht="30" x14ac:dyDescent="0.25">
      <c r="A274" s="202">
        <v>42328</v>
      </c>
      <c r="B274" s="373">
        <v>11</v>
      </c>
      <c r="C274" s="203" t="s">
        <v>199</v>
      </c>
      <c r="D274" s="204"/>
      <c r="E274" s="360" t="s">
        <v>190</v>
      </c>
      <c r="F274" s="361"/>
      <c r="G274" s="361"/>
      <c r="H274" s="362"/>
      <c r="I274" s="194" t="s">
        <v>140</v>
      </c>
      <c r="J274" s="221" t="s">
        <v>96</v>
      </c>
      <c r="K274" s="226">
        <v>0.35416666666666669</v>
      </c>
      <c r="L274" s="226">
        <v>0.625</v>
      </c>
      <c r="M274" s="228"/>
      <c r="N274" s="227"/>
      <c r="O274" s="228"/>
      <c r="P274" s="228"/>
      <c r="Q274" s="228"/>
      <c r="R274" s="228"/>
      <c r="S274" s="228">
        <v>92</v>
      </c>
      <c r="T274" s="229">
        <f t="shared" si="146"/>
        <v>92</v>
      </c>
      <c r="U274" s="227" t="s">
        <v>235</v>
      </c>
      <c r="V274" s="205" t="s">
        <v>238</v>
      </c>
      <c r="W274" s="206" t="s">
        <v>247</v>
      </c>
    </row>
    <row r="275" spans="1:23" s="207" customFormat="1" x14ac:dyDescent="0.25">
      <c r="A275" s="202">
        <v>42328</v>
      </c>
      <c r="B275" s="373">
        <v>13</v>
      </c>
      <c r="C275" s="203" t="s">
        <v>199</v>
      </c>
      <c r="D275" s="204"/>
      <c r="E275" s="360" t="s">
        <v>190</v>
      </c>
      <c r="F275" s="361"/>
      <c r="G275" s="361"/>
      <c r="H275" s="362"/>
      <c r="I275" s="194" t="s">
        <v>140</v>
      </c>
      <c r="J275" s="221" t="s">
        <v>223</v>
      </c>
      <c r="K275" s="226">
        <v>0.33333333333333331</v>
      </c>
      <c r="L275" s="226">
        <v>0.58333333333333337</v>
      </c>
      <c r="M275" s="228"/>
      <c r="N275" s="227"/>
      <c r="O275" s="228"/>
      <c r="P275" s="228"/>
      <c r="Q275" s="228"/>
      <c r="R275" s="228"/>
      <c r="S275" s="228">
        <v>92</v>
      </c>
      <c r="T275" s="229">
        <f t="shared" si="146"/>
        <v>92</v>
      </c>
      <c r="U275" s="227" t="s">
        <v>240</v>
      </c>
      <c r="V275" s="205" t="s">
        <v>239</v>
      </c>
      <c r="W275" s="206" t="s">
        <v>249</v>
      </c>
    </row>
    <row r="276" spans="1:23" s="207" customFormat="1" x14ac:dyDescent="0.25">
      <c r="A276" s="202">
        <v>42328</v>
      </c>
      <c r="B276" s="373">
        <v>13</v>
      </c>
      <c r="C276" s="203" t="s">
        <v>199</v>
      </c>
      <c r="D276" s="204"/>
      <c r="E276" s="360" t="s">
        <v>190</v>
      </c>
      <c r="F276" s="361"/>
      <c r="G276" s="361"/>
      <c r="H276" s="362"/>
      <c r="I276" s="194" t="s">
        <v>140</v>
      </c>
      <c r="J276" s="221" t="s">
        <v>96</v>
      </c>
      <c r="K276" s="226">
        <v>0.70833333333333337</v>
      </c>
      <c r="L276" s="226">
        <v>0.79166666666666663</v>
      </c>
      <c r="M276" s="228"/>
      <c r="N276" s="227"/>
      <c r="O276" s="228"/>
      <c r="P276" s="228"/>
      <c r="Q276" s="228"/>
      <c r="R276" s="228"/>
      <c r="S276" s="228">
        <v>92</v>
      </c>
      <c r="T276" s="229">
        <f t="shared" si="146"/>
        <v>92</v>
      </c>
      <c r="U276" s="227" t="s">
        <v>241</v>
      </c>
      <c r="V276" s="205" t="s">
        <v>242</v>
      </c>
      <c r="W276" s="206" t="s">
        <v>248</v>
      </c>
    </row>
    <row r="277" spans="1:23" s="207" customFormat="1" x14ac:dyDescent="0.25">
      <c r="A277" s="202">
        <v>42328</v>
      </c>
      <c r="B277" s="373">
        <v>18</v>
      </c>
      <c r="C277" s="203" t="s">
        <v>199</v>
      </c>
      <c r="D277" s="204"/>
      <c r="E277" s="360" t="s">
        <v>190</v>
      </c>
      <c r="F277" s="361"/>
      <c r="G277" s="361"/>
      <c r="H277" s="362"/>
      <c r="I277" s="194" t="s">
        <v>140</v>
      </c>
      <c r="J277" s="221" t="s">
        <v>96</v>
      </c>
      <c r="K277" s="226">
        <v>0.33333333333333331</v>
      </c>
      <c r="L277" s="226">
        <v>0.83333333333333337</v>
      </c>
      <c r="M277" s="228"/>
      <c r="N277" s="227"/>
      <c r="O277" s="228"/>
      <c r="P277" s="228"/>
      <c r="Q277" s="228"/>
      <c r="R277" s="228"/>
      <c r="S277" s="228">
        <v>350</v>
      </c>
      <c r="T277" s="229">
        <f t="shared" si="146"/>
        <v>350</v>
      </c>
      <c r="U277" s="227" t="s">
        <v>243</v>
      </c>
      <c r="V277" s="205" t="s">
        <v>245</v>
      </c>
      <c r="W277" s="206" t="s">
        <v>249</v>
      </c>
    </row>
    <row r="278" spans="1:23" s="207" customFormat="1" x14ac:dyDescent="0.25">
      <c r="A278" s="202">
        <v>42328</v>
      </c>
      <c r="B278" s="373">
        <v>19</v>
      </c>
      <c r="C278" s="203" t="s">
        <v>199</v>
      </c>
      <c r="D278" s="204"/>
      <c r="E278" s="360" t="s">
        <v>190</v>
      </c>
      <c r="F278" s="361"/>
      <c r="G278" s="361"/>
      <c r="H278" s="362"/>
      <c r="I278" s="194" t="s">
        <v>140</v>
      </c>
      <c r="J278" s="221" t="s">
        <v>96</v>
      </c>
      <c r="K278" s="226">
        <v>0.52083333333333337</v>
      </c>
      <c r="L278" s="226">
        <v>0.625</v>
      </c>
      <c r="M278" s="228"/>
      <c r="N278" s="227"/>
      <c r="O278" s="228"/>
      <c r="P278" s="228"/>
      <c r="Q278" s="228"/>
      <c r="R278" s="228"/>
      <c r="S278" s="228">
        <v>166</v>
      </c>
      <c r="T278" s="229">
        <f t="shared" si="146"/>
        <v>166</v>
      </c>
      <c r="U278" s="227" t="s">
        <v>244</v>
      </c>
      <c r="V278" s="205" t="s">
        <v>246</v>
      </c>
      <c r="W278" s="206" t="s">
        <v>250</v>
      </c>
    </row>
    <row r="279" spans="1:23" s="207" customFormat="1" x14ac:dyDescent="0.25">
      <c r="A279" s="202">
        <v>42331</v>
      </c>
      <c r="B279" s="373">
        <v>12</v>
      </c>
      <c r="C279" s="203" t="s">
        <v>199</v>
      </c>
      <c r="D279" s="204"/>
      <c r="E279" s="360" t="s">
        <v>267</v>
      </c>
      <c r="F279" s="361"/>
      <c r="G279" s="361"/>
      <c r="H279" s="362"/>
      <c r="I279" s="194" t="s">
        <v>119</v>
      </c>
      <c r="J279" s="221" t="s">
        <v>251</v>
      </c>
      <c r="K279" s="226">
        <v>0.5</v>
      </c>
      <c r="L279" s="226">
        <v>0.76388888888888884</v>
      </c>
      <c r="M279" s="228"/>
      <c r="N279" s="227"/>
      <c r="O279" s="228"/>
      <c r="P279" s="228"/>
      <c r="Q279" s="228"/>
      <c r="R279" s="228"/>
      <c r="S279" s="228">
        <v>128</v>
      </c>
      <c r="T279" s="229">
        <f t="shared" si="146"/>
        <v>128</v>
      </c>
      <c r="U279" s="227" t="s">
        <v>252</v>
      </c>
      <c r="V279" s="205" t="s">
        <v>253</v>
      </c>
      <c r="W279" s="206" t="s">
        <v>254</v>
      </c>
    </row>
    <row r="280" spans="1:23" s="207" customFormat="1" x14ac:dyDescent="0.25">
      <c r="A280" s="208">
        <v>42331</v>
      </c>
      <c r="B280" s="376">
        <v>13</v>
      </c>
      <c r="C280" s="239" t="s">
        <v>199</v>
      </c>
      <c r="D280" s="209"/>
      <c r="E280" s="360" t="s">
        <v>267</v>
      </c>
      <c r="F280" s="361"/>
      <c r="G280" s="361"/>
      <c r="H280" s="362"/>
      <c r="I280" s="236" t="s">
        <v>119</v>
      </c>
      <c r="J280" s="222" t="s">
        <v>223</v>
      </c>
      <c r="K280" s="240">
        <v>0.33333333333333331</v>
      </c>
      <c r="L280" s="240">
        <v>8.3333333333333329E-2</v>
      </c>
      <c r="M280" s="234"/>
      <c r="N280" s="233"/>
      <c r="O280" s="234"/>
      <c r="P280" s="234"/>
      <c r="Q280" s="234"/>
      <c r="R280" s="234"/>
      <c r="S280" s="234">
        <v>350</v>
      </c>
      <c r="T280" s="229">
        <f t="shared" si="146"/>
        <v>350</v>
      </c>
      <c r="U280" s="233" t="s">
        <v>255</v>
      </c>
      <c r="V280" s="206" t="s">
        <v>256</v>
      </c>
      <c r="W280" s="206" t="s">
        <v>257</v>
      </c>
    </row>
    <row r="281" spans="1:23" s="244" customFormat="1" ht="15" customHeight="1" x14ac:dyDescent="0.25">
      <c r="A281" s="369" t="s">
        <v>506</v>
      </c>
      <c r="B281" s="369"/>
      <c r="C281" s="369"/>
      <c r="D281" s="369"/>
      <c r="E281" s="369"/>
      <c r="F281" s="369"/>
      <c r="G281" s="369"/>
      <c r="H281" s="369"/>
      <c r="I281" s="369"/>
      <c r="J281" s="369"/>
      <c r="K281" s="369"/>
      <c r="L281" s="369"/>
      <c r="M281" s="369"/>
      <c r="N281" s="369"/>
      <c r="O281" s="369"/>
      <c r="P281" s="369"/>
      <c r="Q281" s="369"/>
      <c r="R281" s="369"/>
      <c r="S281" s="369"/>
      <c r="T281" s="369"/>
      <c r="U281" s="369"/>
      <c r="V281" s="369"/>
      <c r="W281" s="243"/>
    </row>
    <row r="282" spans="1:23" s="207" customFormat="1" x14ac:dyDescent="0.25">
      <c r="A282" s="208">
        <v>42339</v>
      </c>
      <c r="B282" s="376">
        <v>28</v>
      </c>
      <c r="C282" s="265" t="s">
        <v>199</v>
      </c>
      <c r="D282" s="209"/>
      <c r="E282" s="363" t="s">
        <v>284</v>
      </c>
      <c r="F282" s="363"/>
      <c r="G282" s="363"/>
      <c r="H282" s="363"/>
      <c r="I282" s="245" t="s">
        <v>131</v>
      </c>
      <c r="J282" s="222" t="s">
        <v>466</v>
      </c>
      <c r="K282" s="240">
        <v>0.375</v>
      </c>
      <c r="L282" s="222" t="s">
        <v>70</v>
      </c>
      <c r="M282" s="234"/>
      <c r="N282" s="233"/>
      <c r="O282" s="234"/>
      <c r="P282" s="234"/>
      <c r="Q282" s="234"/>
      <c r="R282" s="234"/>
      <c r="S282" s="234">
        <v>128</v>
      </c>
      <c r="T282" s="229">
        <f t="shared" si="146"/>
        <v>128</v>
      </c>
      <c r="U282" s="233" t="s">
        <v>509</v>
      </c>
      <c r="V282" s="233" t="s">
        <v>508</v>
      </c>
      <c r="W282" s="206" t="s">
        <v>249</v>
      </c>
    </row>
    <row r="283" spans="1:23" s="207" customFormat="1" x14ac:dyDescent="0.25">
      <c r="A283" s="208">
        <v>42339</v>
      </c>
      <c r="B283" s="376">
        <v>28</v>
      </c>
      <c r="C283" s="265" t="s">
        <v>199</v>
      </c>
      <c r="D283" s="209"/>
      <c r="E283" s="363" t="s">
        <v>510</v>
      </c>
      <c r="F283" s="363"/>
      <c r="G283" s="363"/>
      <c r="H283" s="363"/>
      <c r="I283" s="245" t="s">
        <v>72</v>
      </c>
      <c r="J283" s="222" t="s">
        <v>466</v>
      </c>
      <c r="K283" s="240">
        <v>0.375</v>
      </c>
      <c r="L283" s="222" t="s">
        <v>70</v>
      </c>
      <c r="M283" s="234"/>
      <c r="N283" s="233"/>
      <c r="O283" s="234"/>
      <c r="P283" s="234"/>
      <c r="Q283" s="234"/>
      <c r="R283" s="234"/>
      <c r="S283" s="234">
        <v>128</v>
      </c>
      <c r="T283" s="229">
        <f t="shared" ref="T283:T305" si="147">SUM(M283:S283)</f>
        <v>128</v>
      </c>
      <c r="U283" s="233" t="s">
        <v>511</v>
      </c>
      <c r="V283" s="233" t="s">
        <v>508</v>
      </c>
      <c r="W283" s="206" t="s">
        <v>249</v>
      </c>
    </row>
    <row r="284" spans="1:23" s="207" customFormat="1" x14ac:dyDescent="0.25">
      <c r="A284" s="208">
        <v>42339</v>
      </c>
      <c r="B284" s="376">
        <v>26</v>
      </c>
      <c r="C284" s="265" t="s">
        <v>199</v>
      </c>
      <c r="D284" s="209"/>
      <c r="E284" s="363" t="s">
        <v>517</v>
      </c>
      <c r="F284" s="363"/>
      <c r="G284" s="363"/>
      <c r="H284" s="363"/>
      <c r="I284" s="245" t="s">
        <v>287</v>
      </c>
      <c r="J284" s="233" t="s">
        <v>96</v>
      </c>
      <c r="K284" s="240">
        <v>0.29166666666666669</v>
      </c>
      <c r="L284" s="240">
        <v>0.70833333333333337</v>
      </c>
      <c r="M284" s="234"/>
      <c r="N284" s="233"/>
      <c r="O284" s="234">
        <v>113.52</v>
      </c>
      <c r="P284" s="234"/>
      <c r="Q284" s="234">
        <v>30</v>
      </c>
      <c r="R284" s="234"/>
      <c r="S284" s="234">
        <v>258</v>
      </c>
      <c r="T284" s="229">
        <f t="shared" si="147"/>
        <v>401.52</v>
      </c>
      <c r="U284" s="233" t="s">
        <v>518</v>
      </c>
      <c r="V284" s="233" t="s">
        <v>512</v>
      </c>
      <c r="W284" s="206" t="s">
        <v>249</v>
      </c>
    </row>
    <row r="285" spans="1:23" x14ac:dyDescent="0.25">
      <c r="A285" s="208">
        <v>42340</v>
      </c>
      <c r="B285" s="378">
        <v>17</v>
      </c>
      <c r="C285" s="250" t="s">
        <v>199</v>
      </c>
      <c r="D285" s="247"/>
      <c r="E285" s="363" t="s">
        <v>366</v>
      </c>
      <c r="F285" s="363"/>
      <c r="G285" s="363"/>
      <c r="H285" s="363"/>
      <c r="I285" s="251" t="s">
        <v>189</v>
      </c>
      <c r="J285" s="222" t="s">
        <v>96</v>
      </c>
      <c r="K285" s="240">
        <v>0.41666666666666669</v>
      </c>
      <c r="L285" s="222" t="s">
        <v>70</v>
      </c>
      <c r="M285" s="249"/>
      <c r="N285" s="248"/>
      <c r="O285" s="249"/>
      <c r="P285" s="249"/>
      <c r="Q285" s="249"/>
      <c r="R285" s="249"/>
      <c r="S285" s="249">
        <v>202</v>
      </c>
      <c r="T285" s="229">
        <f t="shared" si="147"/>
        <v>202</v>
      </c>
      <c r="U285" s="248"/>
      <c r="V285" s="248" t="s">
        <v>519</v>
      </c>
      <c r="W285" s="206" t="s">
        <v>249</v>
      </c>
    </row>
    <row r="286" spans="1:23" ht="30" x14ac:dyDescent="0.25">
      <c r="A286" s="208">
        <v>42340</v>
      </c>
      <c r="B286" s="376">
        <v>20</v>
      </c>
      <c r="C286" s="265" t="s">
        <v>199</v>
      </c>
      <c r="D286" s="247"/>
      <c r="E286" s="363" t="s">
        <v>366</v>
      </c>
      <c r="F286" s="363"/>
      <c r="G286" s="363"/>
      <c r="H286" s="363"/>
      <c r="I286" s="251" t="s">
        <v>189</v>
      </c>
      <c r="J286" s="222" t="s">
        <v>522</v>
      </c>
      <c r="K286" s="240">
        <v>0.35416666666666669</v>
      </c>
      <c r="L286" s="222" t="s">
        <v>70</v>
      </c>
      <c r="M286" s="249"/>
      <c r="N286" s="248"/>
      <c r="O286" s="249"/>
      <c r="P286" s="249"/>
      <c r="Q286" s="249"/>
      <c r="R286" s="249"/>
      <c r="S286" s="252">
        <v>330</v>
      </c>
      <c r="T286" s="229">
        <f t="shared" ref="T286" si="148">SUM(M286:S286)</f>
        <v>330</v>
      </c>
      <c r="U286" s="248"/>
      <c r="V286" s="233" t="s">
        <v>520</v>
      </c>
      <c r="W286" s="206" t="s">
        <v>249</v>
      </c>
    </row>
    <row r="287" spans="1:23" x14ac:dyDescent="0.25">
      <c r="A287" s="208">
        <v>42340</v>
      </c>
      <c r="B287" s="376">
        <v>24</v>
      </c>
      <c r="C287" s="265" t="s">
        <v>199</v>
      </c>
      <c r="D287" s="247"/>
      <c r="E287" s="363" t="s">
        <v>366</v>
      </c>
      <c r="F287" s="363"/>
      <c r="G287" s="363"/>
      <c r="H287" s="363"/>
      <c r="I287" s="251" t="s">
        <v>189</v>
      </c>
      <c r="J287" s="222" t="s">
        <v>96</v>
      </c>
      <c r="K287" s="240">
        <v>0.58333333333333337</v>
      </c>
      <c r="L287" s="222" t="s">
        <v>70</v>
      </c>
      <c r="M287" s="249"/>
      <c r="N287" s="248"/>
      <c r="O287" s="249"/>
      <c r="P287" s="249"/>
      <c r="Q287" s="249"/>
      <c r="R287" s="249"/>
      <c r="S287" s="252">
        <v>330</v>
      </c>
      <c r="T287" s="229">
        <f t="shared" ref="T287" si="149">SUM(M287:S287)</f>
        <v>330</v>
      </c>
      <c r="U287" s="248"/>
      <c r="V287" s="233" t="s">
        <v>523</v>
      </c>
      <c r="W287" s="206" t="s">
        <v>249</v>
      </c>
    </row>
    <row r="288" spans="1:23" x14ac:dyDescent="0.25">
      <c r="A288" s="208">
        <v>42340</v>
      </c>
      <c r="B288" s="376">
        <v>1</v>
      </c>
      <c r="C288" s="265" t="s">
        <v>506</v>
      </c>
      <c r="D288" s="247"/>
      <c r="E288" s="363" t="s">
        <v>366</v>
      </c>
      <c r="F288" s="363"/>
      <c r="G288" s="363"/>
      <c r="H288" s="363"/>
      <c r="I288" s="251" t="s">
        <v>189</v>
      </c>
      <c r="J288" s="222" t="s">
        <v>96</v>
      </c>
      <c r="K288" s="240">
        <v>0.33333333333333331</v>
      </c>
      <c r="L288" s="222" t="s">
        <v>70</v>
      </c>
      <c r="M288" s="249"/>
      <c r="N288" s="248"/>
      <c r="O288" s="249">
        <v>241.44</v>
      </c>
      <c r="P288" s="249"/>
      <c r="Q288" s="249"/>
      <c r="R288" s="249"/>
      <c r="S288" s="252">
        <v>330</v>
      </c>
      <c r="T288" s="229">
        <f t="shared" ref="T288" si="150">SUM(M288:S288)</f>
        <v>571.44000000000005</v>
      </c>
      <c r="U288" s="248"/>
      <c r="V288" s="233" t="s">
        <v>338</v>
      </c>
      <c r="W288" s="206" t="s">
        <v>249</v>
      </c>
    </row>
    <row r="289" spans="1:23" x14ac:dyDescent="0.25">
      <c r="A289" s="254">
        <v>42341</v>
      </c>
      <c r="B289" s="378">
        <v>2</v>
      </c>
      <c r="C289" s="255" t="s">
        <v>506</v>
      </c>
      <c r="D289" s="247"/>
      <c r="E289" s="363" t="s">
        <v>527</v>
      </c>
      <c r="F289" s="363"/>
      <c r="G289" s="363"/>
      <c r="H289" s="363"/>
      <c r="I289" s="251" t="s">
        <v>72</v>
      </c>
      <c r="J289" s="222" t="s">
        <v>524</v>
      </c>
      <c r="K289" s="240">
        <v>0.31944444444444448</v>
      </c>
      <c r="L289" s="222" t="s">
        <v>70</v>
      </c>
      <c r="M289" s="249"/>
      <c r="N289" s="248"/>
      <c r="O289" s="249"/>
      <c r="P289" s="249"/>
      <c r="Q289" s="249"/>
      <c r="R289" s="249"/>
      <c r="S289" s="249">
        <v>92</v>
      </c>
      <c r="T289" s="229">
        <f t="shared" si="147"/>
        <v>92</v>
      </c>
      <c r="U289" s="233" t="s">
        <v>528</v>
      </c>
      <c r="V289" s="248" t="s">
        <v>328</v>
      </c>
      <c r="W289" s="206" t="s">
        <v>249</v>
      </c>
    </row>
    <row r="290" spans="1:23" x14ac:dyDescent="0.25">
      <c r="A290" s="254">
        <v>42342</v>
      </c>
      <c r="B290" s="378">
        <v>20</v>
      </c>
      <c r="C290" s="250" t="s">
        <v>199</v>
      </c>
      <c r="D290" s="247"/>
      <c r="E290" s="363" t="s">
        <v>190</v>
      </c>
      <c r="F290" s="363"/>
      <c r="G290" s="363"/>
      <c r="H290" s="363"/>
      <c r="I290" s="251" t="s">
        <v>140</v>
      </c>
      <c r="J290" s="222" t="s">
        <v>96</v>
      </c>
      <c r="K290" s="240">
        <v>0.4375</v>
      </c>
      <c r="L290" s="240">
        <v>0.83333333333333337</v>
      </c>
      <c r="M290" s="249"/>
      <c r="N290" s="248"/>
      <c r="O290" s="249"/>
      <c r="P290" s="249"/>
      <c r="Q290" s="249"/>
      <c r="R290" s="249"/>
      <c r="S290" s="249">
        <v>258</v>
      </c>
      <c r="T290" s="229">
        <f t="shared" si="147"/>
        <v>258</v>
      </c>
      <c r="U290" s="233" t="s">
        <v>535</v>
      </c>
      <c r="V290" s="248" t="s">
        <v>534</v>
      </c>
      <c r="W290" s="206" t="s">
        <v>249</v>
      </c>
    </row>
    <row r="291" spans="1:23" x14ac:dyDescent="0.25">
      <c r="A291" s="254">
        <v>42342</v>
      </c>
      <c r="B291" s="378">
        <v>24</v>
      </c>
      <c r="C291" s="250" t="s">
        <v>199</v>
      </c>
      <c r="D291" s="247"/>
      <c r="E291" s="363" t="s">
        <v>190</v>
      </c>
      <c r="F291" s="363"/>
      <c r="G291" s="363"/>
      <c r="H291" s="363"/>
      <c r="I291" s="253" t="s">
        <v>140</v>
      </c>
      <c r="J291" s="222" t="s">
        <v>96</v>
      </c>
      <c r="K291" s="240">
        <v>0.45833333333333331</v>
      </c>
      <c r="L291" s="240">
        <v>0.66666666666666663</v>
      </c>
      <c r="M291" s="249"/>
      <c r="N291" s="248"/>
      <c r="O291" s="249"/>
      <c r="P291" s="249"/>
      <c r="Q291" s="249"/>
      <c r="R291" s="249"/>
      <c r="S291" s="249">
        <v>166</v>
      </c>
      <c r="T291" s="229">
        <f t="shared" ref="T291" si="151">SUM(M291:S291)</f>
        <v>166</v>
      </c>
      <c r="U291" s="233" t="s">
        <v>537</v>
      </c>
      <c r="V291" s="248" t="s">
        <v>532</v>
      </c>
      <c r="W291" s="206" t="s">
        <v>249</v>
      </c>
    </row>
    <row r="292" spans="1:23" x14ac:dyDescent="0.25">
      <c r="A292" s="254">
        <v>42342</v>
      </c>
      <c r="B292" s="378">
        <v>25</v>
      </c>
      <c r="C292" s="250" t="s">
        <v>199</v>
      </c>
      <c r="D292" s="247"/>
      <c r="E292" s="363" t="s">
        <v>190</v>
      </c>
      <c r="F292" s="363"/>
      <c r="G292" s="363"/>
      <c r="H292" s="363"/>
      <c r="I292" s="253" t="s">
        <v>140</v>
      </c>
      <c r="J292" s="222" t="s">
        <v>96</v>
      </c>
      <c r="K292" s="240">
        <v>0.33333333333333331</v>
      </c>
      <c r="L292" s="240">
        <v>0.58333333333333337</v>
      </c>
      <c r="M292" s="249"/>
      <c r="N292" s="248"/>
      <c r="O292" s="249"/>
      <c r="P292" s="249"/>
      <c r="Q292" s="249"/>
      <c r="R292" s="249"/>
      <c r="S292" s="249">
        <v>92</v>
      </c>
      <c r="T292" s="229">
        <f t="shared" ref="T292" si="152">SUM(M292:S292)</f>
        <v>92</v>
      </c>
      <c r="U292" s="233" t="s">
        <v>536</v>
      </c>
      <c r="V292" s="248" t="s">
        <v>533</v>
      </c>
      <c r="W292" s="206" t="s">
        <v>249</v>
      </c>
    </row>
    <row r="293" spans="1:23" x14ac:dyDescent="0.25">
      <c r="A293" s="254">
        <v>42342</v>
      </c>
      <c r="B293" s="378">
        <v>26</v>
      </c>
      <c r="C293" s="250" t="s">
        <v>199</v>
      </c>
      <c r="D293" s="247"/>
      <c r="E293" s="363" t="s">
        <v>190</v>
      </c>
      <c r="F293" s="363"/>
      <c r="G293" s="363"/>
      <c r="H293" s="363"/>
      <c r="I293" s="253" t="s">
        <v>140</v>
      </c>
      <c r="J293" s="222" t="s">
        <v>96</v>
      </c>
      <c r="K293" s="240">
        <v>0.33333333333333331</v>
      </c>
      <c r="L293" s="240">
        <v>0.66666666666666663</v>
      </c>
      <c r="M293" s="249"/>
      <c r="N293" s="248"/>
      <c r="O293" s="249"/>
      <c r="P293" s="249"/>
      <c r="Q293" s="249"/>
      <c r="R293" s="249"/>
      <c r="S293" s="249">
        <v>258</v>
      </c>
      <c r="T293" s="229">
        <f t="shared" ref="T293" si="153">SUM(M293:S293)</f>
        <v>258</v>
      </c>
      <c r="U293" s="233" t="s">
        <v>538</v>
      </c>
      <c r="V293" s="248" t="s">
        <v>530</v>
      </c>
      <c r="W293" s="206" t="s">
        <v>249</v>
      </c>
    </row>
    <row r="294" spans="1:23" x14ac:dyDescent="0.25">
      <c r="A294" s="254">
        <v>42342</v>
      </c>
      <c r="B294" s="378">
        <v>30</v>
      </c>
      <c r="C294" s="250" t="s">
        <v>199</v>
      </c>
      <c r="D294" s="247"/>
      <c r="E294" s="363" t="s">
        <v>190</v>
      </c>
      <c r="F294" s="363"/>
      <c r="G294" s="363"/>
      <c r="H294" s="363"/>
      <c r="I294" s="253" t="s">
        <v>140</v>
      </c>
      <c r="J294" s="222" t="s">
        <v>96</v>
      </c>
      <c r="K294" s="240">
        <v>0.25</v>
      </c>
      <c r="L294" s="240">
        <v>0.41666666666666669</v>
      </c>
      <c r="M294" s="249"/>
      <c r="N294" s="248"/>
      <c r="O294" s="249"/>
      <c r="P294" s="249"/>
      <c r="Q294" s="249"/>
      <c r="R294" s="249"/>
      <c r="S294" s="249">
        <v>92</v>
      </c>
      <c r="T294" s="229">
        <f t="shared" ref="T294" si="154">SUM(M294:S294)</f>
        <v>92</v>
      </c>
      <c r="U294" s="233" t="s">
        <v>539</v>
      </c>
      <c r="V294" s="248" t="s">
        <v>540</v>
      </c>
      <c r="W294" s="206" t="s">
        <v>249</v>
      </c>
    </row>
    <row r="295" spans="1:23" x14ac:dyDescent="0.25">
      <c r="A295" s="254">
        <v>42342</v>
      </c>
      <c r="B295" s="378">
        <v>2</v>
      </c>
      <c r="C295" s="250" t="s">
        <v>506</v>
      </c>
      <c r="D295" s="247"/>
      <c r="E295" s="363" t="s">
        <v>190</v>
      </c>
      <c r="F295" s="363"/>
      <c r="G295" s="363"/>
      <c r="H295" s="363"/>
      <c r="I295" s="253" t="s">
        <v>140</v>
      </c>
      <c r="J295" s="222" t="s">
        <v>96</v>
      </c>
      <c r="K295" s="240">
        <v>0.35416666666666669</v>
      </c>
      <c r="L295" s="240">
        <v>0.5</v>
      </c>
      <c r="M295" s="249"/>
      <c r="N295" s="248"/>
      <c r="O295" s="249"/>
      <c r="P295" s="249"/>
      <c r="Q295" s="249"/>
      <c r="R295" s="249"/>
      <c r="S295" s="249">
        <v>92</v>
      </c>
      <c r="T295" s="229">
        <f t="shared" ref="T295" si="155">SUM(M295:S295)</f>
        <v>92</v>
      </c>
      <c r="U295" s="233" t="s">
        <v>543</v>
      </c>
      <c r="V295" s="248" t="s">
        <v>451</v>
      </c>
      <c r="W295" s="206" t="s">
        <v>249</v>
      </c>
    </row>
    <row r="296" spans="1:23" x14ac:dyDescent="0.25">
      <c r="A296" s="254">
        <v>42342</v>
      </c>
      <c r="B296" s="378">
        <v>2</v>
      </c>
      <c r="C296" s="250" t="s">
        <v>506</v>
      </c>
      <c r="D296" s="247"/>
      <c r="E296" s="363" t="s">
        <v>190</v>
      </c>
      <c r="F296" s="363"/>
      <c r="G296" s="363"/>
      <c r="H296" s="363"/>
      <c r="I296" s="253" t="s">
        <v>140</v>
      </c>
      <c r="J296" s="222" t="s">
        <v>96</v>
      </c>
      <c r="K296" s="240">
        <v>0.625</v>
      </c>
      <c r="L296" s="240">
        <v>0.41666666666666669</v>
      </c>
      <c r="M296" s="249"/>
      <c r="N296" s="248"/>
      <c r="O296" s="249"/>
      <c r="P296" s="249"/>
      <c r="Q296" s="249"/>
      <c r="R296" s="249"/>
      <c r="S296" s="249">
        <v>166</v>
      </c>
      <c r="T296" s="229">
        <f t="shared" ref="T296" si="156">SUM(M296:S296)</f>
        <v>166</v>
      </c>
      <c r="U296" s="233" t="s">
        <v>541</v>
      </c>
      <c r="V296" s="248" t="s">
        <v>542</v>
      </c>
      <c r="W296" s="206" t="s">
        <v>249</v>
      </c>
    </row>
    <row r="297" spans="1:23" x14ac:dyDescent="0.25">
      <c r="A297" s="254">
        <v>42342</v>
      </c>
      <c r="B297" s="378">
        <v>3</v>
      </c>
      <c r="C297" s="250" t="s">
        <v>506</v>
      </c>
      <c r="D297" s="247"/>
      <c r="E297" s="363" t="s">
        <v>190</v>
      </c>
      <c r="F297" s="363"/>
      <c r="G297" s="363"/>
      <c r="H297" s="363"/>
      <c r="I297" s="253" t="s">
        <v>140</v>
      </c>
      <c r="J297" s="222" t="s">
        <v>96</v>
      </c>
      <c r="K297" s="240">
        <v>0.54166666666666663</v>
      </c>
      <c r="L297" s="240">
        <v>0.70833333333333337</v>
      </c>
      <c r="M297" s="249"/>
      <c r="N297" s="248"/>
      <c r="O297" s="249"/>
      <c r="P297" s="249"/>
      <c r="Q297" s="249"/>
      <c r="R297" s="249"/>
      <c r="S297" s="249">
        <v>166</v>
      </c>
      <c r="T297" s="229">
        <f t="shared" ref="T297" si="157">SUM(M297:S297)</f>
        <v>166</v>
      </c>
      <c r="U297" s="233" t="s">
        <v>544</v>
      </c>
      <c r="V297" s="248" t="s">
        <v>529</v>
      </c>
      <c r="W297" s="206" t="s">
        <v>249</v>
      </c>
    </row>
    <row r="298" spans="1:23" x14ac:dyDescent="0.25">
      <c r="A298" s="254">
        <v>42342</v>
      </c>
      <c r="B298" s="378">
        <v>3</v>
      </c>
      <c r="C298" s="250" t="s">
        <v>506</v>
      </c>
      <c r="D298" s="247"/>
      <c r="E298" s="363" t="s">
        <v>545</v>
      </c>
      <c r="F298" s="363"/>
      <c r="G298" s="363"/>
      <c r="H298" s="363"/>
      <c r="I298" s="256" t="s">
        <v>287</v>
      </c>
      <c r="J298" s="222" t="s">
        <v>96</v>
      </c>
      <c r="K298" s="240">
        <v>0.54166666666666663</v>
      </c>
      <c r="L298" s="240" t="s">
        <v>70</v>
      </c>
      <c r="M298" s="249"/>
      <c r="N298" s="248"/>
      <c r="O298" s="249"/>
      <c r="P298" s="249"/>
      <c r="Q298" s="249"/>
      <c r="R298" s="249"/>
      <c r="S298" s="249">
        <v>166</v>
      </c>
      <c r="T298" s="229">
        <f t="shared" ref="T298" si="158">SUM(M298:S298)</f>
        <v>166</v>
      </c>
      <c r="U298" s="233" t="s">
        <v>549</v>
      </c>
      <c r="V298" s="248" t="s">
        <v>529</v>
      </c>
      <c r="W298" s="206" t="s">
        <v>249</v>
      </c>
    </row>
    <row r="299" spans="1:23" x14ac:dyDescent="0.25">
      <c r="A299" s="254">
        <v>42345</v>
      </c>
      <c r="B299" s="378">
        <v>4</v>
      </c>
      <c r="C299" s="250" t="s">
        <v>506</v>
      </c>
      <c r="D299" s="247"/>
      <c r="E299" s="363" t="s">
        <v>336</v>
      </c>
      <c r="F299" s="363"/>
      <c r="G299" s="363"/>
      <c r="H299" s="363"/>
      <c r="I299" s="256" t="s">
        <v>131</v>
      </c>
      <c r="J299" s="222" t="s">
        <v>226</v>
      </c>
      <c r="K299" s="240">
        <v>0.35416666666666669</v>
      </c>
      <c r="L299" s="222" t="s">
        <v>70</v>
      </c>
      <c r="M299" s="249"/>
      <c r="N299" s="248"/>
      <c r="O299" s="249"/>
      <c r="P299" s="249"/>
      <c r="Q299" s="249"/>
      <c r="R299" s="249"/>
      <c r="S299" s="249">
        <v>258</v>
      </c>
      <c r="T299" s="229">
        <f t="shared" ref="T299" si="159">SUM(M299:S299)</f>
        <v>258</v>
      </c>
      <c r="U299" s="233" t="s">
        <v>552</v>
      </c>
      <c r="V299" s="248" t="s">
        <v>551</v>
      </c>
      <c r="W299" s="206" t="s">
        <v>233</v>
      </c>
    </row>
    <row r="300" spans="1:23" x14ac:dyDescent="0.25">
      <c r="A300" s="254">
        <v>42345</v>
      </c>
      <c r="B300" s="378">
        <v>4</v>
      </c>
      <c r="C300" s="250" t="s">
        <v>506</v>
      </c>
      <c r="D300" s="247"/>
      <c r="E300" s="363" t="s">
        <v>284</v>
      </c>
      <c r="F300" s="363"/>
      <c r="G300" s="363"/>
      <c r="H300" s="363"/>
      <c r="I300" s="256" t="s">
        <v>131</v>
      </c>
      <c r="J300" s="222" t="s">
        <v>226</v>
      </c>
      <c r="K300" s="240">
        <v>0.35416666666666669</v>
      </c>
      <c r="L300" s="222" t="s">
        <v>70</v>
      </c>
      <c r="M300" s="249"/>
      <c r="N300" s="248"/>
      <c r="O300" s="249"/>
      <c r="P300" s="249"/>
      <c r="Q300" s="249"/>
      <c r="R300" s="249"/>
      <c r="S300" s="249">
        <v>258</v>
      </c>
      <c r="T300" s="229">
        <f t="shared" ref="T300" si="160">SUM(M300:S300)</f>
        <v>258</v>
      </c>
      <c r="U300" s="233" t="s">
        <v>550</v>
      </c>
      <c r="V300" s="248" t="s">
        <v>551</v>
      </c>
      <c r="W300" s="206" t="s">
        <v>233</v>
      </c>
    </row>
    <row r="301" spans="1:23" x14ac:dyDescent="0.25">
      <c r="A301" s="254">
        <v>42349</v>
      </c>
      <c r="B301" s="378">
        <v>2</v>
      </c>
      <c r="C301" s="250" t="s">
        <v>506</v>
      </c>
      <c r="D301" s="247"/>
      <c r="E301" s="363" t="s">
        <v>390</v>
      </c>
      <c r="F301" s="363"/>
      <c r="G301" s="363"/>
      <c r="H301" s="363"/>
      <c r="I301" s="251" t="s">
        <v>287</v>
      </c>
      <c r="J301" s="222" t="s">
        <v>226</v>
      </c>
      <c r="K301" s="240">
        <v>0.33333333333333331</v>
      </c>
      <c r="L301" s="222" t="s">
        <v>70</v>
      </c>
      <c r="M301" s="249"/>
      <c r="N301" s="248"/>
      <c r="O301" s="249"/>
      <c r="P301" s="249"/>
      <c r="Q301" s="249"/>
      <c r="R301" s="249"/>
      <c r="S301" s="249">
        <v>92</v>
      </c>
      <c r="T301" s="229">
        <f t="shared" si="147"/>
        <v>92</v>
      </c>
      <c r="U301" s="233" t="s">
        <v>606</v>
      </c>
      <c r="V301" s="248" t="s">
        <v>605</v>
      </c>
      <c r="W301" s="248" t="s">
        <v>607</v>
      </c>
    </row>
    <row r="302" spans="1:23" x14ac:dyDescent="0.25">
      <c r="A302" s="254">
        <v>42349</v>
      </c>
      <c r="B302" s="378">
        <v>30</v>
      </c>
      <c r="C302" s="250" t="s">
        <v>199</v>
      </c>
      <c r="D302" s="247"/>
      <c r="E302" s="363" t="s">
        <v>600</v>
      </c>
      <c r="F302" s="363"/>
      <c r="G302" s="363"/>
      <c r="H302" s="363"/>
      <c r="I302" s="251" t="s">
        <v>601</v>
      </c>
      <c r="J302" s="222" t="s">
        <v>226</v>
      </c>
      <c r="K302" s="240">
        <v>0.5</v>
      </c>
      <c r="L302" s="222" t="s">
        <v>70</v>
      </c>
      <c r="M302" s="249"/>
      <c r="N302" s="248"/>
      <c r="O302" s="249"/>
      <c r="P302" s="249"/>
      <c r="Q302" s="249"/>
      <c r="R302" s="249"/>
      <c r="S302" s="249">
        <v>166</v>
      </c>
      <c r="T302" s="229">
        <f t="shared" si="147"/>
        <v>166</v>
      </c>
      <c r="U302" s="233" t="s">
        <v>608</v>
      </c>
      <c r="V302" s="248" t="s">
        <v>603</v>
      </c>
      <c r="W302" s="248" t="s">
        <v>249</v>
      </c>
    </row>
    <row r="303" spans="1:23" x14ac:dyDescent="0.25">
      <c r="A303" s="254">
        <v>42352</v>
      </c>
      <c r="B303" s="378">
        <v>14</v>
      </c>
      <c r="C303" s="250" t="s">
        <v>506</v>
      </c>
      <c r="D303" s="247"/>
      <c r="E303" s="363" t="s">
        <v>267</v>
      </c>
      <c r="F303" s="363"/>
      <c r="G303" s="363"/>
      <c r="H303" s="363"/>
      <c r="I303" s="251" t="s">
        <v>119</v>
      </c>
      <c r="J303" s="222" t="s">
        <v>96</v>
      </c>
      <c r="K303" s="240">
        <v>0.3125</v>
      </c>
      <c r="L303" s="240">
        <v>0.54513888888888895</v>
      </c>
      <c r="M303" s="249"/>
      <c r="N303" s="248"/>
      <c r="O303" s="249"/>
      <c r="P303" s="249"/>
      <c r="Q303" s="249">
        <v>84</v>
      </c>
      <c r="R303" s="249"/>
      <c r="S303" s="249">
        <v>92</v>
      </c>
      <c r="T303" s="229">
        <f t="shared" si="147"/>
        <v>176</v>
      </c>
      <c r="U303" s="233" t="s">
        <v>611</v>
      </c>
      <c r="V303" s="248" t="s">
        <v>610</v>
      </c>
      <c r="W303" s="248" t="s">
        <v>249</v>
      </c>
    </row>
    <row r="304" spans="1:23" x14ac:dyDescent="0.25">
      <c r="A304" s="254">
        <v>42352</v>
      </c>
      <c r="B304" s="378">
        <v>11</v>
      </c>
      <c r="C304" s="250" t="s">
        <v>506</v>
      </c>
      <c r="D304" s="247"/>
      <c r="E304" s="363" t="s">
        <v>284</v>
      </c>
      <c r="F304" s="363"/>
      <c r="G304" s="363"/>
      <c r="H304" s="363"/>
      <c r="I304" s="251" t="s">
        <v>131</v>
      </c>
      <c r="J304" s="222" t="s">
        <v>96</v>
      </c>
      <c r="K304" s="240">
        <v>0.3125</v>
      </c>
      <c r="L304" s="240">
        <v>0.6875</v>
      </c>
      <c r="M304" s="249"/>
      <c r="N304" s="248"/>
      <c r="O304" s="249"/>
      <c r="P304" s="249"/>
      <c r="Q304" s="249"/>
      <c r="R304" s="249"/>
      <c r="S304" s="249">
        <v>258</v>
      </c>
      <c r="T304" s="229">
        <f t="shared" si="147"/>
        <v>258</v>
      </c>
      <c r="U304" s="233" t="s">
        <v>612</v>
      </c>
      <c r="V304" s="248" t="s">
        <v>609</v>
      </c>
      <c r="W304" s="248" t="s">
        <v>249</v>
      </c>
    </row>
    <row r="305" spans="1:23" x14ac:dyDescent="0.25">
      <c r="A305" s="254">
        <v>42353</v>
      </c>
      <c r="B305" s="378">
        <v>2</v>
      </c>
      <c r="C305" s="261" t="s">
        <v>506</v>
      </c>
      <c r="D305" s="247"/>
      <c r="E305" s="363" t="s">
        <v>366</v>
      </c>
      <c r="F305" s="363"/>
      <c r="G305" s="363"/>
      <c r="H305" s="363"/>
      <c r="I305" s="251" t="s">
        <v>189</v>
      </c>
      <c r="J305" s="222" t="s">
        <v>226</v>
      </c>
      <c r="K305" s="240">
        <v>0.35416666666666669</v>
      </c>
      <c r="L305" s="222" t="s">
        <v>70</v>
      </c>
      <c r="M305" s="249"/>
      <c r="N305" s="248"/>
      <c r="O305" s="249"/>
      <c r="P305" s="249"/>
      <c r="Q305" s="249"/>
      <c r="R305" s="249"/>
      <c r="S305" s="249">
        <v>330</v>
      </c>
      <c r="T305" s="229">
        <f t="shared" si="147"/>
        <v>330</v>
      </c>
      <c r="U305" s="233"/>
      <c r="V305" s="248" t="s">
        <v>614</v>
      </c>
      <c r="W305" s="248" t="s">
        <v>249</v>
      </c>
    </row>
    <row r="306" spans="1:23" x14ac:dyDescent="0.25">
      <c r="A306" s="254">
        <v>42353</v>
      </c>
      <c r="B306" s="378">
        <v>8</v>
      </c>
      <c r="C306" s="261" t="s">
        <v>506</v>
      </c>
      <c r="D306" s="247"/>
      <c r="E306" s="363" t="s">
        <v>366</v>
      </c>
      <c r="F306" s="363"/>
      <c r="G306" s="363"/>
      <c r="H306" s="363"/>
      <c r="I306" s="260" t="s">
        <v>189</v>
      </c>
      <c r="J306" s="222" t="s">
        <v>96</v>
      </c>
      <c r="K306" s="240">
        <v>0.35416666666666669</v>
      </c>
      <c r="L306" s="222" t="s">
        <v>70</v>
      </c>
      <c r="M306" s="249"/>
      <c r="N306" s="248"/>
      <c r="O306" s="249"/>
      <c r="P306" s="249"/>
      <c r="Q306" s="249"/>
      <c r="R306" s="249"/>
      <c r="S306" s="249">
        <v>330</v>
      </c>
      <c r="T306" s="229">
        <f t="shared" ref="T306" si="161">SUM(M306:S306)</f>
        <v>330</v>
      </c>
      <c r="U306" s="233"/>
      <c r="V306" s="248" t="s">
        <v>615</v>
      </c>
      <c r="W306" s="248" t="s">
        <v>249</v>
      </c>
    </row>
    <row r="307" spans="1:23" ht="30" x14ac:dyDescent="0.25">
      <c r="A307" s="208">
        <v>42353</v>
      </c>
      <c r="B307" s="376" t="s">
        <v>785</v>
      </c>
      <c r="C307" s="239" t="s">
        <v>506</v>
      </c>
      <c r="D307" s="247"/>
      <c r="E307" s="363" t="s">
        <v>366</v>
      </c>
      <c r="F307" s="363"/>
      <c r="G307" s="363"/>
      <c r="H307" s="363"/>
      <c r="I307" s="262" t="s">
        <v>189</v>
      </c>
      <c r="J307" s="222" t="s">
        <v>314</v>
      </c>
      <c r="K307" s="240">
        <v>0.35416666666666669</v>
      </c>
      <c r="L307" s="222" t="s">
        <v>70</v>
      </c>
      <c r="M307" s="249"/>
      <c r="N307" s="248"/>
      <c r="O307" s="249"/>
      <c r="P307" s="249"/>
      <c r="Q307" s="249"/>
      <c r="R307" s="249"/>
      <c r="S307" s="234">
        <v>916</v>
      </c>
      <c r="T307" s="229">
        <f t="shared" ref="T307" si="162">SUM(M307:S307)</f>
        <v>916</v>
      </c>
      <c r="U307" s="233"/>
      <c r="V307" s="248" t="s">
        <v>616</v>
      </c>
      <c r="W307" s="233" t="s">
        <v>249</v>
      </c>
    </row>
    <row r="308" spans="1:23" x14ac:dyDescent="0.25">
      <c r="E308" s="370"/>
      <c r="F308" s="370"/>
      <c r="G308" s="370"/>
      <c r="H308" s="370"/>
    </row>
  </sheetData>
  <autoFilter ref="A1:W307">
    <filterColumn colId="4" showButton="0"/>
    <filterColumn colId="5" showButton="0"/>
    <filterColumn colId="6" showButton="0"/>
  </autoFilter>
  <mergeCells count="308">
    <mergeCell ref="E235:H235"/>
    <mergeCell ref="E236:H236"/>
    <mergeCell ref="E237:H237"/>
    <mergeCell ref="E238:H238"/>
    <mergeCell ref="E239:H239"/>
    <mergeCell ref="E240:H240"/>
    <mergeCell ref="E241:H241"/>
    <mergeCell ref="E263:H263"/>
    <mergeCell ref="E259:H259"/>
    <mergeCell ref="E260:H260"/>
    <mergeCell ref="E261:H261"/>
    <mergeCell ref="E262:H262"/>
    <mergeCell ref="E264:H264"/>
    <mergeCell ref="E265:H265"/>
    <mergeCell ref="E266:H266"/>
    <mergeCell ref="E267:H267"/>
    <mergeCell ref="E268:H268"/>
    <mergeCell ref="E249:H249"/>
    <mergeCell ref="E250:H250"/>
    <mergeCell ref="E251:H251"/>
    <mergeCell ref="E252:H252"/>
    <mergeCell ref="E253:H253"/>
    <mergeCell ref="E254:H254"/>
    <mergeCell ref="E255:H255"/>
    <mergeCell ref="E256:H256"/>
    <mergeCell ref="E257:H257"/>
    <mergeCell ref="E146:H146"/>
    <mergeCell ref="E143:H143"/>
    <mergeCell ref="E144:H144"/>
    <mergeCell ref="E298:H298"/>
    <mergeCell ref="E299:H299"/>
    <mergeCell ref="E300:H300"/>
    <mergeCell ref="E303:H303"/>
    <mergeCell ref="E304:H304"/>
    <mergeCell ref="E305:H305"/>
    <mergeCell ref="E147:H147"/>
    <mergeCell ref="E148:H148"/>
    <mergeCell ref="E149:H149"/>
    <mergeCell ref="E150:H150"/>
    <mergeCell ref="E151:H151"/>
    <mergeCell ref="E152:H152"/>
    <mergeCell ref="E153:H153"/>
    <mergeCell ref="E154:H154"/>
    <mergeCell ref="E155:H155"/>
    <mergeCell ref="E156:H156"/>
    <mergeCell ref="E157:H157"/>
    <mergeCell ref="E158:H158"/>
    <mergeCell ref="E159:H159"/>
    <mergeCell ref="E160:H160"/>
    <mergeCell ref="E161:H161"/>
    <mergeCell ref="E308:H308"/>
    <mergeCell ref="E283:H283"/>
    <mergeCell ref="A281:V281"/>
    <mergeCell ref="E282:H282"/>
    <mergeCell ref="E284:H284"/>
    <mergeCell ref="E285:H285"/>
    <mergeCell ref="E289:H289"/>
    <mergeCell ref="E290:H290"/>
    <mergeCell ref="E301:H301"/>
    <mergeCell ref="E302:H302"/>
    <mergeCell ref="E286:H286"/>
    <mergeCell ref="E287:H287"/>
    <mergeCell ref="E288:H288"/>
    <mergeCell ref="E292:H292"/>
    <mergeCell ref="E291:H291"/>
    <mergeCell ref="E293:H293"/>
    <mergeCell ref="E294:H294"/>
    <mergeCell ref="E296:H296"/>
    <mergeCell ref="E295:H295"/>
    <mergeCell ref="E297:H297"/>
    <mergeCell ref="E306:H306"/>
    <mergeCell ref="E307:H307"/>
    <mergeCell ref="E44:H44"/>
    <mergeCell ref="E45:H45"/>
    <mergeCell ref="E46:H46"/>
    <mergeCell ref="E47:H47"/>
    <mergeCell ref="A188:V188"/>
    <mergeCell ref="E226:H226"/>
    <mergeCell ref="E119:H119"/>
    <mergeCell ref="E120:H120"/>
    <mergeCell ref="E107:H107"/>
    <mergeCell ref="E108:H108"/>
    <mergeCell ref="E109:H109"/>
    <mergeCell ref="E110:H110"/>
    <mergeCell ref="E111:H111"/>
    <mergeCell ref="A112:V112"/>
    <mergeCell ref="E113:H113"/>
    <mergeCell ref="A114:V114"/>
    <mergeCell ref="E115:H115"/>
    <mergeCell ref="E131:H131"/>
    <mergeCell ref="E132:H132"/>
    <mergeCell ref="E133:H133"/>
    <mergeCell ref="E134:H134"/>
    <mergeCell ref="E103:H103"/>
    <mergeCell ref="E135:H135"/>
    <mergeCell ref="E136:H136"/>
    <mergeCell ref="E137:H137"/>
    <mergeCell ref="E141:H141"/>
    <mergeCell ref="E139:H139"/>
    <mergeCell ref="E140:H140"/>
    <mergeCell ref="E142:H142"/>
    <mergeCell ref="E128:H128"/>
    <mergeCell ref="E129:H129"/>
    <mergeCell ref="E138:H138"/>
    <mergeCell ref="E130:H130"/>
    <mergeCell ref="E116:H116"/>
    <mergeCell ref="E117:H117"/>
    <mergeCell ref="E105:H105"/>
    <mergeCell ref="E106:H106"/>
    <mergeCell ref="E121:H121"/>
    <mergeCell ref="E122:H122"/>
    <mergeCell ref="E123:H123"/>
    <mergeCell ref="E279:H279"/>
    <mergeCell ref="E280:H280"/>
    <mergeCell ref="E270:H270"/>
    <mergeCell ref="E271:H271"/>
    <mergeCell ref="E272:H272"/>
    <mergeCell ref="E273:H273"/>
    <mergeCell ref="E274:H274"/>
    <mergeCell ref="E275:H275"/>
    <mergeCell ref="E276:H276"/>
    <mergeCell ref="E277:H277"/>
    <mergeCell ref="E278:H278"/>
    <mergeCell ref="E124:H124"/>
    <mergeCell ref="E125:H125"/>
    <mergeCell ref="E126:H126"/>
    <mergeCell ref="E127:H127"/>
    <mergeCell ref="E118:H118"/>
    <mergeCell ref="E145:H145"/>
    <mergeCell ref="E1:H1"/>
    <mergeCell ref="E258:H258"/>
    <mergeCell ref="A230:V230"/>
    <mergeCell ref="E269:H269"/>
    <mergeCell ref="A2:V2"/>
    <mergeCell ref="E21:H21"/>
    <mergeCell ref="E28:H28"/>
    <mergeCell ref="E23:H23"/>
    <mergeCell ref="E25:H25"/>
    <mergeCell ref="E26:H26"/>
    <mergeCell ref="E27:H27"/>
    <mergeCell ref="E29:H29"/>
    <mergeCell ref="E30:H30"/>
    <mergeCell ref="E31:H31"/>
    <mergeCell ref="E32:H32"/>
    <mergeCell ref="E12:H12"/>
    <mergeCell ref="E22:H22"/>
    <mergeCell ref="E20:H20"/>
    <mergeCell ref="E19:H19"/>
    <mergeCell ref="E14:H14"/>
    <mergeCell ref="E11:H11"/>
    <mergeCell ref="E13:H13"/>
    <mergeCell ref="E15:H15"/>
    <mergeCell ref="E3:H3"/>
    <mergeCell ref="E48:H48"/>
    <mergeCell ref="E49:H49"/>
    <mergeCell ref="E16:H16"/>
    <mergeCell ref="E17:H17"/>
    <mergeCell ref="E18:H18"/>
    <mergeCell ref="E5:H5"/>
    <mergeCell ref="E4:H4"/>
    <mergeCell ref="E10:H10"/>
    <mergeCell ref="E9:H9"/>
    <mergeCell ref="E8:H8"/>
    <mergeCell ref="E7:H7"/>
    <mergeCell ref="E6:H6"/>
    <mergeCell ref="E24:H24"/>
    <mergeCell ref="E33:H33"/>
    <mergeCell ref="E34:H34"/>
    <mergeCell ref="E35:H35"/>
    <mergeCell ref="E36:H36"/>
    <mergeCell ref="E37:H37"/>
    <mergeCell ref="A38:V38"/>
    <mergeCell ref="E39:H39"/>
    <mergeCell ref="E40:H40"/>
    <mergeCell ref="E41:H41"/>
    <mergeCell ref="E42:H42"/>
    <mergeCell ref="E43:H43"/>
    <mergeCell ref="E55:H55"/>
    <mergeCell ref="E56:H56"/>
    <mergeCell ref="E57:H57"/>
    <mergeCell ref="E58:H58"/>
    <mergeCell ref="E59:H59"/>
    <mergeCell ref="E50:H50"/>
    <mergeCell ref="E51:H51"/>
    <mergeCell ref="E52:H52"/>
    <mergeCell ref="E53:H53"/>
    <mergeCell ref="E54:H54"/>
    <mergeCell ref="E65:H65"/>
    <mergeCell ref="E66:H66"/>
    <mergeCell ref="E67:H67"/>
    <mergeCell ref="E68:H68"/>
    <mergeCell ref="E69:H69"/>
    <mergeCell ref="E60:H60"/>
    <mergeCell ref="E61:H61"/>
    <mergeCell ref="E62:H62"/>
    <mergeCell ref="E63:H63"/>
    <mergeCell ref="E64:H64"/>
    <mergeCell ref="E76:H76"/>
    <mergeCell ref="E70:H70"/>
    <mergeCell ref="E71:H71"/>
    <mergeCell ref="E72:H72"/>
    <mergeCell ref="E73:H73"/>
    <mergeCell ref="E74:H74"/>
    <mergeCell ref="E75:H75"/>
    <mergeCell ref="E83:H83"/>
    <mergeCell ref="E84:H84"/>
    <mergeCell ref="E82:H82"/>
    <mergeCell ref="E86:H86"/>
    <mergeCell ref="E87:H87"/>
    <mergeCell ref="E77:H77"/>
    <mergeCell ref="E78:H78"/>
    <mergeCell ref="E79:H79"/>
    <mergeCell ref="E80:H80"/>
    <mergeCell ref="E81:H81"/>
    <mergeCell ref="E85:H85"/>
    <mergeCell ref="E104:H104"/>
    <mergeCell ref="E88:H88"/>
    <mergeCell ref="E89:H89"/>
    <mergeCell ref="E90:H90"/>
    <mergeCell ref="E91:H91"/>
    <mergeCell ref="E92:H92"/>
    <mergeCell ref="E93:H93"/>
    <mergeCell ref="E94:H94"/>
    <mergeCell ref="E95:H95"/>
    <mergeCell ref="E96:H96"/>
    <mergeCell ref="E97:H97"/>
    <mergeCell ref="E98:H98"/>
    <mergeCell ref="E99:H99"/>
    <mergeCell ref="E100:H100"/>
    <mergeCell ref="E101:H101"/>
    <mergeCell ref="E102:H102"/>
    <mergeCell ref="E171:H171"/>
    <mergeCell ref="E172:H172"/>
    <mergeCell ref="E173:H173"/>
    <mergeCell ref="E174:H174"/>
    <mergeCell ref="E175:H175"/>
    <mergeCell ref="E162:H162"/>
    <mergeCell ref="E163:H163"/>
    <mergeCell ref="E164:H164"/>
    <mergeCell ref="E165:H165"/>
    <mergeCell ref="E166:H166"/>
    <mergeCell ref="E167:H167"/>
    <mergeCell ref="E168:H168"/>
    <mergeCell ref="E169:H169"/>
    <mergeCell ref="E170:H170"/>
    <mergeCell ref="E176:H176"/>
    <mergeCell ref="E177:H177"/>
    <mergeCell ref="E178:H178"/>
    <mergeCell ref="E179:H179"/>
    <mergeCell ref="E180:H180"/>
    <mergeCell ref="E181:H181"/>
    <mergeCell ref="E182:H182"/>
    <mergeCell ref="E183:H183"/>
    <mergeCell ref="E184:H184"/>
    <mergeCell ref="E227:H227"/>
    <mergeCell ref="E218:H218"/>
    <mergeCell ref="E219:H219"/>
    <mergeCell ref="E191:H191"/>
    <mergeCell ref="E192:H192"/>
    <mergeCell ref="E193:H193"/>
    <mergeCell ref="E194:H194"/>
    <mergeCell ref="E195:H195"/>
    <mergeCell ref="E196:H196"/>
    <mergeCell ref="E197:H197"/>
    <mergeCell ref="E198:H198"/>
    <mergeCell ref="E199:H199"/>
    <mergeCell ref="E200:H200"/>
    <mergeCell ref="E201:H201"/>
    <mergeCell ref="E202:H202"/>
    <mergeCell ref="E203:H203"/>
    <mergeCell ref="E204:H204"/>
    <mergeCell ref="E205:H205"/>
    <mergeCell ref="E206:H206"/>
    <mergeCell ref="E207:H207"/>
    <mergeCell ref="E208:H208"/>
    <mergeCell ref="E221:H221"/>
    <mergeCell ref="E222:H222"/>
    <mergeCell ref="E223:H223"/>
    <mergeCell ref="E224:H224"/>
    <mergeCell ref="E225:H225"/>
    <mergeCell ref="E220:H220"/>
    <mergeCell ref="E185:H185"/>
    <mergeCell ref="E186:H186"/>
    <mergeCell ref="E187:H187"/>
    <mergeCell ref="E245:H245"/>
    <mergeCell ref="E246:H246"/>
    <mergeCell ref="E247:H247"/>
    <mergeCell ref="E248:H248"/>
    <mergeCell ref="E190:H190"/>
    <mergeCell ref="E189:H189"/>
    <mergeCell ref="E231:H231"/>
    <mergeCell ref="E232:H232"/>
    <mergeCell ref="E233:H233"/>
    <mergeCell ref="E234:H234"/>
    <mergeCell ref="E242:H242"/>
    <mergeCell ref="E243:H243"/>
    <mergeCell ref="E244:H244"/>
    <mergeCell ref="E228:H228"/>
    <mergeCell ref="E229:H229"/>
    <mergeCell ref="E209:H209"/>
    <mergeCell ref="E210:H210"/>
    <mergeCell ref="E211:H211"/>
    <mergeCell ref="E212:H212"/>
    <mergeCell ref="E213:H213"/>
    <mergeCell ref="E214:H214"/>
    <mergeCell ref="E215:H215"/>
    <mergeCell ref="E216:H216"/>
    <mergeCell ref="E217:H21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opLeftCell="A7" workbookViewId="0">
      <selection activeCell="A15" sqref="A15:J15"/>
    </sheetView>
  </sheetViews>
  <sheetFormatPr baseColWidth="10" defaultRowHeight="15" x14ac:dyDescent="0.25"/>
  <cols>
    <col min="4" max="4" width="12.42578125" customWidth="1"/>
  </cols>
  <sheetData>
    <row r="1" spans="1:10" ht="14.45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45" x14ac:dyDescent="0.3">
      <c r="A2" s="1"/>
      <c r="B2" s="1"/>
      <c r="C2" s="272" t="s">
        <v>0</v>
      </c>
      <c r="D2" s="272"/>
      <c r="E2" s="272"/>
      <c r="F2" s="272"/>
      <c r="G2" s="272"/>
      <c r="H2" s="1"/>
      <c r="I2" s="1"/>
      <c r="J2" s="1"/>
    </row>
    <row r="3" spans="1:10" ht="14.45" x14ac:dyDescent="0.3">
      <c r="A3" s="1"/>
      <c r="B3" s="1"/>
      <c r="C3" s="272" t="s">
        <v>1</v>
      </c>
      <c r="D3" s="272"/>
      <c r="E3" s="272"/>
      <c r="F3" s="272"/>
      <c r="G3" s="272"/>
      <c r="H3" s="1"/>
      <c r="I3" s="1"/>
      <c r="J3" s="1"/>
    </row>
    <row r="4" spans="1:10" ht="14.45" x14ac:dyDescent="0.3">
      <c r="A4" s="1"/>
      <c r="B4" s="1"/>
      <c r="C4" s="272" t="s">
        <v>2</v>
      </c>
      <c r="D4" s="272"/>
      <c r="E4" s="272"/>
      <c r="F4" s="272"/>
      <c r="G4" s="272"/>
      <c r="H4" s="1"/>
      <c r="I4" s="1"/>
      <c r="J4" s="1"/>
    </row>
    <row r="5" spans="1:10" ht="14.45" x14ac:dyDescent="0.3">
      <c r="A5" s="1"/>
      <c r="B5" s="1"/>
      <c r="C5" s="2"/>
      <c r="D5" s="2"/>
      <c r="E5" s="2"/>
      <c r="F5" s="1"/>
      <c r="G5" s="1"/>
      <c r="H5" s="1"/>
      <c r="I5" s="1"/>
      <c r="J5" s="1"/>
    </row>
    <row r="6" spans="1:10" ht="14.45" x14ac:dyDescent="0.3">
      <c r="A6" s="1"/>
      <c r="B6" s="1"/>
      <c r="C6" s="2"/>
      <c r="D6" s="2"/>
      <c r="E6" s="2"/>
      <c r="F6" s="1"/>
      <c r="G6" s="1"/>
      <c r="H6" s="1"/>
      <c r="I6" s="1"/>
      <c r="J6" s="1"/>
    </row>
    <row r="7" spans="1:10" thickBot="1" x14ac:dyDescent="0.35">
      <c r="A7" s="1"/>
      <c r="B7" s="1"/>
      <c r="C7" s="1"/>
      <c r="D7" s="1"/>
      <c r="E7" s="1"/>
      <c r="F7" s="3" t="s">
        <v>3</v>
      </c>
      <c r="G7" s="4">
        <f>F18</f>
        <v>92</v>
      </c>
      <c r="H7" s="4"/>
      <c r="I7" s="5"/>
      <c r="J7" s="5"/>
    </row>
    <row r="8" spans="1:10" ht="14.45" x14ac:dyDescent="0.3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ht="14.45" x14ac:dyDescent="0.3">
      <c r="A9" s="9" t="s">
        <v>4</v>
      </c>
      <c r="B9" s="273" t="s">
        <v>5</v>
      </c>
      <c r="C9" s="274"/>
      <c r="D9" s="274"/>
      <c r="E9" s="274"/>
      <c r="F9" s="274"/>
      <c r="G9" s="274"/>
      <c r="H9" s="274"/>
      <c r="I9" s="274"/>
      <c r="J9" s="275"/>
    </row>
    <row r="10" spans="1:10" ht="14.45" x14ac:dyDescent="0.3">
      <c r="A10" s="9" t="s">
        <v>6</v>
      </c>
      <c r="B10" s="270" t="s">
        <v>7</v>
      </c>
      <c r="C10" s="270"/>
      <c r="D10" s="270"/>
      <c r="E10" s="270"/>
      <c r="F10" s="270"/>
      <c r="G10" s="270"/>
      <c r="H10" s="270"/>
      <c r="I10" s="270"/>
      <c r="J10" s="271"/>
    </row>
    <row r="11" spans="1:10" ht="14.45" x14ac:dyDescent="0.3">
      <c r="A11" s="9" t="s">
        <v>8</v>
      </c>
      <c r="B11" s="270" t="s">
        <v>9</v>
      </c>
      <c r="C11" s="270"/>
      <c r="D11" s="270"/>
      <c r="E11" s="270"/>
      <c r="F11" s="270"/>
      <c r="G11" s="270"/>
      <c r="H11" s="270"/>
      <c r="I11" s="270"/>
      <c r="J11" s="271"/>
    </row>
    <row r="12" spans="1:10" x14ac:dyDescent="0.25">
      <c r="A12" s="9" t="s">
        <v>10</v>
      </c>
      <c r="B12" s="10"/>
      <c r="C12" s="10"/>
      <c r="D12" s="10"/>
      <c r="E12" s="269" t="s">
        <v>161</v>
      </c>
      <c r="F12" s="269"/>
      <c r="G12" s="269"/>
      <c r="H12" s="270" t="s">
        <v>131</v>
      </c>
      <c r="I12" s="270"/>
      <c r="J12" s="271"/>
    </row>
    <row r="13" spans="1:10" ht="14.45" x14ac:dyDescent="0.3">
      <c r="A13" s="276"/>
      <c r="B13" s="277"/>
      <c r="C13" s="277"/>
      <c r="D13" s="277"/>
      <c r="E13" s="277"/>
      <c r="F13" s="277"/>
      <c r="G13" s="277"/>
      <c r="H13" s="277"/>
      <c r="I13" s="277"/>
      <c r="J13" s="278"/>
    </row>
    <row r="14" spans="1:10" ht="14.45" x14ac:dyDescent="0.3">
      <c r="A14" s="9" t="s">
        <v>11</v>
      </c>
      <c r="B14" s="10"/>
      <c r="C14" s="10"/>
      <c r="D14" s="279" t="s">
        <v>159</v>
      </c>
      <c r="E14" s="279"/>
      <c r="F14" s="279"/>
      <c r="G14" s="279"/>
      <c r="H14" s="279"/>
      <c r="I14" s="279"/>
      <c r="J14" s="280"/>
    </row>
    <row r="15" spans="1:10" ht="14.45" x14ac:dyDescent="0.3">
      <c r="A15" s="281"/>
      <c r="B15" s="273"/>
      <c r="C15" s="273"/>
      <c r="D15" s="273"/>
      <c r="E15" s="273"/>
      <c r="F15" s="273"/>
      <c r="G15" s="273"/>
      <c r="H15" s="273"/>
      <c r="I15" s="273"/>
      <c r="J15" s="282"/>
    </row>
    <row r="16" spans="1:10" ht="14.45" x14ac:dyDescent="0.3">
      <c r="A16" s="283"/>
      <c r="B16" s="270"/>
      <c r="C16" s="270"/>
      <c r="D16" s="270"/>
      <c r="E16" s="270"/>
      <c r="F16" s="270"/>
      <c r="G16" s="270"/>
      <c r="H16" s="270"/>
      <c r="I16" s="270"/>
      <c r="J16" s="271"/>
    </row>
    <row r="17" spans="1:10" ht="14.45" x14ac:dyDescent="0.3">
      <c r="A17" s="9" t="s">
        <v>12</v>
      </c>
      <c r="B17" s="10"/>
      <c r="C17" s="36">
        <v>1</v>
      </c>
      <c r="D17" s="12" t="s">
        <v>151</v>
      </c>
      <c r="E17" s="10" t="s">
        <v>13</v>
      </c>
      <c r="F17" s="10"/>
      <c r="G17" s="10"/>
      <c r="H17" s="10"/>
      <c r="I17" s="10"/>
      <c r="J17" s="13"/>
    </row>
    <row r="18" spans="1:10" ht="14.45" x14ac:dyDescent="0.3">
      <c r="A18" s="9" t="s">
        <v>14</v>
      </c>
      <c r="B18" s="10"/>
      <c r="C18" s="10"/>
      <c r="D18" s="10"/>
      <c r="E18" s="10"/>
      <c r="F18" s="284">
        <f>J35+F47+H47</f>
        <v>92</v>
      </c>
      <c r="G18" s="284"/>
      <c r="H18" s="10"/>
      <c r="I18" s="10"/>
      <c r="J18" s="13"/>
    </row>
    <row r="19" spans="1:10" ht="14.45" x14ac:dyDescent="0.3">
      <c r="A19" s="9" t="s">
        <v>15</v>
      </c>
      <c r="B19" s="273" t="s">
        <v>160</v>
      </c>
      <c r="C19" s="273"/>
      <c r="D19" s="273"/>
      <c r="E19" s="273"/>
      <c r="F19" s="273"/>
      <c r="G19" s="273"/>
      <c r="H19" s="273"/>
      <c r="I19" s="273"/>
      <c r="J19" s="282"/>
    </row>
    <row r="20" spans="1:10" ht="14.45" x14ac:dyDescent="0.3">
      <c r="A20" s="9" t="s">
        <v>68</v>
      </c>
      <c r="B20" s="10"/>
      <c r="C20" s="10"/>
      <c r="D20" s="10"/>
      <c r="E20" s="10"/>
      <c r="F20" s="10"/>
      <c r="G20" s="51"/>
      <c r="H20" s="10"/>
      <c r="I20" s="10"/>
      <c r="J20" s="13"/>
    </row>
    <row r="21" spans="1:10" ht="14.45" x14ac:dyDescent="0.3">
      <c r="A21" s="53">
        <v>27</v>
      </c>
      <c r="B21" s="51" t="s">
        <v>16</v>
      </c>
      <c r="C21" s="54" t="s">
        <v>70</v>
      </c>
      <c r="D21" s="2" t="s">
        <v>67</v>
      </c>
      <c r="E21" s="5" t="s">
        <v>152</v>
      </c>
      <c r="F21" s="52" t="s">
        <v>69</v>
      </c>
      <c r="G21" s="10"/>
      <c r="H21" s="10"/>
      <c r="I21" s="10" t="s">
        <v>17</v>
      </c>
      <c r="J21" s="13"/>
    </row>
    <row r="22" spans="1:10" ht="14.45" x14ac:dyDescent="0.3">
      <c r="A22" s="281" t="s">
        <v>83</v>
      </c>
      <c r="B22" s="273"/>
      <c r="C22" s="273"/>
      <c r="D22" s="273"/>
      <c r="E22" s="273"/>
      <c r="F22" s="273"/>
      <c r="G22" s="273"/>
      <c r="H22" s="273"/>
      <c r="I22" s="273"/>
      <c r="J22" s="282"/>
    </row>
    <row r="23" spans="1:10" ht="15.75" thickBot="1" x14ac:dyDescent="0.3">
      <c r="A23" s="16"/>
      <c r="B23" s="17"/>
      <c r="C23" s="17"/>
      <c r="D23" s="17"/>
      <c r="E23" s="17"/>
      <c r="F23" s="17"/>
      <c r="G23" s="17"/>
      <c r="H23" s="17"/>
      <c r="I23" s="17"/>
      <c r="J23" s="18"/>
    </row>
    <row r="24" spans="1:10" ht="15.75" thickBot="1" x14ac:dyDescent="0.3">
      <c r="A24" s="293" t="s">
        <v>19</v>
      </c>
      <c r="B24" s="294"/>
      <c r="C24" s="294"/>
      <c r="D24" s="294"/>
      <c r="E24" s="294"/>
      <c r="F24" s="294"/>
      <c r="G24" s="294"/>
      <c r="H24" s="294"/>
      <c r="I24" s="294"/>
      <c r="J24" s="295"/>
    </row>
    <row r="25" spans="1:10" x14ac:dyDescent="0.25">
      <c r="A25" s="19" t="s">
        <v>20</v>
      </c>
      <c r="B25" s="20"/>
      <c r="C25" s="20" t="s">
        <v>21</v>
      </c>
      <c r="D25" s="20" t="s">
        <v>22</v>
      </c>
      <c r="E25" s="21" t="s">
        <v>23</v>
      </c>
      <c r="F25" s="21" t="s">
        <v>24</v>
      </c>
      <c r="G25" s="21" t="s">
        <v>25</v>
      </c>
      <c r="H25" s="21" t="s">
        <v>26</v>
      </c>
      <c r="I25" s="21" t="s">
        <v>27</v>
      </c>
      <c r="J25" s="22" t="s">
        <v>28</v>
      </c>
    </row>
    <row r="26" spans="1:10" x14ac:dyDescent="0.25">
      <c r="A26" s="296" t="s">
        <v>29</v>
      </c>
      <c r="B26" s="20" t="s">
        <v>30</v>
      </c>
      <c r="C26" s="23"/>
      <c r="D26" s="23"/>
      <c r="E26" s="23"/>
      <c r="F26" s="23">
        <v>92</v>
      </c>
      <c r="G26" s="23"/>
      <c r="H26" s="23"/>
      <c r="I26" s="23"/>
      <c r="J26" s="24">
        <f>C26+D26+E26+F26+G26+H26+I26</f>
        <v>92</v>
      </c>
    </row>
    <row r="27" spans="1:10" x14ac:dyDescent="0.25">
      <c r="A27" s="297"/>
      <c r="B27" s="20" t="s">
        <v>31</v>
      </c>
      <c r="C27" s="23"/>
      <c r="D27" s="23"/>
      <c r="E27" s="23"/>
      <c r="F27" s="23"/>
      <c r="G27" s="23"/>
      <c r="H27" s="23"/>
      <c r="I27" s="23"/>
      <c r="J27" s="24">
        <f t="shared" ref="J27:J34" si="0">C27+D27+E27+F27+G27+H27+I27</f>
        <v>0</v>
      </c>
    </row>
    <row r="28" spans="1:10" x14ac:dyDescent="0.25">
      <c r="A28" s="297"/>
      <c r="B28" s="25" t="s">
        <v>32</v>
      </c>
      <c r="C28" s="26"/>
      <c r="D28" s="26"/>
      <c r="E28" s="26"/>
      <c r="F28" s="26"/>
      <c r="G28" s="26"/>
      <c r="H28" s="23"/>
      <c r="I28" s="23"/>
      <c r="J28" s="24">
        <f t="shared" si="0"/>
        <v>0</v>
      </c>
    </row>
    <row r="29" spans="1:10" x14ac:dyDescent="0.25">
      <c r="A29" s="298" t="s">
        <v>33</v>
      </c>
      <c r="B29" s="25" t="s">
        <v>34</v>
      </c>
      <c r="C29" s="26"/>
      <c r="D29" s="26"/>
      <c r="E29" s="26"/>
      <c r="F29" s="26"/>
      <c r="G29" s="26"/>
      <c r="H29" s="26"/>
      <c r="I29" s="27"/>
      <c r="J29" s="24">
        <f t="shared" si="0"/>
        <v>0</v>
      </c>
    </row>
    <row r="30" spans="1:10" x14ac:dyDescent="0.25">
      <c r="A30" s="299"/>
      <c r="B30" s="25" t="s">
        <v>35</v>
      </c>
      <c r="C30" s="26"/>
      <c r="D30" s="26"/>
      <c r="E30" s="26"/>
      <c r="F30" s="26"/>
      <c r="G30" s="26"/>
      <c r="H30" s="26"/>
      <c r="I30" s="27"/>
      <c r="J30" s="24">
        <f t="shared" si="0"/>
        <v>0</v>
      </c>
    </row>
    <row r="31" spans="1:10" x14ac:dyDescent="0.25">
      <c r="A31" s="28" t="s">
        <v>36</v>
      </c>
      <c r="B31" s="29"/>
      <c r="C31" s="26"/>
      <c r="D31" s="26"/>
      <c r="E31" s="26"/>
      <c r="F31" s="26"/>
      <c r="G31" s="26"/>
      <c r="H31" s="26"/>
      <c r="I31" s="27"/>
      <c r="J31" s="24">
        <f t="shared" si="0"/>
        <v>0</v>
      </c>
    </row>
    <row r="32" spans="1:10" x14ac:dyDescent="0.25">
      <c r="A32" s="30" t="s">
        <v>37</v>
      </c>
      <c r="B32" s="25"/>
      <c r="C32" s="26"/>
      <c r="D32" s="26"/>
      <c r="E32" s="26"/>
      <c r="F32" s="26"/>
      <c r="G32" s="26"/>
      <c r="H32" s="26"/>
      <c r="I32" s="27"/>
      <c r="J32" s="24">
        <f t="shared" si="0"/>
        <v>0</v>
      </c>
    </row>
    <row r="33" spans="1:10" x14ac:dyDescent="0.25">
      <c r="A33" s="30" t="s">
        <v>38</v>
      </c>
      <c r="B33" s="25"/>
      <c r="C33" s="26"/>
      <c r="D33" s="26"/>
      <c r="E33" s="26"/>
      <c r="F33" s="26"/>
      <c r="G33" s="26"/>
      <c r="H33" s="26"/>
      <c r="I33" s="27"/>
      <c r="J33" s="24">
        <f t="shared" si="0"/>
        <v>0</v>
      </c>
    </row>
    <row r="34" spans="1:10" x14ac:dyDescent="0.25">
      <c r="A34" s="30" t="s">
        <v>39</v>
      </c>
      <c r="B34" s="25"/>
      <c r="C34" s="26"/>
      <c r="D34" s="26"/>
      <c r="E34" s="26"/>
      <c r="F34" s="26"/>
      <c r="G34" s="26"/>
      <c r="H34" s="26"/>
      <c r="I34" s="27"/>
      <c r="J34" s="24">
        <f t="shared" si="0"/>
        <v>0</v>
      </c>
    </row>
    <row r="35" spans="1:10" ht="15.75" thickBot="1" x14ac:dyDescent="0.3">
      <c r="A35" s="31" t="s">
        <v>40</v>
      </c>
      <c r="B35" s="32"/>
      <c r="C35" s="33">
        <f>SUM(C26:C34)</f>
        <v>0</v>
      </c>
      <c r="D35" s="33">
        <f t="shared" ref="D35:J35" si="1">SUM(D26:D34)</f>
        <v>0</v>
      </c>
      <c r="E35" s="33">
        <f t="shared" si="1"/>
        <v>0</v>
      </c>
      <c r="F35" s="33">
        <f>SUM(F26:F34)</f>
        <v>92</v>
      </c>
      <c r="G35" s="33">
        <f t="shared" si="1"/>
        <v>0</v>
      </c>
      <c r="H35" s="33">
        <f t="shared" si="1"/>
        <v>0</v>
      </c>
      <c r="I35" s="33">
        <f t="shared" si="1"/>
        <v>0</v>
      </c>
      <c r="J35" s="33">
        <f t="shared" si="1"/>
        <v>92</v>
      </c>
    </row>
    <row r="36" spans="1:10" ht="15.75" thickBot="1" x14ac:dyDescent="0.3">
      <c r="A36" s="293" t="s">
        <v>41</v>
      </c>
      <c r="B36" s="300"/>
      <c r="C36" s="300"/>
      <c r="D36" s="300"/>
      <c r="E36" s="300"/>
      <c r="F36" s="300"/>
      <c r="G36" s="300"/>
      <c r="H36" s="300"/>
      <c r="I36" s="300"/>
      <c r="J36" s="301"/>
    </row>
    <row r="37" spans="1:10" x14ac:dyDescent="0.25">
      <c r="A37" s="285" t="s">
        <v>42</v>
      </c>
      <c r="B37" s="25" t="s">
        <v>43</v>
      </c>
      <c r="C37" s="287" t="s">
        <v>44</v>
      </c>
      <c r="D37" s="288"/>
      <c r="E37" s="34" t="s">
        <v>45</v>
      </c>
      <c r="F37" s="35" t="s">
        <v>46</v>
      </c>
      <c r="G37" s="34" t="s">
        <v>47</v>
      </c>
      <c r="H37" s="287" t="s">
        <v>48</v>
      </c>
      <c r="I37" s="269"/>
      <c r="J37" s="289"/>
    </row>
    <row r="38" spans="1:10" ht="15.75" thickBot="1" x14ac:dyDescent="0.3">
      <c r="A38" s="286"/>
      <c r="B38" s="38" t="s">
        <v>49</v>
      </c>
      <c r="C38" s="290"/>
      <c r="D38" s="290"/>
      <c r="E38" s="32"/>
      <c r="F38" s="34"/>
      <c r="G38" s="34"/>
      <c r="H38" s="290"/>
      <c r="I38" s="291"/>
      <c r="J38" s="292"/>
    </row>
    <row r="39" spans="1:10" ht="15.75" thickBot="1" x14ac:dyDescent="0.3">
      <c r="A39" s="305" t="s">
        <v>50</v>
      </c>
      <c r="B39" s="300"/>
      <c r="C39" s="300"/>
      <c r="D39" s="300"/>
      <c r="E39" s="300"/>
      <c r="F39" s="306"/>
      <c r="G39" s="306"/>
      <c r="H39" s="300"/>
      <c r="I39" s="300"/>
      <c r="J39" s="301"/>
    </row>
    <row r="40" spans="1:10" x14ac:dyDescent="0.25">
      <c r="A40" s="307" t="s">
        <v>51</v>
      </c>
      <c r="B40" s="308"/>
      <c r="C40" s="39" t="s">
        <v>52</v>
      </c>
      <c r="D40" s="40" t="s">
        <v>53</v>
      </c>
      <c r="E40" s="40" t="s">
        <v>54</v>
      </c>
      <c r="F40" s="311" t="s">
        <v>55</v>
      </c>
      <c r="G40" s="311"/>
      <c r="H40" s="311" t="s">
        <v>56</v>
      </c>
      <c r="I40" s="313"/>
      <c r="J40" s="314"/>
    </row>
    <row r="41" spans="1:10" x14ac:dyDescent="0.25">
      <c r="A41" s="309"/>
      <c r="B41" s="310"/>
      <c r="C41" s="41" t="s">
        <v>57</v>
      </c>
      <c r="D41" s="42" t="s">
        <v>58</v>
      </c>
      <c r="E41" s="42" t="s">
        <v>59</v>
      </c>
      <c r="F41" s="312"/>
      <c r="G41" s="312"/>
      <c r="H41" s="312"/>
      <c r="I41" s="315"/>
      <c r="J41" s="316"/>
    </row>
    <row r="42" spans="1:10" x14ac:dyDescent="0.25">
      <c r="A42" s="309"/>
      <c r="B42" s="310"/>
      <c r="C42" s="25">
        <v>0</v>
      </c>
      <c r="D42" s="26">
        <v>0</v>
      </c>
      <c r="E42" s="26">
        <v>0</v>
      </c>
      <c r="F42" s="303">
        <v>0</v>
      </c>
      <c r="G42" s="304"/>
      <c r="H42" s="303">
        <v>0</v>
      </c>
      <c r="I42" s="317"/>
      <c r="J42" s="318"/>
    </row>
    <row r="43" spans="1:10" x14ac:dyDescent="0.25">
      <c r="A43" s="309"/>
      <c r="B43" s="310"/>
      <c r="C43" s="25">
        <v>0</v>
      </c>
      <c r="D43" s="26">
        <v>0</v>
      </c>
      <c r="E43" s="26">
        <v>0</v>
      </c>
      <c r="F43" s="303">
        <v>0</v>
      </c>
      <c r="G43" s="304"/>
      <c r="H43" s="303">
        <v>0</v>
      </c>
      <c r="I43" s="317"/>
      <c r="J43" s="318"/>
    </row>
    <row r="44" spans="1:10" x14ac:dyDescent="0.25">
      <c r="A44" s="302"/>
      <c r="B44" s="288"/>
      <c r="C44" s="25"/>
      <c r="D44" s="26"/>
      <c r="E44" s="26"/>
      <c r="F44" s="303"/>
      <c r="G44" s="304"/>
      <c r="H44" s="43"/>
      <c r="I44" s="44"/>
      <c r="J44" s="45"/>
    </row>
    <row r="45" spans="1:10" x14ac:dyDescent="0.25">
      <c r="A45" s="302"/>
      <c r="B45" s="288"/>
      <c r="C45" s="25"/>
      <c r="D45" s="26"/>
      <c r="E45" s="26"/>
      <c r="F45" s="303"/>
      <c r="G45" s="304"/>
      <c r="H45" s="43"/>
      <c r="I45" s="44"/>
      <c r="J45" s="45"/>
    </row>
    <row r="46" spans="1:10" x14ac:dyDescent="0.25">
      <c r="A46" s="309"/>
      <c r="B46" s="310"/>
      <c r="C46" s="25"/>
      <c r="D46" s="26"/>
      <c r="E46" s="26"/>
      <c r="F46" s="319"/>
      <c r="G46" s="320"/>
      <c r="H46" s="319"/>
      <c r="I46" s="270"/>
      <c r="J46" s="271"/>
    </row>
    <row r="47" spans="1:10" ht="15.75" thickBot="1" x14ac:dyDescent="0.3">
      <c r="A47" s="321" t="s">
        <v>40</v>
      </c>
      <c r="B47" s="290"/>
      <c r="C47" s="32">
        <f>SUM(C42:C45)</f>
        <v>0</v>
      </c>
      <c r="D47" s="33">
        <f>SUM(D42:D46)</f>
        <v>0</v>
      </c>
      <c r="E47" s="32">
        <v>0</v>
      </c>
      <c r="F47" s="322">
        <f>SUM(F42:G46)</f>
        <v>0</v>
      </c>
      <c r="G47" s="323"/>
      <c r="H47" s="322">
        <f>SUM(H42:J46)</f>
        <v>0</v>
      </c>
      <c r="I47" s="324"/>
      <c r="J47" s="325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272" t="s">
        <v>60</v>
      </c>
      <c r="B50" s="272"/>
      <c r="C50" s="46"/>
      <c r="D50" s="1"/>
      <c r="E50" s="46" t="s">
        <v>61</v>
      </c>
      <c r="F50" s="46"/>
      <c r="G50" s="272" t="s">
        <v>62</v>
      </c>
      <c r="H50" s="272"/>
      <c r="I50" s="272"/>
      <c r="J50" s="272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26"/>
      <c r="B52" s="326"/>
      <c r="C52" s="47"/>
      <c r="D52" s="47"/>
      <c r="E52" s="47"/>
      <c r="F52" s="48"/>
      <c r="G52" s="49"/>
      <c r="H52" s="49"/>
      <c r="I52" s="49"/>
      <c r="J52" s="49"/>
    </row>
    <row r="53" spans="1:10" x14ac:dyDescent="0.25">
      <c r="A53" s="50" t="str">
        <f>E12</f>
        <v>ING. GUILLERMO CONRONA ZUÑIGA</v>
      </c>
      <c r="B53" s="50"/>
      <c r="C53" s="3"/>
      <c r="D53" s="327" t="s">
        <v>63</v>
      </c>
      <c r="E53" s="327"/>
      <c r="F53" s="327"/>
      <c r="G53" s="327" t="s">
        <v>64</v>
      </c>
      <c r="H53" s="327"/>
      <c r="I53" s="327"/>
      <c r="J53" s="327"/>
    </row>
    <row r="54" spans="1:10" x14ac:dyDescent="0.25">
      <c r="A54" s="3" t="str">
        <f>H12</f>
        <v>JEFE DE DIVISIÓN</v>
      </c>
      <c r="B54" s="3"/>
      <c r="C54" s="3"/>
      <c r="D54" s="272" t="s">
        <v>65</v>
      </c>
      <c r="E54" s="272"/>
      <c r="F54" s="272"/>
      <c r="G54" s="272" t="s">
        <v>66</v>
      </c>
      <c r="H54" s="272"/>
      <c r="I54" s="272"/>
      <c r="J54" s="272"/>
    </row>
  </sheetData>
  <mergeCells count="51">
    <mergeCell ref="B11:J11"/>
    <mergeCell ref="C2:G2"/>
    <mergeCell ref="C3:G3"/>
    <mergeCell ref="C4:G4"/>
    <mergeCell ref="B9:J9"/>
    <mergeCell ref="B10:J10"/>
    <mergeCell ref="A29:A30"/>
    <mergeCell ref="E12:G12"/>
    <mergeCell ref="H12:J12"/>
    <mergeCell ref="A13:J13"/>
    <mergeCell ref="D14:J14"/>
    <mergeCell ref="A15:J15"/>
    <mergeCell ref="A16:J16"/>
    <mergeCell ref="F18:G18"/>
    <mergeCell ref="B19:J19"/>
    <mergeCell ref="A22:J22"/>
    <mergeCell ref="A24:J24"/>
    <mergeCell ref="A26:A28"/>
    <mergeCell ref="A36:J36"/>
    <mergeCell ref="A37:A38"/>
    <mergeCell ref="C37:D37"/>
    <mergeCell ref="H37:J37"/>
    <mergeCell ref="C38:D38"/>
    <mergeCell ref="H38:J38"/>
    <mergeCell ref="A45:B45"/>
    <mergeCell ref="F45:G45"/>
    <mergeCell ref="A39:J39"/>
    <mergeCell ref="A40:B41"/>
    <mergeCell ref="F40:G41"/>
    <mergeCell ref="H40:J41"/>
    <mergeCell ref="A42:B42"/>
    <mergeCell ref="F42:G42"/>
    <mergeCell ref="H42:J42"/>
    <mergeCell ref="A43:B43"/>
    <mergeCell ref="F43:G43"/>
    <mergeCell ref="H43:J43"/>
    <mergeCell ref="A44:B44"/>
    <mergeCell ref="F44:G44"/>
    <mergeCell ref="D54:F54"/>
    <mergeCell ref="G54:J54"/>
    <mergeCell ref="A46:B46"/>
    <mergeCell ref="F46:G46"/>
    <mergeCell ref="H46:J46"/>
    <mergeCell ref="A47:B47"/>
    <mergeCell ref="F47:G47"/>
    <mergeCell ref="H47:J47"/>
    <mergeCell ref="A50:B50"/>
    <mergeCell ref="G50:J50"/>
    <mergeCell ref="A52:B52"/>
    <mergeCell ref="D53:F53"/>
    <mergeCell ref="G53:J53"/>
  </mergeCells>
  <pageMargins left="0.7" right="0.7" top="0.75" bottom="0.75" header="0.3" footer="0.3"/>
  <pageSetup scale="7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workbookViewId="0">
      <selection activeCell="G27" sqref="G27"/>
    </sheetView>
  </sheetViews>
  <sheetFormatPr baseColWidth="10" defaultRowHeight="15" x14ac:dyDescent="0.25"/>
  <cols>
    <col min="1" max="1" width="13.7109375" customWidth="1"/>
    <col min="4" max="4" width="12.42578125" customWidth="1"/>
    <col min="5" max="5" width="11.5703125" customWidth="1"/>
  </cols>
  <sheetData>
    <row r="1" spans="1:10" ht="14.45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45" x14ac:dyDescent="0.3">
      <c r="A2" s="1"/>
      <c r="B2" s="1"/>
      <c r="C2" s="272" t="s">
        <v>0</v>
      </c>
      <c r="D2" s="272"/>
      <c r="E2" s="272"/>
      <c r="F2" s="272"/>
      <c r="G2" s="272"/>
      <c r="H2" s="1"/>
      <c r="I2" s="1"/>
      <c r="J2" s="1"/>
    </row>
    <row r="3" spans="1:10" ht="14.45" x14ac:dyDescent="0.3">
      <c r="A3" s="1"/>
      <c r="B3" s="1"/>
      <c r="C3" s="272" t="s">
        <v>1</v>
      </c>
      <c r="D3" s="272"/>
      <c r="E3" s="272"/>
      <c r="F3" s="272"/>
      <c r="G3" s="272"/>
      <c r="H3" s="1"/>
      <c r="I3" s="1"/>
      <c r="J3" s="1"/>
    </row>
    <row r="4" spans="1:10" ht="14.45" x14ac:dyDescent="0.3">
      <c r="A4" s="1"/>
      <c r="B4" s="1"/>
      <c r="C4" s="272" t="s">
        <v>2</v>
      </c>
      <c r="D4" s="272"/>
      <c r="E4" s="272"/>
      <c r="F4" s="272"/>
      <c r="G4" s="272"/>
      <c r="H4" s="1"/>
      <c r="I4" s="1"/>
      <c r="J4" s="1"/>
    </row>
    <row r="5" spans="1:10" ht="14.45" x14ac:dyDescent="0.3">
      <c r="A5" s="1"/>
      <c r="B5" s="1"/>
      <c r="C5" s="2"/>
      <c r="D5" s="2"/>
      <c r="E5" s="2"/>
      <c r="F5" s="1"/>
      <c r="G5" s="1"/>
      <c r="H5" s="1"/>
      <c r="I5" s="1"/>
      <c r="J5" s="1"/>
    </row>
    <row r="6" spans="1:10" ht="14.45" x14ac:dyDescent="0.3">
      <c r="A6" s="1"/>
      <c r="B6" s="1"/>
      <c r="C6" s="2"/>
      <c r="D6" s="2"/>
      <c r="E6" s="2"/>
      <c r="F6" s="1"/>
      <c r="G6" s="1"/>
      <c r="H6" s="1"/>
      <c r="I6" s="1"/>
      <c r="J6" s="1"/>
    </row>
    <row r="7" spans="1:10" thickBot="1" x14ac:dyDescent="0.35">
      <c r="A7" s="1"/>
      <c r="B7" s="1"/>
      <c r="C7" s="1"/>
      <c r="D7" s="1"/>
      <c r="E7" s="1"/>
      <c r="F7" s="3" t="s">
        <v>3</v>
      </c>
      <c r="G7" s="4">
        <f>F18</f>
        <v>258</v>
      </c>
      <c r="H7" s="4"/>
      <c r="I7" s="5"/>
      <c r="J7" s="5"/>
    </row>
    <row r="8" spans="1:10" ht="14.45" x14ac:dyDescent="0.3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ht="14.45" x14ac:dyDescent="0.3">
      <c r="A9" s="9" t="s">
        <v>4</v>
      </c>
      <c r="B9" s="273" t="s">
        <v>5</v>
      </c>
      <c r="C9" s="274"/>
      <c r="D9" s="274"/>
      <c r="E9" s="274"/>
      <c r="F9" s="274"/>
      <c r="G9" s="274"/>
      <c r="H9" s="274"/>
      <c r="I9" s="274"/>
      <c r="J9" s="275"/>
    </row>
    <row r="10" spans="1:10" ht="14.45" x14ac:dyDescent="0.3">
      <c r="A10" s="9" t="s">
        <v>6</v>
      </c>
      <c r="B10" s="270" t="s">
        <v>7</v>
      </c>
      <c r="C10" s="270"/>
      <c r="D10" s="270"/>
      <c r="E10" s="270"/>
      <c r="F10" s="270"/>
      <c r="G10" s="270"/>
      <c r="H10" s="270"/>
      <c r="I10" s="270"/>
      <c r="J10" s="271"/>
    </row>
    <row r="11" spans="1:10" ht="14.45" x14ac:dyDescent="0.3">
      <c r="A11" s="9" t="s">
        <v>8</v>
      </c>
      <c r="B11" s="270" t="s">
        <v>9</v>
      </c>
      <c r="C11" s="270"/>
      <c r="D11" s="270"/>
      <c r="E11" s="270"/>
      <c r="F11" s="270"/>
      <c r="G11" s="270"/>
      <c r="H11" s="270"/>
      <c r="I11" s="270"/>
      <c r="J11" s="271"/>
    </row>
    <row r="12" spans="1:10" x14ac:dyDescent="0.25">
      <c r="A12" s="9" t="s">
        <v>10</v>
      </c>
      <c r="B12" s="10"/>
      <c r="C12" s="10"/>
      <c r="D12" s="10"/>
      <c r="E12" s="269" t="s">
        <v>79</v>
      </c>
      <c r="F12" s="269"/>
      <c r="G12" s="269"/>
      <c r="H12" s="270" t="s">
        <v>131</v>
      </c>
      <c r="I12" s="270"/>
      <c r="J12" s="271"/>
    </row>
    <row r="13" spans="1:10" ht="14.45" x14ac:dyDescent="0.3">
      <c r="A13" s="276"/>
      <c r="B13" s="277"/>
      <c r="C13" s="277"/>
      <c r="D13" s="277"/>
      <c r="E13" s="277"/>
      <c r="F13" s="277"/>
      <c r="G13" s="277"/>
      <c r="H13" s="277"/>
      <c r="I13" s="277"/>
      <c r="J13" s="278"/>
    </row>
    <row r="14" spans="1:10" x14ac:dyDescent="0.25">
      <c r="A14" s="9" t="s">
        <v>11</v>
      </c>
      <c r="B14" s="10"/>
      <c r="C14" s="10"/>
      <c r="D14" s="279" t="s">
        <v>609</v>
      </c>
      <c r="E14" s="279"/>
      <c r="F14" s="279"/>
      <c r="G14" s="279"/>
      <c r="H14" s="279"/>
      <c r="I14" s="279"/>
      <c r="J14" s="280"/>
    </row>
    <row r="15" spans="1:10" ht="14.45" x14ac:dyDescent="0.3">
      <c r="A15" s="281"/>
      <c r="B15" s="273"/>
      <c r="C15" s="273"/>
      <c r="D15" s="273"/>
      <c r="E15" s="273"/>
      <c r="F15" s="273"/>
      <c r="G15" s="273"/>
      <c r="H15" s="273"/>
      <c r="I15" s="273"/>
      <c r="J15" s="282"/>
    </row>
    <row r="16" spans="1:10" ht="14.45" x14ac:dyDescent="0.3">
      <c r="A16" s="283"/>
      <c r="B16" s="270"/>
      <c r="C16" s="270"/>
      <c r="D16" s="270"/>
      <c r="E16" s="270"/>
      <c r="F16" s="270"/>
      <c r="G16" s="270"/>
      <c r="H16" s="270"/>
      <c r="I16" s="270"/>
      <c r="J16" s="271"/>
    </row>
    <row r="17" spans="1:10" x14ac:dyDescent="0.25">
      <c r="A17" s="9" t="s">
        <v>12</v>
      </c>
      <c r="B17" s="10"/>
      <c r="C17" s="36">
        <v>14</v>
      </c>
      <c r="D17" s="12" t="s">
        <v>506</v>
      </c>
      <c r="E17" s="10" t="s">
        <v>13</v>
      </c>
      <c r="F17" s="10"/>
      <c r="G17" s="10"/>
      <c r="H17" s="10"/>
      <c r="I17" s="10"/>
      <c r="J17" s="13"/>
    </row>
    <row r="18" spans="1:10" x14ac:dyDescent="0.25">
      <c r="A18" s="9" t="s">
        <v>507</v>
      </c>
      <c r="B18" s="10"/>
      <c r="C18" s="10"/>
      <c r="D18" s="10"/>
      <c r="E18" s="10"/>
      <c r="F18" s="284">
        <f>J35+F47+H47</f>
        <v>258</v>
      </c>
      <c r="G18" s="284"/>
      <c r="H18" s="10"/>
      <c r="I18" s="10"/>
      <c r="J18" s="13"/>
    </row>
    <row r="19" spans="1:10" x14ac:dyDescent="0.25">
      <c r="A19" s="9" t="s">
        <v>15</v>
      </c>
      <c r="B19" s="273" t="s">
        <v>193</v>
      </c>
      <c r="C19" s="273"/>
      <c r="D19" s="273"/>
      <c r="E19" s="273"/>
      <c r="F19" s="273"/>
      <c r="G19" s="273"/>
      <c r="H19" s="273"/>
      <c r="I19" s="273"/>
      <c r="J19" s="282"/>
    </row>
    <row r="20" spans="1:10" x14ac:dyDescent="0.25">
      <c r="A20" s="9" t="s">
        <v>68</v>
      </c>
      <c r="B20" s="10"/>
      <c r="C20" s="10"/>
      <c r="D20" s="10"/>
      <c r="E20" s="10"/>
      <c r="F20" s="10"/>
      <c r="G20" s="51"/>
      <c r="H20" s="10"/>
      <c r="I20" s="10"/>
      <c r="J20" s="13"/>
    </row>
    <row r="21" spans="1:10" x14ac:dyDescent="0.25">
      <c r="A21" s="53">
        <v>11</v>
      </c>
      <c r="B21" s="51" t="s">
        <v>108</v>
      </c>
      <c r="C21" s="54" t="s">
        <v>70</v>
      </c>
      <c r="D21" s="2" t="s">
        <v>67</v>
      </c>
      <c r="E21" s="5" t="s">
        <v>506</v>
      </c>
      <c r="F21" s="52" t="s">
        <v>69</v>
      </c>
      <c r="G21" s="10"/>
      <c r="H21" s="10"/>
      <c r="I21" s="10" t="s">
        <v>17</v>
      </c>
      <c r="J21" s="13"/>
    </row>
    <row r="22" spans="1:10" x14ac:dyDescent="0.25">
      <c r="A22" s="281" t="s">
        <v>83</v>
      </c>
      <c r="B22" s="273"/>
      <c r="C22" s="273"/>
      <c r="D22" s="273"/>
      <c r="E22" s="273"/>
      <c r="F22" s="273"/>
      <c r="G22" s="273"/>
      <c r="H22" s="273"/>
      <c r="I22" s="273"/>
      <c r="J22" s="282"/>
    </row>
    <row r="23" spans="1:10" ht="15.75" thickBot="1" x14ac:dyDescent="0.3">
      <c r="A23" s="16"/>
      <c r="B23" s="17"/>
      <c r="C23" s="17"/>
      <c r="D23" s="17"/>
      <c r="E23" s="17"/>
      <c r="F23" s="17"/>
      <c r="G23" s="17"/>
      <c r="H23" s="17"/>
      <c r="I23" s="17"/>
      <c r="J23" s="18"/>
    </row>
    <row r="24" spans="1:10" ht="15.75" thickBot="1" x14ac:dyDescent="0.3">
      <c r="A24" s="293" t="s">
        <v>19</v>
      </c>
      <c r="B24" s="294"/>
      <c r="C24" s="294"/>
      <c r="D24" s="294"/>
      <c r="E24" s="294"/>
      <c r="F24" s="294"/>
      <c r="G24" s="294"/>
      <c r="H24" s="294"/>
      <c r="I24" s="294"/>
      <c r="J24" s="295"/>
    </row>
    <row r="25" spans="1:10" x14ac:dyDescent="0.25">
      <c r="A25" s="19" t="s">
        <v>20</v>
      </c>
      <c r="B25" s="20"/>
      <c r="C25" s="20" t="s">
        <v>21</v>
      </c>
      <c r="D25" s="20" t="s">
        <v>22</v>
      </c>
      <c r="E25" s="21" t="s">
        <v>23</v>
      </c>
      <c r="F25" s="21" t="s">
        <v>24</v>
      </c>
      <c r="G25" s="21" t="s">
        <v>25</v>
      </c>
      <c r="H25" s="21" t="s">
        <v>26</v>
      </c>
      <c r="I25" s="21" t="s">
        <v>27</v>
      </c>
      <c r="J25" s="22" t="s">
        <v>28</v>
      </c>
    </row>
    <row r="26" spans="1:10" x14ac:dyDescent="0.25">
      <c r="A26" s="296" t="s">
        <v>29</v>
      </c>
      <c r="B26" s="20" t="s">
        <v>30</v>
      </c>
      <c r="C26" s="23"/>
      <c r="D26" s="23"/>
      <c r="E26" s="23"/>
      <c r="F26" s="23"/>
      <c r="G26" s="23">
        <v>92</v>
      </c>
      <c r="H26" s="23"/>
      <c r="I26" s="23"/>
      <c r="J26" s="24">
        <f>C26+D26+E26+F26+G26+H26+I26</f>
        <v>92</v>
      </c>
    </row>
    <row r="27" spans="1:10" x14ac:dyDescent="0.25">
      <c r="A27" s="297"/>
      <c r="B27" s="20" t="s">
        <v>31</v>
      </c>
      <c r="C27" s="23"/>
      <c r="D27" s="23"/>
      <c r="E27" s="23"/>
      <c r="F27" s="23"/>
      <c r="G27" s="23">
        <v>166</v>
      </c>
      <c r="H27" s="23"/>
      <c r="I27" s="23"/>
      <c r="J27" s="24">
        <f t="shared" ref="J27:J34" si="0">C27+D27+E27+F27+G27+H27+I27</f>
        <v>166</v>
      </c>
    </row>
    <row r="28" spans="1:10" x14ac:dyDescent="0.25">
      <c r="A28" s="297"/>
      <c r="B28" s="25" t="s">
        <v>32</v>
      </c>
      <c r="C28" s="26"/>
      <c r="D28" s="26"/>
      <c r="E28" s="26"/>
      <c r="F28" s="26"/>
      <c r="G28" s="26"/>
      <c r="H28" s="23"/>
      <c r="I28" s="23"/>
      <c r="J28" s="24">
        <f t="shared" si="0"/>
        <v>0</v>
      </c>
    </row>
    <row r="29" spans="1:10" x14ac:dyDescent="0.25">
      <c r="A29" s="298" t="s">
        <v>33</v>
      </c>
      <c r="B29" s="25" t="s">
        <v>34</v>
      </c>
      <c r="C29" s="26"/>
      <c r="D29" s="26"/>
      <c r="E29" s="26"/>
      <c r="F29" s="26"/>
      <c r="G29" s="26"/>
      <c r="H29" s="26"/>
      <c r="I29" s="27"/>
      <c r="J29" s="24">
        <f t="shared" si="0"/>
        <v>0</v>
      </c>
    </row>
    <row r="30" spans="1:10" x14ac:dyDescent="0.25">
      <c r="A30" s="299"/>
      <c r="B30" s="25" t="s">
        <v>35</v>
      </c>
      <c r="C30" s="26"/>
      <c r="D30" s="26"/>
      <c r="E30" s="26"/>
      <c r="F30" s="26"/>
      <c r="G30" s="26"/>
      <c r="H30" s="26"/>
      <c r="I30" s="27"/>
      <c r="J30" s="24">
        <f t="shared" si="0"/>
        <v>0</v>
      </c>
    </row>
    <row r="31" spans="1:10" x14ac:dyDescent="0.25">
      <c r="A31" s="28" t="s">
        <v>36</v>
      </c>
      <c r="B31" s="29"/>
      <c r="C31" s="26"/>
      <c r="D31" s="26"/>
      <c r="E31" s="26"/>
      <c r="F31" s="26"/>
      <c r="G31" s="26"/>
      <c r="H31" s="26"/>
      <c r="I31" s="27"/>
      <c r="J31" s="24">
        <f t="shared" si="0"/>
        <v>0</v>
      </c>
    </row>
    <row r="32" spans="1:10" x14ac:dyDescent="0.25">
      <c r="A32" s="30" t="s">
        <v>37</v>
      </c>
      <c r="B32" s="25"/>
      <c r="C32" s="26"/>
      <c r="D32" s="26"/>
      <c r="E32" s="26"/>
      <c r="F32" s="26"/>
      <c r="G32" s="26"/>
      <c r="H32" s="26"/>
      <c r="I32" s="27"/>
      <c r="J32" s="24">
        <f t="shared" si="0"/>
        <v>0</v>
      </c>
    </row>
    <row r="33" spans="1:10" x14ac:dyDescent="0.25">
      <c r="A33" s="30" t="s">
        <v>38</v>
      </c>
      <c r="B33" s="25"/>
      <c r="C33" s="26"/>
      <c r="D33" s="26"/>
      <c r="E33" s="26"/>
      <c r="F33" s="26"/>
      <c r="G33" s="26"/>
      <c r="H33" s="26"/>
      <c r="I33" s="27"/>
      <c r="J33" s="24">
        <f t="shared" si="0"/>
        <v>0</v>
      </c>
    </row>
    <row r="34" spans="1:10" x14ac:dyDescent="0.25">
      <c r="A34" s="30" t="s">
        <v>39</v>
      </c>
      <c r="B34" s="25"/>
      <c r="C34" s="26"/>
      <c r="D34" s="26"/>
      <c r="E34" s="26"/>
      <c r="F34" s="26"/>
      <c r="G34" s="26"/>
      <c r="H34" s="26"/>
      <c r="I34" s="27"/>
      <c r="J34" s="24">
        <f t="shared" si="0"/>
        <v>0</v>
      </c>
    </row>
    <row r="35" spans="1:10" ht="15.75" thickBot="1" x14ac:dyDescent="0.3">
      <c r="A35" s="31" t="s">
        <v>40</v>
      </c>
      <c r="B35" s="32"/>
      <c r="C35" s="33">
        <f>SUM(C26:C34)</f>
        <v>0</v>
      </c>
      <c r="D35" s="33">
        <f t="shared" ref="D35:J35" si="1">SUM(D26:D34)</f>
        <v>0</v>
      </c>
      <c r="E35" s="33">
        <f t="shared" si="1"/>
        <v>0</v>
      </c>
      <c r="F35" s="33">
        <f>SUM(F26:F34)</f>
        <v>0</v>
      </c>
      <c r="G35" s="33">
        <f t="shared" si="1"/>
        <v>258</v>
      </c>
      <c r="H35" s="33">
        <f t="shared" si="1"/>
        <v>0</v>
      </c>
      <c r="I35" s="33">
        <f t="shared" si="1"/>
        <v>0</v>
      </c>
      <c r="J35" s="33">
        <f t="shared" si="1"/>
        <v>258</v>
      </c>
    </row>
    <row r="36" spans="1:10" ht="15.75" thickBot="1" x14ac:dyDescent="0.3">
      <c r="A36" s="293" t="s">
        <v>41</v>
      </c>
      <c r="B36" s="300"/>
      <c r="C36" s="300"/>
      <c r="D36" s="300"/>
      <c r="E36" s="300"/>
      <c r="F36" s="300"/>
      <c r="G36" s="300"/>
      <c r="H36" s="300"/>
      <c r="I36" s="300"/>
      <c r="J36" s="301"/>
    </row>
    <row r="37" spans="1:10" x14ac:dyDescent="0.25">
      <c r="A37" s="285" t="s">
        <v>42</v>
      </c>
      <c r="B37" s="25" t="s">
        <v>43</v>
      </c>
      <c r="C37" s="287" t="s">
        <v>44</v>
      </c>
      <c r="D37" s="288"/>
      <c r="E37" s="34" t="s">
        <v>45</v>
      </c>
      <c r="F37" s="35" t="s">
        <v>46</v>
      </c>
      <c r="G37" s="34" t="s">
        <v>47</v>
      </c>
      <c r="H37" s="287" t="s">
        <v>48</v>
      </c>
      <c r="I37" s="269"/>
      <c r="J37" s="289"/>
    </row>
    <row r="38" spans="1:10" ht="15.75" thickBot="1" x14ac:dyDescent="0.3">
      <c r="A38" s="286"/>
      <c r="B38" s="38" t="s">
        <v>49</v>
      </c>
      <c r="C38" s="290"/>
      <c r="D38" s="290"/>
      <c r="E38" s="32"/>
      <c r="F38" s="34"/>
      <c r="G38" s="34"/>
      <c r="H38" s="290"/>
      <c r="I38" s="291"/>
      <c r="J38" s="292"/>
    </row>
    <row r="39" spans="1:10" ht="15.75" thickBot="1" x14ac:dyDescent="0.3">
      <c r="A39" s="305" t="s">
        <v>50</v>
      </c>
      <c r="B39" s="300"/>
      <c r="C39" s="300"/>
      <c r="D39" s="300"/>
      <c r="E39" s="300"/>
      <c r="F39" s="306"/>
      <c r="G39" s="306"/>
      <c r="H39" s="300"/>
      <c r="I39" s="300"/>
      <c r="J39" s="301"/>
    </row>
    <row r="40" spans="1:10" x14ac:dyDescent="0.25">
      <c r="A40" s="307" t="s">
        <v>51</v>
      </c>
      <c r="B40" s="308"/>
      <c r="C40" s="39" t="s">
        <v>52</v>
      </c>
      <c r="D40" s="40" t="s">
        <v>53</v>
      </c>
      <c r="E40" s="40" t="s">
        <v>54</v>
      </c>
      <c r="F40" s="311" t="s">
        <v>55</v>
      </c>
      <c r="G40" s="311"/>
      <c r="H40" s="311" t="s">
        <v>56</v>
      </c>
      <c r="I40" s="313"/>
      <c r="J40" s="314"/>
    </row>
    <row r="41" spans="1:10" x14ac:dyDescent="0.25">
      <c r="A41" s="309"/>
      <c r="B41" s="310"/>
      <c r="C41" s="41" t="s">
        <v>57</v>
      </c>
      <c r="D41" s="42" t="s">
        <v>58</v>
      </c>
      <c r="E41" s="42" t="s">
        <v>59</v>
      </c>
      <c r="F41" s="312"/>
      <c r="G41" s="312"/>
      <c r="H41" s="312"/>
      <c r="I41" s="315"/>
      <c r="J41" s="316"/>
    </row>
    <row r="42" spans="1:10" x14ac:dyDescent="0.25">
      <c r="A42" s="309" t="s">
        <v>178</v>
      </c>
      <c r="B42" s="310"/>
      <c r="C42" s="25"/>
      <c r="D42" s="26"/>
      <c r="E42" s="26">
        <v>13.57</v>
      </c>
      <c r="F42" s="303">
        <f>D42*E42</f>
        <v>0</v>
      </c>
      <c r="G42" s="304"/>
      <c r="H42" s="303"/>
      <c r="I42" s="317"/>
      <c r="J42" s="318"/>
    </row>
    <row r="43" spans="1:10" x14ac:dyDescent="0.25">
      <c r="A43" s="309"/>
      <c r="B43" s="310"/>
      <c r="C43" s="25"/>
      <c r="D43" s="26"/>
      <c r="E43" s="26"/>
      <c r="F43" s="303"/>
      <c r="G43" s="304"/>
      <c r="H43" s="303"/>
      <c r="I43" s="317"/>
      <c r="J43" s="318"/>
    </row>
    <row r="44" spans="1:10" x14ac:dyDescent="0.25">
      <c r="A44" s="302"/>
      <c r="B44" s="288"/>
      <c r="C44" s="25"/>
      <c r="D44" s="26"/>
      <c r="E44" s="26"/>
      <c r="F44" s="303"/>
      <c r="G44" s="304"/>
      <c r="H44" s="43"/>
      <c r="I44" s="44"/>
      <c r="J44" s="45"/>
    </row>
    <row r="45" spans="1:10" x14ac:dyDescent="0.25">
      <c r="A45" s="302"/>
      <c r="B45" s="288"/>
      <c r="C45" s="25"/>
      <c r="D45" s="26"/>
      <c r="E45" s="26"/>
      <c r="F45" s="303"/>
      <c r="G45" s="304"/>
      <c r="H45" s="43"/>
      <c r="I45" s="44"/>
      <c r="J45" s="45"/>
    </row>
    <row r="46" spans="1:10" x14ac:dyDescent="0.25">
      <c r="A46" s="309"/>
      <c r="B46" s="310"/>
      <c r="C46" s="25"/>
      <c r="D46" s="26"/>
      <c r="E46" s="26"/>
      <c r="F46" s="319"/>
      <c r="G46" s="320"/>
      <c r="H46" s="319"/>
      <c r="I46" s="270"/>
      <c r="J46" s="271"/>
    </row>
    <row r="47" spans="1:10" ht="15.75" thickBot="1" x14ac:dyDescent="0.3">
      <c r="A47" s="321" t="s">
        <v>40</v>
      </c>
      <c r="B47" s="290"/>
      <c r="C47" s="32">
        <f>SUM(C42:C45)</f>
        <v>0</v>
      </c>
      <c r="D47" s="33">
        <f>SUM(D42:D46)</f>
        <v>0</v>
      </c>
      <c r="E47" s="32">
        <v>0</v>
      </c>
      <c r="F47" s="322">
        <f>SUM(F42:G46)</f>
        <v>0</v>
      </c>
      <c r="G47" s="323"/>
      <c r="H47" s="322">
        <f>SUM(H42:J46)</f>
        <v>0</v>
      </c>
      <c r="I47" s="324"/>
      <c r="J47" s="325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272" t="s">
        <v>60</v>
      </c>
      <c r="B50" s="272"/>
      <c r="C50" s="46"/>
      <c r="D50" s="1"/>
      <c r="E50" s="46" t="s">
        <v>61</v>
      </c>
      <c r="F50" s="46"/>
      <c r="G50" s="272" t="s">
        <v>62</v>
      </c>
      <c r="H50" s="272"/>
      <c r="I50" s="272"/>
      <c r="J50" s="272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26"/>
      <c r="B52" s="326"/>
      <c r="C52" s="47"/>
      <c r="D52" s="47"/>
      <c r="E52" s="47"/>
      <c r="F52" s="48"/>
      <c r="G52" s="49"/>
      <c r="H52" s="49"/>
      <c r="I52" s="49"/>
      <c r="J52" s="49"/>
    </row>
    <row r="53" spans="1:10" x14ac:dyDescent="0.25">
      <c r="A53" s="50" t="str">
        <f>E12</f>
        <v>LIC. HECTOR ALONSO GONZALEZ LOPEZ</v>
      </c>
      <c r="B53" s="50"/>
      <c r="C53" s="3"/>
      <c r="D53" s="327" t="s">
        <v>63</v>
      </c>
      <c r="E53" s="327"/>
      <c r="F53" s="327"/>
      <c r="G53" s="327" t="s">
        <v>64</v>
      </c>
      <c r="H53" s="327"/>
      <c r="I53" s="327"/>
      <c r="J53" s="327"/>
    </row>
    <row r="54" spans="1:10" x14ac:dyDescent="0.25">
      <c r="A54" s="272" t="str">
        <f>H12</f>
        <v>JEFE DE DIVISIÓN</v>
      </c>
      <c r="B54" s="272"/>
      <c r="C54" s="3"/>
      <c r="D54" s="272" t="s">
        <v>65</v>
      </c>
      <c r="E54" s="272"/>
      <c r="F54" s="272"/>
      <c r="G54" s="272" t="s">
        <v>66</v>
      </c>
      <c r="H54" s="272"/>
      <c r="I54" s="272"/>
      <c r="J54" s="272"/>
    </row>
  </sheetData>
  <mergeCells count="52">
    <mergeCell ref="B11:J11"/>
    <mergeCell ref="C2:G2"/>
    <mergeCell ref="C3:G3"/>
    <mergeCell ref="C4:G4"/>
    <mergeCell ref="B9:J9"/>
    <mergeCell ref="B10:J10"/>
    <mergeCell ref="A29:A30"/>
    <mergeCell ref="E12:G12"/>
    <mergeCell ref="H12:J12"/>
    <mergeCell ref="A13:J13"/>
    <mergeCell ref="D14:J14"/>
    <mergeCell ref="A15:J15"/>
    <mergeCell ref="A16:J16"/>
    <mergeCell ref="F18:G18"/>
    <mergeCell ref="B19:J19"/>
    <mergeCell ref="A22:J22"/>
    <mergeCell ref="A24:J24"/>
    <mergeCell ref="A26:A28"/>
    <mergeCell ref="A36:J36"/>
    <mergeCell ref="A37:A38"/>
    <mergeCell ref="C37:D37"/>
    <mergeCell ref="H37:J37"/>
    <mergeCell ref="C38:D38"/>
    <mergeCell ref="H38:J38"/>
    <mergeCell ref="A45:B45"/>
    <mergeCell ref="F45:G45"/>
    <mergeCell ref="A39:J39"/>
    <mergeCell ref="A40:B41"/>
    <mergeCell ref="F40:G41"/>
    <mergeCell ref="H40:J41"/>
    <mergeCell ref="A42:B42"/>
    <mergeCell ref="F42:G42"/>
    <mergeCell ref="H42:J42"/>
    <mergeCell ref="A43:B43"/>
    <mergeCell ref="F43:G43"/>
    <mergeCell ref="H43:J43"/>
    <mergeCell ref="A44:B44"/>
    <mergeCell ref="F44:G44"/>
    <mergeCell ref="D54:F54"/>
    <mergeCell ref="G54:J54"/>
    <mergeCell ref="A54:B54"/>
    <mergeCell ref="A46:B46"/>
    <mergeCell ref="F46:G46"/>
    <mergeCell ref="H46:J46"/>
    <mergeCell ref="A47:B47"/>
    <mergeCell ref="F47:G47"/>
    <mergeCell ref="H47:J47"/>
    <mergeCell ref="A50:B50"/>
    <mergeCell ref="G50:J50"/>
    <mergeCell ref="A52:B52"/>
    <mergeCell ref="D53:F53"/>
    <mergeCell ref="G53:J53"/>
  </mergeCells>
  <pageMargins left="0.7" right="0.7" top="0.75" bottom="0.75" header="0.3" footer="0.3"/>
  <pageSetup scale="7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opLeftCell="A10" workbookViewId="0">
      <selection activeCell="B20" sqref="B20"/>
    </sheetView>
  </sheetViews>
  <sheetFormatPr baseColWidth="10" defaultRowHeight="15" x14ac:dyDescent="0.25"/>
  <cols>
    <col min="4" max="4" width="12.42578125" customWidth="1"/>
  </cols>
  <sheetData>
    <row r="1" spans="1:10" ht="14.45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45" x14ac:dyDescent="0.3">
      <c r="A2" s="1"/>
      <c r="B2" s="1"/>
      <c r="C2" s="272" t="s">
        <v>0</v>
      </c>
      <c r="D2" s="272"/>
      <c r="E2" s="272"/>
      <c r="F2" s="272"/>
      <c r="G2" s="272"/>
      <c r="H2" s="1"/>
      <c r="I2" s="1"/>
      <c r="J2" s="1"/>
    </row>
    <row r="3" spans="1:10" ht="14.45" x14ac:dyDescent="0.3">
      <c r="A3" s="1"/>
      <c r="B3" s="1"/>
      <c r="C3" s="272" t="s">
        <v>1</v>
      </c>
      <c r="D3" s="272"/>
      <c r="E3" s="272"/>
      <c r="F3" s="272"/>
      <c r="G3" s="272"/>
      <c r="H3" s="1"/>
      <c r="I3" s="1"/>
      <c r="J3" s="1"/>
    </row>
    <row r="4" spans="1:10" ht="14.45" x14ac:dyDescent="0.3">
      <c r="A4" s="1"/>
      <c r="B4" s="1"/>
      <c r="C4" s="272" t="s">
        <v>2</v>
      </c>
      <c r="D4" s="272"/>
      <c r="E4" s="272"/>
      <c r="F4" s="272"/>
      <c r="G4" s="272"/>
      <c r="H4" s="1"/>
      <c r="I4" s="1"/>
      <c r="J4" s="1"/>
    </row>
    <row r="5" spans="1:10" ht="14.45" x14ac:dyDescent="0.3">
      <c r="A5" s="1"/>
      <c r="B5" s="1"/>
      <c r="C5" s="2"/>
      <c r="D5" s="2"/>
      <c r="E5" s="2"/>
      <c r="F5" s="1"/>
      <c r="G5" s="1"/>
      <c r="H5" s="1"/>
      <c r="I5" s="1"/>
      <c r="J5" s="1"/>
    </row>
    <row r="6" spans="1:10" ht="14.45" x14ac:dyDescent="0.3">
      <c r="A6" s="1"/>
      <c r="B6" s="1"/>
      <c r="C6" s="2"/>
      <c r="D6" s="2"/>
      <c r="E6" s="2"/>
      <c r="F6" s="1"/>
      <c r="G6" s="1"/>
      <c r="H6" s="1"/>
      <c r="I6" s="1"/>
      <c r="J6" s="1"/>
    </row>
    <row r="7" spans="1:10" thickBot="1" x14ac:dyDescent="0.35">
      <c r="A7" s="1"/>
      <c r="B7" s="1"/>
      <c r="C7" s="1"/>
      <c r="D7" s="1"/>
      <c r="E7" s="1" t="s">
        <v>110</v>
      </c>
      <c r="F7" s="3" t="s">
        <v>3</v>
      </c>
      <c r="G7" s="4">
        <f>F18</f>
        <v>258</v>
      </c>
      <c r="H7" s="4"/>
      <c r="I7" s="5"/>
      <c r="J7" s="5"/>
    </row>
    <row r="8" spans="1:10" ht="14.45" x14ac:dyDescent="0.3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ht="14.45" x14ac:dyDescent="0.3">
      <c r="A9" s="9" t="s">
        <v>4</v>
      </c>
      <c r="B9" s="273" t="s">
        <v>5</v>
      </c>
      <c r="C9" s="274"/>
      <c r="D9" s="274"/>
      <c r="E9" s="274"/>
      <c r="F9" s="274"/>
      <c r="G9" s="274"/>
      <c r="H9" s="274"/>
      <c r="I9" s="274"/>
      <c r="J9" s="275"/>
    </row>
    <row r="10" spans="1:10" ht="14.45" x14ac:dyDescent="0.3">
      <c r="A10" s="9" t="s">
        <v>6</v>
      </c>
      <c r="B10" s="270" t="s">
        <v>7</v>
      </c>
      <c r="C10" s="270"/>
      <c r="D10" s="270"/>
      <c r="E10" s="270"/>
      <c r="F10" s="270"/>
      <c r="G10" s="270"/>
      <c r="H10" s="270"/>
      <c r="I10" s="270"/>
      <c r="J10" s="271"/>
    </row>
    <row r="11" spans="1:10" ht="14.45" x14ac:dyDescent="0.3">
      <c r="A11" s="9" t="s">
        <v>8</v>
      </c>
      <c r="B11" s="270" t="s">
        <v>9</v>
      </c>
      <c r="C11" s="270"/>
      <c r="D11" s="270"/>
      <c r="E11" s="270"/>
      <c r="F11" s="270"/>
      <c r="G11" s="270"/>
      <c r="H11" s="270"/>
      <c r="I11" s="270"/>
      <c r="J11" s="271"/>
    </row>
    <row r="12" spans="1:10" ht="14.45" x14ac:dyDescent="0.3">
      <c r="A12" s="9" t="s">
        <v>10</v>
      </c>
      <c r="B12" s="10"/>
      <c r="C12" s="10"/>
      <c r="D12" s="10"/>
      <c r="E12" s="269" t="s">
        <v>82</v>
      </c>
      <c r="F12" s="269"/>
      <c r="G12" s="269"/>
      <c r="H12" s="270" t="s">
        <v>9</v>
      </c>
      <c r="I12" s="270"/>
      <c r="J12" s="271"/>
    </row>
    <row r="13" spans="1:10" ht="14.45" x14ac:dyDescent="0.3">
      <c r="A13" s="276"/>
      <c r="B13" s="277"/>
      <c r="C13" s="277"/>
      <c r="D13" s="277"/>
      <c r="E13" s="277"/>
      <c r="F13" s="277"/>
      <c r="G13" s="277"/>
      <c r="H13" s="277"/>
      <c r="I13" s="277"/>
      <c r="J13" s="278"/>
    </row>
    <row r="14" spans="1:10" ht="14.45" x14ac:dyDescent="0.3">
      <c r="A14" s="9" t="s">
        <v>11</v>
      </c>
      <c r="B14" s="10"/>
      <c r="C14" s="10"/>
      <c r="D14" s="279" t="s">
        <v>192</v>
      </c>
      <c r="E14" s="279"/>
      <c r="F14" s="279"/>
      <c r="G14" s="279"/>
      <c r="H14" s="279"/>
      <c r="I14" s="279"/>
      <c r="J14" s="280"/>
    </row>
    <row r="15" spans="1:10" ht="14.45" x14ac:dyDescent="0.3">
      <c r="A15" s="281"/>
      <c r="B15" s="273"/>
      <c r="C15" s="273"/>
      <c r="D15" s="273"/>
      <c r="E15" s="273"/>
      <c r="F15" s="273"/>
      <c r="G15" s="273"/>
      <c r="H15" s="273"/>
      <c r="I15" s="273"/>
      <c r="J15" s="282"/>
    </row>
    <row r="16" spans="1:10" ht="14.45" x14ac:dyDescent="0.3">
      <c r="A16" s="283"/>
      <c r="B16" s="270"/>
      <c r="C16" s="270"/>
      <c r="D16" s="270"/>
      <c r="E16" s="270"/>
      <c r="F16" s="270"/>
      <c r="G16" s="270"/>
      <c r="H16" s="270"/>
      <c r="I16" s="270"/>
      <c r="J16" s="271"/>
    </row>
    <row r="17" spans="1:10" ht="14.45" x14ac:dyDescent="0.3">
      <c r="A17" s="9" t="s">
        <v>12</v>
      </c>
      <c r="B17" s="10"/>
      <c r="C17" s="36">
        <v>21</v>
      </c>
      <c r="D17" s="12" t="s">
        <v>177</v>
      </c>
      <c r="E17" s="10" t="s">
        <v>13</v>
      </c>
      <c r="F17" s="10"/>
      <c r="G17" s="10"/>
      <c r="H17" s="10"/>
      <c r="I17" s="10"/>
      <c r="J17" s="13"/>
    </row>
    <row r="18" spans="1:10" ht="14.45" x14ac:dyDescent="0.3">
      <c r="A18" s="9" t="s">
        <v>14</v>
      </c>
      <c r="B18" s="10"/>
      <c r="C18" s="10"/>
      <c r="D18" s="10"/>
      <c r="E18" s="10"/>
      <c r="F18" s="284">
        <f>J35+F47+H47</f>
        <v>258</v>
      </c>
      <c r="G18" s="284"/>
      <c r="H18" s="10"/>
      <c r="I18" s="10"/>
      <c r="J18" s="13"/>
    </row>
    <row r="19" spans="1:10" ht="14.45" x14ac:dyDescent="0.3">
      <c r="A19" s="9" t="s">
        <v>15</v>
      </c>
      <c r="B19" s="273" t="s">
        <v>193</v>
      </c>
      <c r="C19" s="273"/>
      <c r="D19" s="273"/>
      <c r="E19" s="273"/>
      <c r="F19" s="273"/>
      <c r="G19" s="273"/>
      <c r="H19" s="273"/>
      <c r="I19" s="273"/>
      <c r="J19" s="282"/>
    </row>
    <row r="20" spans="1:10" ht="14.45" x14ac:dyDescent="0.3">
      <c r="A20" s="9" t="s">
        <v>68</v>
      </c>
      <c r="B20" s="10"/>
      <c r="C20" s="10"/>
      <c r="D20" s="10"/>
      <c r="E20" s="10"/>
      <c r="F20" s="10"/>
      <c r="G20" s="51"/>
      <c r="H20" s="10"/>
      <c r="I20" s="10"/>
      <c r="J20" s="13"/>
    </row>
    <row r="21" spans="1:10" ht="14.45" x14ac:dyDescent="0.3">
      <c r="A21" s="53">
        <v>14</v>
      </c>
      <c r="B21" s="51" t="s">
        <v>108</v>
      </c>
      <c r="C21" s="54" t="s">
        <v>70</v>
      </c>
      <c r="D21" s="2" t="s">
        <v>67</v>
      </c>
      <c r="E21" s="5" t="s">
        <v>177</v>
      </c>
      <c r="F21" s="52" t="s">
        <v>69</v>
      </c>
      <c r="G21" s="10"/>
      <c r="H21" s="10"/>
      <c r="I21" s="10" t="s">
        <v>17</v>
      </c>
      <c r="J21" s="13"/>
    </row>
    <row r="22" spans="1:10" ht="14.45" x14ac:dyDescent="0.3">
      <c r="A22" s="281" t="s">
        <v>83</v>
      </c>
      <c r="B22" s="273"/>
      <c r="C22" s="273"/>
      <c r="D22" s="273"/>
      <c r="E22" s="273"/>
      <c r="F22" s="273"/>
      <c r="G22" s="273"/>
      <c r="H22" s="273"/>
      <c r="I22" s="273"/>
      <c r="J22" s="282"/>
    </row>
    <row r="23" spans="1:10" thickBot="1" x14ac:dyDescent="0.35">
      <c r="A23" s="16"/>
      <c r="B23" s="17"/>
      <c r="C23" s="17"/>
      <c r="D23" s="17"/>
      <c r="E23" s="17"/>
      <c r="F23" s="17"/>
      <c r="G23" s="17"/>
      <c r="H23" s="17"/>
      <c r="I23" s="17"/>
      <c r="J23" s="18"/>
    </row>
    <row r="24" spans="1:10" thickBot="1" x14ac:dyDescent="0.35">
      <c r="A24" s="293" t="s">
        <v>19</v>
      </c>
      <c r="B24" s="294"/>
      <c r="C24" s="294"/>
      <c r="D24" s="294"/>
      <c r="E24" s="294"/>
      <c r="F24" s="294"/>
      <c r="G24" s="294"/>
      <c r="H24" s="294"/>
      <c r="I24" s="294"/>
      <c r="J24" s="295"/>
    </row>
    <row r="25" spans="1:10" ht="14.45" x14ac:dyDescent="0.3">
      <c r="A25" s="19" t="s">
        <v>20</v>
      </c>
      <c r="B25" s="20"/>
      <c r="C25" s="20" t="s">
        <v>21</v>
      </c>
      <c r="D25" s="20" t="s">
        <v>22</v>
      </c>
      <c r="E25" s="21" t="s">
        <v>23</v>
      </c>
      <c r="F25" s="21" t="s">
        <v>24</v>
      </c>
      <c r="G25" s="21" t="s">
        <v>25</v>
      </c>
      <c r="H25" s="21" t="s">
        <v>26</v>
      </c>
      <c r="I25" s="21" t="s">
        <v>27</v>
      </c>
      <c r="J25" s="22" t="s">
        <v>28</v>
      </c>
    </row>
    <row r="26" spans="1:10" x14ac:dyDescent="0.25">
      <c r="A26" s="296" t="s">
        <v>29</v>
      </c>
      <c r="B26" s="20" t="s">
        <v>30</v>
      </c>
      <c r="C26" s="23"/>
      <c r="D26" s="23"/>
      <c r="E26" s="23"/>
      <c r="F26" s="23"/>
      <c r="G26" s="23"/>
      <c r="H26" s="23"/>
      <c r="I26" s="23"/>
      <c r="J26" s="24">
        <f>C26+D26+E26+F26+G26+H26+I26</f>
        <v>0</v>
      </c>
    </row>
    <row r="27" spans="1:10" x14ac:dyDescent="0.25">
      <c r="A27" s="297"/>
      <c r="B27" s="20" t="s">
        <v>31</v>
      </c>
      <c r="C27" s="23"/>
      <c r="D27" s="23"/>
      <c r="E27" s="23">
        <v>166</v>
      </c>
      <c r="F27" s="23"/>
      <c r="G27" s="23"/>
      <c r="H27" s="23"/>
      <c r="I27" s="23"/>
      <c r="J27" s="24">
        <f t="shared" ref="J27:J34" si="0">C27+D27+E27+F27+G27+H27+I27</f>
        <v>166</v>
      </c>
    </row>
    <row r="28" spans="1:10" x14ac:dyDescent="0.25">
      <c r="A28" s="297"/>
      <c r="B28" s="25" t="s">
        <v>32</v>
      </c>
      <c r="C28" s="26"/>
      <c r="D28" s="26"/>
      <c r="E28" s="26">
        <v>92</v>
      </c>
      <c r="F28" s="26"/>
      <c r="G28" s="26"/>
      <c r="H28" s="23"/>
      <c r="I28" s="23"/>
      <c r="J28" s="24">
        <f t="shared" si="0"/>
        <v>92</v>
      </c>
    </row>
    <row r="29" spans="1:10" x14ac:dyDescent="0.25">
      <c r="A29" s="298" t="s">
        <v>33</v>
      </c>
      <c r="B29" s="25" t="s">
        <v>34</v>
      </c>
      <c r="C29" s="26"/>
      <c r="D29" s="26"/>
      <c r="E29" s="26"/>
      <c r="F29" s="26"/>
      <c r="G29" s="26"/>
      <c r="H29" s="26"/>
      <c r="I29" s="27"/>
      <c r="J29" s="24">
        <f t="shared" si="0"/>
        <v>0</v>
      </c>
    </row>
    <row r="30" spans="1:10" x14ac:dyDescent="0.25">
      <c r="A30" s="299"/>
      <c r="B30" s="25" t="s">
        <v>35</v>
      </c>
      <c r="C30" s="26"/>
      <c r="D30" s="26"/>
      <c r="E30" s="26"/>
      <c r="F30" s="26"/>
      <c r="G30" s="26"/>
      <c r="H30" s="26"/>
      <c r="I30" s="27"/>
      <c r="J30" s="24">
        <f t="shared" si="0"/>
        <v>0</v>
      </c>
    </row>
    <row r="31" spans="1:10" x14ac:dyDescent="0.25">
      <c r="A31" s="28" t="s">
        <v>36</v>
      </c>
      <c r="B31" s="29"/>
      <c r="C31" s="26"/>
      <c r="D31" s="26"/>
      <c r="E31" s="26"/>
      <c r="F31" s="26"/>
      <c r="G31" s="26"/>
      <c r="H31" s="26"/>
      <c r="I31" s="27"/>
      <c r="J31" s="24">
        <f t="shared" si="0"/>
        <v>0</v>
      </c>
    </row>
    <row r="32" spans="1:10" x14ac:dyDescent="0.25">
      <c r="A32" s="30" t="s">
        <v>37</v>
      </c>
      <c r="B32" s="25"/>
      <c r="C32" s="26"/>
      <c r="D32" s="26"/>
      <c r="E32" s="26"/>
      <c r="F32" s="26"/>
      <c r="G32" s="26"/>
      <c r="H32" s="26"/>
      <c r="I32" s="27"/>
      <c r="J32" s="24">
        <f t="shared" si="0"/>
        <v>0</v>
      </c>
    </row>
    <row r="33" spans="1:10" x14ac:dyDescent="0.25">
      <c r="A33" s="30" t="s">
        <v>38</v>
      </c>
      <c r="B33" s="25"/>
      <c r="C33" s="26"/>
      <c r="D33" s="26"/>
      <c r="E33" s="26"/>
      <c r="F33" s="26"/>
      <c r="G33" s="26"/>
      <c r="H33" s="26"/>
      <c r="I33" s="27"/>
      <c r="J33" s="24">
        <f t="shared" si="0"/>
        <v>0</v>
      </c>
    </row>
    <row r="34" spans="1:10" x14ac:dyDescent="0.25">
      <c r="A34" s="30" t="s">
        <v>39</v>
      </c>
      <c r="B34" s="25"/>
      <c r="C34" s="26"/>
      <c r="D34" s="26"/>
      <c r="E34" s="26"/>
      <c r="F34" s="26"/>
      <c r="G34" s="26"/>
      <c r="H34" s="26"/>
      <c r="I34" s="27"/>
      <c r="J34" s="24">
        <f t="shared" si="0"/>
        <v>0</v>
      </c>
    </row>
    <row r="35" spans="1:10" ht="15.75" thickBot="1" x14ac:dyDescent="0.3">
      <c r="A35" s="31" t="s">
        <v>40</v>
      </c>
      <c r="B35" s="32"/>
      <c r="C35" s="33">
        <f>SUM(C26:C34)</f>
        <v>0</v>
      </c>
      <c r="D35" s="33">
        <f t="shared" ref="D35:J35" si="1">SUM(D26:D34)</f>
        <v>0</v>
      </c>
      <c r="E35" s="33">
        <f>SUM(E26:E34)</f>
        <v>258</v>
      </c>
      <c r="F35" s="33">
        <f>SUM(F26:F34)</f>
        <v>0</v>
      </c>
      <c r="G35" s="33">
        <f>SUM(G26:G34)</f>
        <v>0</v>
      </c>
      <c r="H35" s="33">
        <f t="shared" si="1"/>
        <v>0</v>
      </c>
      <c r="I35" s="33">
        <f t="shared" si="1"/>
        <v>0</v>
      </c>
      <c r="J35" s="33">
        <f t="shared" si="1"/>
        <v>258</v>
      </c>
    </row>
    <row r="36" spans="1:10" ht="15.75" thickBot="1" x14ac:dyDescent="0.3">
      <c r="A36" s="293" t="s">
        <v>41</v>
      </c>
      <c r="B36" s="300"/>
      <c r="C36" s="300"/>
      <c r="D36" s="300"/>
      <c r="E36" s="300"/>
      <c r="F36" s="300"/>
      <c r="G36" s="300"/>
      <c r="H36" s="300"/>
      <c r="I36" s="300"/>
      <c r="J36" s="301"/>
    </row>
    <row r="37" spans="1:10" x14ac:dyDescent="0.25">
      <c r="A37" s="285" t="s">
        <v>42</v>
      </c>
      <c r="B37" s="25" t="s">
        <v>43</v>
      </c>
      <c r="C37" s="287" t="s">
        <v>44</v>
      </c>
      <c r="D37" s="288"/>
      <c r="E37" s="34" t="s">
        <v>45</v>
      </c>
      <c r="F37" s="35" t="s">
        <v>46</v>
      </c>
      <c r="G37" s="34" t="s">
        <v>47</v>
      </c>
      <c r="H37" s="287" t="s">
        <v>48</v>
      </c>
      <c r="I37" s="269"/>
      <c r="J37" s="289"/>
    </row>
    <row r="38" spans="1:10" ht="15.75" thickBot="1" x14ac:dyDescent="0.3">
      <c r="A38" s="286"/>
      <c r="B38" s="38" t="s">
        <v>49</v>
      </c>
      <c r="C38" s="290"/>
      <c r="D38" s="290"/>
      <c r="E38" s="32"/>
      <c r="F38" s="34"/>
      <c r="G38" s="34"/>
      <c r="H38" s="290"/>
      <c r="I38" s="291"/>
      <c r="J38" s="292"/>
    </row>
    <row r="39" spans="1:10" ht="15.75" thickBot="1" x14ac:dyDescent="0.3">
      <c r="A39" s="305" t="s">
        <v>50</v>
      </c>
      <c r="B39" s="300"/>
      <c r="C39" s="300"/>
      <c r="D39" s="300"/>
      <c r="E39" s="300"/>
      <c r="F39" s="306"/>
      <c r="G39" s="306"/>
      <c r="H39" s="300"/>
      <c r="I39" s="300"/>
      <c r="J39" s="301"/>
    </row>
    <row r="40" spans="1:10" x14ac:dyDescent="0.25">
      <c r="A40" s="307" t="s">
        <v>51</v>
      </c>
      <c r="B40" s="308"/>
      <c r="C40" s="39" t="s">
        <v>52</v>
      </c>
      <c r="D40" s="40" t="s">
        <v>53</v>
      </c>
      <c r="E40" s="40" t="s">
        <v>54</v>
      </c>
      <c r="F40" s="311" t="s">
        <v>55</v>
      </c>
      <c r="G40" s="311"/>
      <c r="H40" s="311" t="s">
        <v>56</v>
      </c>
      <c r="I40" s="313"/>
      <c r="J40" s="314"/>
    </row>
    <row r="41" spans="1:10" x14ac:dyDescent="0.25">
      <c r="A41" s="309"/>
      <c r="B41" s="310"/>
      <c r="C41" s="41" t="s">
        <v>57</v>
      </c>
      <c r="D41" s="42" t="s">
        <v>58</v>
      </c>
      <c r="E41" s="42" t="s">
        <v>59</v>
      </c>
      <c r="F41" s="312"/>
      <c r="G41" s="312"/>
      <c r="H41" s="312"/>
      <c r="I41" s="315"/>
      <c r="J41" s="316"/>
    </row>
    <row r="42" spans="1:10" x14ac:dyDescent="0.25">
      <c r="A42" s="309"/>
      <c r="B42" s="310"/>
      <c r="C42" s="25"/>
      <c r="D42" s="26">
        <f>C42/9.5</f>
        <v>0</v>
      </c>
      <c r="E42" s="26">
        <v>14.38</v>
      </c>
      <c r="F42" s="303">
        <f>D42*E42</f>
        <v>0</v>
      </c>
      <c r="G42" s="304"/>
      <c r="H42" s="303">
        <v>0</v>
      </c>
      <c r="I42" s="317"/>
      <c r="J42" s="318"/>
    </row>
    <row r="43" spans="1:10" x14ac:dyDescent="0.25">
      <c r="A43" s="309"/>
      <c r="B43" s="310"/>
      <c r="C43" s="25"/>
      <c r="D43" s="26">
        <f>C43/9.5</f>
        <v>0</v>
      </c>
      <c r="E43" s="26">
        <v>14.38</v>
      </c>
      <c r="F43" s="303">
        <f>D43*E43</f>
        <v>0</v>
      </c>
      <c r="G43" s="304"/>
      <c r="H43" s="303">
        <v>0</v>
      </c>
      <c r="I43" s="317"/>
      <c r="J43" s="318"/>
    </row>
    <row r="44" spans="1:10" x14ac:dyDescent="0.25">
      <c r="A44" s="302"/>
      <c r="B44" s="288"/>
      <c r="C44" s="25"/>
      <c r="D44" s="26"/>
      <c r="E44" s="26"/>
      <c r="F44" s="303"/>
      <c r="G44" s="304"/>
      <c r="H44" s="43"/>
      <c r="I44" s="44"/>
      <c r="J44" s="45"/>
    </row>
    <row r="45" spans="1:10" x14ac:dyDescent="0.25">
      <c r="A45" s="302"/>
      <c r="B45" s="288"/>
      <c r="C45" s="25"/>
      <c r="D45" s="26"/>
      <c r="E45" s="26"/>
      <c r="F45" s="303"/>
      <c r="G45" s="304"/>
      <c r="H45" s="43"/>
      <c r="I45" s="44"/>
      <c r="J45" s="45"/>
    </row>
    <row r="46" spans="1:10" x14ac:dyDescent="0.25">
      <c r="A46" s="309"/>
      <c r="B46" s="310"/>
      <c r="C46" s="25"/>
      <c r="D46" s="26"/>
      <c r="E46" s="26"/>
      <c r="F46" s="319"/>
      <c r="G46" s="320"/>
      <c r="H46" s="319"/>
      <c r="I46" s="270"/>
      <c r="J46" s="271"/>
    </row>
    <row r="47" spans="1:10" ht="15.75" thickBot="1" x14ac:dyDescent="0.3">
      <c r="A47" s="321" t="s">
        <v>40</v>
      </c>
      <c r="B47" s="290"/>
      <c r="C47" s="32">
        <f>SUM(C42:C45)</f>
        <v>0</v>
      </c>
      <c r="D47" s="33">
        <f>SUM(D42:D46)</f>
        <v>0</v>
      </c>
      <c r="E47" s="32">
        <v>0</v>
      </c>
      <c r="F47" s="322">
        <f>SUM(F42:G46)</f>
        <v>0</v>
      </c>
      <c r="G47" s="323"/>
      <c r="H47" s="322">
        <f>SUM(H42:J46)</f>
        <v>0</v>
      </c>
      <c r="I47" s="324"/>
      <c r="J47" s="325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272" t="s">
        <v>60</v>
      </c>
      <c r="B50" s="272"/>
      <c r="C50" s="46"/>
      <c r="D50" s="1"/>
      <c r="E50" s="46" t="s">
        <v>61</v>
      </c>
      <c r="F50" s="46"/>
      <c r="G50" s="272" t="s">
        <v>62</v>
      </c>
      <c r="H50" s="272"/>
      <c r="I50" s="272"/>
      <c r="J50" s="272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26"/>
      <c r="B52" s="326"/>
      <c r="C52" s="47"/>
      <c r="D52" s="47"/>
      <c r="E52" s="47"/>
      <c r="F52" s="48"/>
      <c r="G52" s="49"/>
      <c r="H52" s="49"/>
      <c r="I52" s="49"/>
      <c r="J52" s="49"/>
    </row>
    <row r="53" spans="1:10" x14ac:dyDescent="0.25">
      <c r="A53" s="50" t="str">
        <f>E12</f>
        <v>PSICO. BERTHA LETICIA SANCHEZ MOJICA</v>
      </c>
      <c r="B53" s="50"/>
      <c r="C53" s="3"/>
      <c r="D53" s="327" t="s">
        <v>63</v>
      </c>
      <c r="E53" s="327"/>
      <c r="F53" s="327"/>
      <c r="G53" s="327" t="s">
        <v>64</v>
      </c>
      <c r="H53" s="327"/>
      <c r="I53" s="327"/>
      <c r="J53" s="327"/>
    </row>
    <row r="54" spans="1:10" x14ac:dyDescent="0.25">
      <c r="A54" s="272" t="str">
        <f>H12</f>
        <v>ACADEMICO</v>
      </c>
      <c r="B54" s="272"/>
      <c r="C54" s="3"/>
      <c r="D54" s="272" t="s">
        <v>65</v>
      </c>
      <c r="E54" s="272"/>
      <c r="F54" s="272"/>
      <c r="G54" s="272" t="s">
        <v>66</v>
      </c>
      <c r="H54" s="272"/>
      <c r="I54" s="272"/>
      <c r="J54" s="272"/>
    </row>
  </sheetData>
  <mergeCells count="52">
    <mergeCell ref="B11:J11"/>
    <mergeCell ref="C2:G2"/>
    <mergeCell ref="C3:G3"/>
    <mergeCell ref="C4:G4"/>
    <mergeCell ref="B9:J9"/>
    <mergeCell ref="B10:J10"/>
    <mergeCell ref="A29:A30"/>
    <mergeCell ref="E12:G12"/>
    <mergeCell ref="H12:J12"/>
    <mergeCell ref="A13:J13"/>
    <mergeCell ref="D14:J14"/>
    <mergeCell ref="A15:J15"/>
    <mergeCell ref="A16:J16"/>
    <mergeCell ref="F18:G18"/>
    <mergeCell ref="B19:J19"/>
    <mergeCell ref="A22:J22"/>
    <mergeCell ref="A24:J24"/>
    <mergeCell ref="A26:A28"/>
    <mergeCell ref="A36:J36"/>
    <mergeCell ref="A37:A38"/>
    <mergeCell ref="C37:D37"/>
    <mergeCell ref="H37:J37"/>
    <mergeCell ref="C38:D38"/>
    <mergeCell ref="H38:J38"/>
    <mergeCell ref="A45:B45"/>
    <mergeCell ref="F45:G45"/>
    <mergeCell ref="A39:J39"/>
    <mergeCell ref="A40:B41"/>
    <mergeCell ref="F40:G41"/>
    <mergeCell ref="H40:J41"/>
    <mergeCell ref="A42:B42"/>
    <mergeCell ref="F42:G42"/>
    <mergeCell ref="H42:J42"/>
    <mergeCell ref="A43:B43"/>
    <mergeCell ref="F43:G43"/>
    <mergeCell ref="H43:J43"/>
    <mergeCell ref="A44:B44"/>
    <mergeCell ref="F44:G44"/>
    <mergeCell ref="A54:B54"/>
    <mergeCell ref="D54:F54"/>
    <mergeCell ref="G54:J54"/>
    <mergeCell ref="A46:B46"/>
    <mergeCell ref="F46:G46"/>
    <mergeCell ref="H46:J46"/>
    <mergeCell ref="A47:B47"/>
    <mergeCell ref="F47:G47"/>
    <mergeCell ref="H47:J47"/>
    <mergeCell ref="A50:B50"/>
    <mergeCell ref="G50:J50"/>
    <mergeCell ref="A52:B52"/>
    <mergeCell ref="D53:F53"/>
    <mergeCell ref="G53:J53"/>
  </mergeCells>
  <pageMargins left="0.7" right="0.7" top="0.75" bottom="0.75" header="0.3" footer="0.3"/>
  <pageSetup scale="7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workbookViewId="0">
      <selection activeCell="B19" sqref="B19:J19"/>
    </sheetView>
  </sheetViews>
  <sheetFormatPr baseColWidth="10" defaultRowHeight="15" x14ac:dyDescent="0.25"/>
  <cols>
    <col min="1" max="1" width="13.5703125" customWidth="1"/>
    <col min="4" max="4" width="12.42578125" customWidth="1"/>
  </cols>
  <sheetData>
    <row r="1" spans="1:10" ht="14.45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45" x14ac:dyDescent="0.3">
      <c r="A2" s="1"/>
      <c r="B2" s="1"/>
      <c r="C2" s="272" t="s">
        <v>0</v>
      </c>
      <c r="D2" s="272"/>
      <c r="E2" s="272"/>
      <c r="F2" s="272"/>
      <c r="G2" s="272"/>
      <c r="H2" s="1"/>
      <c r="I2" s="1"/>
      <c r="J2" s="1"/>
    </row>
    <row r="3" spans="1:10" ht="14.45" x14ac:dyDescent="0.3">
      <c r="A3" s="1"/>
      <c r="B3" s="1"/>
      <c r="C3" s="272" t="s">
        <v>1</v>
      </c>
      <c r="D3" s="272"/>
      <c r="E3" s="272"/>
      <c r="F3" s="272"/>
      <c r="G3" s="272"/>
      <c r="H3" s="1"/>
      <c r="I3" s="1"/>
      <c r="J3" s="1"/>
    </row>
    <row r="4" spans="1:10" ht="14.45" x14ac:dyDescent="0.3">
      <c r="A4" s="1"/>
      <c r="B4" s="1"/>
      <c r="C4" s="272" t="s">
        <v>2</v>
      </c>
      <c r="D4" s="272"/>
      <c r="E4" s="272"/>
      <c r="F4" s="272"/>
      <c r="G4" s="272"/>
      <c r="H4" s="1"/>
      <c r="I4" s="1"/>
      <c r="J4" s="1"/>
    </row>
    <row r="5" spans="1:10" ht="14.45" x14ac:dyDescent="0.3">
      <c r="A5" s="1"/>
      <c r="B5" s="1"/>
      <c r="C5" s="2"/>
      <c r="D5" s="2"/>
      <c r="E5" s="2"/>
      <c r="F5" s="1"/>
      <c r="G5" s="1"/>
      <c r="H5" s="1"/>
      <c r="I5" s="1"/>
      <c r="J5" s="1"/>
    </row>
    <row r="6" spans="1:10" ht="14.45" x14ac:dyDescent="0.3">
      <c r="A6" s="1"/>
      <c r="B6" s="1"/>
      <c r="C6" s="2"/>
      <c r="D6" s="2"/>
      <c r="E6" s="2"/>
      <c r="F6" s="1"/>
      <c r="G6" s="1"/>
      <c r="H6" s="1"/>
      <c r="I6" s="1"/>
      <c r="J6" s="1"/>
    </row>
    <row r="7" spans="1:10" thickBot="1" x14ac:dyDescent="0.35">
      <c r="A7" s="1"/>
      <c r="B7" s="1"/>
      <c r="C7" s="1"/>
      <c r="D7" s="1"/>
      <c r="E7" s="1"/>
      <c r="F7" s="3" t="s">
        <v>3</v>
      </c>
      <c r="G7" s="4">
        <f>F18</f>
        <v>176</v>
      </c>
      <c r="H7" s="4"/>
      <c r="I7" s="5"/>
      <c r="J7" s="5"/>
    </row>
    <row r="8" spans="1:10" ht="14.45" x14ac:dyDescent="0.3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ht="14.45" x14ac:dyDescent="0.3">
      <c r="A9" s="9" t="s">
        <v>4</v>
      </c>
      <c r="B9" s="273" t="s">
        <v>5</v>
      </c>
      <c r="C9" s="274"/>
      <c r="D9" s="274"/>
      <c r="E9" s="274"/>
      <c r="F9" s="274"/>
      <c r="G9" s="274"/>
      <c r="H9" s="274"/>
      <c r="I9" s="274"/>
      <c r="J9" s="275"/>
    </row>
    <row r="10" spans="1:10" ht="14.45" x14ac:dyDescent="0.3">
      <c r="A10" s="9" t="s">
        <v>6</v>
      </c>
      <c r="B10" s="270" t="s">
        <v>7</v>
      </c>
      <c r="C10" s="270"/>
      <c r="D10" s="270"/>
      <c r="E10" s="270"/>
      <c r="F10" s="270"/>
      <c r="G10" s="270"/>
      <c r="H10" s="270"/>
      <c r="I10" s="270"/>
      <c r="J10" s="271"/>
    </row>
    <row r="11" spans="1:10" ht="14.45" x14ac:dyDescent="0.3">
      <c r="A11" s="9" t="s">
        <v>8</v>
      </c>
      <c r="B11" s="270" t="s">
        <v>98</v>
      </c>
      <c r="C11" s="270"/>
      <c r="D11" s="270"/>
      <c r="E11" s="270"/>
      <c r="F11" s="270"/>
      <c r="G11" s="270"/>
      <c r="H11" s="270"/>
      <c r="I11" s="270"/>
      <c r="J11" s="271"/>
    </row>
    <row r="12" spans="1:10" x14ac:dyDescent="0.25">
      <c r="A12" s="9" t="s">
        <v>10</v>
      </c>
      <c r="B12" s="10"/>
      <c r="C12" s="10"/>
      <c r="D12" s="10"/>
      <c r="E12" s="269" t="s">
        <v>99</v>
      </c>
      <c r="F12" s="269"/>
      <c r="G12" s="269"/>
      <c r="H12" s="270" t="s">
        <v>119</v>
      </c>
      <c r="I12" s="270"/>
      <c r="J12" s="271"/>
    </row>
    <row r="13" spans="1:10" ht="14.45" x14ac:dyDescent="0.3">
      <c r="A13" s="276"/>
      <c r="B13" s="277"/>
      <c r="C13" s="277"/>
      <c r="D13" s="277"/>
      <c r="E13" s="277"/>
      <c r="F13" s="277"/>
      <c r="G13" s="277"/>
      <c r="H13" s="277"/>
      <c r="I13" s="277"/>
      <c r="J13" s="278"/>
    </row>
    <row r="14" spans="1:10" x14ac:dyDescent="0.25">
      <c r="A14" s="9" t="s">
        <v>11</v>
      </c>
      <c r="B14" s="10"/>
      <c r="C14" s="10"/>
      <c r="D14" s="279" t="s">
        <v>610</v>
      </c>
      <c r="E14" s="279"/>
      <c r="F14" s="279"/>
      <c r="G14" s="279"/>
      <c r="H14" s="279"/>
      <c r="I14" s="279"/>
      <c r="J14" s="280"/>
    </row>
    <row r="15" spans="1:10" ht="14.45" x14ac:dyDescent="0.3">
      <c r="A15" s="281"/>
      <c r="B15" s="273"/>
      <c r="C15" s="273"/>
      <c r="D15" s="273"/>
      <c r="E15" s="273"/>
      <c r="F15" s="273"/>
      <c r="G15" s="273"/>
      <c r="H15" s="273"/>
      <c r="I15" s="273"/>
      <c r="J15" s="282"/>
    </row>
    <row r="16" spans="1:10" ht="14.45" x14ac:dyDescent="0.3">
      <c r="A16" s="283"/>
      <c r="B16" s="270"/>
      <c r="C16" s="270"/>
      <c r="D16" s="270"/>
      <c r="E16" s="270"/>
      <c r="F16" s="270"/>
      <c r="G16" s="270"/>
      <c r="H16" s="270"/>
      <c r="I16" s="270"/>
      <c r="J16" s="271"/>
    </row>
    <row r="17" spans="1:10" x14ac:dyDescent="0.25">
      <c r="A17" s="9" t="s">
        <v>12</v>
      </c>
      <c r="B17" s="10"/>
      <c r="C17" s="55">
        <v>14</v>
      </c>
      <c r="D17" s="12" t="s">
        <v>506</v>
      </c>
      <c r="E17" s="10" t="s">
        <v>13</v>
      </c>
      <c r="F17" s="10"/>
      <c r="G17" s="10"/>
      <c r="H17" s="10"/>
      <c r="I17" s="10"/>
      <c r="J17" s="13"/>
    </row>
    <row r="18" spans="1:10" x14ac:dyDescent="0.25">
      <c r="A18" s="9" t="s">
        <v>521</v>
      </c>
      <c r="B18" s="10"/>
      <c r="C18" s="10"/>
      <c r="D18" s="10"/>
      <c r="E18" s="10"/>
      <c r="F18" s="284">
        <f>J35+F47+H47</f>
        <v>176</v>
      </c>
      <c r="G18" s="284"/>
      <c r="H18" s="10"/>
      <c r="I18" s="10"/>
      <c r="J18" s="13"/>
    </row>
    <row r="19" spans="1:10" x14ac:dyDescent="0.25">
      <c r="A19" s="9" t="s">
        <v>15</v>
      </c>
      <c r="B19" s="273" t="s">
        <v>613</v>
      </c>
      <c r="C19" s="273"/>
      <c r="D19" s="273"/>
      <c r="E19" s="273"/>
      <c r="F19" s="273"/>
      <c r="G19" s="273"/>
      <c r="H19" s="273"/>
      <c r="I19" s="273"/>
      <c r="J19" s="282"/>
    </row>
    <row r="20" spans="1:10" x14ac:dyDescent="0.25">
      <c r="A20" s="9" t="s">
        <v>68</v>
      </c>
      <c r="B20" s="10"/>
      <c r="C20" s="10"/>
      <c r="D20" s="10"/>
      <c r="E20" s="10"/>
      <c r="F20" s="10"/>
      <c r="G20" s="51"/>
      <c r="H20" s="10"/>
      <c r="I20" s="10"/>
      <c r="J20" s="13"/>
    </row>
    <row r="21" spans="1:10" x14ac:dyDescent="0.25">
      <c r="A21" s="56">
        <v>14</v>
      </c>
      <c r="B21" s="51" t="s">
        <v>16</v>
      </c>
      <c r="C21" s="57" t="s">
        <v>70</v>
      </c>
      <c r="D21" s="2" t="s">
        <v>67</v>
      </c>
      <c r="E21" s="5" t="s">
        <v>506</v>
      </c>
      <c r="F21" s="52" t="s">
        <v>69</v>
      </c>
      <c r="G21" s="10"/>
      <c r="H21" s="10"/>
      <c r="I21" s="10" t="s">
        <v>17</v>
      </c>
      <c r="J21" s="13"/>
    </row>
    <row r="22" spans="1:10" x14ac:dyDescent="0.25">
      <c r="A22" s="281" t="s">
        <v>514</v>
      </c>
      <c r="B22" s="273"/>
      <c r="C22" s="273"/>
      <c r="D22" s="273"/>
      <c r="E22" s="273"/>
      <c r="F22" s="273"/>
      <c r="G22" s="273"/>
      <c r="H22" s="273"/>
      <c r="I22" s="273"/>
      <c r="J22" s="282"/>
    </row>
    <row r="23" spans="1:10" ht="15.75" thickBot="1" x14ac:dyDescent="0.3">
      <c r="A23" s="16"/>
      <c r="B23" s="17"/>
      <c r="C23" s="17"/>
      <c r="D23" s="17"/>
      <c r="E23" s="17"/>
      <c r="F23" s="17"/>
      <c r="G23" s="17"/>
      <c r="H23" s="17"/>
      <c r="I23" s="17"/>
      <c r="J23" s="18"/>
    </row>
    <row r="24" spans="1:10" ht="15.75" thickBot="1" x14ac:dyDescent="0.3">
      <c r="A24" s="293" t="s">
        <v>19</v>
      </c>
      <c r="B24" s="294"/>
      <c r="C24" s="294"/>
      <c r="D24" s="294"/>
      <c r="E24" s="294"/>
      <c r="F24" s="294"/>
      <c r="G24" s="294"/>
      <c r="H24" s="294"/>
      <c r="I24" s="294"/>
      <c r="J24" s="295"/>
    </row>
    <row r="25" spans="1:10" x14ac:dyDescent="0.25">
      <c r="A25" s="19" t="s">
        <v>20</v>
      </c>
      <c r="B25" s="20"/>
      <c r="C25" s="20" t="s">
        <v>21</v>
      </c>
      <c r="D25" s="20" t="s">
        <v>22</v>
      </c>
      <c r="E25" s="21" t="s">
        <v>23</v>
      </c>
      <c r="F25" s="21" t="s">
        <v>24</v>
      </c>
      <c r="G25" s="21" t="s">
        <v>25</v>
      </c>
      <c r="H25" s="21" t="s">
        <v>26</v>
      </c>
      <c r="I25" s="21" t="s">
        <v>27</v>
      </c>
      <c r="J25" s="22" t="s">
        <v>28</v>
      </c>
    </row>
    <row r="26" spans="1:10" x14ac:dyDescent="0.25">
      <c r="A26" s="296" t="s">
        <v>29</v>
      </c>
      <c r="B26" s="20" t="s">
        <v>30</v>
      </c>
      <c r="C26" s="23">
        <v>92</v>
      </c>
      <c r="D26" s="23"/>
      <c r="E26" s="23"/>
      <c r="F26" s="23"/>
      <c r="G26" s="23"/>
      <c r="H26" s="23"/>
      <c r="I26" s="23"/>
      <c r="J26" s="24">
        <f>C26+D26+E26+F26+G26+H26+I26</f>
        <v>92</v>
      </c>
    </row>
    <row r="27" spans="1:10" x14ac:dyDescent="0.25">
      <c r="A27" s="297"/>
      <c r="B27" s="20" t="s">
        <v>31</v>
      </c>
      <c r="C27" s="23"/>
      <c r="D27" s="23"/>
      <c r="E27" s="23"/>
      <c r="F27" s="23"/>
      <c r="G27" s="23"/>
      <c r="H27" s="23"/>
      <c r="I27" s="23"/>
      <c r="J27" s="24">
        <f t="shared" ref="J27:J34" si="0">C27+D27+E27+F27+G27+H27+I27</f>
        <v>0</v>
      </c>
    </row>
    <row r="28" spans="1:10" x14ac:dyDescent="0.25">
      <c r="A28" s="297"/>
      <c r="B28" s="25" t="s">
        <v>32</v>
      </c>
      <c r="C28" s="26"/>
      <c r="D28" s="26"/>
      <c r="E28" s="26"/>
      <c r="F28" s="26"/>
      <c r="G28" s="26"/>
      <c r="H28" s="23"/>
      <c r="I28" s="23"/>
      <c r="J28" s="24">
        <f t="shared" si="0"/>
        <v>0</v>
      </c>
    </row>
    <row r="29" spans="1:10" x14ac:dyDescent="0.25">
      <c r="A29" s="298" t="s">
        <v>33</v>
      </c>
      <c r="B29" s="25" t="s">
        <v>34</v>
      </c>
      <c r="C29" s="26"/>
      <c r="D29" s="26"/>
      <c r="E29" s="26"/>
      <c r="F29" s="26"/>
      <c r="G29" s="26"/>
      <c r="H29" s="26"/>
      <c r="I29" s="27"/>
      <c r="J29" s="24">
        <f t="shared" si="0"/>
        <v>0</v>
      </c>
    </row>
    <row r="30" spans="1:10" x14ac:dyDescent="0.25">
      <c r="A30" s="299"/>
      <c r="B30" s="25" t="s">
        <v>35</v>
      </c>
      <c r="C30" s="26"/>
      <c r="D30" s="26"/>
      <c r="E30" s="26"/>
      <c r="F30" s="26"/>
      <c r="G30" s="26"/>
      <c r="H30" s="26"/>
      <c r="I30" s="27"/>
      <c r="J30" s="24">
        <f t="shared" si="0"/>
        <v>0</v>
      </c>
    </row>
    <row r="31" spans="1:10" x14ac:dyDescent="0.25">
      <c r="A31" s="28" t="s">
        <v>36</v>
      </c>
      <c r="B31" s="29"/>
      <c r="C31" s="26"/>
      <c r="D31" s="26"/>
      <c r="E31" s="26"/>
      <c r="F31" s="26"/>
      <c r="G31" s="26"/>
      <c r="H31" s="26"/>
      <c r="I31" s="27"/>
      <c r="J31" s="24">
        <f t="shared" si="0"/>
        <v>0</v>
      </c>
    </row>
    <row r="32" spans="1:10" x14ac:dyDescent="0.25">
      <c r="A32" s="30" t="s">
        <v>37</v>
      </c>
      <c r="B32" s="25"/>
      <c r="C32" s="26"/>
      <c r="D32" s="26"/>
      <c r="E32" s="26"/>
      <c r="F32" s="26"/>
      <c r="G32" s="26"/>
      <c r="H32" s="26"/>
      <c r="I32" s="27"/>
      <c r="J32" s="24">
        <f t="shared" si="0"/>
        <v>0</v>
      </c>
    </row>
    <row r="33" spans="1:10" x14ac:dyDescent="0.25">
      <c r="A33" s="30" t="s">
        <v>38</v>
      </c>
      <c r="B33" s="25"/>
      <c r="C33" s="26"/>
      <c r="D33" s="26"/>
      <c r="E33" s="26"/>
      <c r="F33" s="26"/>
      <c r="G33" s="26"/>
      <c r="H33" s="26"/>
      <c r="I33" s="27"/>
      <c r="J33" s="24">
        <f t="shared" si="0"/>
        <v>0</v>
      </c>
    </row>
    <row r="34" spans="1:10" x14ac:dyDescent="0.25">
      <c r="A34" s="30" t="s">
        <v>39</v>
      </c>
      <c r="B34" s="25"/>
      <c r="C34" s="26">
        <v>84</v>
      </c>
      <c r="D34" s="26"/>
      <c r="E34" s="26"/>
      <c r="F34" s="26"/>
      <c r="G34" s="26"/>
      <c r="H34" s="26"/>
      <c r="I34" s="27"/>
      <c r="J34" s="24">
        <f t="shared" si="0"/>
        <v>84</v>
      </c>
    </row>
    <row r="35" spans="1:10" ht="15.75" thickBot="1" x14ac:dyDescent="0.3">
      <c r="A35" s="31" t="s">
        <v>40</v>
      </c>
      <c r="B35" s="32"/>
      <c r="C35" s="33">
        <f>SUM(C26:C34)</f>
        <v>176</v>
      </c>
      <c r="D35" s="33">
        <f t="shared" ref="D35:J35" si="1">SUM(D26:D34)</f>
        <v>0</v>
      </c>
      <c r="E35" s="33">
        <f t="shared" si="1"/>
        <v>0</v>
      </c>
      <c r="F35" s="33">
        <f>SUM(F26:F34)</f>
        <v>0</v>
      </c>
      <c r="G35" s="33">
        <f t="shared" si="1"/>
        <v>0</v>
      </c>
      <c r="H35" s="33">
        <f t="shared" si="1"/>
        <v>0</v>
      </c>
      <c r="I35" s="33">
        <f t="shared" si="1"/>
        <v>0</v>
      </c>
      <c r="J35" s="33">
        <f t="shared" si="1"/>
        <v>176</v>
      </c>
    </row>
    <row r="36" spans="1:10" ht="15.75" thickBot="1" x14ac:dyDescent="0.3">
      <c r="A36" s="293" t="s">
        <v>41</v>
      </c>
      <c r="B36" s="300"/>
      <c r="C36" s="300"/>
      <c r="D36" s="300"/>
      <c r="E36" s="300"/>
      <c r="F36" s="300"/>
      <c r="G36" s="300"/>
      <c r="H36" s="300"/>
      <c r="I36" s="300"/>
      <c r="J36" s="301"/>
    </row>
    <row r="37" spans="1:10" x14ac:dyDescent="0.25">
      <c r="A37" s="285" t="s">
        <v>42</v>
      </c>
      <c r="B37" s="25" t="s">
        <v>43</v>
      </c>
      <c r="C37" s="287" t="s">
        <v>44</v>
      </c>
      <c r="D37" s="288"/>
      <c r="E37" s="34" t="s">
        <v>45</v>
      </c>
      <c r="F37" s="35" t="s">
        <v>46</v>
      </c>
      <c r="G37" s="34" t="s">
        <v>47</v>
      </c>
      <c r="H37" s="287" t="s">
        <v>48</v>
      </c>
      <c r="I37" s="269"/>
      <c r="J37" s="289"/>
    </row>
    <row r="38" spans="1:10" ht="15.75" thickBot="1" x14ac:dyDescent="0.3">
      <c r="A38" s="286"/>
      <c r="B38" s="58" t="s">
        <v>49</v>
      </c>
      <c r="C38" s="290"/>
      <c r="D38" s="290"/>
      <c r="E38" s="32"/>
      <c r="F38" s="34"/>
      <c r="G38" s="34"/>
      <c r="H38" s="290"/>
      <c r="I38" s="291"/>
      <c r="J38" s="292"/>
    </row>
    <row r="39" spans="1:10" ht="15.75" thickBot="1" x14ac:dyDescent="0.3">
      <c r="A39" s="305" t="s">
        <v>50</v>
      </c>
      <c r="B39" s="300"/>
      <c r="C39" s="300"/>
      <c r="D39" s="300"/>
      <c r="E39" s="300"/>
      <c r="F39" s="306"/>
      <c r="G39" s="306"/>
      <c r="H39" s="300"/>
      <c r="I39" s="300"/>
      <c r="J39" s="301"/>
    </row>
    <row r="40" spans="1:10" x14ac:dyDescent="0.25">
      <c r="A40" s="307" t="s">
        <v>51</v>
      </c>
      <c r="B40" s="308"/>
      <c r="C40" s="60" t="s">
        <v>52</v>
      </c>
      <c r="D40" s="40" t="s">
        <v>53</v>
      </c>
      <c r="E40" s="40" t="s">
        <v>54</v>
      </c>
      <c r="F40" s="311" t="s">
        <v>55</v>
      </c>
      <c r="G40" s="311"/>
      <c r="H40" s="311" t="s">
        <v>56</v>
      </c>
      <c r="I40" s="313"/>
      <c r="J40" s="314"/>
    </row>
    <row r="41" spans="1:10" x14ac:dyDescent="0.25">
      <c r="A41" s="309"/>
      <c r="B41" s="310"/>
      <c r="C41" s="41" t="s">
        <v>57</v>
      </c>
      <c r="D41" s="42" t="s">
        <v>58</v>
      </c>
      <c r="E41" s="42" t="s">
        <v>59</v>
      </c>
      <c r="F41" s="312"/>
      <c r="G41" s="312"/>
      <c r="H41" s="312"/>
      <c r="I41" s="315"/>
      <c r="J41" s="316"/>
    </row>
    <row r="42" spans="1:10" x14ac:dyDescent="0.25">
      <c r="A42" s="309"/>
      <c r="B42" s="310"/>
      <c r="C42" s="25">
        <v>0</v>
      </c>
      <c r="D42" s="26">
        <v>0</v>
      </c>
      <c r="E42" s="26">
        <v>0</v>
      </c>
      <c r="F42" s="303">
        <v>0</v>
      </c>
      <c r="G42" s="304"/>
      <c r="H42" s="303">
        <v>0</v>
      </c>
      <c r="I42" s="317"/>
      <c r="J42" s="318"/>
    </row>
    <row r="43" spans="1:10" x14ac:dyDescent="0.25">
      <c r="A43" s="309"/>
      <c r="B43" s="310"/>
      <c r="C43" s="25">
        <v>0</v>
      </c>
      <c r="D43" s="26">
        <v>0</v>
      </c>
      <c r="E43" s="26">
        <v>0</v>
      </c>
      <c r="F43" s="303">
        <v>0</v>
      </c>
      <c r="G43" s="304"/>
      <c r="H43" s="303">
        <v>0</v>
      </c>
      <c r="I43" s="317"/>
      <c r="J43" s="318"/>
    </row>
    <row r="44" spans="1:10" x14ac:dyDescent="0.25">
      <c r="A44" s="302"/>
      <c r="B44" s="288"/>
      <c r="C44" s="25"/>
      <c r="D44" s="26"/>
      <c r="E44" s="26"/>
      <c r="F44" s="303"/>
      <c r="G44" s="304"/>
      <c r="H44" s="59"/>
      <c r="I44" s="61"/>
      <c r="J44" s="62"/>
    </row>
    <row r="45" spans="1:10" x14ac:dyDescent="0.25">
      <c r="A45" s="302"/>
      <c r="B45" s="288"/>
      <c r="C45" s="25"/>
      <c r="D45" s="26"/>
      <c r="E45" s="26"/>
      <c r="F45" s="303"/>
      <c r="G45" s="304"/>
      <c r="H45" s="59"/>
      <c r="I45" s="61"/>
      <c r="J45" s="62"/>
    </row>
    <row r="46" spans="1:10" x14ac:dyDescent="0.25">
      <c r="A46" s="309"/>
      <c r="B46" s="310"/>
      <c r="C46" s="25"/>
      <c r="D46" s="26"/>
      <c r="E46" s="26"/>
      <c r="F46" s="319"/>
      <c r="G46" s="320"/>
      <c r="H46" s="319"/>
      <c r="I46" s="270"/>
      <c r="J46" s="271"/>
    </row>
    <row r="47" spans="1:10" ht="15.75" thickBot="1" x14ac:dyDescent="0.3">
      <c r="A47" s="321" t="s">
        <v>40</v>
      </c>
      <c r="B47" s="290"/>
      <c r="C47" s="32">
        <f>SUM(C42:C45)</f>
        <v>0</v>
      </c>
      <c r="D47" s="33">
        <f>SUM(D42:D46)</f>
        <v>0</v>
      </c>
      <c r="E47" s="32">
        <v>0</v>
      </c>
      <c r="F47" s="322">
        <f>SUM(F42:G46)</f>
        <v>0</v>
      </c>
      <c r="G47" s="323"/>
      <c r="H47" s="322">
        <f>SUM(H42:J46)</f>
        <v>0</v>
      </c>
      <c r="I47" s="324"/>
      <c r="J47" s="325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272" t="s">
        <v>60</v>
      </c>
      <c r="B50" s="272"/>
      <c r="C50" s="46"/>
      <c r="D50" s="1"/>
      <c r="E50" s="46" t="s">
        <v>61</v>
      </c>
      <c r="F50" s="46"/>
      <c r="G50" s="272" t="s">
        <v>62</v>
      </c>
      <c r="H50" s="272"/>
      <c r="I50" s="272"/>
      <c r="J50" s="272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26"/>
      <c r="B52" s="326"/>
      <c r="C52" s="47"/>
      <c r="D52" s="47"/>
      <c r="E52" s="47"/>
      <c r="F52" s="48"/>
      <c r="G52" s="49"/>
      <c r="H52" s="49"/>
      <c r="I52" s="49"/>
      <c r="J52" s="49"/>
    </row>
    <row r="53" spans="1:10" x14ac:dyDescent="0.25">
      <c r="A53" s="50" t="str">
        <f>E12</f>
        <v>JOSE RAMON NUÑO ROMERO</v>
      </c>
      <c r="B53" s="50"/>
      <c r="C53" s="3"/>
      <c r="D53" s="327" t="s">
        <v>63</v>
      </c>
      <c r="E53" s="327"/>
      <c r="F53" s="327"/>
      <c r="G53" s="327" t="s">
        <v>64</v>
      </c>
      <c r="H53" s="327"/>
      <c r="I53" s="327"/>
      <c r="J53" s="327"/>
    </row>
    <row r="54" spans="1:10" x14ac:dyDescent="0.25">
      <c r="A54" s="272" t="str">
        <f>H12</f>
        <v>INTENDENTE</v>
      </c>
      <c r="B54" s="272"/>
      <c r="C54" s="3"/>
      <c r="D54" s="272" t="s">
        <v>188</v>
      </c>
      <c r="E54" s="272"/>
      <c r="F54" s="272"/>
      <c r="G54" s="272" t="s">
        <v>66</v>
      </c>
      <c r="H54" s="272"/>
      <c r="I54" s="272"/>
      <c r="J54" s="272"/>
    </row>
  </sheetData>
  <mergeCells count="52">
    <mergeCell ref="B11:J11"/>
    <mergeCell ref="C2:G2"/>
    <mergeCell ref="C3:G3"/>
    <mergeCell ref="C4:G4"/>
    <mergeCell ref="B9:J9"/>
    <mergeCell ref="B10:J10"/>
    <mergeCell ref="A29:A30"/>
    <mergeCell ref="E12:G12"/>
    <mergeCell ref="H12:J12"/>
    <mergeCell ref="A13:J13"/>
    <mergeCell ref="D14:J14"/>
    <mergeCell ref="A15:J15"/>
    <mergeCell ref="A16:J16"/>
    <mergeCell ref="F18:G18"/>
    <mergeCell ref="B19:J19"/>
    <mergeCell ref="A22:J22"/>
    <mergeCell ref="A24:J24"/>
    <mergeCell ref="A26:A28"/>
    <mergeCell ref="A36:J36"/>
    <mergeCell ref="A37:A38"/>
    <mergeCell ref="C37:D37"/>
    <mergeCell ref="H37:J37"/>
    <mergeCell ref="C38:D38"/>
    <mergeCell ref="H38:J38"/>
    <mergeCell ref="A45:B45"/>
    <mergeCell ref="F45:G45"/>
    <mergeCell ref="A39:J39"/>
    <mergeCell ref="A40:B41"/>
    <mergeCell ref="F40:G41"/>
    <mergeCell ref="H40:J41"/>
    <mergeCell ref="A42:B42"/>
    <mergeCell ref="F42:G42"/>
    <mergeCell ref="H42:J42"/>
    <mergeCell ref="A43:B43"/>
    <mergeCell ref="F43:G43"/>
    <mergeCell ref="H43:J43"/>
    <mergeCell ref="A44:B44"/>
    <mergeCell ref="F44:G44"/>
    <mergeCell ref="A54:B54"/>
    <mergeCell ref="D54:F54"/>
    <mergeCell ref="G54:J54"/>
    <mergeCell ref="A46:B46"/>
    <mergeCell ref="F46:G46"/>
    <mergeCell ref="H46:J46"/>
    <mergeCell ref="A47:B47"/>
    <mergeCell ref="F47:G47"/>
    <mergeCell ref="H47:J47"/>
    <mergeCell ref="A50:B50"/>
    <mergeCell ref="G50:J50"/>
    <mergeCell ref="A52:B52"/>
    <mergeCell ref="D53:F53"/>
    <mergeCell ref="G53:J53"/>
  </mergeCells>
  <pageMargins left="0.7" right="0.7" top="0.75" bottom="0.75" header="0.3" footer="0.3"/>
  <pageSetup scale="7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workbookViewId="0">
      <selection activeCell="H25" sqref="H25"/>
    </sheetView>
  </sheetViews>
  <sheetFormatPr baseColWidth="10" defaultRowHeight="15" x14ac:dyDescent="0.25"/>
  <cols>
    <col min="4" max="4" width="12.42578125" customWidth="1"/>
  </cols>
  <sheetData>
    <row r="1" spans="1:10" ht="14.45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45" x14ac:dyDescent="0.3">
      <c r="A2" s="1"/>
      <c r="B2" s="1"/>
      <c r="C2" s="272" t="s">
        <v>0</v>
      </c>
      <c r="D2" s="272"/>
      <c r="E2" s="272"/>
      <c r="F2" s="272"/>
      <c r="G2" s="272"/>
      <c r="H2" s="1"/>
      <c r="I2" s="1"/>
      <c r="J2" s="1"/>
    </row>
    <row r="3" spans="1:10" ht="14.45" x14ac:dyDescent="0.3">
      <c r="A3" s="1"/>
      <c r="B3" s="1"/>
      <c r="C3" s="272" t="s">
        <v>1</v>
      </c>
      <c r="D3" s="272"/>
      <c r="E3" s="272"/>
      <c r="F3" s="272"/>
      <c r="G3" s="272"/>
      <c r="H3" s="1"/>
      <c r="I3" s="1"/>
      <c r="J3" s="1"/>
    </row>
    <row r="4" spans="1:10" ht="14.45" x14ac:dyDescent="0.3">
      <c r="A4" s="1"/>
      <c r="B4" s="1"/>
      <c r="C4" s="272" t="s">
        <v>2</v>
      </c>
      <c r="D4" s="272"/>
      <c r="E4" s="272"/>
      <c r="F4" s="272"/>
      <c r="G4" s="272"/>
      <c r="H4" s="1"/>
      <c r="I4" s="1"/>
      <c r="J4" s="1"/>
    </row>
    <row r="5" spans="1:10" ht="14.45" x14ac:dyDescent="0.3">
      <c r="A5" s="1"/>
      <c r="B5" s="1"/>
      <c r="C5" s="2"/>
      <c r="D5" s="2"/>
      <c r="E5" s="2"/>
      <c r="F5" s="1"/>
      <c r="G5" s="1"/>
      <c r="H5" s="1"/>
      <c r="I5" s="1"/>
      <c r="J5" s="1"/>
    </row>
    <row r="6" spans="1:10" ht="14.45" x14ac:dyDescent="0.3">
      <c r="A6" s="1"/>
      <c r="B6" s="1"/>
      <c r="C6" s="2"/>
      <c r="D6" s="2"/>
      <c r="E6" s="2"/>
      <c r="F6" s="1"/>
      <c r="G6" s="1"/>
      <c r="H6" s="1"/>
      <c r="I6" s="1"/>
      <c r="J6" s="1"/>
    </row>
    <row r="7" spans="1:10" thickBot="1" x14ac:dyDescent="0.35">
      <c r="A7" s="1"/>
      <c r="B7" s="1"/>
      <c r="C7" s="1"/>
      <c r="D7" s="1"/>
      <c r="E7" s="1"/>
      <c r="F7" s="3" t="s">
        <v>3</v>
      </c>
      <c r="G7" s="4">
        <f>F18</f>
        <v>258</v>
      </c>
      <c r="H7" s="4"/>
      <c r="I7" s="5"/>
      <c r="J7" s="5"/>
    </row>
    <row r="8" spans="1:10" ht="14.45" x14ac:dyDescent="0.3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ht="14.45" x14ac:dyDescent="0.3">
      <c r="A9" s="9" t="s">
        <v>4</v>
      </c>
      <c r="B9" s="273" t="s">
        <v>5</v>
      </c>
      <c r="C9" s="274"/>
      <c r="D9" s="274"/>
      <c r="E9" s="274"/>
      <c r="F9" s="274"/>
      <c r="G9" s="274"/>
      <c r="H9" s="274"/>
      <c r="I9" s="274"/>
      <c r="J9" s="275"/>
    </row>
    <row r="10" spans="1:10" ht="14.45" x14ac:dyDescent="0.3">
      <c r="A10" s="9" t="s">
        <v>6</v>
      </c>
      <c r="B10" s="270" t="s">
        <v>7</v>
      </c>
      <c r="C10" s="270"/>
      <c r="D10" s="270"/>
      <c r="E10" s="270"/>
      <c r="F10" s="270"/>
      <c r="G10" s="270"/>
      <c r="H10" s="270"/>
      <c r="I10" s="270"/>
      <c r="J10" s="271"/>
    </row>
    <row r="11" spans="1:10" ht="14.45" x14ac:dyDescent="0.3">
      <c r="A11" s="9" t="s">
        <v>8</v>
      </c>
      <c r="B11" s="270" t="s">
        <v>98</v>
      </c>
      <c r="C11" s="270"/>
      <c r="D11" s="270"/>
      <c r="E11" s="270"/>
      <c r="F11" s="270"/>
      <c r="G11" s="270"/>
      <c r="H11" s="270"/>
      <c r="I11" s="270"/>
      <c r="J11" s="271"/>
    </row>
    <row r="12" spans="1:10" ht="14.45" x14ac:dyDescent="0.3">
      <c r="A12" s="9" t="s">
        <v>10</v>
      </c>
      <c r="B12" s="10"/>
      <c r="C12" s="10"/>
      <c r="D12" s="10"/>
      <c r="E12" s="269" t="s">
        <v>100</v>
      </c>
      <c r="F12" s="269"/>
      <c r="G12" s="269"/>
      <c r="H12" s="270" t="s">
        <v>101</v>
      </c>
      <c r="I12" s="270"/>
      <c r="J12" s="271"/>
    </row>
    <row r="13" spans="1:10" ht="14.45" x14ac:dyDescent="0.3">
      <c r="A13" s="276"/>
      <c r="B13" s="277"/>
      <c r="C13" s="277"/>
      <c r="D13" s="277"/>
      <c r="E13" s="277"/>
      <c r="F13" s="277"/>
      <c r="G13" s="277"/>
      <c r="H13" s="277"/>
      <c r="I13" s="277"/>
      <c r="J13" s="278"/>
    </row>
    <row r="14" spans="1:10" x14ac:dyDescent="0.25">
      <c r="A14" s="9" t="s">
        <v>11</v>
      </c>
      <c r="B14" s="10"/>
      <c r="C14" s="10"/>
      <c r="D14" s="279" t="s">
        <v>184</v>
      </c>
      <c r="E14" s="279"/>
      <c r="F14" s="279"/>
      <c r="G14" s="279"/>
      <c r="H14" s="279"/>
      <c r="I14" s="279"/>
      <c r="J14" s="280"/>
    </row>
    <row r="15" spans="1:10" ht="14.45" x14ac:dyDescent="0.3">
      <c r="A15" s="281" t="s">
        <v>185</v>
      </c>
      <c r="B15" s="273"/>
      <c r="C15" s="273"/>
      <c r="D15" s="273"/>
      <c r="E15" s="273"/>
      <c r="F15" s="273"/>
      <c r="G15" s="273"/>
      <c r="H15" s="273"/>
      <c r="I15" s="273"/>
      <c r="J15" s="282"/>
    </row>
    <row r="16" spans="1:10" ht="14.45" x14ac:dyDescent="0.3">
      <c r="A16" s="283"/>
      <c r="B16" s="270"/>
      <c r="C16" s="270"/>
      <c r="D16" s="270"/>
      <c r="E16" s="270"/>
      <c r="F16" s="270"/>
      <c r="G16" s="270"/>
      <c r="H16" s="270"/>
      <c r="I16" s="270"/>
      <c r="J16" s="271"/>
    </row>
    <row r="17" spans="1:10" x14ac:dyDescent="0.25">
      <c r="A17" s="9" t="s">
        <v>12</v>
      </c>
      <c r="B17" s="10"/>
      <c r="C17" s="71">
        <v>15</v>
      </c>
      <c r="D17" s="12" t="s">
        <v>177</v>
      </c>
      <c r="E17" s="10" t="s">
        <v>13</v>
      </c>
      <c r="F17" s="10"/>
      <c r="G17" s="10"/>
      <c r="H17" s="10"/>
      <c r="I17" s="10"/>
      <c r="J17" s="13"/>
    </row>
    <row r="18" spans="1:10" x14ac:dyDescent="0.25">
      <c r="A18" s="9" t="s">
        <v>14</v>
      </c>
      <c r="B18" s="10"/>
      <c r="C18" s="10"/>
      <c r="D18" s="10"/>
      <c r="E18" s="10"/>
      <c r="F18" s="284">
        <f>J35+F47+H47</f>
        <v>258</v>
      </c>
      <c r="G18" s="284"/>
      <c r="H18" s="10"/>
      <c r="I18" s="10"/>
      <c r="J18" s="13"/>
    </row>
    <row r="19" spans="1:10" x14ac:dyDescent="0.25">
      <c r="A19" s="9" t="s">
        <v>15</v>
      </c>
      <c r="B19" s="273" t="s">
        <v>180</v>
      </c>
      <c r="C19" s="273"/>
      <c r="D19" s="273"/>
      <c r="E19" s="273"/>
      <c r="F19" s="273"/>
      <c r="G19" s="273"/>
      <c r="H19" s="273"/>
      <c r="I19" s="273"/>
      <c r="J19" s="282"/>
    </row>
    <row r="20" spans="1:10" x14ac:dyDescent="0.25">
      <c r="A20" s="9" t="s">
        <v>68</v>
      </c>
      <c r="B20" s="10"/>
      <c r="C20" s="10"/>
      <c r="D20" s="10"/>
      <c r="E20" s="10"/>
      <c r="F20" s="10"/>
      <c r="G20" s="51"/>
      <c r="H20" s="10"/>
      <c r="I20" s="10"/>
      <c r="J20" s="13"/>
    </row>
    <row r="21" spans="1:10" x14ac:dyDescent="0.25">
      <c r="A21" s="72">
        <v>17</v>
      </c>
      <c r="B21" s="51" t="s">
        <v>16</v>
      </c>
      <c r="C21" s="73" t="s">
        <v>70</v>
      </c>
      <c r="D21" s="2" t="s">
        <v>67</v>
      </c>
      <c r="E21" s="5" t="s">
        <v>151</v>
      </c>
      <c r="F21" s="52" t="s">
        <v>69</v>
      </c>
      <c r="G21" s="10"/>
      <c r="H21" s="10"/>
      <c r="I21" s="10" t="s">
        <v>17</v>
      </c>
      <c r="J21" s="13"/>
    </row>
    <row r="22" spans="1:10" x14ac:dyDescent="0.25">
      <c r="A22" s="281" t="s">
        <v>83</v>
      </c>
      <c r="B22" s="273"/>
      <c r="C22" s="273"/>
      <c r="D22" s="273"/>
      <c r="E22" s="273"/>
      <c r="F22" s="273"/>
      <c r="G22" s="273"/>
      <c r="H22" s="273"/>
      <c r="I22" s="273"/>
      <c r="J22" s="282"/>
    </row>
    <row r="23" spans="1:10" ht="15.75" thickBot="1" x14ac:dyDescent="0.3">
      <c r="A23" s="16"/>
      <c r="B23" s="17"/>
      <c r="C23" s="17"/>
      <c r="D23" s="17"/>
      <c r="E23" s="17"/>
      <c r="F23" s="17"/>
      <c r="G23" s="17"/>
      <c r="H23" s="17"/>
      <c r="I23" s="17"/>
      <c r="J23" s="18"/>
    </row>
    <row r="24" spans="1:10" ht="15.75" thickBot="1" x14ac:dyDescent="0.3">
      <c r="A24" s="293" t="s">
        <v>19</v>
      </c>
      <c r="B24" s="294"/>
      <c r="C24" s="294"/>
      <c r="D24" s="294"/>
      <c r="E24" s="294"/>
      <c r="F24" s="294"/>
      <c r="G24" s="294"/>
      <c r="H24" s="294"/>
      <c r="I24" s="294"/>
      <c r="J24" s="295"/>
    </row>
    <row r="25" spans="1:10" x14ac:dyDescent="0.25">
      <c r="A25" s="19" t="s">
        <v>20</v>
      </c>
      <c r="B25" s="20"/>
      <c r="C25" s="20" t="s">
        <v>21</v>
      </c>
      <c r="D25" s="20" t="s">
        <v>22</v>
      </c>
      <c r="E25" s="21" t="s">
        <v>23</v>
      </c>
      <c r="F25" s="21" t="s">
        <v>24</v>
      </c>
      <c r="G25" s="21" t="s">
        <v>25</v>
      </c>
      <c r="H25" s="21" t="s">
        <v>26</v>
      </c>
      <c r="I25" s="21" t="s">
        <v>27</v>
      </c>
      <c r="J25" s="22" t="s">
        <v>28</v>
      </c>
    </row>
    <row r="26" spans="1:10" x14ac:dyDescent="0.25">
      <c r="A26" s="296" t="s">
        <v>29</v>
      </c>
      <c r="B26" s="20" t="s">
        <v>30</v>
      </c>
      <c r="C26" s="23"/>
      <c r="D26" s="23"/>
      <c r="E26" s="23"/>
      <c r="F26" s="23">
        <v>92</v>
      </c>
      <c r="G26" s="23"/>
      <c r="H26" s="23"/>
      <c r="I26" s="23"/>
      <c r="J26" s="24">
        <f>C26+D26+E26+F26+G26+H26+I26</f>
        <v>92</v>
      </c>
    </row>
    <row r="27" spans="1:10" x14ac:dyDescent="0.25">
      <c r="A27" s="297"/>
      <c r="B27" s="20" t="s">
        <v>31</v>
      </c>
      <c r="C27" s="23"/>
      <c r="D27" s="23"/>
      <c r="E27" s="23"/>
      <c r="F27" s="23">
        <v>166</v>
      </c>
      <c r="G27" s="23"/>
      <c r="H27" s="23"/>
      <c r="I27" s="23"/>
      <c r="J27" s="24">
        <f t="shared" ref="J27:J34" si="0">C27+D27+E27+F27+G27+H27+I27</f>
        <v>166</v>
      </c>
    </row>
    <row r="28" spans="1:10" x14ac:dyDescent="0.25">
      <c r="A28" s="297"/>
      <c r="B28" s="25" t="s">
        <v>32</v>
      </c>
      <c r="C28" s="26"/>
      <c r="D28" s="26"/>
      <c r="E28" s="26"/>
      <c r="F28" s="26"/>
      <c r="G28" s="26"/>
      <c r="H28" s="23"/>
      <c r="I28" s="23"/>
      <c r="J28" s="24">
        <f t="shared" si="0"/>
        <v>0</v>
      </c>
    </row>
    <row r="29" spans="1:10" x14ac:dyDescent="0.25">
      <c r="A29" s="298" t="s">
        <v>33</v>
      </c>
      <c r="B29" s="25" t="s">
        <v>34</v>
      </c>
      <c r="C29" s="26"/>
      <c r="D29" s="26"/>
      <c r="E29" s="26"/>
      <c r="F29" s="26"/>
      <c r="G29" s="26"/>
      <c r="H29" s="26"/>
      <c r="I29" s="27"/>
      <c r="J29" s="24">
        <f t="shared" si="0"/>
        <v>0</v>
      </c>
    </row>
    <row r="30" spans="1:10" x14ac:dyDescent="0.25">
      <c r="A30" s="299"/>
      <c r="B30" s="25" t="s">
        <v>35</v>
      </c>
      <c r="C30" s="26"/>
      <c r="D30" s="26"/>
      <c r="E30" s="26"/>
      <c r="F30" s="26"/>
      <c r="G30" s="26"/>
      <c r="H30" s="26"/>
      <c r="I30" s="27"/>
      <c r="J30" s="24">
        <f t="shared" si="0"/>
        <v>0</v>
      </c>
    </row>
    <row r="31" spans="1:10" x14ac:dyDescent="0.25">
      <c r="A31" s="28" t="s">
        <v>36</v>
      </c>
      <c r="B31" s="29"/>
      <c r="C31" s="26"/>
      <c r="D31" s="26"/>
      <c r="E31" s="26"/>
      <c r="F31" s="26"/>
      <c r="G31" s="26"/>
      <c r="H31" s="26"/>
      <c r="I31" s="27"/>
      <c r="J31" s="24">
        <f t="shared" si="0"/>
        <v>0</v>
      </c>
    </row>
    <row r="32" spans="1:10" x14ac:dyDescent="0.25">
      <c r="A32" s="30" t="s">
        <v>37</v>
      </c>
      <c r="B32" s="25"/>
      <c r="C32" s="26"/>
      <c r="D32" s="26"/>
      <c r="E32" s="26"/>
      <c r="F32" s="26"/>
      <c r="G32" s="26"/>
      <c r="H32" s="26"/>
      <c r="I32" s="27"/>
      <c r="J32" s="24">
        <f t="shared" si="0"/>
        <v>0</v>
      </c>
    </row>
    <row r="33" spans="1:10" x14ac:dyDescent="0.25">
      <c r="A33" s="30" t="s">
        <v>38</v>
      </c>
      <c r="B33" s="25"/>
      <c r="C33" s="26"/>
      <c r="D33" s="26"/>
      <c r="E33" s="26"/>
      <c r="F33" s="26"/>
      <c r="G33" s="26"/>
      <c r="H33" s="26"/>
      <c r="I33" s="27"/>
      <c r="J33" s="24">
        <f t="shared" si="0"/>
        <v>0</v>
      </c>
    </row>
    <row r="34" spans="1:10" x14ac:dyDescent="0.25">
      <c r="A34" s="30" t="s">
        <v>39</v>
      </c>
      <c r="B34" s="25"/>
      <c r="C34" s="26"/>
      <c r="D34" s="26"/>
      <c r="E34" s="26"/>
      <c r="F34" s="26"/>
      <c r="G34" s="26"/>
      <c r="H34" s="26"/>
      <c r="I34" s="27"/>
      <c r="J34" s="24">
        <f t="shared" si="0"/>
        <v>0</v>
      </c>
    </row>
    <row r="35" spans="1:10" ht="15.75" thickBot="1" x14ac:dyDescent="0.3">
      <c r="A35" s="31" t="s">
        <v>40</v>
      </c>
      <c r="B35" s="32"/>
      <c r="C35" s="33">
        <f>SUM(C26:C34)</f>
        <v>0</v>
      </c>
      <c r="D35" s="33">
        <f t="shared" ref="D35:J35" si="1">SUM(D26:D34)</f>
        <v>0</v>
      </c>
      <c r="E35" s="33">
        <f t="shared" si="1"/>
        <v>0</v>
      </c>
      <c r="F35" s="33">
        <f>SUM(F26:F34)</f>
        <v>258</v>
      </c>
      <c r="G35" s="33">
        <f t="shared" si="1"/>
        <v>0</v>
      </c>
      <c r="H35" s="33">
        <f t="shared" si="1"/>
        <v>0</v>
      </c>
      <c r="I35" s="33">
        <f t="shared" si="1"/>
        <v>0</v>
      </c>
      <c r="J35" s="33">
        <f t="shared" si="1"/>
        <v>258</v>
      </c>
    </row>
    <row r="36" spans="1:10" ht="15.75" thickBot="1" x14ac:dyDescent="0.3">
      <c r="A36" s="293" t="s">
        <v>41</v>
      </c>
      <c r="B36" s="300"/>
      <c r="C36" s="300"/>
      <c r="D36" s="300"/>
      <c r="E36" s="300"/>
      <c r="F36" s="300"/>
      <c r="G36" s="300"/>
      <c r="H36" s="300"/>
      <c r="I36" s="300"/>
      <c r="J36" s="301"/>
    </row>
    <row r="37" spans="1:10" x14ac:dyDescent="0.25">
      <c r="A37" s="285" t="s">
        <v>42</v>
      </c>
      <c r="B37" s="25" t="s">
        <v>43</v>
      </c>
      <c r="C37" s="287" t="s">
        <v>44</v>
      </c>
      <c r="D37" s="288"/>
      <c r="E37" s="34" t="s">
        <v>45</v>
      </c>
      <c r="F37" s="35" t="s">
        <v>46</v>
      </c>
      <c r="G37" s="34" t="s">
        <v>47</v>
      </c>
      <c r="H37" s="287" t="s">
        <v>48</v>
      </c>
      <c r="I37" s="269"/>
      <c r="J37" s="289"/>
    </row>
    <row r="38" spans="1:10" ht="15.75" thickBot="1" x14ac:dyDescent="0.3">
      <c r="A38" s="286"/>
      <c r="B38" s="66" t="s">
        <v>49</v>
      </c>
      <c r="C38" s="290"/>
      <c r="D38" s="290"/>
      <c r="E38" s="32"/>
      <c r="F38" s="34"/>
      <c r="G38" s="34"/>
      <c r="H38" s="290"/>
      <c r="I38" s="291"/>
      <c r="J38" s="292"/>
    </row>
    <row r="39" spans="1:10" ht="15.75" thickBot="1" x14ac:dyDescent="0.3">
      <c r="A39" s="305" t="s">
        <v>50</v>
      </c>
      <c r="B39" s="300"/>
      <c r="C39" s="300"/>
      <c r="D39" s="300"/>
      <c r="E39" s="300"/>
      <c r="F39" s="306"/>
      <c r="G39" s="306"/>
      <c r="H39" s="300"/>
      <c r="I39" s="300"/>
      <c r="J39" s="301"/>
    </row>
    <row r="40" spans="1:10" x14ac:dyDescent="0.25">
      <c r="A40" s="307" t="s">
        <v>51</v>
      </c>
      <c r="B40" s="308"/>
      <c r="C40" s="68" t="s">
        <v>52</v>
      </c>
      <c r="D40" s="40" t="s">
        <v>53</v>
      </c>
      <c r="E40" s="40" t="s">
        <v>54</v>
      </c>
      <c r="F40" s="311" t="s">
        <v>55</v>
      </c>
      <c r="G40" s="311"/>
      <c r="H40" s="311" t="s">
        <v>56</v>
      </c>
      <c r="I40" s="313"/>
      <c r="J40" s="314"/>
    </row>
    <row r="41" spans="1:10" x14ac:dyDescent="0.25">
      <c r="A41" s="309"/>
      <c r="B41" s="310"/>
      <c r="C41" s="41" t="s">
        <v>57</v>
      </c>
      <c r="D41" s="42" t="s">
        <v>58</v>
      </c>
      <c r="E41" s="42" t="s">
        <v>59</v>
      </c>
      <c r="F41" s="312"/>
      <c r="G41" s="312"/>
      <c r="H41" s="312"/>
      <c r="I41" s="315"/>
      <c r="J41" s="316"/>
    </row>
    <row r="42" spans="1:10" x14ac:dyDescent="0.25">
      <c r="A42" s="309"/>
      <c r="B42" s="310"/>
      <c r="C42" s="25">
        <v>0</v>
      </c>
      <c r="D42" s="26">
        <v>0</v>
      </c>
      <c r="E42" s="26">
        <v>0</v>
      </c>
      <c r="F42" s="303">
        <v>0</v>
      </c>
      <c r="G42" s="304"/>
      <c r="H42" s="303">
        <v>0</v>
      </c>
      <c r="I42" s="317"/>
      <c r="J42" s="318"/>
    </row>
    <row r="43" spans="1:10" x14ac:dyDescent="0.25">
      <c r="A43" s="309"/>
      <c r="B43" s="310"/>
      <c r="C43" s="25">
        <v>0</v>
      </c>
      <c r="D43" s="26">
        <v>0</v>
      </c>
      <c r="E43" s="26">
        <v>0</v>
      </c>
      <c r="F43" s="303">
        <v>0</v>
      </c>
      <c r="G43" s="304"/>
      <c r="H43" s="303">
        <v>0</v>
      </c>
      <c r="I43" s="317"/>
      <c r="J43" s="318"/>
    </row>
    <row r="44" spans="1:10" x14ac:dyDescent="0.25">
      <c r="A44" s="302"/>
      <c r="B44" s="288"/>
      <c r="C44" s="25"/>
      <c r="D44" s="26"/>
      <c r="E44" s="26"/>
      <c r="F44" s="303"/>
      <c r="G44" s="304"/>
      <c r="H44" s="67"/>
      <c r="I44" s="69"/>
      <c r="J44" s="70"/>
    </row>
    <row r="45" spans="1:10" x14ac:dyDescent="0.25">
      <c r="A45" s="302"/>
      <c r="B45" s="288"/>
      <c r="C45" s="25"/>
      <c r="D45" s="26"/>
      <c r="E45" s="26"/>
      <c r="F45" s="303"/>
      <c r="G45" s="304"/>
      <c r="H45" s="67"/>
      <c r="I45" s="69"/>
      <c r="J45" s="70"/>
    </row>
    <row r="46" spans="1:10" x14ac:dyDescent="0.25">
      <c r="A46" s="309"/>
      <c r="B46" s="310"/>
      <c r="C46" s="25"/>
      <c r="D46" s="26"/>
      <c r="E46" s="26"/>
      <c r="F46" s="319"/>
      <c r="G46" s="320"/>
      <c r="H46" s="319"/>
      <c r="I46" s="270"/>
      <c r="J46" s="271"/>
    </row>
    <row r="47" spans="1:10" ht="15.75" thickBot="1" x14ac:dyDescent="0.3">
      <c r="A47" s="321" t="s">
        <v>40</v>
      </c>
      <c r="B47" s="290"/>
      <c r="C47" s="32">
        <f>SUM(C42:C45)</f>
        <v>0</v>
      </c>
      <c r="D47" s="33">
        <f>SUM(D42:D46)</f>
        <v>0</v>
      </c>
      <c r="E47" s="32">
        <v>0</v>
      </c>
      <c r="F47" s="322">
        <f>SUM(F42:G46)</f>
        <v>0</v>
      </c>
      <c r="G47" s="323"/>
      <c r="H47" s="322">
        <f>SUM(H42:J46)</f>
        <v>0</v>
      </c>
      <c r="I47" s="324"/>
      <c r="J47" s="325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272" t="s">
        <v>60</v>
      </c>
      <c r="B50" s="272"/>
      <c r="C50" s="46"/>
      <c r="D50" s="1"/>
      <c r="E50" s="46" t="s">
        <v>61</v>
      </c>
      <c r="F50" s="46"/>
      <c r="G50" s="272" t="s">
        <v>62</v>
      </c>
      <c r="H50" s="272"/>
      <c r="I50" s="272"/>
      <c r="J50" s="272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26"/>
      <c r="B52" s="326"/>
      <c r="C52" s="47"/>
      <c r="D52" s="47"/>
      <c r="E52" s="47"/>
      <c r="F52" s="48"/>
      <c r="G52" s="49"/>
      <c r="H52" s="49"/>
      <c r="I52" s="49"/>
      <c r="J52" s="49"/>
    </row>
    <row r="53" spans="1:10" x14ac:dyDescent="0.25">
      <c r="A53" s="50" t="str">
        <f>E12</f>
        <v>MAYRA YAZMIN MEDINA CASTILLO</v>
      </c>
      <c r="B53" s="50"/>
      <c r="C53" s="3"/>
      <c r="D53" s="327" t="s">
        <v>63</v>
      </c>
      <c r="E53" s="327"/>
      <c r="F53" s="327"/>
      <c r="G53" s="327" t="s">
        <v>64</v>
      </c>
      <c r="H53" s="327"/>
      <c r="I53" s="327"/>
      <c r="J53" s="327"/>
    </row>
    <row r="54" spans="1:10" x14ac:dyDescent="0.25">
      <c r="A54" s="272" t="str">
        <f>H12</f>
        <v>COMPRAS</v>
      </c>
      <c r="B54" s="272"/>
      <c r="C54" s="3"/>
      <c r="D54" s="272" t="s">
        <v>65</v>
      </c>
      <c r="E54" s="272"/>
      <c r="F54" s="272"/>
      <c r="G54" s="272" t="s">
        <v>66</v>
      </c>
      <c r="H54" s="272"/>
      <c r="I54" s="272"/>
      <c r="J54" s="272"/>
    </row>
  </sheetData>
  <mergeCells count="52">
    <mergeCell ref="A54:B54"/>
    <mergeCell ref="D54:F54"/>
    <mergeCell ref="G54:J54"/>
    <mergeCell ref="A46:B46"/>
    <mergeCell ref="F46:G46"/>
    <mergeCell ref="H46:J46"/>
    <mergeCell ref="A47:B47"/>
    <mergeCell ref="F47:G47"/>
    <mergeCell ref="H47:J47"/>
    <mergeCell ref="A50:B50"/>
    <mergeCell ref="G50:J50"/>
    <mergeCell ref="A52:B52"/>
    <mergeCell ref="D53:F53"/>
    <mergeCell ref="G53:J53"/>
    <mergeCell ref="A45:B45"/>
    <mergeCell ref="F45:G45"/>
    <mergeCell ref="A39:J39"/>
    <mergeCell ref="A40:B41"/>
    <mergeCell ref="F40:G41"/>
    <mergeCell ref="H40:J41"/>
    <mergeCell ref="A42:B42"/>
    <mergeCell ref="F42:G42"/>
    <mergeCell ref="H42:J42"/>
    <mergeCell ref="A43:B43"/>
    <mergeCell ref="F43:G43"/>
    <mergeCell ref="H43:J43"/>
    <mergeCell ref="A44:B44"/>
    <mergeCell ref="F44:G44"/>
    <mergeCell ref="A36:J36"/>
    <mergeCell ref="A37:A38"/>
    <mergeCell ref="C37:D37"/>
    <mergeCell ref="H37:J37"/>
    <mergeCell ref="C38:D38"/>
    <mergeCell ref="H38:J38"/>
    <mergeCell ref="A29:A30"/>
    <mergeCell ref="E12:G12"/>
    <mergeCell ref="H12:J12"/>
    <mergeCell ref="A13:J13"/>
    <mergeCell ref="D14:J14"/>
    <mergeCell ref="A15:J15"/>
    <mergeCell ref="A16:J16"/>
    <mergeCell ref="F18:G18"/>
    <mergeCell ref="B19:J19"/>
    <mergeCell ref="A22:J22"/>
    <mergeCell ref="A24:J24"/>
    <mergeCell ref="A26:A28"/>
    <mergeCell ref="B11:J11"/>
    <mergeCell ref="C2:G2"/>
    <mergeCell ref="C3:G3"/>
    <mergeCell ref="C4:G4"/>
    <mergeCell ref="B9:J9"/>
    <mergeCell ref="B10:J10"/>
  </mergeCells>
  <pageMargins left="0.7" right="0.7" top="0.75" bottom="0.75" header="0.3" footer="0.3"/>
  <pageSetup scale="7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workbookViewId="0">
      <selection activeCell="H42" sqref="H42:J43"/>
    </sheetView>
  </sheetViews>
  <sheetFormatPr baseColWidth="10" defaultRowHeight="15" x14ac:dyDescent="0.25"/>
  <cols>
    <col min="4" max="4" width="12.42578125" customWidth="1"/>
    <col min="5" max="5" width="13.140625" customWidth="1"/>
  </cols>
  <sheetData>
    <row r="1" spans="1:10" ht="14.45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45" x14ac:dyDescent="0.3">
      <c r="A2" s="1"/>
      <c r="B2" s="1"/>
      <c r="C2" s="272" t="s">
        <v>0</v>
      </c>
      <c r="D2" s="272"/>
      <c r="E2" s="272"/>
      <c r="F2" s="272"/>
      <c r="G2" s="272"/>
      <c r="H2" s="1"/>
      <c r="I2" s="1"/>
      <c r="J2" s="1"/>
    </row>
    <row r="3" spans="1:10" ht="14.45" x14ac:dyDescent="0.3">
      <c r="A3" s="1"/>
      <c r="B3" s="1"/>
      <c r="C3" s="272" t="s">
        <v>1</v>
      </c>
      <c r="D3" s="272"/>
      <c r="E3" s="272"/>
      <c r="F3" s="272"/>
      <c r="G3" s="272"/>
      <c r="H3" s="1"/>
      <c r="I3" s="1"/>
      <c r="J3" s="1"/>
    </row>
    <row r="4" spans="1:10" ht="14.45" x14ac:dyDescent="0.3">
      <c r="A4" s="1"/>
      <c r="B4" s="1"/>
      <c r="C4" s="272" t="s">
        <v>2</v>
      </c>
      <c r="D4" s="272"/>
      <c r="E4" s="272"/>
      <c r="F4" s="272"/>
      <c r="G4" s="272"/>
      <c r="H4" s="1"/>
      <c r="I4" s="1"/>
      <c r="J4" s="1"/>
    </row>
    <row r="5" spans="1:10" ht="14.45" x14ac:dyDescent="0.3">
      <c r="A5" s="1"/>
      <c r="B5" s="1"/>
      <c r="C5" s="2"/>
      <c r="D5" s="2"/>
      <c r="E5" s="2"/>
      <c r="F5" s="1"/>
      <c r="G5" s="1"/>
      <c r="H5" s="1"/>
      <c r="I5" s="1"/>
      <c r="J5" s="1"/>
    </row>
    <row r="6" spans="1:10" ht="14.45" x14ac:dyDescent="0.3">
      <c r="A6" s="1"/>
      <c r="B6" s="1"/>
      <c r="C6" s="2"/>
      <c r="D6" s="2"/>
      <c r="E6" s="2"/>
      <c r="F6" s="1"/>
      <c r="G6" s="1"/>
      <c r="H6" s="1"/>
      <c r="I6" s="1"/>
      <c r="J6" s="1"/>
    </row>
    <row r="7" spans="1:10" thickBot="1" x14ac:dyDescent="0.35">
      <c r="A7" s="1"/>
      <c r="B7" s="1"/>
      <c r="C7" s="1"/>
      <c r="D7" s="1"/>
      <c r="E7" s="3"/>
      <c r="F7" s="3" t="s">
        <v>3</v>
      </c>
      <c r="G7" s="4">
        <f>F18</f>
        <v>166</v>
      </c>
      <c r="H7" s="4"/>
      <c r="I7" s="5"/>
      <c r="J7" s="5"/>
    </row>
    <row r="8" spans="1:10" ht="14.45" x14ac:dyDescent="0.3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ht="14.45" x14ac:dyDescent="0.3">
      <c r="A9" s="9" t="s">
        <v>4</v>
      </c>
      <c r="B9" s="273" t="s">
        <v>5</v>
      </c>
      <c r="C9" s="274"/>
      <c r="D9" s="274"/>
      <c r="E9" s="274"/>
      <c r="F9" s="274"/>
      <c r="G9" s="274"/>
      <c r="H9" s="274"/>
      <c r="I9" s="274"/>
      <c r="J9" s="275"/>
    </row>
    <row r="10" spans="1:10" ht="14.45" x14ac:dyDescent="0.3">
      <c r="A10" s="9" t="s">
        <v>6</v>
      </c>
      <c r="B10" s="270" t="s">
        <v>7</v>
      </c>
      <c r="C10" s="270"/>
      <c r="D10" s="270"/>
      <c r="E10" s="270"/>
      <c r="F10" s="270"/>
      <c r="G10" s="270"/>
      <c r="H10" s="270"/>
      <c r="I10" s="270"/>
      <c r="J10" s="271"/>
    </row>
    <row r="11" spans="1:10" x14ac:dyDescent="0.25">
      <c r="A11" s="9" t="s">
        <v>8</v>
      </c>
      <c r="B11" s="270" t="s">
        <v>102</v>
      </c>
      <c r="C11" s="270"/>
      <c r="D11" s="270"/>
      <c r="E11" s="270"/>
      <c r="F11" s="270"/>
      <c r="G11" s="270"/>
      <c r="H11" s="270"/>
      <c r="I11" s="270"/>
      <c r="J11" s="271"/>
    </row>
    <row r="12" spans="1:10" x14ac:dyDescent="0.25">
      <c r="A12" s="9" t="s">
        <v>10</v>
      </c>
      <c r="B12" s="10"/>
      <c r="C12" s="10"/>
      <c r="D12" s="10"/>
      <c r="E12" s="269" t="s">
        <v>545</v>
      </c>
      <c r="F12" s="269"/>
      <c r="G12" s="269"/>
      <c r="H12" s="270" t="s">
        <v>103</v>
      </c>
      <c r="I12" s="270"/>
      <c r="J12" s="271"/>
    </row>
    <row r="13" spans="1:10" ht="14.45" x14ac:dyDescent="0.3">
      <c r="A13" s="276"/>
      <c r="B13" s="277"/>
      <c r="C13" s="277"/>
      <c r="D13" s="277"/>
      <c r="E13" s="277"/>
      <c r="F13" s="277"/>
      <c r="G13" s="277"/>
      <c r="H13" s="277"/>
      <c r="I13" s="277"/>
      <c r="J13" s="278"/>
    </row>
    <row r="14" spans="1:10" x14ac:dyDescent="0.25">
      <c r="A14" s="9" t="s">
        <v>11</v>
      </c>
      <c r="B14" s="10"/>
      <c r="C14" s="10"/>
      <c r="D14" s="279" t="s">
        <v>546</v>
      </c>
      <c r="E14" s="279"/>
      <c r="F14" s="279"/>
      <c r="G14" s="279"/>
      <c r="H14" s="279"/>
      <c r="I14" s="279"/>
      <c r="J14" s="280"/>
    </row>
    <row r="15" spans="1:10" ht="14.45" x14ac:dyDescent="0.3">
      <c r="A15" s="281"/>
      <c r="B15" s="273"/>
      <c r="C15" s="273"/>
      <c r="D15" s="273"/>
      <c r="E15" s="273"/>
      <c r="F15" s="273"/>
      <c r="G15" s="273"/>
      <c r="H15" s="273"/>
      <c r="I15" s="273"/>
      <c r="J15" s="282"/>
    </row>
    <row r="16" spans="1:10" ht="14.45" x14ac:dyDescent="0.3">
      <c r="A16" s="283"/>
      <c r="B16" s="270"/>
      <c r="C16" s="270"/>
      <c r="D16" s="270"/>
      <c r="E16" s="270"/>
      <c r="F16" s="270"/>
      <c r="G16" s="270"/>
      <c r="H16" s="270"/>
      <c r="I16" s="270"/>
      <c r="J16" s="271"/>
    </row>
    <row r="17" spans="1:10" x14ac:dyDescent="0.25">
      <c r="A17" s="9" t="s">
        <v>12</v>
      </c>
      <c r="B17" s="10"/>
      <c r="C17" s="74">
        <v>4</v>
      </c>
      <c r="D17" s="12" t="s">
        <v>506</v>
      </c>
      <c r="E17" s="10" t="s">
        <v>13</v>
      </c>
      <c r="F17" s="10"/>
      <c r="G17" s="10"/>
      <c r="H17" s="10"/>
      <c r="I17" s="10"/>
      <c r="J17" s="13"/>
    </row>
    <row r="18" spans="1:10" x14ac:dyDescent="0.25">
      <c r="A18" s="9" t="s">
        <v>521</v>
      </c>
      <c r="B18" s="10"/>
      <c r="C18" s="10"/>
      <c r="D18" s="10"/>
      <c r="E18" s="10"/>
      <c r="F18" s="284">
        <f>J35+F47+H47</f>
        <v>166</v>
      </c>
      <c r="G18" s="284"/>
      <c r="H18" s="10"/>
      <c r="I18" s="10"/>
      <c r="J18" s="13"/>
    </row>
    <row r="19" spans="1:10" x14ac:dyDescent="0.25">
      <c r="A19" s="9" t="s">
        <v>15</v>
      </c>
      <c r="B19" s="273" t="s">
        <v>547</v>
      </c>
      <c r="C19" s="273"/>
      <c r="D19" s="273"/>
      <c r="E19" s="273"/>
      <c r="F19" s="273"/>
      <c r="G19" s="273"/>
      <c r="H19" s="273"/>
      <c r="I19" s="273"/>
      <c r="J19" s="282"/>
    </row>
    <row r="20" spans="1:10" x14ac:dyDescent="0.25">
      <c r="A20" s="9" t="s">
        <v>68</v>
      </c>
      <c r="B20" s="10"/>
      <c r="C20" s="10"/>
      <c r="D20" s="10"/>
      <c r="E20" s="10"/>
      <c r="F20" s="10"/>
      <c r="G20" s="51"/>
      <c r="H20" s="10"/>
      <c r="I20" s="10"/>
      <c r="J20" s="13"/>
    </row>
    <row r="21" spans="1:10" x14ac:dyDescent="0.25">
      <c r="A21" s="75">
        <v>3</v>
      </c>
      <c r="B21" s="51" t="s">
        <v>108</v>
      </c>
      <c r="C21" s="76" t="s">
        <v>70</v>
      </c>
      <c r="D21" s="2" t="s">
        <v>67</v>
      </c>
      <c r="E21" s="5" t="s">
        <v>506</v>
      </c>
      <c r="F21" s="52" t="s">
        <v>69</v>
      </c>
      <c r="G21" s="10"/>
      <c r="H21" s="10"/>
      <c r="I21" s="10" t="s">
        <v>17</v>
      </c>
      <c r="J21" s="13"/>
    </row>
    <row r="22" spans="1:10" x14ac:dyDescent="0.25">
      <c r="A22" s="281" t="s">
        <v>83</v>
      </c>
      <c r="B22" s="273"/>
      <c r="C22" s="273"/>
      <c r="D22" s="273"/>
      <c r="E22" s="273"/>
      <c r="F22" s="273"/>
      <c r="G22" s="273"/>
      <c r="H22" s="273"/>
      <c r="I22" s="273"/>
      <c r="J22" s="282"/>
    </row>
    <row r="23" spans="1:10" ht="15.75" thickBot="1" x14ac:dyDescent="0.3">
      <c r="A23" s="16"/>
      <c r="B23" s="17"/>
      <c r="C23" s="17"/>
      <c r="D23" s="17"/>
      <c r="E23" s="17"/>
      <c r="F23" s="17"/>
      <c r="G23" s="17"/>
      <c r="H23" s="17"/>
      <c r="I23" s="17"/>
      <c r="J23" s="18"/>
    </row>
    <row r="24" spans="1:10" ht="15.75" thickBot="1" x14ac:dyDescent="0.3">
      <c r="A24" s="293" t="s">
        <v>19</v>
      </c>
      <c r="B24" s="294"/>
      <c r="C24" s="294"/>
      <c r="D24" s="294"/>
      <c r="E24" s="294"/>
      <c r="F24" s="294"/>
      <c r="G24" s="294"/>
      <c r="H24" s="294"/>
      <c r="I24" s="294"/>
      <c r="J24" s="295"/>
    </row>
    <row r="25" spans="1:10" x14ac:dyDescent="0.25">
      <c r="A25" s="19" t="s">
        <v>20</v>
      </c>
      <c r="B25" s="20"/>
      <c r="C25" s="20" t="s">
        <v>21</v>
      </c>
      <c r="D25" s="20" t="s">
        <v>22</v>
      </c>
      <c r="E25" s="21" t="s">
        <v>23</v>
      </c>
      <c r="F25" s="21" t="s">
        <v>24</v>
      </c>
      <c r="G25" s="21" t="s">
        <v>25</v>
      </c>
      <c r="H25" s="21" t="s">
        <v>26</v>
      </c>
      <c r="I25" s="21" t="s">
        <v>27</v>
      </c>
      <c r="J25" s="22" t="s">
        <v>28</v>
      </c>
    </row>
    <row r="26" spans="1:10" x14ac:dyDescent="0.25">
      <c r="A26" s="296" t="s">
        <v>29</v>
      </c>
      <c r="B26" s="20" t="s">
        <v>30</v>
      </c>
      <c r="C26" s="23"/>
      <c r="D26" s="23"/>
      <c r="E26" s="23"/>
      <c r="F26" s="23"/>
      <c r="G26" s="23"/>
      <c r="H26" s="23"/>
      <c r="I26" s="23"/>
      <c r="J26" s="24">
        <f>C26+D26+E26+F26+G26+H26+I26</f>
        <v>0</v>
      </c>
    </row>
    <row r="27" spans="1:10" x14ac:dyDescent="0.25">
      <c r="A27" s="297"/>
      <c r="B27" s="20" t="s">
        <v>31</v>
      </c>
      <c r="C27" s="23"/>
      <c r="D27" s="23"/>
      <c r="E27" s="23"/>
      <c r="F27" s="23">
        <v>166</v>
      </c>
      <c r="G27" s="23"/>
      <c r="H27" s="23"/>
      <c r="I27" s="23"/>
      <c r="J27" s="24">
        <f t="shared" ref="J27:J34" si="0">C27+D27+E27+F27+G27+H27+I27</f>
        <v>166</v>
      </c>
    </row>
    <row r="28" spans="1:10" x14ac:dyDescent="0.25">
      <c r="A28" s="297"/>
      <c r="B28" s="25" t="s">
        <v>32</v>
      </c>
      <c r="C28" s="26"/>
      <c r="D28" s="26"/>
      <c r="E28" s="26"/>
      <c r="F28" s="26"/>
      <c r="G28" s="26"/>
      <c r="H28" s="23"/>
      <c r="I28" s="23"/>
      <c r="J28" s="24">
        <f t="shared" si="0"/>
        <v>0</v>
      </c>
    </row>
    <row r="29" spans="1:10" x14ac:dyDescent="0.25">
      <c r="A29" s="298" t="s">
        <v>33</v>
      </c>
      <c r="B29" s="25" t="s">
        <v>34</v>
      </c>
      <c r="C29" s="26"/>
      <c r="D29" s="26"/>
      <c r="E29" s="26"/>
      <c r="F29" s="26"/>
      <c r="G29" s="26"/>
      <c r="H29" s="26"/>
      <c r="I29" s="27"/>
      <c r="J29" s="24">
        <f t="shared" si="0"/>
        <v>0</v>
      </c>
    </row>
    <row r="30" spans="1:10" x14ac:dyDescent="0.25">
      <c r="A30" s="299"/>
      <c r="B30" s="25" t="s">
        <v>35</v>
      </c>
      <c r="C30" s="26"/>
      <c r="D30" s="26"/>
      <c r="E30" s="26"/>
      <c r="F30" s="26"/>
      <c r="G30" s="26"/>
      <c r="H30" s="26"/>
      <c r="I30" s="27"/>
      <c r="J30" s="24">
        <f t="shared" si="0"/>
        <v>0</v>
      </c>
    </row>
    <row r="31" spans="1:10" x14ac:dyDescent="0.25">
      <c r="A31" s="28" t="s">
        <v>36</v>
      </c>
      <c r="B31" s="29"/>
      <c r="C31" s="26"/>
      <c r="D31" s="26"/>
      <c r="E31" s="26"/>
      <c r="F31" s="26"/>
      <c r="G31" s="26"/>
      <c r="H31" s="26"/>
      <c r="I31" s="27"/>
      <c r="J31" s="24">
        <f t="shared" si="0"/>
        <v>0</v>
      </c>
    </row>
    <row r="32" spans="1:10" x14ac:dyDescent="0.25">
      <c r="A32" s="30" t="s">
        <v>37</v>
      </c>
      <c r="B32" s="25"/>
      <c r="C32" s="26"/>
      <c r="D32" s="26"/>
      <c r="E32" s="26"/>
      <c r="F32" s="26"/>
      <c r="G32" s="26"/>
      <c r="H32" s="26"/>
      <c r="I32" s="27"/>
      <c r="J32" s="24">
        <f t="shared" si="0"/>
        <v>0</v>
      </c>
    </row>
    <row r="33" spans="1:10" x14ac:dyDescent="0.25">
      <c r="A33" s="30" t="s">
        <v>38</v>
      </c>
      <c r="B33" s="25"/>
      <c r="C33" s="26"/>
      <c r="D33" s="26"/>
      <c r="E33" s="26"/>
      <c r="F33" s="26"/>
      <c r="G33" s="26"/>
      <c r="H33" s="26"/>
      <c r="I33" s="27"/>
      <c r="J33" s="24">
        <f t="shared" si="0"/>
        <v>0</v>
      </c>
    </row>
    <row r="34" spans="1:10" x14ac:dyDescent="0.25">
      <c r="A34" s="30" t="s">
        <v>218</v>
      </c>
      <c r="B34" s="25"/>
      <c r="C34" s="26"/>
      <c r="D34" s="26"/>
      <c r="E34" s="26"/>
      <c r="F34" s="26"/>
      <c r="G34" s="26"/>
      <c r="H34" s="26"/>
      <c r="I34" s="27"/>
      <c r="J34" s="24">
        <f t="shared" si="0"/>
        <v>0</v>
      </c>
    </row>
    <row r="35" spans="1:10" ht="15.75" thickBot="1" x14ac:dyDescent="0.3">
      <c r="A35" s="31" t="s">
        <v>40</v>
      </c>
      <c r="B35" s="32"/>
      <c r="C35" s="33">
        <f>SUM(C26:C34)</f>
        <v>0</v>
      </c>
      <c r="D35" s="33">
        <f t="shared" ref="D35:J35" si="1">SUM(D26:D34)</f>
        <v>0</v>
      </c>
      <c r="E35" s="33">
        <f t="shared" si="1"/>
        <v>0</v>
      </c>
      <c r="F35" s="33">
        <f>SUM(F26:F34)</f>
        <v>166</v>
      </c>
      <c r="G35" s="33">
        <f t="shared" si="1"/>
        <v>0</v>
      </c>
      <c r="H35" s="33">
        <f t="shared" si="1"/>
        <v>0</v>
      </c>
      <c r="I35" s="33">
        <f t="shared" si="1"/>
        <v>0</v>
      </c>
      <c r="J35" s="33">
        <f t="shared" si="1"/>
        <v>166</v>
      </c>
    </row>
    <row r="36" spans="1:10" ht="15.75" thickBot="1" x14ac:dyDescent="0.3">
      <c r="A36" s="293" t="s">
        <v>41</v>
      </c>
      <c r="B36" s="300"/>
      <c r="C36" s="300"/>
      <c r="D36" s="300"/>
      <c r="E36" s="300"/>
      <c r="F36" s="300"/>
      <c r="G36" s="300"/>
      <c r="H36" s="300"/>
      <c r="I36" s="300"/>
      <c r="J36" s="301"/>
    </row>
    <row r="37" spans="1:10" x14ac:dyDescent="0.25">
      <c r="A37" s="285" t="s">
        <v>42</v>
      </c>
      <c r="B37" s="25" t="s">
        <v>43</v>
      </c>
      <c r="C37" s="287" t="s">
        <v>44</v>
      </c>
      <c r="D37" s="288"/>
      <c r="E37" s="34" t="s">
        <v>45</v>
      </c>
      <c r="F37" s="35" t="s">
        <v>46</v>
      </c>
      <c r="G37" s="34" t="s">
        <v>47</v>
      </c>
      <c r="H37" s="287" t="s">
        <v>48</v>
      </c>
      <c r="I37" s="269"/>
      <c r="J37" s="289"/>
    </row>
    <row r="38" spans="1:10" ht="15.75" thickBot="1" x14ac:dyDescent="0.3">
      <c r="A38" s="286"/>
      <c r="B38" s="77" t="s">
        <v>49</v>
      </c>
      <c r="C38" s="290"/>
      <c r="D38" s="290"/>
      <c r="E38" s="32"/>
      <c r="F38" s="34"/>
      <c r="G38" s="34"/>
      <c r="H38" s="290"/>
      <c r="I38" s="291"/>
      <c r="J38" s="292"/>
    </row>
    <row r="39" spans="1:10" ht="15.75" thickBot="1" x14ac:dyDescent="0.3">
      <c r="A39" s="305" t="s">
        <v>50</v>
      </c>
      <c r="B39" s="300"/>
      <c r="C39" s="300"/>
      <c r="D39" s="300"/>
      <c r="E39" s="300"/>
      <c r="F39" s="306"/>
      <c r="G39" s="306"/>
      <c r="H39" s="300"/>
      <c r="I39" s="300"/>
      <c r="J39" s="301"/>
    </row>
    <row r="40" spans="1:10" x14ac:dyDescent="0.25">
      <c r="A40" s="307" t="s">
        <v>51</v>
      </c>
      <c r="B40" s="308"/>
      <c r="C40" s="79" t="s">
        <v>52</v>
      </c>
      <c r="D40" s="40" t="s">
        <v>53</v>
      </c>
      <c r="E40" s="40" t="s">
        <v>54</v>
      </c>
      <c r="F40" s="311" t="s">
        <v>55</v>
      </c>
      <c r="G40" s="311"/>
      <c r="H40" s="311" t="s">
        <v>56</v>
      </c>
      <c r="I40" s="313"/>
      <c r="J40" s="314"/>
    </row>
    <row r="41" spans="1:10" x14ac:dyDescent="0.25">
      <c r="A41" s="309"/>
      <c r="B41" s="310"/>
      <c r="C41" s="41" t="s">
        <v>57</v>
      </c>
      <c r="D41" s="42" t="s">
        <v>58</v>
      </c>
      <c r="E41" s="42" t="s">
        <v>59</v>
      </c>
      <c r="F41" s="312"/>
      <c r="G41" s="312"/>
      <c r="H41" s="312"/>
      <c r="I41" s="315"/>
      <c r="J41" s="316"/>
    </row>
    <row r="42" spans="1:10" x14ac:dyDescent="0.25">
      <c r="A42" s="309" t="s">
        <v>167</v>
      </c>
      <c r="B42" s="310"/>
      <c r="C42" s="25"/>
      <c r="D42" s="26">
        <f>C42/9.5</f>
        <v>0</v>
      </c>
      <c r="E42" s="26">
        <v>13.57</v>
      </c>
      <c r="F42" s="303">
        <f>D42*E42</f>
        <v>0</v>
      </c>
      <c r="G42" s="304"/>
      <c r="H42" s="303"/>
      <c r="I42" s="317"/>
      <c r="J42" s="318"/>
    </row>
    <row r="43" spans="1:10" x14ac:dyDescent="0.25">
      <c r="A43" s="309"/>
      <c r="B43" s="310"/>
      <c r="C43" s="25"/>
      <c r="D43" s="26"/>
      <c r="E43" s="26"/>
      <c r="F43" s="303"/>
      <c r="G43" s="304"/>
      <c r="H43" s="303"/>
      <c r="I43" s="317"/>
      <c r="J43" s="318"/>
    </row>
    <row r="44" spans="1:10" x14ac:dyDescent="0.25">
      <c r="A44" s="302"/>
      <c r="B44" s="288"/>
      <c r="C44" s="25"/>
      <c r="D44" s="26"/>
      <c r="E44" s="26"/>
      <c r="F44" s="303"/>
      <c r="G44" s="304"/>
      <c r="H44" s="78"/>
      <c r="I44" s="80"/>
      <c r="J44" s="81"/>
    </row>
    <row r="45" spans="1:10" x14ac:dyDescent="0.25">
      <c r="A45" s="302"/>
      <c r="B45" s="288"/>
      <c r="C45" s="25"/>
      <c r="D45" s="26"/>
      <c r="E45" s="26"/>
      <c r="F45" s="303"/>
      <c r="G45" s="304"/>
      <c r="H45" s="78"/>
      <c r="I45" s="80"/>
      <c r="J45" s="81"/>
    </row>
    <row r="46" spans="1:10" x14ac:dyDescent="0.25">
      <c r="A46" s="309"/>
      <c r="B46" s="310"/>
      <c r="C46" s="25"/>
      <c r="D46" s="26"/>
      <c r="E46" s="26"/>
      <c r="F46" s="319"/>
      <c r="G46" s="320"/>
      <c r="H46" s="319"/>
      <c r="I46" s="270"/>
      <c r="J46" s="271"/>
    </row>
    <row r="47" spans="1:10" ht="15.75" thickBot="1" x14ac:dyDescent="0.3">
      <c r="A47" s="321" t="s">
        <v>40</v>
      </c>
      <c r="B47" s="290"/>
      <c r="C47" s="32">
        <f>SUM(C42:C45)</f>
        <v>0</v>
      </c>
      <c r="D47" s="33">
        <f>SUM(D42:D46)</f>
        <v>0</v>
      </c>
      <c r="E47" s="32">
        <v>0</v>
      </c>
      <c r="F47" s="322">
        <f>SUM(F42:G46)</f>
        <v>0</v>
      </c>
      <c r="G47" s="323"/>
      <c r="H47" s="322">
        <f>SUM(H42:J46)</f>
        <v>0</v>
      </c>
      <c r="I47" s="324"/>
      <c r="J47" s="325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272" t="s">
        <v>60</v>
      </c>
      <c r="B50" s="272"/>
      <c r="C50" s="46"/>
      <c r="D50" s="1"/>
      <c r="E50" s="46" t="s">
        <v>61</v>
      </c>
      <c r="F50" s="46"/>
      <c r="G50" s="272" t="s">
        <v>62</v>
      </c>
      <c r="H50" s="272"/>
      <c r="I50" s="272"/>
      <c r="J50" s="272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26"/>
      <c r="B52" s="326"/>
      <c r="C52" s="47"/>
      <c r="D52" s="47"/>
      <c r="E52" s="47"/>
      <c r="F52" s="48"/>
      <c r="G52" s="49"/>
      <c r="H52" s="49"/>
      <c r="I52" s="49"/>
      <c r="J52" s="49"/>
    </row>
    <row r="53" spans="1:10" x14ac:dyDescent="0.25">
      <c r="A53" s="50" t="str">
        <f>E12</f>
        <v>SALVADOR EDUARDO ACUÑA CASTILLO</v>
      </c>
      <c r="B53" s="50"/>
      <c r="C53" s="3"/>
      <c r="D53" s="327" t="s">
        <v>63</v>
      </c>
      <c r="E53" s="327"/>
      <c r="F53" s="327"/>
      <c r="G53" s="327" t="s">
        <v>64</v>
      </c>
      <c r="H53" s="327"/>
      <c r="I53" s="327"/>
      <c r="J53" s="327"/>
    </row>
    <row r="54" spans="1:10" x14ac:dyDescent="0.25">
      <c r="A54" s="272" t="str">
        <f>H12</f>
        <v>JEFE DE DEPARTAMENTO</v>
      </c>
      <c r="B54" s="272"/>
      <c r="C54" s="3"/>
      <c r="D54" s="272" t="s">
        <v>65</v>
      </c>
      <c r="E54" s="272"/>
      <c r="F54" s="272"/>
      <c r="G54" s="272" t="s">
        <v>66</v>
      </c>
      <c r="H54" s="272"/>
      <c r="I54" s="272"/>
      <c r="J54" s="272"/>
    </row>
  </sheetData>
  <mergeCells count="52">
    <mergeCell ref="B11:J11"/>
    <mergeCell ref="C2:G2"/>
    <mergeCell ref="C3:G3"/>
    <mergeCell ref="C4:G4"/>
    <mergeCell ref="B9:J9"/>
    <mergeCell ref="B10:J10"/>
    <mergeCell ref="A29:A30"/>
    <mergeCell ref="E12:G12"/>
    <mergeCell ref="H12:J12"/>
    <mergeCell ref="A13:J13"/>
    <mergeCell ref="D14:J14"/>
    <mergeCell ref="A15:J15"/>
    <mergeCell ref="A16:J16"/>
    <mergeCell ref="F18:G18"/>
    <mergeCell ref="B19:J19"/>
    <mergeCell ref="A22:J22"/>
    <mergeCell ref="A24:J24"/>
    <mergeCell ref="A26:A28"/>
    <mergeCell ref="A36:J36"/>
    <mergeCell ref="A37:A38"/>
    <mergeCell ref="C37:D37"/>
    <mergeCell ref="H37:J37"/>
    <mergeCell ref="C38:D38"/>
    <mergeCell ref="H38:J38"/>
    <mergeCell ref="A45:B45"/>
    <mergeCell ref="F45:G45"/>
    <mergeCell ref="A39:J39"/>
    <mergeCell ref="A40:B41"/>
    <mergeCell ref="F40:G41"/>
    <mergeCell ref="H40:J41"/>
    <mergeCell ref="A42:B42"/>
    <mergeCell ref="F42:G42"/>
    <mergeCell ref="H42:J42"/>
    <mergeCell ref="A43:B43"/>
    <mergeCell ref="F43:G43"/>
    <mergeCell ref="H43:J43"/>
    <mergeCell ref="A44:B44"/>
    <mergeCell ref="F44:G44"/>
    <mergeCell ref="A54:B54"/>
    <mergeCell ref="D54:F54"/>
    <mergeCell ref="G54:J54"/>
    <mergeCell ref="A46:B46"/>
    <mergeCell ref="F46:G46"/>
    <mergeCell ref="H46:J46"/>
    <mergeCell ref="A47:B47"/>
    <mergeCell ref="F47:G47"/>
    <mergeCell ref="H47:J47"/>
    <mergeCell ref="A50:B50"/>
    <mergeCell ref="G50:J50"/>
    <mergeCell ref="A52:B52"/>
    <mergeCell ref="D53:F53"/>
    <mergeCell ref="G53:J53"/>
  </mergeCells>
  <pageMargins left="0.7" right="0.7" top="0.75" bottom="0.75" header="0.3" footer="0.3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38</vt:i4>
      </vt:variant>
    </vt:vector>
  </HeadingPairs>
  <TitlesOfParts>
    <vt:vector size="38" baseType="lpstr">
      <vt:lpstr>Angelica Vazquez</vt:lpstr>
      <vt:lpstr>EDITH GABRIELA </vt:lpstr>
      <vt:lpstr>ALEJANDRO FRIAS</vt:lpstr>
      <vt:lpstr>JAVIER ZARATE</vt:lpstr>
      <vt:lpstr>HECTOR ALONSO</vt:lpstr>
      <vt:lpstr>BERTHA LETICIA</vt:lpstr>
      <vt:lpstr>RAMON NUÑO</vt:lpstr>
      <vt:lpstr>MAYRA MEDINA</vt:lpstr>
      <vt:lpstr>CHAVA ACUÑA</vt:lpstr>
      <vt:lpstr>LUPITA LOPEZ</vt:lpstr>
      <vt:lpstr>ARCELIA CARVAJAL</vt:lpstr>
      <vt:lpstr>CARLOS NUÑO</vt:lpstr>
      <vt:lpstr>HUGO HERNANDEZ</vt:lpstr>
      <vt:lpstr>ALUMNOS</vt:lpstr>
      <vt:lpstr>ALEJANDRO HERNANDEZ</vt:lpstr>
      <vt:lpstr>CARMEN IBAÑEZ</vt:lpstr>
      <vt:lpstr>ROSARIO RAMIREZ</vt:lpstr>
      <vt:lpstr>ARMADO NUÑEZ</vt:lpstr>
      <vt:lpstr>GUILLERMO CORONA</vt:lpstr>
      <vt:lpstr>GUSTAVO MUÑOZ</vt:lpstr>
      <vt:lpstr>HARIM</vt:lpstr>
      <vt:lpstr>ALEJANDRA DELGADO</vt:lpstr>
      <vt:lpstr>JORDANA AIME</vt:lpstr>
      <vt:lpstr>ENRI</vt:lpstr>
      <vt:lpstr>ADRIANA POLITRON</vt:lpstr>
      <vt:lpstr>ADRIANA PLAZOLA</vt:lpstr>
      <vt:lpstr>ADRIANA</vt:lpstr>
      <vt:lpstr>ELBA</vt:lpstr>
      <vt:lpstr>DAN</vt:lpstr>
      <vt:lpstr>BETO</vt:lpstr>
      <vt:lpstr>YESENIA</vt:lpstr>
      <vt:lpstr>RAFA</vt:lpstr>
      <vt:lpstr>HUGO</vt:lpstr>
      <vt:lpstr>ROSALIA</vt:lpstr>
      <vt:lpstr>PABLO</vt:lpstr>
      <vt:lpstr>MA. LUISA</vt:lpstr>
      <vt:lpstr>ARREGUI</vt:lpstr>
      <vt:lpstr>CONTROL DE VIATICOS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Jordana</dc:creator>
  <cp:lastModifiedBy>Luz Elena</cp:lastModifiedBy>
  <cp:lastPrinted>2015-12-15T20:21:24Z</cp:lastPrinted>
  <dcterms:created xsi:type="dcterms:W3CDTF">2015-06-03T20:31:10Z</dcterms:created>
  <dcterms:modified xsi:type="dcterms:W3CDTF">2015-12-18T17:03:49Z</dcterms:modified>
</cp:coreProperties>
</file>