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30"/>
  </bookViews>
  <sheets>
    <sheet name="ViajesOficiales2013" sheetId="1" r:id="rId1"/>
  </sheets>
  <definedNames>
    <definedName name="_xlnm.Print_Titles" localSheetId="0">ViajesOficiales2013!$1:$7</definedName>
  </definedNames>
  <calcPr calcId="145621"/>
</workbook>
</file>

<file path=xl/calcChain.xml><?xml version="1.0" encoding="utf-8"?>
<calcChain xmlns="http://schemas.openxmlformats.org/spreadsheetml/2006/main">
  <c r="P60" i="1" l="1"/>
  <c r="P57" i="1"/>
  <c r="P66" i="1"/>
  <c r="P71" i="1"/>
  <c r="P72" i="1"/>
  <c r="P68" i="1"/>
  <c r="P64" i="1"/>
  <c r="P70" i="1"/>
  <c r="P69" i="1"/>
  <c r="P55" i="1"/>
  <c r="P44" i="1"/>
  <c r="P59" i="1"/>
  <c r="P62" i="1"/>
  <c r="P58" i="1"/>
  <c r="P54" i="1" l="1"/>
  <c r="R61" i="1"/>
  <c r="Q61" i="1"/>
  <c r="P61" i="1" s="1"/>
  <c r="P63" i="1"/>
  <c r="P65" i="1"/>
  <c r="P67" i="1"/>
  <c r="P53" i="1"/>
  <c r="P43" i="1"/>
  <c r="P40" i="1"/>
  <c r="R45" i="1"/>
  <c r="P45" i="1" s="1"/>
  <c r="P50" i="1"/>
  <c r="P51" i="1"/>
  <c r="P56" i="1"/>
  <c r="P52" i="1"/>
  <c r="P49" i="1"/>
  <c r="P48" i="1"/>
  <c r="P47" i="1"/>
  <c r="P46" i="1"/>
  <c r="P39" i="1"/>
  <c r="P41" i="1"/>
  <c r="P37" i="1"/>
  <c r="P42" i="1"/>
  <c r="P36" i="1"/>
  <c r="P30" i="1"/>
  <c r="P31" i="1"/>
  <c r="P34" i="1"/>
  <c r="P28" i="1" l="1"/>
  <c r="P17" i="1"/>
  <c r="P16" i="1"/>
  <c r="R11" i="1"/>
  <c r="Q11" i="1"/>
  <c r="P10" i="1"/>
  <c r="P9" i="1"/>
  <c r="P8" i="1"/>
  <c r="P11" i="1" l="1"/>
</calcChain>
</file>

<file path=xl/sharedStrings.xml><?xml version="1.0" encoding="utf-8"?>
<sst xmlns="http://schemas.openxmlformats.org/spreadsheetml/2006/main" count="831" uniqueCount="486">
  <si>
    <t>INSTITUTO DE INFORMACIÓN TERRITORIAL DEL ESTADO DE JALISCO</t>
  </si>
  <si>
    <t>GASTOS DE VIAJE Y VIÁTICOS DEL EJERCICIO 2013</t>
  </si>
  <si>
    <t>(Imprimir en hoja tamaño oficio horizontal)</t>
  </si>
  <si>
    <t>Clasificado por fecha</t>
  </si>
  <si>
    <t>NOMBRE DEL SERVIDOR PÚBLICO</t>
  </si>
  <si>
    <t>INTEGRANTES DE COMITIVA</t>
  </si>
  <si>
    <t>CARGO</t>
  </si>
  <si>
    <t>MOTIVO DEL VIAJE</t>
  </si>
  <si>
    <t>FECHA</t>
  </si>
  <si>
    <t>AGENDA DIARIA</t>
  </si>
  <si>
    <t>ORIGEN</t>
  </si>
  <si>
    <t>DESTINO</t>
  </si>
  <si>
    <t>Fecha y hora de salida</t>
  </si>
  <si>
    <t>Fecha y hora de regreso</t>
  </si>
  <si>
    <t>OBJETIVO</t>
  </si>
  <si>
    <t>CONTRIBUCIÓN  A OBJETIVOS ESTRATÉGICOS</t>
  </si>
  <si>
    <t>INFORME PERSONAL DE RESULTADOS</t>
  </si>
  <si>
    <t>SEGUIMIENTO ESPERADO</t>
  </si>
  <si>
    <t>COSTO</t>
  </si>
  <si>
    <t>DESGLOSE</t>
  </si>
  <si>
    <t>Pasajes</t>
  </si>
  <si>
    <t>Viáticos</t>
  </si>
  <si>
    <t>José Francisco Saldaña Hernández</t>
  </si>
  <si>
    <t>Julián Chávez Balderrama</t>
  </si>
  <si>
    <t>Coordinador con especialización                           Técnico Especializado</t>
  </si>
  <si>
    <t>Recorrido y registro de información con equipo GPS de caminos rurales para el ACCEJ</t>
  </si>
  <si>
    <t>15 Y 16 de enero de 2013</t>
  </si>
  <si>
    <t>Ida y vuelta el mismo día</t>
  </si>
  <si>
    <t>Zapopan</t>
  </si>
  <si>
    <t>Mazamitla - Zapopan</t>
  </si>
  <si>
    <t>15 ene 2013 / 9:00 hrs.</t>
  </si>
  <si>
    <t>15 ene 2013 / 17:00 hrs.</t>
  </si>
  <si>
    <t>Recabar e integrar información del territorio</t>
  </si>
  <si>
    <t>Cuatro caminos rurales en Mazamitla, un centro de salud y siete conexiones</t>
  </si>
  <si>
    <t>Entrega a la coordinación del SIG para su proceso</t>
  </si>
  <si>
    <t>2 y 3</t>
  </si>
  <si>
    <t>Dr. Humberto Gutiérrez Pulido</t>
  </si>
  <si>
    <t>M en C. Maximiano Bautista Andalón  Fis. Iván Gómez Mora</t>
  </si>
  <si>
    <t xml:space="preserve">Director General                                   Encargado de la SET                        Coordinador con espec.                             </t>
  </si>
  <si>
    <t>Asistir a una reunión sobre límites municipales</t>
  </si>
  <si>
    <t>16 de enero de 2013</t>
  </si>
  <si>
    <t>Acatic - Zapopan</t>
  </si>
  <si>
    <t>16 ene 2013  /  8:30 hrs.</t>
  </si>
  <si>
    <t>16 ene 2013   / 17:30 hrs.</t>
  </si>
  <si>
    <t>Reunión técnica con el Presidente municipal para tratar asuntos relacionados con la estación GNSS para incorporarse la Red Geodésica del Estado</t>
  </si>
  <si>
    <t>29 de enero de 2013</t>
  </si>
  <si>
    <t>Zapotlanejo - Zapopan</t>
  </si>
  <si>
    <t>29 ene 2013   9:00 hrs.</t>
  </si>
  <si>
    <t>29 ene 2013    /   12:00 hrs.</t>
  </si>
  <si>
    <t>Se platicó con el Presidente Municipal y se acordó enviarle la propuesta de convenio de la Estación GNNS para formar parte de la Infraestructura geodésica del Gobierno del Estado.</t>
  </si>
  <si>
    <t>Elaboración y envío de propuesta de convenio.</t>
  </si>
  <si>
    <t>Jorge Alonso Gómez Ortiz</t>
  </si>
  <si>
    <t>Geog. Juan José del Toro Madrueño         Geog. Rosa Olivia Contreras Uribe</t>
  </si>
  <si>
    <t>Coordinador con esp/ Coordinador de análisis y proyectos</t>
  </si>
  <si>
    <t>Asistir a una reunión para dar cumplimiento a los compromisos que se derivan del convenio entre el Instituto y esa municipalidad</t>
  </si>
  <si>
    <t>19 y 20 de febrero de 2013</t>
  </si>
  <si>
    <t>Traslado el 19 de febrero, reunión programada a las 11:00 hrs. En Colotlán</t>
  </si>
  <si>
    <t>Colotlán - Zapopan</t>
  </si>
  <si>
    <t>19 feb 2013  14:00 hrs.</t>
  </si>
  <si>
    <t>20 feb 2013 / 18:30 hrs.</t>
  </si>
  <si>
    <t>Primera reunión de trabajo para la entrega de información territorial al municipio de Colotlán, Jal., en base al convenio de coordinación IIT/DG/SEJ/CONV/01/2013</t>
  </si>
  <si>
    <t xml:space="preserve">Presentación del estudio hecho para la vialidad para el establecimiento de sitios de disposición final de residuos sólidos urbanos y manejo especial de los municipios de Colotlán, Santa María de los Angeles y Huejucar.                                     Presentar el tema y entrega de documentación con el tema "Recursos para la elaboración de Atlas de Riesgos".                                                                                        Se entregó el estudio para la viabilidad para el establecimiento de sitios de disposición final de residuos sólidos urbanos y manejo especial  en formato impreso y digital.                                            Se entregó la información por parte del IITEJ: Imagen Spot 2008, Atlas de Caminos y Carreteras edición 2011, Mapa General del Estado de Jalisco 2013, metodología, archivos vectoriales y anexos, Diccionario de datos para la regulación de predios y asentamientos humanos.                   Revisar el equipo de cómputo, software e información respaldada para el banco de datos en la oficina sede de catastro municipal.                  Dar asesoría técnica a la Dirección de Catastro Municipal en cuanto al cambio de sistema de coordenadas en la digitalización de los polígonos que levantan peritos valuadores en el sistema NAD27 en los programas de SICIIT y Kosmo.                </t>
  </si>
  <si>
    <t>Ing. José Francisco Saldaña Hdez</t>
  </si>
  <si>
    <t>Ing. Julián Chávez Balderrama</t>
  </si>
  <si>
    <t>Coordinador con esp / Técnico especializado</t>
  </si>
  <si>
    <t>Llevar a cabo la supervisión física y de llenado de los datos característicos de la estación GNSS ubicada en Zapotlanejo, lo anterior en el marco de la integración del anexo técnico para la firma de convenio entre el Instituto de Información Territorial, Inegi, y el gobierno municipal de Zapotlanejo</t>
  </si>
  <si>
    <t>21 feb 2013   9:00 hrs.</t>
  </si>
  <si>
    <t>21 feb 2013    15:00 hrs.</t>
  </si>
  <si>
    <t>Revisión física de la estación GNSS para su incorporación a la Red Geodésica Nacional Activa del INEGI</t>
  </si>
  <si>
    <t>Llenado de datos características de la estación GNSS como parte del anexo técnico en el Convenio Institucional INEGI-IITEJ-Municipio</t>
  </si>
  <si>
    <t>Arq. Roberto Arámbula Quirarte</t>
  </si>
  <si>
    <t>NO</t>
  </si>
  <si>
    <t>Director de área</t>
  </si>
  <si>
    <t>Asistir en representación del Director General a la Tercera Sesión Ordinaria del Consejo de Administración SIMAR Sur-Sureste, que se llevará a cabo en la casa de la Cultura de dicho municipio</t>
  </si>
  <si>
    <t>Tamazula de Gordiano - Zapopan</t>
  </si>
  <si>
    <t>21 feb 2013  8:00 hrs.</t>
  </si>
  <si>
    <t>21 feb 2013    16:00 hrs.</t>
  </si>
  <si>
    <t>Coordinación del SITEJ</t>
  </si>
  <si>
    <t>Se contó con la asistencia de los C. Presidentes Municipales de Tuxpan, Zapotiltic, Tecalitlán, Tamazula, Jilotlán, Pihuamo y la representación de Tonila.                                                                                    Se aprobó el ajuste del costo por tonelada de basura de $150.00 a $99.40                                                Se acordó que de febrero de 2013 a febrero del 2014, la Presidencia del Consejo recaiga en el C. Presidente de Tecalitlán.                                                El informe del Presidente saliente del Consejo (Tamazula) y la toma de protesta del nuevo Presidente se llevará a cabo entre el 10 y 12 de abril en Tecalitlán.</t>
  </si>
  <si>
    <t>Fecha de la próxima reunión pendiente</t>
  </si>
  <si>
    <t>Ing. Maximiano Bautista Andalón</t>
  </si>
  <si>
    <t>Lic. Jorge Alonso Gómez Ortiz                 Fis. Iván Gómez Mora</t>
  </si>
  <si>
    <t>Secretario Ejecutivo Técnico / Coordinadores con especialización</t>
  </si>
  <si>
    <t>Atender el requerimiento del Consejero de la región Valles.</t>
  </si>
  <si>
    <t>Ameca - Zapopan</t>
  </si>
  <si>
    <t>21 mar 2013  10:00 hrs.</t>
  </si>
  <si>
    <t>21/03/2013  16:00 hrs.</t>
  </si>
  <si>
    <t>Proyecto regularización de predios</t>
  </si>
  <si>
    <t>Aprender sobre la problemática de regularización de la propiedad social/ Se sentaron las bases para un convenio con el municipio de Ameca / Reunión con el Delegado del RAN</t>
  </si>
  <si>
    <t>Director de Vinculación / Coordinador con especialización</t>
  </si>
  <si>
    <t>Asistir en representación del Director General a la Primera Sesión Solemne del Consejo de Administración de SIMAR Sur Sureste</t>
  </si>
  <si>
    <t>Tecalitán - Zapopan</t>
  </si>
  <si>
    <t>12 abr 2013    8:30 hrs.</t>
  </si>
  <si>
    <t>12 abr 2013     17:30 hrs.</t>
  </si>
  <si>
    <t>Representación del iTerritorial  en la primera sesión solemne del Consejo de Administración del SIMAR Sureste</t>
  </si>
  <si>
    <t>Representación del iTerritorial  en la primera sesión solemne del Consejo de Administración del SIMAR Sureste / Dar la asesoría en materia de información territorial al Instituto Tecnológico Superior de Ciudad Guzmán / Reunión con el subdirector de catastro de Ciudad Guzmán en ausencia de la directora, con el fin de revisar avances en cuanto a la entrega de los mapas del Estado de Jalisco / Asesoría técnica a los municipios de Tuxpan, Tecalitlán y Zapotiltic en materia de Límites Municipales.</t>
  </si>
  <si>
    <t>Bernabé Covarrubias Hurtado</t>
  </si>
  <si>
    <t>María Alejandra Blanco Alonso            Daniel Sánchez Pillot Gutiérrez</t>
  </si>
  <si>
    <t>Analista de evaluación de proyectos / Analista de evaluación de proyectos / Técnico en cartografía y análisis</t>
  </si>
  <si>
    <t xml:space="preserve">Asistir a la presentación de resultados del proyecto Caracterización y Diagnóstico de la Contaminación en la subcuenca Chapala e Instrumentos de Participación </t>
  </si>
  <si>
    <t>Ocotlán - Zapopan</t>
  </si>
  <si>
    <t>30 abr 2013   8:30 hrs.</t>
  </si>
  <si>
    <t>30 abr 2013   16:00 hrs.</t>
  </si>
  <si>
    <t>Se conoce el proyecto más a fondo, considerando aspectos técnicos,  software utilizado, metodología aplicada y las personas que participaron en el desarrollo del estudio.</t>
  </si>
  <si>
    <t>Contactar a los desarrolladores del proyecto para conseguir amterial relacionado con el estudio y la posibilidad de capacitación para el IITEJ en el manejo del software libre utilizado en el proyecto.</t>
  </si>
  <si>
    <t>M. en C. Maximiano Bautista A.</t>
  </si>
  <si>
    <t>Rosa Olivia Contreras Uribe              Jorge Alonso Gómez Ortiz</t>
  </si>
  <si>
    <t>Encargado de la Sec. Ejec. Técnica / Coordinador de Planeación y Evaluación / Coordinador con especializ.</t>
  </si>
  <si>
    <t>Asistir a una reunión de trabajo con el Presidente Municipal de Colotlán</t>
  </si>
  <si>
    <t>07/05/2013  06:30:00 hrs</t>
  </si>
  <si>
    <t>7 may 2013   18:00 hrs.</t>
  </si>
  <si>
    <t>Segunda reunión de trabajo con el tema "Las reglas de operación del Programa de Prevención de Riesgos en los Asentamientos Humanos / Recursos para la elaboración del Atlas de Riesgos / Entrega de información impresa al municipio de Colotlán, Jal., en base al convenio de coordinación IIT/DG/SEJ/CONV/01/2013</t>
  </si>
  <si>
    <t>Se llevó a cabo la Segunda Reunión dando una explicación más detallada de "las regals de operación del Programa de Prevención de Riesgos en los Asentamientos Humanos" en Colotlán, Jal., en base al convenio de coordinación.                            Se dió a conocer al Presidente Municipal los porcentajes de parciticipación que tendrían los tres órganos de Gobierno (SEDESOL, Mpio de Colotlán, iTerritorial) en cuanto a la entrega del recurso por parte de la SEDESOL para el proyecto de Atlas de Riesgos en Colotlán, así como de la aportación en especie que haría el iTerritorial en base a estudios, información y capacitación. / Entrega provisional de información impresa del municipio de Colotlán con los temas de vulnerabilidad social y riesgos por sequía</t>
  </si>
  <si>
    <t>no</t>
  </si>
  <si>
    <t>Director de Vinculación</t>
  </si>
  <si>
    <t>Asistir a la Primera Sesión Ordinaria del Consejo de Administración 2013 de SIMAR Sureste</t>
  </si>
  <si>
    <t>9 may 2013  7:30 hrs.</t>
  </si>
  <si>
    <t>9 may 2013     15:30 hrs.</t>
  </si>
  <si>
    <t>Representación del iTerritorial  en la primera sesión Ordinaria del Consejo de Administración del SIMAR Sureste</t>
  </si>
  <si>
    <t>iTerritorial consulta si ya recibieron los mapas generales  y municipales que fueron entregados al representante de la región Sureste (Tamazula) en la pasada reunión de Simar Sureste en Tecalitlán, teniendo respuesta negativa, por lo que se solicitó pedir información al respecto a Tamazula.                      Se invita a los integrantes de Simar Sureste a participar en el Diplomado y se reenvió la convocatoria al Lic. Galván para que la difunda entre los asociados.                                                          La Ing. Alejandra Fernández Pérez, Directora de Regulación Ambiental de la SEMADET, solicita a iTerritorial continuar la colaboración en el análisis de sitios potenciales para los Simares.</t>
  </si>
  <si>
    <t>Se ratifica la fecha del 30 de mayo (con hora y agenda por definir) para la inauguración de los centros de acopio y planta de selección de residuos. Se tiene la confirmación de la titular de la SEMADET y se trabaja en la confirmación del C. Gobernador.</t>
  </si>
  <si>
    <t>Ing. José Francisco Saldaña H.                              Julián Chávez Balderrama</t>
  </si>
  <si>
    <t>Realizar una visita física a la estación GNSS de dichos municipios</t>
  </si>
  <si>
    <t>24 may 2013  9:00 hrs.</t>
  </si>
  <si>
    <t>24 may 2013   16:00 hrs.</t>
  </si>
  <si>
    <t>Visita física a la estación GNSS Zapotlanejo, en coordinación con personal técnico de Oficinas Centrales y Estatales de INEGI</t>
  </si>
  <si>
    <t>Revisión de parámetros y registro de información de la estación GNSS por parte de INEGI para su posible incorporación a la Red Geodésica Nacional Activa.</t>
  </si>
  <si>
    <t>Director General / Director de Vinculación</t>
  </si>
  <si>
    <t>Asistir a la firma del Convenio para la conformación del SIMAR Lagunas</t>
  </si>
  <si>
    <t>23 may 2013 8:30 hrs.</t>
  </si>
  <si>
    <t>23 may 2013 17:00 hrs.</t>
  </si>
  <si>
    <t>Geog. Juan José del Toro M.          Lic. Jorge Alonso Gómez Ortiz</t>
  </si>
  <si>
    <t xml:space="preserve">Coordinador con especialización  </t>
  </si>
  <si>
    <t>Recopilación de Información con el Presidente municipal de Tuxpan</t>
  </si>
  <si>
    <t>Tuxpan - Zapopan</t>
  </si>
  <si>
    <t>24 may 2013 8:00 hrs.</t>
  </si>
  <si>
    <t>24 may 2013   19:00 hrs</t>
  </si>
  <si>
    <t>Reunión con el Gerente y el Coordinador de Seguridad Patrimonial de la empresa Bio-Pappel, personal de Obras Públicas y de Medio Ambien del ayto. Tuxpan</t>
  </si>
  <si>
    <t>Poner a disposición la información y estudios realizados de la Zona de la cuenca del Río Atenquique y la población misma. Conocimiento de la gama de información y estudios realizados de la zona de la cuenca del Río Atenquique y todas las confluencias. Gestionar con el Presidente Mpal de Tuxpan una reunión con el tema de Atlas de Riesgos del Municipio. Solicitud por parte de la empresa Bio Pappel la actualización del Atlas de caminos y carreteras de la zona del Volcán de fuego y el Nevado de Colima, en específico el camino nuevo de Atequique a los Mazos. iTerritorial ofrece el apoyo para la generación del análisis de zonas de riesgo por deslizamiento (suelos desnudos en pendientes mayores a 30°), levantamiento del polígono del incendio ocurrido en las faldas del Volcán y Nevado de Colima</t>
  </si>
  <si>
    <t>Gestionar un convenio de intercambio de información entre el Ayuntamiento, la empresa Bio Pappel y el iTerritorial. La empresa Bio Pappel se comprometió a gestionar un sobrevuelo para la georeferenciación del polígono del incendio ocurrido en marzo del 2013</t>
  </si>
  <si>
    <t>Ing. José Francisco Saldaña H.</t>
  </si>
  <si>
    <t>Ing. Julián Chávez Balderrama                    Ing. Miguel Angel López Cervantes</t>
  </si>
  <si>
    <t>Coordinador con Especialización / Técnico Especializado / Analista de Evaluación de Proyectos</t>
  </si>
  <si>
    <t>Dar continuidad al proyecto de incorporar dos nuevas estaciones GNSS (Sistema Satelital de Navegación Global) a la Red Geodésica Nacional Activa</t>
  </si>
  <si>
    <t>6 jun 2013    8:30 hrs.</t>
  </si>
  <si>
    <t>6 jun 2013 13:00 hrs.</t>
  </si>
  <si>
    <t>Visita física a las Estaciones GNSS en coordinación con el proveedor del equipo y personal técnico del INEGI</t>
  </si>
  <si>
    <t>Fijación de parámetros y recomendaciones por parte de INEGI Oficinas centrales a la estación GNSS de Zapotlanejo y Tlajomulco para su posible incorporación a la Red Geodésica Nacional activa</t>
  </si>
  <si>
    <t>Tlajomulco de Zúñiga - Zapopan</t>
  </si>
  <si>
    <t>7 jun 2013   8:30 hrs.</t>
  </si>
  <si>
    <t>7 jun 2013      13:00 hrs.</t>
  </si>
  <si>
    <t>Asistir en representación del Director General a la Inauguración de la Planta Intermunicipal de Selección de Residuos Sólidos (SIMAR Sureste) y conmemoración del día mundial del medio ambiente</t>
  </si>
  <si>
    <t>4 jun 2013   7:00 hrs.</t>
  </si>
  <si>
    <t>4 jun 2013    17:00 hrs.</t>
  </si>
  <si>
    <t xml:space="preserve">Se hizo acto de presencia en el acto protocolario en presencia del C. Gobernador del Estado. Se aprovechó para intercambiar puntos de vista con el C. Presidente de Tuxpan sobre el asunto de estudio en Atenquique. </t>
  </si>
  <si>
    <t>Atender el tema de límites municipales con Presidentes Municipales y regidores, y realizar una visita de campo a ejidos colindantes Cihuatlán - Cuautitlán de García Barragán</t>
  </si>
  <si>
    <t xml:space="preserve">Pernocta de 1 noche </t>
  </si>
  <si>
    <t>Cihuatlán - Zapopan</t>
  </si>
  <si>
    <t>7 jun 2013   6:00 hrs.</t>
  </si>
  <si>
    <t>8 jun 2013        19:00 hrs.</t>
  </si>
  <si>
    <t>Participar en auxilio de las autoridades competentes en el deslinde y descripción del os límites divisorios</t>
  </si>
  <si>
    <t>Se llevó a cabo la reunión solicitada por parte del Presidente Municipal donde tuvo como invitados a regidores, representantes de dependencia del Ayuntamiento e invitados especiales . Visita a campo a la zona de la Manzanilla, La boquita y el portezuelo.</t>
  </si>
  <si>
    <t xml:space="preserve">Ing. José Francisco Saldaña H.  </t>
  </si>
  <si>
    <t>Ing. Julián Chávez Balderrama               Geog. Ana Teresa Ortega Minakata</t>
  </si>
  <si>
    <t>Coordinador con especialización / Técnico Especializado / Coordinador con Especialización</t>
  </si>
  <si>
    <t>Reunión Técnica con Funcionarios del municipio de Tepatitlán</t>
  </si>
  <si>
    <t>Tepatitlán - Zapopan</t>
  </si>
  <si>
    <t>12 jun 2013  8:00 hrs.</t>
  </si>
  <si>
    <t>12 jun 2013    14:00 hrs.</t>
  </si>
  <si>
    <t>Reunión técnica para informar, aclarar y acotar propuestas de contenido para el desarrollo del Proyecto "Atlas Municipal de Caminos Rurales"</t>
  </si>
  <si>
    <t>Se analizó la información que se tiene para tomar decisiones. El municipio aportará al Instituto de Información Territorial fotografía aérea a detalle para realizar el primer inventario. Se ajustaron las expectativas del proyecto.</t>
  </si>
  <si>
    <t>Acciones conforme al Convenio firmado entre el Instituto y el Municipio de Colotlán</t>
  </si>
  <si>
    <t>Incoarporación a la Red Geodésica Nacional Activa del INEGI</t>
  </si>
  <si>
    <t>Operación de la estación en la Red Nacional de INEGI</t>
  </si>
  <si>
    <t>Conforme al calendario de juntas de la Junta de Gobierno del SIMAR</t>
  </si>
  <si>
    <t>Convocatoria de los Municipio involucrados para apoyar técnicamente en el deslinde y descripción de sus límites municipales</t>
  </si>
  <si>
    <t>Actualización del Atlas Municipal de Caminos Rurales</t>
  </si>
  <si>
    <t>Elaboración de los anexos técnico y económico del Convenio propuesto a firmarse por los involucrados</t>
  </si>
  <si>
    <t>Apoyo técnico e informativo para su utilización para la delimitación municipal</t>
  </si>
  <si>
    <t>Asistencia y Asesoría sobre la participación del Instituto en relación con límites de los Municipios que convocaron</t>
  </si>
  <si>
    <t>Nueva convocatoria de los Municipios involucrados</t>
  </si>
  <si>
    <t>Firma del Convenio para conformación del SIMAR</t>
  </si>
  <si>
    <t>Asistencia a Sesiones del Consejo conforme a programa de Sesiones que se elabore</t>
  </si>
  <si>
    <t>Cuplimiento de las obligaciones establecido en el Convenio de Colaboración con el Municipio</t>
  </si>
  <si>
    <t>Asistencia hasta dejar operando en forma normal la estación GNNS</t>
  </si>
  <si>
    <t>Asistir en representación del Director General a la Segunda Sesión Ordinaria del Consejo de Administración SIMAR Sureste</t>
  </si>
  <si>
    <t>26 jun 2013  7:30 hrs.</t>
  </si>
  <si>
    <t>26 jun 2013   18:00 hrs.</t>
  </si>
  <si>
    <t>Se llevó a cabo la reunión con la presencia de las autoridades municipales salvo Concepción de Buenos Aires. Se aclara la inconformidad de Tizapán en cuanto al costo de su depósito en el relleno. Se presenta la propuesta de los integrantes de solicitar apoyo económico al Gobierno del Esado. La Semadet se compromete a acompañar a los gobiernos locales en la propuesta económica.</t>
  </si>
  <si>
    <t>Director General</t>
  </si>
  <si>
    <t>Asistir al Taller con el Banco Mundial</t>
  </si>
  <si>
    <t>2 y 3 de julio de 2013</t>
  </si>
  <si>
    <t>Aguascalientes - Zapopan</t>
  </si>
  <si>
    <t>2 jul 2013   10:00 hrs.</t>
  </si>
  <si>
    <t>3 jul 2013   16:00 hrs.</t>
  </si>
  <si>
    <t>Asistir al Taller sobre Sistemas de Información Estadística, Geográfica y de Evaluación, INEGI - BANCO MUNDIAL</t>
  </si>
  <si>
    <t>Se vieron casos de éxitos de la aplicación de la metodología del Banco Mundial. Se presentó la perspectivas de Jalisco sobre el particular. Se valora positivo aplicar la metodología de evaluación a los Sistemas de Información y Evaluación de Jalisco. Se reportaron los resuntados a la SubSeplán, quien está valorando pedir tal evaluación.</t>
  </si>
  <si>
    <t>Ing. José Francisco Saldaña Hdez.      Ing. Julián Chávez Balderrama</t>
  </si>
  <si>
    <t>Encargado de la Sec. Ejec. Técnica /  Coordinador con especializ. / Técnico Especializado</t>
  </si>
  <si>
    <t>Asistir a reunión para tratar el tema Atlas Municipal de Caminos Rurales</t>
  </si>
  <si>
    <t>25 de julio de 2013</t>
  </si>
  <si>
    <t>25 jul 2013    10:00 hrs.</t>
  </si>
  <si>
    <t>25 jul 2013     15:30 hrs.</t>
  </si>
  <si>
    <t>Se analizará la propuesta económica y el apoyo que se brindará al personal técnico en cuanto a pasajes y viáticos para llevar a cabo el proyecto AMCR. El Ayuntamiento analizará la propuesta de impartir el diplomado en el municipio de Tepatitlán. iTerritorial hace la presentación del proyecto  junto con el presupuesto.</t>
  </si>
  <si>
    <t>Jorge Alonso Gómez Ortiz                                    Lorena Casillas Ramírez</t>
  </si>
  <si>
    <t>Director de Vinculación / Coordinador con Especialización / Coordinador de comunicación y apoyo</t>
  </si>
  <si>
    <t>Asistir a la inauguración y clausura de la capacitación para el levantamiento de información de predios rústicos con equipo GPS</t>
  </si>
  <si>
    <t>12 y 15 de agosto de 2013</t>
  </si>
  <si>
    <t>Etzatlán - Zapopan</t>
  </si>
  <si>
    <t>15 jul 2013       8:00 hrs.</t>
  </si>
  <si>
    <t>15 jul 2013     18:00 hrs.</t>
  </si>
  <si>
    <t>Clausura del curso : "Tecnologías de posicionamiento por satélite"</t>
  </si>
  <si>
    <t xml:space="preserve">Propiciar la homogeneización de los procesos de generación de información territorial </t>
  </si>
  <si>
    <t>Se entregó información del Congreso de Información Territorial a los gobiernos locales de Tala, Teuchitlán, Ahualulco, San Juanito de Escobedo y Etzatlán, además del Instituto Tecnológico Superior de Tequila  y Ameca.                          Se clausuró el curso con la presencia del C. Presidente Municipal de Etzatlán. Se procedió a la entrega de constancias a los participantes del curso.</t>
  </si>
  <si>
    <t>Asistir en representación del Director General a la Cuarta Sesión Ordinaria del Consejo de Administración SIMAR Sur - Sureste</t>
  </si>
  <si>
    <t>20 de agosto de 2013</t>
  </si>
  <si>
    <t>Zapoltitic - Zapopan</t>
  </si>
  <si>
    <t>20 ago 2013   8:00 hrs.</t>
  </si>
  <si>
    <t>20 ago 2013     17:00 hrs.</t>
  </si>
  <si>
    <t>Asistir a la Cuarta Sesión Ordinaria del Consejo de Administración SIMAR Sur Sureste</t>
  </si>
  <si>
    <t>Se promocionó el Congreso de Información Territorial. Se afinó la estrategia de la presentación del estudio "Alto Riesgo por Flujos de lodos en la Delegación de Atenquique, Municipio de Tuxpan  con el Arq. Felipe Rua, Presidente Municipal de Tuxpan. Se atendieron inquietudes del Director del Simar y de los Presidentes Municipales sobre la información que el iTerritorial les puede ofrecer.</t>
  </si>
  <si>
    <t>Atender la solicitud del Mtro. Marco Antonio Pérez Santana, Director de Información y Documentación de la Secretaría General de Gobierno, para realizar el levantamiento de datos sobre la Unidad Deportiva San Pedro Valencia, que es reclamada por la autoridades de Acatlán de Juárez y Tlajomulco de Zúñiga, Jal.</t>
  </si>
  <si>
    <t>Asistir a una reunión con el Cabildo del municipio, de acuerdo a requerimiento del Consejero de El Grullo, para tratar asuntos relativos a límites municipales.</t>
  </si>
  <si>
    <t>12 al 16 de agosto de 2013</t>
  </si>
  <si>
    <t>16 de agosto de 2013</t>
  </si>
  <si>
    <t>Realizar una encuesta sobre vulnerabilidad social para la elaboración del Atlas de Riesgo</t>
  </si>
  <si>
    <t>10 y 11 de septiembre de 2013</t>
  </si>
  <si>
    <t>11, 12 y 13 de septiembre de 2013</t>
  </si>
  <si>
    <t>20 de septiembre de 2013</t>
  </si>
  <si>
    <t>23 y 24 de septiembre de 2013</t>
  </si>
  <si>
    <t>7 de octubre de 2013</t>
  </si>
  <si>
    <t>8 y 9 de octubre de 2013</t>
  </si>
  <si>
    <t>10 y 11 de octubre de 2013</t>
  </si>
  <si>
    <t>16 de octubre de 2013</t>
  </si>
  <si>
    <t>21 de octubre de 2013</t>
  </si>
  <si>
    <t>22 de octubre de 2013</t>
  </si>
  <si>
    <t>29 de octubre de 2013</t>
  </si>
  <si>
    <t>Fis. Iván Gómez Mora</t>
  </si>
  <si>
    <t>Realizar levantamiento de los caminos del municipio para el proyecto "Atlas de Caminos de Tepatitlán"</t>
  </si>
  <si>
    <t>29 de noviembre de 2013</t>
  </si>
  <si>
    <t>Participar en la apertura de sobres y fallo de licitación pública nacional "Adquisición de equipamiento SIMA Sur-Sureste", de acuerdo al oficio 145/2013, signado por el M.A. Ramiro Farías Martínez, Presidente del Consejo de Administración, y del Ing. Moisés López Hernández, Director General de Simar Sur-Sureste.</t>
  </si>
  <si>
    <t>5 y 6 de diciembre de 2013</t>
  </si>
  <si>
    <t>Realizar levantamiento de límites municipales</t>
  </si>
  <si>
    <t>María Alejandra de la Torre Mtz.</t>
  </si>
  <si>
    <t>Secretario Ejecutivo Técnico / Coordinador con especialización</t>
  </si>
  <si>
    <t>El Grullo - Zapopan</t>
  </si>
  <si>
    <t>16 ago 2013     6:00 hrs.</t>
  </si>
  <si>
    <t>16 ago 2013    18:00 hrs.</t>
  </si>
  <si>
    <t>Ing. José Francisco Saldaña Hernández</t>
  </si>
  <si>
    <t>Coordinador con especialización / Técnico especializado</t>
  </si>
  <si>
    <t>Capacitación especializada en Sistemas de posicionamiento satelital (teoría y práctica de campo) a funcionarios públicos municipales de Etzatlán y Ameca, y a estudiantes de ITS de Tequila.</t>
  </si>
  <si>
    <t>Pernocta de 3 noches</t>
  </si>
  <si>
    <t>12 ago 2013    8:30 hrs.</t>
  </si>
  <si>
    <t>16 ago 2013    17:00 hrs.</t>
  </si>
  <si>
    <t>Capacitación especializada a 3 funcionarios del mpio de Ameca, 4 funcionarios del mpio. De Etzatlán y 6 funcionrios de la carrera de Ingeniería Civil del Instituto Tecnológico Superior de Tequila.</t>
  </si>
  <si>
    <t>Técnico especializado</t>
  </si>
  <si>
    <t>1 de agosto de 2014</t>
  </si>
  <si>
    <t>San Pedro Valencia - Zapopan</t>
  </si>
  <si>
    <t>1 ago 2013     9:30 hrs.</t>
  </si>
  <si>
    <t>1 ago 2013     13:00 hrs.</t>
  </si>
  <si>
    <t xml:space="preserve">Localización y levantamiento de información de </t>
  </si>
  <si>
    <t>Localización de Unidad Deportiva en la localidad de San Pedro Valencia, medición del perímetro del polígono de dicha unidad deportiva, en cada vértice medido se tomó una fotografía como material de apoyo. Se midió el polígono de la cancha de futbol, y se fotografió la infraestructura del lugar (depósitos de agua potable, luminarias, bancas de concreto, hileras de pinos, campo de futbol). Se entregó esta información a la Secretaría General de Gobierno.</t>
  </si>
  <si>
    <t>Asistir a una reunión con el Lic. Abril González Rojas, Síndico Municipal, para atender la solicitud de información sobre límites municipales.</t>
  </si>
  <si>
    <t>10 de septiembre de 2013</t>
  </si>
  <si>
    <t>Lagos de Moreno - Zapopan</t>
  </si>
  <si>
    <t>10 sep 2013     8:00 hrs.</t>
  </si>
  <si>
    <t>10 sep 2013      17:00 hrs.</t>
  </si>
  <si>
    <t>iTerritorial trabajará con el Ayuntamiento de Lagos de Moreno en la definición del límite entre ese municipio y Guanajuago y se integrará a la edición del Mapa General 2013, una vez que sea sometido al grupo de trabajo de límites.                     Se evaluará la posibilidad de firmar un convenio entre el iTerritorial y el municipio para el tema de límites.</t>
  </si>
  <si>
    <t>Realizar el levantamiento de encuestas para el Proyecto de Vulnerabilidad Social</t>
  </si>
  <si>
    <t>23, 24, 25, y 26 de septiembre de 2013</t>
  </si>
  <si>
    <t>Ixtlahuacán del Río - Zapopan</t>
  </si>
  <si>
    <t>23, 24, 25 y 26 sep 2013 8:30 hrs.</t>
  </si>
  <si>
    <t>23, 24, 25 y 26 sep 2013 16:00 hrs.</t>
  </si>
  <si>
    <t>Se recorrieron las siguientes localidades del municipio, en los dos días 23, 24, 25, y 26 de septiembre: Santo Domingo, Los Zapotes, Tecolotes, Gallardo, Lagunillas, El Chivero, La Mesa, Frijolillos, El Aguila, San Isidro, La Manga, Hacienda Vieja, Tacotlán, El Capricho,  Trejos, San Pablo, Torrecillas, La Máquina, Escuincla, Salitrera, El Rodeo, La Loma, Higuera Chica, La Colpeña, Arroyo seco, Las Trancas, El Lobillo, Ocotillos, La Cantera, Los Colomos, La Higuera, Rancho el Colomo, Mascuala, El Aguilote, El Terrero, La Mesa de la Estancia, La Estancia, La Loma, El Mexicano, El Mirador, El Pozo, El Rincón, Paso de Guadalupe, La Pitayera, El Chilar, El Reparo, El Palomar, El Ancón, San Miguel de Abajo, San Miguel de Arriba, El Salvial, La Garita, Rancho la Loma.</t>
  </si>
  <si>
    <t>Llenado de encuestas de vulnerabilidad aplicada a la población, sector salud, educación y colaboradores del Ayuntamiento. Metodología para el cálculo de vulnerabilidad social.</t>
  </si>
  <si>
    <t>Olivia Margarita Belteton Hernández  Ana Karina Ibarra Salinas</t>
  </si>
  <si>
    <t>Coordinador con Especialización / Técnico Especializado</t>
  </si>
  <si>
    <t>Participar en el proceso de capacitación para los Atlas de Riesgos Municipales, a petición de la Unidad Estatal de Protección Civil y Bomberos del Estado de Jalisco.</t>
  </si>
  <si>
    <t>11 sep 2013    21:00 hrs.</t>
  </si>
  <si>
    <t>Instalación y capacitación de las licencias del SICIIT de la región Sierra de Amula, dentro del Programa Atlas de Riesgos y elaboración del Programa y Planes de Protección Civil.</t>
  </si>
  <si>
    <t>Registro e inauguración a la inducción "Atlas de Riesgos y Elaboración del Programa y Planes de Protección Civil en Base Regional Sierra de Amula en El Grullo.                                                                          Reinstalación de 12 licencias del Sistema de Consulta e Integración de Información Territorial (SICIIT)                                                                                 Municipios con licencias reinstaladas: Juchitlán, Unión de Tula, Tecolotlán, El Limón, Atengo, Tuxcacuesco, Tolimán, Tuxcueca, Tenamaxtlán y 2 oficinas Bases Regionales: Costa Norte y Sierra de Amula.                                                                                   Se tuvo una asistencia de 14 Municipios en la Base Regional, incluyendo uno de la región Ciénega, uno de la Región, Sur, uno de la región Costa Sur.                                                                            Se capacitó en el manejo de la herramienta del Sistema de Consulta e integración de Información Municipal a 35 funcionarios, la mayoría de ellos de las Unidades Municipales de Protección Civil, y en algunos municipios tuvimos la participación de los directores de Obras Públicas y Secretarios y Síndicos.</t>
  </si>
  <si>
    <t>María Alejandra de la Torre Martínez</t>
  </si>
  <si>
    <t>3 y 4 de septiembre de 2014</t>
  </si>
  <si>
    <t>3 y 4 sep 2013 8:30 hrs.</t>
  </si>
  <si>
    <t>3 y 4 sep 2013  16:00 hrs.</t>
  </si>
  <si>
    <t>Se recorrieron las siguientes localidades del municipio, en los dos días 3 y 4 de septiembre: Entrega de documentos y publicadad del próximo Congreso de iTerritorial en la oficina del Presidente Municipal y se inició el recorrido: Los Magueyes, El Ranchito, El Terrero, Animas de Romero, Lagunitas, El Pato, El Jagueycito, El Jaguey, El Astillero, Rancho Nuevo, Quelitán, Quelitán Viejo, Las Abejas, El Pardo, El Rodeo, Las Tinajas, Ocotengo, Hda. San Ignacio, Arroyo Grande, San Cayetano, Agua Negra, Las Joyas.</t>
  </si>
  <si>
    <t>11, 12 y 13 sep 2013 8:30 hrs.</t>
  </si>
  <si>
    <t>11, 12 y 13 sep 2013 16:00 hrs.</t>
  </si>
  <si>
    <t>Se recorrieron las siguientes localidades de la parte norte del municipio: El Gran Caparral, Ruelas, Arroo Azul, Los Llanos, Los Terreros, La Garruña, La Majada, La Presa, Los Jacalitos, Agua Colorada, Agua Prieta, Piedra Bola, Cuyutlán de abajo, Cuyután de Arriba, Mesa de Torres, Tepaca, Los Llanitos, San Ramón, San Nicolás de Abundis.</t>
  </si>
  <si>
    <t xml:space="preserve"> </t>
  </si>
  <si>
    <t>Participar en el proceso de capacitación para el Atlas de Riesgos Municipales, a petición de la Unidad Estatal de Protección Civil y Bomberos del Estado de Jalisco.</t>
  </si>
  <si>
    <t>18 de septiembre de 2013</t>
  </si>
  <si>
    <t>18 sept 2013   8:00 hrs.</t>
  </si>
  <si>
    <t>18 sept 2013   17:30 hrs.</t>
  </si>
  <si>
    <t xml:space="preserve">Recabar las firmas necesarias del Anexo Técnico del Convenio de Colaboración entre el Municipio de Tepatitlán de Morelos y el Instituto de Información Territorial del Estado de Jalisco.                       </t>
  </si>
  <si>
    <t>Entrega del anexo técnico y archivos digitales para análisis del Ayuntamiento de Tepatitlán de Morelos.  Se gestionó con el Presidente Municipal, la sede del Diplomado Regional "Herramientas para la gestión del Territorio" Se gestionó con el Centro Universitario de los Altos la sede del Diplomado Regional "Herramientas para la Gestión del Territorio" teniendo una respuesta favorable.</t>
  </si>
  <si>
    <t>17 Y 18 de septiembre de 2013</t>
  </si>
  <si>
    <t>17 y 18 sep 2013 8:30 hrs.</t>
  </si>
  <si>
    <t>17 y 18 sep 2013 16:00 hrs.</t>
  </si>
  <si>
    <t>Se recorrieron las siguientes localidades: Agua Santa, Hacienda Guadalupe, Ixtlahuacán del $ío, La Tortuga, La Peña, El Refugio, Rancho San Blas, La Puerta del Terrero, Potrero de San Sebastián, El Consuelo, Los Sauces, Tescatitán, La Higuerita, Las Pintas, Santa Teresa Bellavista, La Loma, Betania, San Martin de Porres, Los Huizaches, San Ignacio, El Indio, Rancho de los Angulos, Palos Altos, La Ponderosa, El Húmedo, El Tildio, Buenavista,San José de Buenavista, San Antonio de los Vázquez, Huapango Abajo, El Pedregoso, La Atarjea, Las Mesitas, La Arena, Agua Rica.</t>
  </si>
  <si>
    <t>Asistir a una reunión con personal del Ayuntamiento de Zapotlán el Grande, con el Director del Centro de Formación Forestal (CONAFOR) y de la Comisión Nacional Forestal.</t>
  </si>
  <si>
    <t>2 de octubre de 2013</t>
  </si>
  <si>
    <t>Zapotlán - Zapopan</t>
  </si>
  <si>
    <t>2 oct 2013           8:00 hrs.</t>
  </si>
  <si>
    <t>2 oct 2013     17:30 hrs.</t>
  </si>
  <si>
    <t>Agradecimiento por todas las facilidades para ser sede del Diplomado Regional "Herramientas para la Gestión del Territorio"</t>
  </si>
  <si>
    <t>Acudir con la Directora de Catastro y Consejera de iTerritorial la Lic. Leticia Aranguren Uribe para agradecer la intención de ser sede del Diplomado Regional "Herramientas para la Gestión del Territorio" que se llevará a cabo en la región Altos Sur.   Reunión con el Ing. Héctor Morales Contreras, Director General del Centro de Formación Forestal (CEFOFOR) de la Comisión Nacional Forestal (CONAFOR) para agradecer sus finas atenciones y por ofrecer sus instalaciones para llevar a cabo el Diplomado Regional "Herramientas para la Gestión del Territorio"</t>
  </si>
  <si>
    <t>7 oct 2013 8:30 hrs.</t>
  </si>
  <si>
    <t>7 oct 2013 16:00 hrs.</t>
  </si>
  <si>
    <t>Se recorrieron las siguientes localidades del municipio: La Pitayera, La Ciénega, El Roble, Cerro Alto, La Bodega, Charco Azul, Arroyo Hondo, El Volantín. Con este recorrido se termina la aplicación de encuestas de vulnerabilidad aplicada a la población, sector salud, sector educativo y a colaboradores del Ayuntamiento.</t>
  </si>
  <si>
    <t>Lic. Jorge Alonso Gómez Ortiz</t>
  </si>
  <si>
    <t>Coordinador especializado / Técnico especializado</t>
  </si>
  <si>
    <t>Cihuatlán -Talpa de Allende</t>
  </si>
  <si>
    <t>8 oct 2013          6:00 hrs.</t>
  </si>
  <si>
    <t>Registro e inauguración a la inducción "Atlas de Riesgos y Elaboración del Programa y Planes de Protección Civil en Base Regional Costa Sur en Melaque, perteneciente al municipio de Cihuatlán.                                                                          Reinstalación de 9 licencias del Sistema de Consulta e Integración de Información Territorial (SICIIT)                                                                                 Municipios con licencias reinstaladas: Cihuatlán, Cuautitlán de García Barragán, La Huerta, Villa Purificación, Tomatlán, Base Regional de PC en Cihuatlán y 3 Licencias Ejército Mexicano.                                                                                   Se tuvo una asistencia de 5 Municipios en la Base Regional.                                                                          Se capacitó en el manejo de la herramienta del Sistema de Consulta e integración de Información Municipal a 14 funcionarios, la mayoría de ellos de las Unidades Municipales de Protección Civil, y en algunos municipios tuvimos la participación de los directores de Obras Públicas y Secretarios y Síndicos.</t>
  </si>
  <si>
    <t>Talpa de Allende</t>
  </si>
  <si>
    <t>9 oct 2013           16:30 hrs.</t>
  </si>
  <si>
    <t>10 oct 2013          9:00 hrs.</t>
  </si>
  <si>
    <t>11 oct 2013           21:00 hrs.</t>
  </si>
  <si>
    <t>21, 22 y 23 de octubre de 2013</t>
  </si>
  <si>
    <t xml:space="preserve">Pernocta de 2 noche </t>
  </si>
  <si>
    <t>Villa Guerrero - Zapopan</t>
  </si>
  <si>
    <t>21 oct 2013          14:30 hrs.</t>
  </si>
  <si>
    <t>23 oct 2013           21:00 hrs.</t>
  </si>
  <si>
    <t>Registro e inauguración a la inducción "Atlas de Riesgos y Elaboración del Programa y Planes de Protección Civil en Base Regional Costa Norte y Sierra Occidental en Talpa de Allende.                                                                          Reinstalación de 4 licencias del Sistema de Consulta e Integración de Información Territorial (SICIIT)                                                                                 Municipios con licencias reinstaladas: Región Sierra Occidental: Cuautla, Guachinango, Talpa de Allende y Base Regional de Talpa de Allende.                                                                                   Se tuvo una asistencia de 6 Municipios en la Base Regional.                                                                          Se capacitó en el manejo de la herramienta del Sistema de Consulta e integración de Información Municipal a 14 funcionarios, la mayoría de ellos de las Unidades Municipales de Protección Civil, y en algunos municipios tuvimos la participación de los directores de Obras Públicas y Secretarios y Síndicos.</t>
  </si>
  <si>
    <t>Registro e inauguración a la inducción "Atlas de Riesgos y Elaboración del Programa y Planes de Protección Civil en Base Regional  Norte  en Villa Guerrero.                                                                          Reinstalación de 4 licencias del Sistema de Consulta e Integración de Información Territorial (SICIIT)                                                                                 Municipios con licencias reinstaladas: Región Norte: Bolaños, Colotlán, Huejuquilla el Alto, Totatiche, Villa Guerrero y Base Regional de Villa Guerrero.                                                                                   Se tuvo una asistencia de 7 Municipios en la Base Regional.                                                                          Se capacitó en el manejo de la herramienta del Sistema de Consulta e integración de Información Municipal a 9 funcionarios, la mayoría de ellos de las Unidades Municipales de Protección Civil, y en algunos municipios tuvimos la participación de los directores de Obras Públicas y Secretarios y Síndicos.</t>
  </si>
  <si>
    <t>Montserrat Guevara Rubio</t>
  </si>
  <si>
    <t>Coordinador de Comunicación y Apoyo</t>
  </si>
  <si>
    <t>Realizar el Registro de los Derechos de Autor y solicitud del ISBN del libro "Jalisco, Territorio y Problemas del Desarrollo", en las oficinas del Instituto Nacional de Derechos de Autor (Indautor).</t>
  </si>
  <si>
    <t>Viaje aéreo, ida y vuelta el mismo día</t>
  </si>
  <si>
    <t>México, D.F. - Zapopan</t>
  </si>
  <si>
    <t>29 oct 2013    5:00 hrs.</t>
  </si>
  <si>
    <t>29 oct 2013 21:00 hrs.</t>
  </si>
  <si>
    <t>M. en C. Maximiano Bautista A.           Lic. Ricardo Ramírez Aguilera           Arq. Roberto Arámbula Quirarte             Jorge Alonso Gómez Ortiz</t>
  </si>
  <si>
    <t>Director General                        Secretario Ejecutivo Técnico    Secretario Ejecutivo Jurídico    Director de Vinculación            Coordinador con especializ.</t>
  </si>
  <si>
    <t>Asistir a la firma del convenio de colaboración con el Municipio</t>
  </si>
  <si>
    <t>21 oct 2013     8:30 hrs.</t>
  </si>
  <si>
    <t>21 oct 2013         14:30 hrs.</t>
  </si>
  <si>
    <t>Firma de convenio de colaboración con el municipio de Etzatlán</t>
  </si>
  <si>
    <t>Se firmó el convenio de colaboración para realizar el proyecto denominado "Sistema de Información Estadística y Geográfica del Mpio de Etzatlán"</t>
  </si>
  <si>
    <t>Tepatitlán de Morelos - Zapopan</t>
  </si>
  <si>
    <t>16 oct 2013     11:00 hrs.</t>
  </si>
  <si>
    <t>16 oct 2013        17:30 hrs.</t>
  </si>
  <si>
    <t>Firma de convenio de colaboración con el municipio de Tepatitlán de Morelos</t>
  </si>
  <si>
    <t>Se firmó el convenio de colaboración para realizar la primera etapa del Sistema de Consulta denominado Atlas Municipal de Caminos Rurales para el Mpio. De Tepatitlán de Morelos, Jalisco.</t>
  </si>
  <si>
    <t xml:space="preserve">Fis. Iván Gómez Mora                              Geog. Rosa Olivia Contreras Uribe                       Ing. José Francisco Saldaña Hdez.                     Mtra. María Alejandra Blanco Alonso                      Arq. Bernabé Covarrubias Hurtado                  Ing. Carlos Fernando Ruiz Chávez                   Daniel Sánchez Pillot Gutiérrez  </t>
  </si>
  <si>
    <t>Secretario Ejecutivo Técnico    Coordinador con especializ.   Coordinador de Operación      Coordinador con especializ.    Analista de Ev. De Proyectos   Director de Tecn. De Inform.     Asistente de Proyectos.</t>
  </si>
  <si>
    <t>Asistir a la Conferencia Internacional de Geografía y Medio Ambiente</t>
  </si>
  <si>
    <t>7, 8 y 9 de octubre de 2013</t>
  </si>
  <si>
    <t>Pernocta de 2 noches</t>
  </si>
  <si>
    <t>6 oct 2013      16:00 hrs.</t>
  </si>
  <si>
    <t>9 oct 2013           19:00 hrs.</t>
  </si>
  <si>
    <t>Compartir experiencia y reafirmación de conocimientos en el área de Geografía y Medio Ambiente a nivel nacional e internacional. Especificamente cartografía para dispositivos móviles y tecnología para la captura de información en campo.</t>
  </si>
  <si>
    <t>Tener una entrevista con la Directora de Catastro del Municipio de Ciudad Guzmán para hacer las gestiones pertinentes con las autoridades para llevar a cabo el Diplomado Regional "Herramientas para la Gestión del Territorio" en dicha entidad.</t>
  </si>
  <si>
    <t>Ciudad Guzmán - Zapopan</t>
  </si>
  <si>
    <t>20 sep 2013    8:00 hrs.</t>
  </si>
  <si>
    <t>20 sep 2013    17:30 hrs.</t>
  </si>
  <si>
    <t>Realizar las gestiones para llevar a cabo el Diplomado Regional "Herramientas para la Gestión del Territorio" en dicha ciudad</t>
  </si>
  <si>
    <t>Se realizó la gestión con la Directora de Catastro y Consejera de iTerritorial.                                                Se gestionó con el Ing. Héctor Morales Contreras, Director General del Centro de Formación Forestal (CEFOFOR) de la Comisión Nacional Forestal (CONAFOR) la sede del Diplomado Regional "Herramientas para la Gestión del Territorio"</t>
  </si>
  <si>
    <t>Envío de programa para establecimiento de fechas de inicio</t>
  </si>
  <si>
    <t>Director de vinculación / Coordinador con especializ.</t>
  </si>
  <si>
    <t>23 sept 2013   8:00 hrs.</t>
  </si>
  <si>
    <t>24 sept 2013    19:35 hrs.</t>
  </si>
  <si>
    <t>Registro e inauguración a la inducción "Atlas de Riesgos y Elaboración del Programa y Planes de Protección Civil en Base Regional Altos Norte en San Juan de los Lagos, Jal.                                                                           Reinstalación de 9 licencias del Sistema de Consulta e Integración de Información Territorial (SICIIT)                                                                                 Municipios con licencias reinstaladas: Región Altos Norte: San Juan de los Lagos, Ojuelos de Jalisco, Región Altos Sur: Jalostotitlán, San Ignacio Cerro Gordo, Tepatitlán de Morelos, Yahualica de González Gallo, Valle de Guadalupe, Mexticacán y San Miguel el Alto.                                                                                   Se tuvo una asistencia de 12 Municipios en la Base Regional, incluyendo 8 municipios de la región Altos Sur.                                                                          Se capacitó en el manejo de la herramienta del Sistema de Consulta e integración de Información Municipal a 21 funcionarios, la mayoría de ellos de las Unidades Municipales de Protección Civil, y en algunos municipios tuvimos la participación de los directores de Obras Públicas y Secretarios y Síndicos.</t>
  </si>
  <si>
    <t>Geog. Juan José del Toro Madrueño</t>
  </si>
  <si>
    <t>Director de Vinculación           Coordinador de Análisis</t>
  </si>
  <si>
    <t>Tener una reunión en el Centro Universitario de los Altos, referente al Diplomado Regional "Herramientas para la Gestión del Territorio"</t>
  </si>
  <si>
    <t>22 oct 2013     10:00 hrs.</t>
  </si>
  <si>
    <t>22 oct 2013    17:00 hrs.</t>
  </si>
  <si>
    <t>Consolidar acuerdos para el Diplomado Regional "Herramientas para la Gestión del Territorio"</t>
  </si>
  <si>
    <t>Se acuerda la convocatoria y fechas, Se valida la sede Física. La U de G acuerda hacerse cargo del módulo regional</t>
  </si>
  <si>
    <t>Coordinador con especializ.   Técnico Especializado</t>
  </si>
  <si>
    <t>Realizar la instalación e impartir capacitación de las licencias del SICIIT, dentro del Programa "Atlas de Riesgos y elaboración del Programa y Planes de Protección Civil"</t>
  </si>
  <si>
    <t>9 y 10 de diciembre de 2013</t>
  </si>
  <si>
    <t>Pernocta de 1 noche</t>
  </si>
  <si>
    <t>San Juan de los Lagos - Zapopan</t>
  </si>
  <si>
    <t>9 dic 2013     8:00 hrs.</t>
  </si>
  <si>
    <t>10 dic 2013       18:00 hrs.</t>
  </si>
  <si>
    <t>Instalación y capacitación de las licencias del SICIIT de la región Altos Sur y Altos Norte, dentro del Programa Atlas de Riesgos y elaboración del Programa y Planes de Protección Civil.</t>
  </si>
  <si>
    <t>Registro e inauguración a la inducción "Atlas de Riesgos y Elaboración del Programa y Planes de Protección Civil en Base Regional  Altos Norte, en San Juan de los Lagos, Jal..                                                                          Reinstalación de 4 licencias del Sistema de Consulta e Integración de Información Territorial (SICIIT)                                                                                 Municipios con licencias reinstaladas: Región Altos Norte: Villa Hidalgo, Teocaltiche, Encarnación de Díaz, y Región Altos Sur: Cañadas de Obregón.                                                                                   Se tuvo una asistencia de 7 Municipios en la Base Regional.                                                                          Se capacitó en el manejo de la herramienta del Sistema de Consulta e integración de Información Municipal a 12 funcionarios, la mayoría de ellos de las Unidades Municipales de Protección Civil, y en algunos municipios tuvimos la participación de los directores de Obras Públicas y Secretarios y Síndicos.</t>
  </si>
  <si>
    <t>Técnico en Cartografía y Análisis</t>
  </si>
  <si>
    <t>5 dic 2013    8:30 hrs.</t>
  </si>
  <si>
    <t>6 dic 2013        16:00 hrs.</t>
  </si>
  <si>
    <t>Se levantaron 4 tramos de límites municipales, sumando un total de todos los tramos de 9.961 km. De longitud.</t>
  </si>
  <si>
    <t>Trabajo de gabinete</t>
  </si>
  <si>
    <t>Zapotiltic - Zapopan</t>
  </si>
  <si>
    <t xml:space="preserve">29 nov 2013    7:30 hrs. </t>
  </si>
  <si>
    <t>29 nov 2013      17:00 hrs.</t>
  </si>
  <si>
    <t>Apertura de sobres y fallo de licitación</t>
  </si>
  <si>
    <t>Se dio la representación del Mtro. Guillermo Levine Gutiérrez en la apertura de sobres.                      Se repartió un ejemplar del libro "Jalisco, Territorio y Problemas del Desarrollo".                        Se dejó un ejemplar del libro en la oficina de Ciudad Guzmán del Diputado Federal Salvador Barajas del Toro.</t>
  </si>
  <si>
    <t>Secretario Ejecutivo Técnico    Coordinador con especializ.</t>
  </si>
  <si>
    <t>Participar como ponentes en la Reunión Nacional de Gestores y Usuarios de Imágenes de la Antena ERMEX NG 2013</t>
  </si>
  <si>
    <t>25, 26 y 27 de noviembre de 2013</t>
  </si>
  <si>
    <t>México - Zapopan</t>
  </si>
  <si>
    <t>25 nov 2013     7:50 hrs.</t>
  </si>
  <si>
    <t>27 nov 2013     23:30 hrs.</t>
  </si>
  <si>
    <t>Viaje aéreo . Pernocta de 2 noches</t>
  </si>
  <si>
    <t>Encuentro Nacional de Usuarios y Gestores Ermex NG 2013</t>
  </si>
  <si>
    <t>Registro y asistencia al primer día de actividades en el Encuentro Nacional de Usuarios y Gestores ERMEX NG (14 ponencias). Presentación de ponencia "Uso imágenes Pancromáticas y Multiespectrales. Integración de mosaicos, límites territoriales y estudio de áreas verdes" por el Mtro. Maximiano Bautista Andalón. Asistencia al segundo día de actividades en el Encuentro Nacional de usuarios y gestores ERMEX NG.</t>
  </si>
  <si>
    <t>Ana Teresa Ortega Minakata</t>
  </si>
  <si>
    <t>Técnico en cartografía y análisis</t>
  </si>
  <si>
    <t>22, 23, 24 y 25 de octubre de 2013</t>
  </si>
  <si>
    <t>22 oct 2013      8:30 hrs.</t>
  </si>
  <si>
    <t>25 oct 2013          16:00 hrs.</t>
  </si>
  <si>
    <t>Levantamiento con equipo GPS ProRSX de Trimble del Atlas de Caminos de Tepatitlán de Morelos, Jal.</t>
  </si>
  <si>
    <t>Se levantaron 48 tramos de caminos, sumando un total de todos los tramos de 89.609 km. De longitud</t>
  </si>
  <si>
    <t>19 al 22 de noviembre de 2013</t>
  </si>
  <si>
    <t>19 nov 2013     8:30 hrs.</t>
  </si>
  <si>
    <t>22 nov 2013    16:00 hrs.</t>
  </si>
  <si>
    <t>25 al 29 de noviembre de 2013</t>
  </si>
  <si>
    <t>Pernocta de 4 noches</t>
  </si>
  <si>
    <t>25 nov 2013     8:30  hrs.</t>
  </si>
  <si>
    <t>Levantamiento con equipo GPS ProRSX de Trimble Propuests del Atlas de Caminos de Tepatitlán de Morelos</t>
  </si>
  <si>
    <t>Se levantaron 42 tramos de caminos, sumando un total de todos los tramos de 52.044 km. De longitud</t>
  </si>
  <si>
    <t>Coordinador de Planeación y Evaluación</t>
  </si>
  <si>
    <t>Asistir a una reunión en el Ayuntamiento de Ixtlahuacán del Río, para tratar el tema de "Análisis Espacial para un relleno sanitario", según petición formulada por la Dirección de Ecología del Municipio.</t>
  </si>
  <si>
    <t>26 de noviembre de 2013</t>
  </si>
  <si>
    <t>26 nov 2013   10:00 hrs.</t>
  </si>
  <si>
    <t>26 nov 2013    13:00 hrs.</t>
  </si>
  <si>
    <t>Director de vinculación</t>
  </si>
  <si>
    <t>Asistir en representación del Director General a la Tercera Sesión Ordinaria del Consejo de Administración 2013 del Sistema Intermunicipal de Manejo de Residuos Sureste</t>
  </si>
  <si>
    <t>1 de octubre de 2013</t>
  </si>
  <si>
    <t>Quitupan - Zapopan</t>
  </si>
  <si>
    <t>1 oct 2013       7:30 hrs.</t>
  </si>
  <si>
    <t>1 oct 2013        17:00 hrs.</t>
  </si>
  <si>
    <t>Asistir con la representación del Director General a la Tercera Sesión Ordinaria del Consejo de Administración del Simar Sureste</t>
  </si>
  <si>
    <t>Participación en Presidium en el evento del informe y de la toma de protesta.   Interacción con los C. Presidentes Municipales asistentes.</t>
  </si>
  <si>
    <t>28, 29 y 30 de octubre de 2013</t>
  </si>
  <si>
    <t>28 oct 2013     9:00 hrs.</t>
  </si>
  <si>
    <t>30 oct 2013   16:00 hrs.</t>
  </si>
  <si>
    <t>Se levantaron 54 tramos de caminos, sumando un total de todos los tramos de 47 km. De longitud.</t>
  </si>
  <si>
    <t>Trabajo en gabinete</t>
  </si>
  <si>
    <t>11, 12, y 13 de diciembre de 2013</t>
  </si>
  <si>
    <t>Pernocta de 2 noche</t>
  </si>
  <si>
    <t>11 dic 2013     8:00 hrs.</t>
  </si>
  <si>
    <t>13 dic 2013       18:00 hrs.</t>
  </si>
  <si>
    <t>16 y 17 de diciembre de 2013</t>
  </si>
  <si>
    <t>Talpa de Allende - Zapopan</t>
  </si>
  <si>
    <t>16 dic 2013     8:00 hrs.</t>
  </si>
  <si>
    <t>17 dic 2013       18:00 hrs.</t>
  </si>
  <si>
    <t>2, 3 Y 4 de diciembre de 2013</t>
  </si>
  <si>
    <t>2 dic 2013    8:30 hrs.</t>
  </si>
  <si>
    <t>4 dic 2013      16:00 hrs.</t>
  </si>
  <si>
    <t>Se levantaron 22 tramos de caminos, sumando un total de todos los tramos de 32 km. De longitud</t>
  </si>
  <si>
    <t>10, 11, 12 y 13 de diciembre de 2013</t>
  </si>
  <si>
    <t>10 dic 2013    8:30 hrs.</t>
  </si>
  <si>
    <t>13 dic 2013       16:00 hrs.</t>
  </si>
  <si>
    <t>Levantamiento con equipo GPS ProRSX de Trimble Propuestas Límites de Lagos de Moreno, Jal.</t>
  </si>
  <si>
    <t>Se levantaron 18 tramos de caminos, sumando un total de todos los tramos de 62 km. De longitud</t>
  </si>
  <si>
    <t>Hospedaje y alimentos a cargo del Ayuntamiento</t>
  </si>
  <si>
    <t>Realizar una presentación de los avances y resultados del proyecto "Atlas Municipal de Caminos Rurales de Tepatitlán", así como del Diplomado de Herramientas para la gestión del Territorio.</t>
  </si>
  <si>
    <t>Ing. José Francisco Saldaña Hdez.</t>
  </si>
  <si>
    <t>Coordinador con especializ.</t>
  </si>
  <si>
    <t>18 de diciembre de 2013</t>
  </si>
  <si>
    <t>18 dic 2013      8:00 hrs.</t>
  </si>
  <si>
    <t>18 dic 2013     14:00 hrs.</t>
  </si>
  <si>
    <t>Rendir informe de avance y resultados del Proyecto SC AMCR</t>
  </si>
  <si>
    <t>Presentación de Avances y Resultados del Proyecto Sistema de Consulta del Atlas Municipal de Caminos y Carreteras SC AMCR ante funcionarios municipales del mpio. De Tepatitlán, Jal.</t>
  </si>
  <si>
    <t>16, 17 y 18 de diciembre de 2013</t>
  </si>
  <si>
    <t>16 dic 2013     8:30 hrs.</t>
  </si>
  <si>
    <t>18 dic 2013     16:00 hrs.</t>
  </si>
  <si>
    <t>Levantamiento con equipo GPS ProRSX de Trimble del Atlas de caminos de Tepatitlán de Morelos</t>
  </si>
  <si>
    <t>Se levantaron 15 tramos de caminos, sumando un total de todos los tramos de 42 km. De longitud</t>
  </si>
  <si>
    <t>Alimentos y hospedaje a cargo del Ayuntamiento</t>
  </si>
  <si>
    <t>Miguel Angel López Cervantes</t>
  </si>
  <si>
    <t>Coordinador con esp                          Técnico Especializado                       Analista de Evaluación de Proy</t>
  </si>
  <si>
    <t>105 a 109</t>
  </si>
  <si>
    <t xml:space="preserve">Geog. Juan José del Toro M           Ing. José Francisco Saldaña H      Ing. Benjamín Mariscal Glez.        Ing. Miguel Angel López C.             </t>
  </si>
  <si>
    <t>Coordinador con especializ.     Coordinador con especializ.         Coordinador con especializ.     Analista de Evaluación de P      Coordinador con especializ.    Coordinador de Operación       Coordinador con especializ.    Director de Tecn. Inform.</t>
  </si>
  <si>
    <t>Jorge Alonso Gómez Ortiz                                      Geog. Rosa Olivia Contreras Uribe          Geog. Ana Teresa Ortega Minakata           Ing. Carlos Fernando Ruiz Chávez</t>
  </si>
  <si>
    <t>Atender el Diplomado Regional de Herramientas para la Gestión del Territorio, en los roles que les fueron encomendados</t>
  </si>
  <si>
    <t>5, 6, 9 de diciembre de 2013</t>
  </si>
  <si>
    <t>5, 6, 9 dic 2013 8:00 hrs.</t>
  </si>
  <si>
    <t>5, 6, 9 dic 2013   18:00 hrs.</t>
  </si>
  <si>
    <t>Asistir al Diplomado Regional en Herramientas para la Gestión del Territorio</t>
  </si>
  <si>
    <t>Impartición de los conceptos de: Cartografía, Vuelos Fotogramétricos, Introducción a los SIG, Diccionario de Datos y parte de Infraestructura de Datos Espaciales</t>
  </si>
  <si>
    <t>Realizar levantamiento de los caminos del municipio, para el proyecto "Atlas de Caminos de Tepatitlán</t>
  </si>
  <si>
    <t>4 al 8 de noviembre de 2014</t>
  </si>
  <si>
    <t>4 nov 2013    8:30 hrs.</t>
  </si>
  <si>
    <t>8 nov 2013    16:00 hrs.</t>
  </si>
  <si>
    <t>Se levantaron 92 tramos de caminos, sumando 55.611 km. De longitud</t>
  </si>
  <si>
    <t>Secretario Ejecutivo Técnico</t>
  </si>
  <si>
    <t>Asistir a una reunión para atender solicitud de límites municipales del Ayuntamiento</t>
  </si>
  <si>
    <t>25 de noviembre de 2013</t>
  </si>
  <si>
    <t>25 nov 2013  8:00 hrs.</t>
  </si>
  <si>
    <t>25 nov 2013   17:00 hrs.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</si>
</sst>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theme="1"/>
      <name val="Calibri"/>
      <family val="2"/>
      <scheme val="minor"/>
    </font>
    <font>
      <sz val="10"/>
      <name val="Lucida Sans Unicode"/>
      <family val="2"/>
    </font>
    <font>
      <b/>
      <sz val="12"/>
      <name val="Arial"/>
      <family val="2"/>
    </font>
    <font>
      <sz val="11"/>
      <name val="Arial"/>
      <family val="2"/>
    </font>
    <font>
      <sz val="8"/>
      <name val="Arial"/>
      <family val="2"/>
    </font>
    <font>
      <sz val="9"/>
      <name val="Arial"/>
      <family val="2"/>
    </font>
    <font>
      <sz val="10"/>
      <name val="Calibri"/>
      <family val="2"/>
    </font>
    <font>
      <b/>
      <sz val="8"/>
      <name val="Arial"/>
      <family val="2"/>
    </font>
    <font>
      <b/>
      <sz val="10"/>
      <name val="Calibri"/>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s>
  <cellStyleXfs count="1">
    <xf numFmtId="0" fontId="0" fillId="0" borderId="0"/>
  </cellStyleXfs>
  <cellXfs count="36">
    <xf numFmtId="0" fontId="0" fillId="0" borderId="0" xfId="0"/>
    <xf numFmtId="0" fontId="6" fillId="0" borderId="1" xfId="0" applyFont="1" applyFill="1" applyBorder="1" applyAlignment="1">
      <alignment vertical="center" wrapText="1"/>
    </xf>
    <xf numFmtId="44" fontId="6" fillId="0" borderId="1" xfId="0" applyNumberFormat="1" applyFont="1" applyFill="1" applyBorder="1" applyAlignment="1">
      <alignment vertical="center" wrapText="1"/>
    </xf>
    <xf numFmtId="15" fontId="6" fillId="0" borderId="1" xfId="0" applyNumberFormat="1" applyFont="1" applyFill="1" applyBorder="1" applyAlignment="1">
      <alignment vertical="center" wrapText="1"/>
    </xf>
    <xf numFmtId="44" fontId="6" fillId="0" borderId="2" xfId="0" applyNumberFormat="1" applyFont="1" applyFill="1" applyBorder="1" applyAlignment="1">
      <alignment vertical="center" wrapText="1"/>
    </xf>
    <xf numFmtId="0" fontId="6" fillId="0" borderId="0" xfId="0" applyFont="1" applyFill="1" applyAlignment="1">
      <alignment vertical="center" wrapText="1"/>
    </xf>
    <xf numFmtId="0" fontId="1" fillId="0"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Border="1" applyAlignment="1">
      <alignment vertical="center"/>
    </xf>
    <xf numFmtId="0" fontId="3" fillId="0" borderId="0" xfId="0" applyFont="1" applyFill="1" applyBorder="1" applyAlignment="1">
      <alignment horizontal="center" vertical="center" wrapText="1"/>
    </xf>
    <xf numFmtId="0" fontId="5"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15" fontId="6" fillId="0" borderId="2" xfId="0" applyNumberFormat="1" applyFont="1" applyFill="1" applyBorder="1" applyAlignment="1">
      <alignment vertical="center" wrapText="1"/>
    </xf>
    <xf numFmtId="0" fontId="6" fillId="0" borderId="1" xfId="0" applyFont="1" applyFill="1" applyBorder="1" applyAlignment="1">
      <alignment horizontal="center" vertical="center" wrapText="1"/>
    </xf>
    <xf numFmtId="44" fontId="6" fillId="0" borderId="1" xfId="0" applyNumberFormat="1" applyFont="1" applyFill="1" applyBorder="1" applyAlignment="1">
      <alignment horizontal="right" vertical="center" wrapText="1"/>
    </xf>
    <xf numFmtId="22" fontId="6" fillId="0" borderId="1" xfId="0" applyNumberFormat="1" applyFont="1" applyFill="1" applyBorder="1" applyAlignment="1">
      <alignment vertical="center" wrapText="1"/>
    </xf>
    <xf numFmtId="0" fontId="6" fillId="0" borderId="0" xfId="0" applyFont="1" applyFill="1" applyBorder="1" applyAlignment="1">
      <alignment horizontal="center" vertical="center" wrapText="1"/>
    </xf>
    <xf numFmtId="44" fontId="6"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0" xfId="0" applyFill="1"/>
    <xf numFmtId="0" fontId="0" fillId="0" borderId="0" xfId="0" applyFill="1" applyAlignment="1">
      <alignment horizontal="center" vertical="center"/>
    </xf>
    <xf numFmtId="0" fontId="8" fillId="2" borderId="1" xfId="0" applyFont="1" applyFill="1" applyBorder="1" applyAlignment="1">
      <alignment horizontal="right" vertical="center" wrapText="1"/>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44" fontId="6" fillId="0" borderId="4" xfId="0" applyNumberFormat="1" applyFont="1" applyFill="1" applyBorder="1" applyAlignment="1">
      <alignment horizontal="center" vertical="center" wrapText="1"/>
    </xf>
    <xf numFmtId="44" fontId="6" fillId="0"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114300</xdr:colOff>
      <xdr:row>0</xdr:row>
      <xdr:rowOff>104775</xdr:rowOff>
    </xdr:from>
    <xdr:to>
      <xdr:col>1</xdr:col>
      <xdr:colOff>676275</xdr:colOff>
      <xdr:row>3</xdr:row>
      <xdr:rowOff>142875</xdr:rowOff>
    </xdr:to>
    <xdr:pic>
      <xdr:nvPicPr>
        <xdr:cNvPr id="1033" name="escud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104775"/>
          <a:ext cx="561975" cy="6000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114300</xdr:colOff>
      <xdr:row>0</xdr:row>
      <xdr:rowOff>104775</xdr:rowOff>
    </xdr:from>
    <xdr:to>
      <xdr:col>1</xdr:col>
      <xdr:colOff>676275</xdr:colOff>
      <xdr:row>3</xdr:row>
      <xdr:rowOff>142875</xdr:rowOff>
    </xdr:to>
    <xdr:pic>
      <xdr:nvPicPr>
        <xdr:cNvPr id="1034" name="escud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104775"/>
          <a:ext cx="561975" cy="6000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114300</xdr:colOff>
      <xdr:row>0</xdr:row>
      <xdr:rowOff>104775</xdr:rowOff>
    </xdr:from>
    <xdr:to>
      <xdr:col>1</xdr:col>
      <xdr:colOff>676275</xdr:colOff>
      <xdr:row>3</xdr:row>
      <xdr:rowOff>142875</xdr:rowOff>
    </xdr:to>
    <xdr:pic>
      <xdr:nvPicPr>
        <xdr:cNvPr id="1035" name="escud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104775"/>
          <a:ext cx="561975" cy="6000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114300</xdr:colOff>
      <xdr:row>0</xdr:row>
      <xdr:rowOff>104775</xdr:rowOff>
    </xdr:from>
    <xdr:to>
      <xdr:col>1</xdr:col>
      <xdr:colOff>676275</xdr:colOff>
      <xdr:row>3</xdr:row>
      <xdr:rowOff>142875</xdr:rowOff>
    </xdr:to>
    <xdr:pic>
      <xdr:nvPicPr>
        <xdr:cNvPr id="1036" name="escud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104775"/>
          <a:ext cx="561975" cy="6000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114300</xdr:colOff>
      <xdr:row>0</xdr:row>
      <xdr:rowOff>104775</xdr:rowOff>
    </xdr:from>
    <xdr:to>
      <xdr:col>1</xdr:col>
      <xdr:colOff>676275</xdr:colOff>
      <xdr:row>3</xdr:row>
      <xdr:rowOff>142875</xdr:rowOff>
    </xdr:to>
    <xdr:pic>
      <xdr:nvPicPr>
        <xdr:cNvPr id="1038" name="escud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104775"/>
          <a:ext cx="561975" cy="6000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114300</xdr:colOff>
      <xdr:row>0</xdr:row>
      <xdr:rowOff>104775</xdr:rowOff>
    </xdr:from>
    <xdr:to>
      <xdr:col>1</xdr:col>
      <xdr:colOff>676275</xdr:colOff>
      <xdr:row>3</xdr:row>
      <xdr:rowOff>142875</xdr:rowOff>
    </xdr:to>
    <xdr:pic>
      <xdr:nvPicPr>
        <xdr:cNvPr id="1040" name="escud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104775"/>
          <a:ext cx="561975" cy="6000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15</xdr:col>
      <xdr:colOff>76200</xdr:colOff>
      <xdr:row>1</xdr:row>
      <xdr:rowOff>9526</xdr:rowOff>
    </xdr:from>
    <xdr:to>
      <xdr:col>17</xdr:col>
      <xdr:colOff>714375</xdr:colOff>
      <xdr:row>4</xdr:row>
      <xdr:rowOff>38101</xdr:rowOff>
    </xdr:to>
    <xdr:pic>
      <xdr:nvPicPr>
        <xdr:cNvPr id="10" name="9 Imagen" descr="\\Iit_serv_biblio\biblio\Imagenes\Logos\IIT\logo_iterritorial_2013_ch.jp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35800" y="209551"/>
          <a:ext cx="2352675" cy="5524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showGridLines="0" tabSelected="1" topLeftCell="B1" workbookViewId="0">
      <selection activeCell="B8" sqref="B8"/>
    </sheetView>
  </sheetViews>
  <sheetFormatPr baseColWidth="10" defaultRowHeight="15" x14ac:dyDescent="0.25"/>
  <cols>
    <col min="1" max="1" width="5" style="23" hidden="1" customWidth="1"/>
    <col min="2" max="2" width="25.42578125" style="23" customWidth="1"/>
    <col min="3" max="3" width="30" style="24" customWidth="1"/>
    <col min="4" max="4" width="23.7109375" style="23" customWidth="1"/>
    <col min="5" max="5" width="22.85546875" style="23" customWidth="1"/>
    <col min="6" max="6" width="11.42578125" style="23"/>
    <col min="7" max="7" width="22.5703125" style="23" customWidth="1"/>
    <col min="8" max="8" width="11.42578125" style="23"/>
    <col min="9" max="9" width="17.5703125" style="23" customWidth="1"/>
    <col min="10" max="10" width="11.85546875" style="23" customWidth="1"/>
    <col min="11" max="11" width="12" style="23" customWidth="1"/>
    <col min="12" max="12" width="23" style="23" customWidth="1"/>
    <col min="13" max="13" width="15.140625" style="23" customWidth="1"/>
    <col min="14" max="14" width="40.42578125" style="23" customWidth="1"/>
    <col min="15" max="15" width="22.42578125" style="23" customWidth="1"/>
    <col min="16" max="16" width="13.140625" style="23" bestFit="1" customWidth="1"/>
    <col min="17" max="17" width="12.5703125" style="23" customWidth="1"/>
    <col min="18" max="18" width="11.5703125" style="23" customWidth="1"/>
    <col min="19" max="16384" width="11.42578125" style="23"/>
  </cols>
  <sheetData>
    <row r="1" spans="1:18" s="6" customFormat="1" ht="15.75" x14ac:dyDescent="0.25">
      <c r="B1" s="26"/>
      <c r="C1" s="27" t="s">
        <v>0</v>
      </c>
      <c r="D1" s="27"/>
      <c r="E1" s="27"/>
      <c r="F1" s="27"/>
      <c r="G1" s="27"/>
      <c r="H1" s="27"/>
      <c r="I1" s="27"/>
      <c r="J1" s="27"/>
      <c r="K1" s="27"/>
      <c r="L1" s="27"/>
      <c r="M1" s="27"/>
      <c r="N1" s="27"/>
      <c r="O1" s="27"/>
      <c r="P1" s="7"/>
      <c r="Q1" s="7"/>
      <c r="R1" s="7"/>
    </row>
    <row r="2" spans="1:18" s="6" customFormat="1" ht="12.75" x14ac:dyDescent="0.25">
      <c r="B2" s="26"/>
      <c r="C2" s="8"/>
      <c r="D2" s="9"/>
      <c r="E2" s="9"/>
      <c r="F2" s="9"/>
      <c r="G2" s="9"/>
      <c r="H2" s="9"/>
      <c r="I2" s="9"/>
      <c r="J2" s="9"/>
      <c r="K2" s="9"/>
      <c r="L2" s="9"/>
      <c r="M2" s="9"/>
      <c r="N2" s="9"/>
      <c r="O2" s="9"/>
      <c r="P2" s="9"/>
      <c r="Q2" s="9"/>
      <c r="R2" s="9"/>
    </row>
    <row r="3" spans="1:18" s="6" customFormat="1" ht="15.75" x14ac:dyDescent="0.25">
      <c r="B3" s="26"/>
      <c r="C3" s="28" t="s">
        <v>1</v>
      </c>
      <c r="D3" s="28"/>
      <c r="E3" s="28"/>
      <c r="F3" s="28"/>
      <c r="G3" s="28"/>
      <c r="H3" s="28"/>
      <c r="I3" s="28"/>
      <c r="J3" s="28"/>
      <c r="K3" s="28"/>
      <c r="L3" s="28"/>
      <c r="M3" s="28"/>
      <c r="N3" s="28"/>
      <c r="O3" s="28"/>
      <c r="P3" s="10"/>
      <c r="Q3" s="10"/>
      <c r="R3" s="10"/>
    </row>
    <row r="4" spans="1:18" s="6" customFormat="1" ht="12.75" x14ac:dyDescent="0.25">
      <c r="C4" s="29" t="s">
        <v>2</v>
      </c>
      <c r="D4" s="29"/>
      <c r="E4" s="9"/>
      <c r="F4" s="9"/>
      <c r="G4" s="9"/>
      <c r="H4" s="9"/>
      <c r="I4" s="9"/>
      <c r="J4" s="9"/>
      <c r="K4" s="9"/>
      <c r="L4" s="9"/>
      <c r="M4" s="11" t="s">
        <v>3</v>
      </c>
      <c r="N4" s="9"/>
      <c r="O4" s="9"/>
      <c r="P4" s="9"/>
      <c r="Q4" s="9"/>
      <c r="R4" s="9"/>
    </row>
    <row r="5" spans="1:18" s="6" customFormat="1" ht="12.75" x14ac:dyDescent="0.25">
      <c r="C5" s="12"/>
      <c r="D5" s="13"/>
      <c r="E5" s="9"/>
      <c r="F5" s="9"/>
      <c r="G5" s="9"/>
      <c r="H5" s="9"/>
      <c r="I5" s="9"/>
      <c r="J5" s="9"/>
      <c r="K5" s="9"/>
      <c r="L5" s="9"/>
      <c r="M5" s="9"/>
      <c r="N5" s="9"/>
      <c r="O5" s="9"/>
      <c r="P5" s="9"/>
      <c r="Q5" s="9"/>
      <c r="R5" s="9"/>
    </row>
    <row r="6" spans="1:18" s="6" customFormat="1" ht="33.75" customHeight="1" x14ac:dyDescent="0.25">
      <c r="B6" s="30" t="s">
        <v>4</v>
      </c>
      <c r="C6" s="30" t="s">
        <v>5</v>
      </c>
      <c r="D6" s="30" t="s">
        <v>6</v>
      </c>
      <c r="E6" s="30" t="s">
        <v>7</v>
      </c>
      <c r="F6" s="30" t="s">
        <v>8</v>
      </c>
      <c r="G6" s="30" t="s">
        <v>9</v>
      </c>
      <c r="H6" s="30" t="s">
        <v>10</v>
      </c>
      <c r="I6" s="30" t="s">
        <v>11</v>
      </c>
      <c r="J6" s="30" t="s">
        <v>12</v>
      </c>
      <c r="K6" s="30" t="s">
        <v>13</v>
      </c>
      <c r="L6" s="30" t="s">
        <v>14</v>
      </c>
      <c r="M6" s="30" t="s">
        <v>15</v>
      </c>
      <c r="N6" s="30" t="s">
        <v>16</v>
      </c>
      <c r="O6" s="30" t="s">
        <v>17</v>
      </c>
      <c r="P6" s="30" t="s">
        <v>18</v>
      </c>
      <c r="Q6" s="30" t="s">
        <v>19</v>
      </c>
      <c r="R6" s="30"/>
    </row>
    <row r="7" spans="1:18" s="5" customFormat="1" ht="12.75" x14ac:dyDescent="0.25">
      <c r="B7" s="30"/>
      <c r="C7" s="30"/>
      <c r="D7" s="30"/>
      <c r="E7" s="30"/>
      <c r="F7" s="30"/>
      <c r="G7" s="30"/>
      <c r="H7" s="30"/>
      <c r="I7" s="30"/>
      <c r="J7" s="30"/>
      <c r="K7" s="30"/>
      <c r="L7" s="30"/>
      <c r="M7" s="30"/>
      <c r="N7" s="30"/>
      <c r="O7" s="30"/>
      <c r="P7" s="30"/>
      <c r="Q7" s="25" t="s">
        <v>20</v>
      </c>
      <c r="R7" s="25" t="s">
        <v>21</v>
      </c>
    </row>
    <row r="8" spans="1:18" s="5" customFormat="1" ht="51" x14ac:dyDescent="0.25">
      <c r="A8" s="5">
        <v>1</v>
      </c>
      <c r="B8" s="14" t="s">
        <v>22</v>
      </c>
      <c r="C8" s="15" t="s">
        <v>23</v>
      </c>
      <c r="D8" s="14" t="s">
        <v>24</v>
      </c>
      <c r="E8" s="14" t="s">
        <v>25</v>
      </c>
      <c r="F8" s="14" t="s">
        <v>26</v>
      </c>
      <c r="G8" s="14" t="s">
        <v>27</v>
      </c>
      <c r="H8" s="14" t="s">
        <v>28</v>
      </c>
      <c r="I8" s="14" t="s">
        <v>29</v>
      </c>
      <c r="J8" s="16" t="s">
        <v>30</v>
      </c>
      <c r="K8" s="16" t="s">
        <v>31</v>
      </c>
      <c r="L8" s="14" t="s">
        <v>25</v>
      </c>
      <c r="M8" s="1" t="s">
        <v>32</v>
      </c>
      <c r="N8" s="14" t="s">
        <v>33</v>
      </c>
      <c r="O8" s="14" t="s">
        <v>34</v>
      </c>
      <c r="P8" s="4">
        <f>SUM(Q8:R8)</f>
        <v>639</v>
      </c>
      <c r="Q8" s="2">
        <v>450</v>
      </c>
      <c r="R8" s="2">
        <v>189</v>
      </c>
    </row>
    <row r="9" spans="1:18" s="5" customFormat="1" ht="102" x14ac:dyDescent="0.25">
      <c r="A9" s="5" t="s">
        <v>35</v>
      </c>
      <c r="B9" s="1" t="s">
        <v>36</v>
      </c>
      <c r="C9" s="17" t="s">
        <v>37</v>
      </c>
      <c r="D9" s="1" t="s">
        <v>38</v>
      </c>
      <c r="E9" s="1" t="s">
        <v>39</v>
      </c>
      <c r="F9" s="1" t="s">
        <v>40</v>
      </c>
      <c r="G9" s="1" t="s">
        <v>27</v>
      </c>
      <c r="H9" s="1" t="s">
        <v>28</v>
      </c>
      <c r="I9" s="1" t="s">
        <v>41</v>
      </c>
      <c r="J9" s="3" t="s">
        <v>42</v>
      </c>
      <c r="K9" s="3" t="s">
        <v>43</v>
      </c>
      <c r="L9" s="1" t="s">
        <v>178</v>
      </c>
      <c r="M9" s="15" t="s">
        <v>160</v>
      </c>
      <c r="N9" s="1" t="s">
        <v>179</v>
      </c>
      <c r="O9" s="1" t="s">
        <v>180</v>
      </c>
      <c r="P9" s="2">
        <f>SUM(Q9:R9)</f>
        <v>793.5</v>
      </c>
      <c r="Q9" s="2">
        <v>250</v>
      </c>
      <c r="R9" s="18">
        <v>543.5</v>
      </c>
    </row>
    <row r="10" spans="1:18" s="5" customFormat="1" ht="89.25" x14ac:dyDescent="0.25">
      <c r="A10" s="5">
        <v>5</v>
      </c>
      <c r="B10" s="14" t="s">
        <v>22</v>
      </c>
      <c r="C10" s="15" t="s">
        <v>23</v>
      </c>
      <c r="D10" s="14" t="s">
        <v>24</v>
      </c>
      <c r="E10" s="1" t="s">
        <v>44</v>
      </c>
      <c r="F10" s="1" t="s">
        <v>45</v>
      </c>
      <c r="G10" s="1" t="s">
        <v>27</v>
      </c>
      <c r="H10" s="1" t="s">
        <v>28</v>
      </c>
      <c r="I10" s="1" t="s">
        <v>46</v>
      </c>
      <c r="J10" s="1" t="s">
        <v>47</v>
      </c>
      <c r="K10" s="1" t="s">
        <v>48</v>
      </c>
      <c r="L10" s="1" t="s">
        <v>44</v>
      </c>
      <c r="M10" s="1" t="s">
        <v>32</v>
      </c>
      <c r="N10" s="1" t="s">
        <v>49</v>
      </c>
      <c r="O10" s="1" t="s">
        <v>50</v>
      </c>
      <c r="P10" s="2">
        <f>SUM(Q10:R10)</f>
        <v>73</v>
      </c>
      <c r="Q10" s="2">
        <v>73</v>
      </c>
      <c r="R10" s="2">
        <v>0</v>
      </c>
    </row>
    <row r="11" spans="1:18" s="5" customFormat="1" ht="344.25" x14ac:dyDescent="0.25">
      <c r="A11" s="5">
        <v>7</v>
      </c>
      <c r="B11" s="1" t="s">
        <v>51</v>
      </c>
      <c r="C11" s="17" t="s">
        <v>52</v>
      </c>
      <c r="D11" s="1" t="s">
        <v>53</v>
      </c>
      <c r="E11" s="1" t="s">
        <v>54</v>
      </c>
      <c r="F11" s="1" t="s">
        <v>55</v>
      </c>
      <c r="G11" s="1" t="s">
        <v>56</v>
      </c>
      <c r="H11" s="1" t="s">
        <v>28</v>
      </c>
      <c r="I11" s="1" t="s">
        <v>57</v>
      </c>
      <c r="J11" s="1" t="s">
        <v>58</v>
      </c>
      <c r="K11" s="1" t="s">
        <v>59</v>
      </c>
      <c r="L11" s="1" t="s">
        <v>60</v>
      </c>
      <c r="M11" s="1" t="s">
        <v>32</v>
      </c>
      <c r="N11" s="1" t="s">
        <v>61</v>
      </c>
      <c r="O11" s="1" t="s">
        <v>171</v>
      </c>
      <c r="P11" s="2">
        <f>SUM(Q11:R11)</f>
        <v>2820.8199999999997</v>
      </c>
      <c r="Q11" s="2">
        <f>470.01</f>
        <v>470.01</v>
      </c>
      <c r="R11" s="2">
        <f>1589.81+761</f>
        <v>2350.81</v>
      </c>
    </row>
    <row r="12" spans="1:18" s="5" customFormat="1" ht="165.75" x14ac:dyDescent="0.25">
      <c r="A12" s="5">
        <v>8</v>
      </c>
      <c r="B12" s="1" t="s">
        <v>62</v>
      </c>
      <c r="C12" s="17" t="s">
        <v>63</v>
      </c>
      <c r="D12" s="1" t="s">
        <v>64</v>
      </c>
      <c r="E12" s="1" t="s">
        <v>65</v>
      </c>
      <c r="F12" s="3">
        <v>41326</v>
      </c>
      <c r="G12" s="1" t="s">
        <v>27</v>
      </c>
      <c r="H12" s="1" t="s">
        <v>28</v>
      </c>
      <c r="I12" s="1" t="s">
        <v>46</v>
      </c>
      <c r="J12" s="1" t="s">
        <v>66</v>
      </c>
      <c r="K12" s="1" t="s">
        <v>67</v>
      </c>
      <c r="L12" s="1" t="s">
        <v>68</v>
      </c>
      <c r="M12" s="1" t="s">
        <v>32</v>
      </c>
      <c r="N12" s="1" t="s">
        <v>69</v>
      </c>
      <c r="O12" s="1" t="s">
        <v>172</v>
      </c>
      <c r="P12" s="2">
        <v>332</v>
      </c>
      <c r="Q12" s="2">
        <v>0</v>
      </c>
      <c r="R12" s="2">
        <v>300</v>
      </c>
    </row>
    <row r="13" spans="1:18" s="5" customFormat="1" ht="165.75" x14ac:dyDescent="0.25">
      <c r="A13" s="5">
        <v>9</v>
      </c>
      <c r="B13" s="1" t="s">
        <v>70</v>
      </c>
      <c r="C13" s="17" t="s">
        <v>71</v>
      </c>
      <c r="D13" s="1" t="s">
        <v>72</v>
      </c>
      <c r="E13" s="1" t="s">
        <v>73</v>
      </c>
      <c r="F13" s="3">
        <v>41326</v>
      </c>
      <c r="G13" s="1" t="s">
        <v>27</v>
      </c>
      <c r="H13" s="1" t="s">
        <v>28</v>
      </c>
      <c r="I13" s="1" t="s">
        <v>74</v>
      </c>
      <c r="J13" s="1" t="s">
        <v>75</v>
      </c>
      <c r="K13" s="1" t="s">
        <v>76</v>
      </c>
      <c r="L13" s="1" t="s">
        <v>73</v>
      </c>
      <c r="M13" s="1" t="s">
        <v>77</v>
      </c>
      <c r="N13" s="1" t="s">
        <v>78</v>
      </c>
      <c r="O13" s="1" t="s">
        <v>79</v>
      </c>
      <c r="P13" s="2">
        <v>240</v>
      </c>
      <c r="Q13" s="2">
        <v>240</v>
      </c>
      <c r="R13" s="2">
        <v>0</v>
      </c>
    </row>
    <row r="14" spans="1:18" s="5" customFormat="1" ht="63.75" x14ac:dyDescent="0.25">
      <c r="A14" s="5">
        <v>10</v>
      </c>
      <c r="B14" s="1" t="s">
        <v>80</v>
      </c>
      <c r="C14" s="17" t="s">
        <v>81</v>
      </c>
      <c r="D14" s="1" t="s">
        <v>82</v>
      </c>
      <c r="E14" s="1" t="s">
        <v>83</v>
      </c>
      <c r="F14" s="3">
        <v>41354</v>
      </c>
      <c r="G14" s="1" t="s">
        <v>27</v>
      </c>
      <c r="H14" s="1" t="s">
        <v>28</v>
      </c>
      <c r="I14" s="1" t="s">
        <v>84</v>
      </c>
      <c r="J14" s="1" t="s">
        <v>85</v>
      </c>
      <c r="K14" s="19" t="s">
        <v>86</v>
      </c>
      <c r="L14" s="1" t="s">
        <v>87</v>
      </c>
      <c r="M14" s="1" t="s">
        <v>77</v>
      </c>
      <c r="N14" s="1" t="s">
        <v>88</v>
      </c>
      <c r="O14" s="1" t="s">
        <v>177</v>
      </c>
      <c r="P14" s="2">
        <v>505</v>
      </c>
      <c r="Q14" s="2">
        <v>0</v>
      </c>
      <c r="R14" s="2">
        <v>505</v>
      </c>
    </row>
    <row r="15" spans="1:18" s="5" customFormat="1" ht="140.25" x14ac:dyDescent="0.25">
      <c r="A15" s="5">
        <v>11</v>
      </c>
      <c r="B15" s="14" t="s">
        <v>70</v>
      </c>
      <c r="C15" s="15" t="s">
        <v>51</v>
      </c>
      <c r="D15" s="14" t="s">
        <v>89</v>
      </c>
      <c r="E15" s="1" t="s">
        <v>90</v>
      </c>
      <c r="F15" s="3">
        <v>41376</v>
      </c>
      <c r="G15" s="1" t="s">
        <v>27</v>
      </c>
      <c r="H15" s="1" t="s">
        <v>28</v>
      </c>
      <c r="I15" s="1" t="s">
        <v>91</v>
      </c>
      <c r="J15" s="3" t="s">
        <v>92</v>
      </c>
      <c r="K15" s="1" t="s">
        <v>93</v>
      </c>
      <c r="L15" s="1" t="s">
        <v>94</v>
      </c>
      <c r="M15" s="1" t="s">
        <v>77</v>
      </c>
      <c r="N15" s="1" t="s">
        <v>95</v>
      </c>
      <c r="O15" s="1" t="s">
        <v>174</v>
      </c>
      <c r="P15" s="2">
        <v>905.99</v>
      </c>
      <c r="Q15" s="2">
        <v>650.19000000000005</v>
      </c>
      <c r="R15" s="2">
        <v>255.8</v>
      </c>
    </row>
    <row r="16" spans="1:18" s="5" customFormat="1" ht="114.75" x14ac:dyDescent="0.25">
      <c r="A16" s="5">
        <v>15</v>
      </c>
      <c r="B16" s="1" t="s">
        <v>96</v>
      </c>
      <c r="C16" s="17" t="s">
        <v>97</v>
      </c>
      <c r="D16" s="1" t="s">
        <v>98</v>
      </c>
      <c r="E16" s="1" t="s">
        <v>99</v>
      </c>
      <c r="F16" s="3">
        <v>41394</v>
      </c>
      <c r="G16" s="1" t="s">
        <v>27</v>
      </c>
      <c r="H16" s="1" t="s">
        <v>28</v>
      </c>
      <c r="I16" s="1" t="s">
        <v>100</v>
      </c>
      <c r="J16" s="1" t="s">
        <v>101</v>
      </c>
      <c r="K16" s="1" t="s">
        <v>102</v>
      </c>
      <c r="L16" s="1" t="s">
        <v>99</v>
      </c>
      <c r="M16" s="1"/>
      <c r="N16" s="1" t="s">
        <v>103</v>
      </c>
      <c r="O16" s="1" t="s">
        <v>104</v>
      </c>
      <c r="P16" s="2">
        <f>SUM(Q16:R16)</f>
        <v>1032</v>
      </c>
      <c r="Q16" s="2">
        <v>577</v>
      </c>
      <c r="R16" s="2">
        <v>455</v>
      </c>
    </row>
    <row r="17" spans="1:18" s="5" customFormat="1" ht="216.75" x14ac:dyDescent="0.25">
      <c r="A17" s="5">
        <v>16</v>
      </c>
      <c r="B17" s="14" t="s">
        <v>105</v>
      </c>
      <c r="C17" s="15" t="s">
        <v>106</v>
      </c>
      <c r="D17" s="14" t="s">
        <v>107</v>
      </c>
      <c r="E17" s="1" t="s">
        <v>108</v>
      </c>
      <c r="F17" s="3">
        <v>41401</v>
      </c>
      <c r="G17" s="1" t="s">
        <v>27</v>
      </c>
      <c r="H17" s="1" t="s">
        <v>28</v>
      </c>
      <c r="I17" s="1" t="s">
        <v>57</v>
      </c>
      <c r="J17" s="19" t="s">
        <v>109</v>
      </c>
      <c r="K17" s="1" t="s">
        <v>110</v>
      </c>
      <c r="L17" s="1" t="s">
        <v>111</v>
      </c>
      <c r="M17" s="1" t="s">
        <v>77</v>
      </c>
      <c r="N17" s="1" t="s">
        <v>112</v>
      </c>
      <c r="O17" s="1" t="s">
        <v>183</v>
      </c>
      <c r="P17" s="2">
        <f>SUM(Q17:R17)</f>
        <v>1208</v>
      </c>
      <c r="Q17" s="2">
        <v>419</v>
      </c>
      <c r="R17" s="2">
        <v>789</v>
      </c>
    </row>
    <row r="18" spans="1:18" s="5" customFormat="1" ht="178.5" x14ac:dyDescent="0.25">
      <c r="A18" s="5">
        <v>18</v>
      </c>
      <c r="B18" s="14" t="s">
        <v>70</v>
      </c>
      <c r="C18" s="15" t="s">
        <v>113</v>
      </c>
      <c r="D18" s="14" t="s">
        <v>114</v>
      </c>
      <c r="E18" s="1" t="s">
        <v>115</v>
      </c>
      <c r="F18" s="3">
        <v>41403</v>
      </c>
      <c r="G18" s="1" t="s">
        <v>27</v>
      </c>
      <c r="H18" s="1" t="s">
        <v>28</v>
      </c>
      <c r="I18" s="1" t="s">
        <v>29</v>
      </c>
      <c r="J18" s="19" t="s">
        <v>116</v>
      </c>
      <c r="K18" s="1" t="s">
        <v>117</v>
      </c>
      <c r="L18" s="1" t="s">
        <v>118</v>
      </c>
      <c r="M18" s="1" t="s">
        <v>77</v>
      </c>
      <c r="N18" s="1" t="s">
        <v>119</v>
      </c>
      <c r="O18" s="1" t="s">
        <v>120</v>
      </c>
      <c r="P18" s="2">
        <v>320</v>
      </c>
      <c r="Q18" s="4">
        <v>320</v>
      </c>
      <c r="R18" s="4">
        <v>0</v>
      </c>
    </row>
    <row r="19" spans="1:18" s="5" customFormat="1" ht="76.5" x14ac:dyDescent="0.25">
      <c r="A19" s="5">
        <v>20</v>
      </c>
      <c r="B19" s="1" t="s">
        <v>121</v>
      </c>
      <c r="C19" s="15" t="s">
        <v>464</v>
      </c>
      <c r="D19" s="14" t="s">
        <v>465</v>
      </c>
      <c r="E19" s="1" t="s">
        <v>122</v>
      </c>
      <c r="F19" s="3">
        <v>41418</v>
      </c>
      <c r="G19" s="1" t="s">
        <v>27</v>
      </c>
      <c r="H19" s="1" t="s">
        <v>28</v>
      </c>
      <c r="I19" s="1" t="s">
        <v>46</v>
      </c>
      <c r="J19" s="19" t="s">
        <v>123</v>
      </c>
      <c r="K19" s="1" t="s">
        <v>124</v>
      </c>
      <c r="L19" s="1" t="s">
        <v>125</v>
      </c>
      <c r="M19" s="1" t="s">
        <v>77</v>
      </c>
      <c r="N19" s="1" t="s">
        <v>126</v>
      </c>
      <c r="O19" s="1" t="s">
        <v>184</v>
      </c>
      <c r="P19" s="2">
        <v>116</v>
      </c>
      <c r="Q19" s="4">
        <v>116</v>
      </c>
      <c r="R19" s="4">
        <v>0</v>
      </c>
    </row>
    <row r="20" spans="1:18" s="5" customFormat="1" ht="51" x14ac:dyDescent="0.25">
      <c r="A20" s="5">
        <v>21</v>
      </c>
      <c r="B20" s="1" t="s">
        <v>36</v>
      </c>
      <c r="C20" s="17" t="s">
        <v>70</v>
      </c>
      <c r="D20" s="1" t="s">
        <v>127</v>
      </c>
      <c r="E20" s="1" t="s">
        <v>128</v>
      </c>
      <c r="F20" s="3">
        <v>41417</v>
      </c>
      <c r="G20" s="1" t="s">
        <v>27</v>
      </c>
      <c r="H20" s="1" t="s">
        <v>28</v>
      </c>
      <c r="I20" s="1" t="s">
        <v>29</v>
      </c>
      <c r="J20" s="1" t="s">
        <v>129</v>
      </c>
      <c r="K20" s="1" t="s">
        <v>130</v>
      </c>
      <c r="L20" s="1" t="s">
        <v>128</v>
      </c>
      <c r="M20" s="1" t="s">
        <v>77</v>
      </c>
      <c r="N20" s="1" t="s">
        <v>181</v>
      </c>
      <c r="O20" s="1" t="s">
        <v>182</v>
      </c>
      <c r="P20" s="2">
        <v>661</v>
      </c>
      <c r="Q20" s="4">
        <v>300</v>
      </c>
      <c r="R20" s="4">
        <v>361</v>
      </c>
    </row>
    <row r="21" spans="1:18" s="5" customFormat="1" ht="229.5" x14ac:dyDescent="0.25">
      <c r="A21" s="5">
        <v>22</v>
      </c>
      <c r="B21" s="1" t="s">
        <v>131</v>
      </c>
      <c r="C21" s="17"/>
      <c r="D21" s="1" t="s">
        <v>132</v>
      </c>
      <c r="E21" s="1" t="s">
        <v>133</v>
      </c>
      <c r="F21" s="3">
        <v>41418</v>
      </c>
      <c r="G21" s="1" t="s">
        <v>27</v>
      </c>
      <c r="H21" s="1" t="s">
        <v>28</v>
      </c>
      <c r="I21" s="1" t="s">
        <v>134</v>
      </c>
      <c r="J21" s="1" t="s">
        <v>135</v>
      </c>
      <c r="K21" s="1" t="s">
        <v>136</v>
      </c>
      <c r="L21" s="1" t="s">
        <v>137</v>
      </c>
      <c r="M21" s="1" t="s">
        <v>77</v>
      </c>
      <c r="N21" s="1" t="s">
        <v>138</v>
      </c>
      <c r="O21" s="1" t="s">
        <v>139</v>
      </c>
      <c r="P21" s="2">
        <v>972</v>
      </c>
      <c r="Q21" s="2">
        <v>570</v>
      </c>
      <c r="R21" s="2">
        <v>402</v>
      </c>
    </row>
    <row r="22" spans="1:18" s="5" customFormat="1" ht="36.75" customHeight="1" x14ac:dyDescent="0.25">
      <c r="A22" s="33">
        <v>28</v>
      </c>
      <c r="B22" s="31" t="s">
        <v>140</v>
      </c>
      <c r="C22" s="31" t="s">
        <v>141</v>
      </c>
      <c r="D22" s="31" t="s">
        <v>142</v>
      </c>
      <c r="E22" s="31" t="s">
        <v>143</v>
      </c>
      <c r="F22" s="3">
        <v>41431</v>
      </c>
      <c r="G22" s="1" t="s">
        <v>27</v>
      </c>
      <c r="H22" s="1" t="s">
        <v>28</v>
      </c>
      <c r="I22" s="1" t="s">
        <v>46</v>
      </c>
      <c r="J22" s="1" t="s">
        <v>144</v>
      </c>
      <c r="K22" s="1" t="s">
        <v>145</v>
      </c>
      <c r="L22" s="31" t="s">
        <v>146</v>
      </c>
      <c r="M22" s="31" t="s">
        <v>32</v>
      </c>
      <c r="N22" s="31" t="s">
        <v>147</v>
      </c>
      <c r="O22" s="31" t="s">
        <v>173</v>
      </c>
      <c r="P22" s="34">
        <v>198</v>
      </c>
      <c r="Q22" s="34">
        <v>198</v>
      </c>
      <c r="R22" s="34">
        <v>0</v>
      </c>
    </row>
    <row r="23" spans="1:18" s="5" customFormat="1" ht="41.25" customHeight="1" x14ac:dyDescent="0.25">
      <c r="A23" s="33"/>
      <c r="B23" s="32"/>
      <c r="C23" s="32"/>
      <c r="D23" s="32"/>
      <c r="E23" s="32"/>
      <c r="F23" s="3">
        <v>41432</v>
      </c>
      <c r="G23" s="1" t="s">
        <v>27</v>
      </c>
      <c r="H23" s="1" t="s">
        <v>28</v>
      </c>
      <c r="I23" s="1" t="s">
        <v>148</v>
      </c>
      <c r="J23" s="1" t="s">
        <v>149</v>
      </c>
      <c r="K23" s="1" t="s">
        <v>150</v>
      </c>
      <c r="L23" s="32"/>
      <c r="M23" s="32"/>
      <c r="N23" s="32"/>
      <c r="O23" s="32"/>
      <c r="P23" s="35"/>
      <c r="Q23" s="35"/>
      <c r="R23" s="35"/>
    </row>
    <row r="24" spans="1:18" s="5" customFormat="1" ht="114.75" x14ac:dyDescent="0.25">
      <c r="A24" s="20">
        <v>29</v>
      </c>
      <c r="B24" s="15" t="s">
        <v>70</v>
      </c>
      <c r="C24" s="15"/>
      <c r="D24" s="15" t="s">
        <v>114</v>
      </c>
      <c r="E24" s="15" t="s">
        <v>151</v>
      </c>
      <c r="F24" s="3">
        <v>41429</v>
      </c>
      <c r="G24" s="1" t="s">
        <v>27</v>
      </c>
      <c r="H24" s="1" t="s">
        <v>28</v>
      </c>
      <c r="I24" s="1" t="s">
        <v>29</v>
      </c>
      <c r="J24" s="1" t="s">
        <v>152</v>
      </c>
      <c r="K24" s="1" t="s">
        <v>153</v>
      </c>
      <c r="L24" s="15" t="s">
        <v>151</v>
      </c>
      <c r="M24" s="15" t="s">
        <v>77</v>
      </c>
      <c r="N24" s="15" t="s">
        <v>154</v>
      </c>
      <c r="O24" s="15" t="s">
        <v>174</v>
      </c>
      <c r="P24" s="21">
        <v>440</v>
      </c>
      <c r="Q24" s="21">
        <v>440</v>
      </c>
      <c r="R24" s="21">
        <v>0</v>
      </c>
    </row>
    <row r="25" spans="1:18" s="5" customFormat="1" ht="102" x14ac:dyDescent="0.25">
      <c r="A25" s="20">
        <v>30</v>
      </c>
      <c r="B25" s="15" t="s">
        <v>105</v>
      </c>
      <c r="C25" s="15" t="s">
        <v>81</v>
      </c>
      <c r="D25" s="15" t="s">
        <v>107</v>
      </c>
      <c r="E25" s="15" t="s">
        <v>155</v>
      </c>
      <c r="F25" s="3">
        <v>41432</v>
      </c>
      <c r="G25" s="1" t="s">
        <v>156</v>
      </c>
      <c r="H25" s="1" t="s">
        <v>28</v>
      </c>
      <c r="I25" s="1" t="s">
        <v>157</v>
      </c>
      <c r="J25" s="1" t="s">
        <v>158</v>
      </c>
      <c r="K25" s="1" t="s">
        <v>159</v>
      </c>
      <c r="L25" s="15" t="s">
        <v>155</v>
      </c>
      <c r="M25" s="15" t="s">
        <v>160</v>
      </c>
      <c r="N25" s="15" t="s">
        <v>161</v>
      </c>
      <c r="O25" s="15" t="s">
        <v>175</v>
      </c>
      <c r="P25" s="21">
        <v>4061.89</v>
      </c>
      <c r="Q25" s="21">
        <v>1789.04</v>
      </c>
      <c r="R25" s="21">
        <v>2272.85</v>
      </c>
    </row>
    <row r="26" spans="1:18" s="5" customFormat="1" ht="76.5" x14ac:dyDescent="0.25">
      <c r="A26" s="5">
        <v>31</v>
      </c>
      <c r="B26" s="1" t="s">
        <v>162</v>
      </c>
      <c r="C26" s="17" t="s">
        <v>163</v>
      </c>
      <c r="D26" s="1" t="s">
        <v>164</v>
      </c>
      <c r="E26" s="1" t="s">
        <v>165</v>
      </c>
      <c r="F26" s="3">
        <v>41437</v>
      </c>
      <c r="G26" s="1" t="s">
        <v>27</v>
      </c>
      <c r="H26" s="1" t="s">
        <v>28</v>
      </c>
      <c r="I26" s="1" t="s">
        <v>166</v>
      </c>
      <c r="J26" s="1" t="s">
        <v>167</v>
      </c>
      <c r="K26" s="1" t="s">
        <v>168</v>
      </c>
      <c r="L26" s="1" t="s">
        <v>169</v>
      </c>
      <c r="M26" s="1" t="s">
        <v>32</v>
      </c>
      <c r="N26" s="1" t="s">
        <v>170</v>
      </c>
      <c r="O26" s="1" t="s">
        <v>176</v>
      </c>
      <c r="P26" s="2">
        <v>532</v>
      </c>
      <c r="Q26" s="4">
        <v>532</v>
      </c>
      <c r="R26" s="4">
        <v>0</v>
      </c>
    </row>
    <row r="27" spans="1:18" s="5" customFormat="1" ht="114.75" x14ac:dyDescent="0.25">
      <c r="A27" s="5">
        <v>37</v>
      </c>
      <c r="B27" s="1" t="s">
        <v>70</v>
      </c>
      <c r="C27" s="17"/>
      <c r="D27" s="1" t="s">
        <v>72</v>
      </c>
      <c r="E27" s="1" t="s">
        <v>185</v>
      </c>
      <c r="F27" s="3">
        <v>41451</v>
      </c>
      <c r="G27" s="1" t="s">
        <v>27</v>
      </c>
      <c r="H27" s="1" t="s">
        <v>28</v>
      </c>
      <c r="I27" s="1" t="s">
        <v>29</v>
      </c>
      <c r="J27" s="3" t="s">
        <v>186</v>
      </c>
      <c r="K27" s="3" t="s">
        <v>187</v>
      </c>
      <c r="L27" s="1" t="s">
        <v>185</v>
      </c>
      <c r="M27" s="1" t="s">
        <v>77</v>
      </c>
      <c r="N27" s="1" t="s">
        <v>188</v>
      </c>
      <c r="O27" s="1"/>
      <c r="P27" s="2">
        <v>463</v>
      </c>
      <c r="Q27" s="2">
        <v>380</v>
      </c>
      <c r="R27" s="2">
        <v>83</v>
      </c>
    </row>
    <row r="28" spans="1:18" s="5" customFormat="1" ht="102" x14ac:dyDescent="0.25">
      <c r="A28" s="5">
        <v>39</v>
      </c>
      <c r="B28" s="1" t="s">
        <v>36</v>
      </c>
      <c r="C28" s="17" t="s">
        <v>71</v>
      </c>
      <c r="D28" s="1" t="s">
        <v>189</v>
      </c>
      <c r="E28" s="1" t="s">
        <v>190</v>
      </c>
      <c r="F28" s="1" t="s">
        <v>191</v>
      </c>
      <c r="G28" s="1" t="s">
        <v>156</v>
      </c>
      <c r="H28" s="1" t="s">
        <v>28</v>
      </c>
      <c r="I28" s="1" t="s">
        <v>192</v>
      </c>
      <c r="J28" s="3" t="s">
        <v>193</v>
      </c>
      <c r="K28" s="3" t="s">
        <v>194</v>
      </c>
      <c r="L28" s="1" t="s">
        <v>195</v>
      </c>
      <c r="M28" s="1" t="s">
        <v>77</v>
      </c>
      <c r="N28" s="1" t="s">
        <v>196</v>
      </c>
      <c r="O28" s="1"/>
      <c r="P28" s="2">
        <f>SUM(Q28:R28)</f>
        <v>1968.1</v>
      </c>
      <c r="Q28" s="2">
        <v>1260</v>
      </c>
      <c r="R28" s="2">
        <v>708.1</v>
      </c>
    </row>
    <row r="29" spans="1:18" s="5" customFormat="1" ht="89.25" x14ac:dyDescent="0.25">
      <c r="A29" s="5">
        <v>41</v>
      </c>
      <c r="B29" s="1" t="s">
        <v>105</v>
      </c>
      <c r="C29" s="17" t="s">
        <v>197</v>
      </c>
      <c r="D29" s="1" t="s">
        <v>198</v>
      </c>
      <c r="E29" s="1" t="s">
        <v>199</v>
      </c>
      <c r="F29" s="1" t="s">
        <v>200</v>
      </c>
      <c r="G29" s="1" t="s">
        <v>27</v>
      </c>
      <c r="H29" s="1" t="s">
        <v>28</v>
      </c>
      <c r="I29" s="1" t="s">
        <v>166</v>
      </c>
      <c r="J29" s="3" t="s">
        <v>201</v>
      </c>
      <c r="K29" s="3" t="s">
        <v>202</v>
      </c>
      <c r="L29" s="1" t="s">
        <v>199</v>
      </c>
      <c r="M29" s="1" t="s">
        <v>32</v>
      </c>
      <c r="N29" s="1" t="s">
        <v>203</v>
      </c>
      <c r="O29" s="1"/>
      <c r="P29" s="2">
        <v>282</v>
      </c>
      <c r="Q29" s="2">
        <v>282</v>
      </c>
      <c r="R29" s="2">
        <v>0</v>
      </c>
    </row>
    <row r="30" spans="1:18" s="5" customFormat="1" ht="178.5" x14ac:dyDescent="0.25">
      <c r="A30" s="5">
        <v>42</v>
      </c>
      <c r="B30" s="1" t="s">
        <v>63</v>
      </c>
      <c r="C30" s="17" t="s">
        <v>71</v>
      </c>
      <c r="D30" s="1" t="s">
        <v>255</v>
      </c>
      <c r="E30" s="1" t="s">
        <v>221</v>
      </c>
      <c r="F30" s="1" t="s">
        <v>256</v>
      </c>
      <c r="G30" s="1" t="s">
        <v>27</v>
      </c>
      <c r="H30" s="1" t="s">
        <v>28</v>
      </c>
      <c r="I30" s="1" t="s">
        <v>257</v>
      </c>
      <c r="J30" s="3" t="s">
        <v>258</v>
      </c>
      <c r="K30" s="3" t="s">
        <v>259</v>
      </c>
      <c r="L30" s="1" t="s">
        <v>260</v>
      </c>
      <c r="M30" s="1"/>
      <c r="N30" s="1" t="s">
        <v>261</v>
      </c>
      <c r="O30" s="1"/>
      <c r="P30" s="2">
        <f>SUM(Q30:R30)</f>
        <v>192</v>
      </c>
      <c r="Q30" s="2">
        <v>192</v>
      </c>
      <c r="R30" s="2">
        <v>0</v>
      </c>
    </row>
    <row r="31" spans="1:18" s="5" customFormat="1" ht="114.75" x14ac:dyDescent="0.25">
      <c r="A31" s="5">
        <v>43</v>
      </c>
      <c r="B31" s="1" t="s">
        <v>248</v>
      </c>
      <c r="C31" s="17" t="s">
        <v>63</v>
      </c>
      <c r="D31" s="1" t="s">
        <v>249</v>
      </c>
      <c r="E31" s="1" t="s">
        <v>250</v>
      </c>
      <c r="F31" s="3" t="s">
        <v>223</v>
      </c>
      <c r="G31" s="1" t="s">
        <v>251</v>
      </c>
      <c r="H31" s="1" t="s">
        <v>28</v>
      </c>
      <c r="I31" s="1" t="s">
        <v>208</v>
      </c>
      <c r="J31" s="3" t="s">
        <v>252</v>
      </c>
      <c r="K31" s="3" t="s">
        <v>253</v>
      </c>
      <c r="L31" s="1" t="s">
        <v>250</v>
      </c>
      <c r="M31" s="1" t="s">
        <v>212</v>
      </c>
      <c r="N31" s="1" t="s">
        <v>254</v>
      </c>
      <c r="O31" s="1"/>
      <c r="P31" s="2">
        <f>SUM(Q31:R31)</f>
        <v>332</v>
      </c>
      <c r="Q31" s="2">
        <v>332</v>
      </c>
      <c r="R31" s="2">
        <v>0</v>
      </c>
    </row>
    <row r="32" spans="1:18" s="5" customFormat="1" ht="114.75" x14ac:dyDescent="0.25">
      <c r="A32" s="5">
        <v>45</v>
      </c>
      <c r="B32" s="1" t="s">
        <v>70</v>
      </c>
      <c r="C32" s="17" t="s">
        <v>204</v>
      </c>
      <c r="D32" s="1" t="s">
        <v>205</v>
      </c>
      <c r="E32" s="1" t="s">
        <v>206</v>
      </c>
      <c r="F32" s="1" t="s">
        <v>207</v>
      </c>
      <c r="G32" s="1" t="s">
        <v>27</v>
      </c>
      <c r="H32" s="1" t="s">
        <v>28</v>
      </c>
      <c r="I32" s="1" t="s">
        <v>208</v>
      </c>
      <c r="J32" s="3" t="s">
        <v>209</v>
      </c>
      <c r="K32" s="3" t="s">
        <v>210</v>
      </c>
      <c r="L32" s="1" t="s">
        <v>211</v>
      </c>
      <c r="M32" s="1" t="s">
        <v>212</v>
      </c>
      <c r="N32" s="1" t="s">
        <v>213</v>
      </c>
      <c r="O32" s="1"/>
      <c r="P32" s="2">
        <v>378</v>
      </c>
      <c r="Q32" s="2">
        <v>300</v>
      </c>
      <c r="R32" s="2">
        <v>78</v>
      </c>
    </row>
    <row r="33" spans="1:18" s="5" customFormat="1" ht="114.75" x14ac:dyDescent="0.25">
      <c r="A33" s="5">
        <v>46</v>
      </c>
      <c r="B33" s="1" t="s">
        <v>70</v>
      </c>
      <c r="C33" s="17"/>
      <c r="D33" s="1" t="s">
        <v>114</v>
      </c>
      <c r="E33" s="1" t="s">
        <v>214</v>
      </c>
      <c r="F33" s="1" t="s">
        <v>215</v>
      </c>
      <c r="G33" s="1" t="s">
        <v>27</v>
      </c>
      <c r="H33" s="1" t="s">
        <v>28</v>
      </c>
      <c r="I33" s="1" t="s">
        <v>216</v>
      </c>
      <c r="J33" s="3" t="s">
        <v>217</v>
      </c>
      <c r="K33" s="3" t="s">
        <v>218</v>
      </c>
      <c r="L33" s="1" t="s">
        <v>219</v>
      </c>
      <c r="M33" s="1" t="s">
        <v>77</v>
      </c>
      <c r="N33" s="1" t="s">
        <v>220</v>
      </c>
      <c r="O33" s="1"/>
      <c r="P33" s="2">
        <v>702.03</v>
      </c>
      <c r="Q33" s="2">
        <v>637.03</v>
      </c>
      <c r="R33" s="2">
        <v>65</v>
      </c>
    </row>
    <row r="34" spans="1:18" s="5" customFormat="1" ht="102" x14ac:dyDescent="0.25">
      <c r="A34" s="5">
        <v>48</v>
      </c>
      <c r="B34" s="1" t="s">
        <v>105</v>
      </c>
      <c r="C34" s="17" t="s">
        <v>237</v>
      </c>
      <c r="D34" s="1" t="s">
        <v>244</v>
      </c>
      <c r="E34" s="1" t="s">
        <v>222</v>
      </c>
      <c r="F34" s="1" t="s">
        <v>224</v>
      </c>
      <c r="G34" s="1" t="s">
        <v>27</v>
      </c>
      <c r="H34" s="1" t="s">
        <v>28</v>
      </c>
      <c r="I34" s="1" t="s">
        <v>245</v>
      </c>
      <c r="J34" s="3" t="s">
        <v>246</v>
      </c>
      <c r="K34" s="3" t="s">
        <v>247</v>
      </c>
      <c r="L34" s="1" t="s">
        <v>222</v>
      </c>
      <c r="M34" s="1" t="s">
        <v>77</v>
      </c>
      <c r="N34" s="1"/>
      <c r="O34" s="1"/>
      <c r="P34" s="2">
        <f>Q34+R34</f>
        <v>540.03</v>
      </c>
      <c r="Q34" s="2">
        <v>310.02999999999997</v>
      </c>
      <c r="R34" s="2">
        <v>230</v>
      </c>
    </row>
    <row r="35" spans="1:18" s="5" customFormat="1" ht="140.25" x14ac:dyDescent="0.25">
      <c r="A35" s="5">
        <v>53</v>
      </c>
      <c r="B35" s="1" t="s">
        <v>63</v>
      </c>
      <c r="C35" s="17" t="s">
        <v>71</v>
      </c>
      <c r="D35" s="1" t="s">
        <v>255</v>
      </c>
      <c r="E35" s="5" t="s">
        <v>225</v>
      </c>
      <c r="F35" s="1" t="s">
        <v>282</v>
      </c>
      <c r="G35" s="1" t="s">
        <v>27</v>
      </c>
      <c r="H35" s="1" t="s">
        <v>28</v>
      </c>
      <c r="I35" s="1" t="s">
        <v>270</v>
      </c>
      <c r="J35" s="3" t="s">
        <v>283</v>
      </c>
      <c r="K35" s="3" t="s">
        <v>284</v>
      </c>
      <c r="L35" s="1" t="s">
        <v>274</v>
      </c>
      <c r="M35" s="1"/>
      <c r="N35" s="1" t="s">
        <v>285</v>
      </c>
      <c r="O35" s="1"/>
      <c r="P35" s="2">
        <v>350</v>
      </c>
      <c r="Q35" s="2">
        <v>350</v>
      </c>
      <c r="R35" s="2">
        <v>0</v>
      </c>
    </row>
    <row r="36" spans="1:18" s="5" customFormat="1" ht="102" x14ac:dyDescent="0.25">
      <c r="A36" s="5">
        <v>56</v>
      </c>
      <c r="B36" s="1" t="s">
        <v>105</v>
      </c>
      <c r="C36" s="17" t="s">
        <v>237</v>
      </c>
      <c r="D36" s="1" t="s">
        <v>244</v>
      </c>
      <c r="E36" s="1" t="s">
        <v>262</v>
      </c>
      <c r="F36" s="3" t="s">
        <v>263</v>
      </c>
      <c r="G36" s="1" t="s">
        <v>27</v>
      </c>
      <c r="H36" s="1" t="s">
        <v>28</v>
      </c>
      <c r="I36" s="1" t="s">
        <v>264</v>
      </c>
      <c r="J36" s="3" t="s">
        <v>265</v>
      </c>
      <c r="K36" s="3" t="s">
        <v>266</v>
      </c>
      <c r="L36" s="1" t="s">
        <v>262</v>
      </c>
      <c r="M36" s="1"/>
      <c r="N36" s="1" t="s">
        <v>267</v>
      </c>
      <c r="O36" s="1"/>
      <c r="P36" s="2">
        <f>SUM(Q36:R36)</f>
        <v>1161.18</v>
      </c>
      <c r="Q36" s="2">
        <v>1092.18</v>
      </c>
      <c r="R36" s="2">
        <v>69</v>
      </c>
    </row>
    <row r="37" spans="1:18" s="5" customFormat="1" ht="293.25" x14ac:dyDescent="0.25">
      <c r="A37" s="5">
        <v>57</v>
      </c>
      <c r="B37" s="1" t="s">
        <v>51</v>
      </c>
      <c r="C37" s="17" t="s">
        <v>281</v>
      </c>
      <c r="D37" s="1" t="s">
        <v>276</v>
      </c>
      <c r="E37" s="1" t="s">
        <v>277</v>
      </c>
      <c r="F37" s="3" t="s">
        <v>226</v>
      </c>
      <c r="G37" s="1" t="s">
        <v>156</v>
      </c>
      <c r="H37" s="1" t="s">
        <v>28</v>
      </c>
      <c r="I37" s="1" t="s">
        <v>245</v>
      </c>
      <c r="J37" s="3" t="s">
        <v>265</v>
      </c>
      <c r="K37" s="3" t="s">
        <v>278</v>
      </c>
      <c r="L37" s="1" t="s">
        <v>279</v>
      </c>
      <c r="M37" s="1"/>
      <c r="N37" s="1" t="s">
        <v>280</v>
      </c>
      <c r="O37" s="1"/>
      <c r="P37" s="2">
        <f>SUM(Q37:R37)</f>
        <v>2243.9899999999998</v>
      </c>
      <c r="Q37" s="2">
        <v>473.37</v>
      </c>
      <c r="R37" s="2">
        <v>1770.62</v>
      </c>
    </row>
    <row r="38" spans="1:18" s="5" customFormat="1" ht="102" x14ac:dyDescent="0.25">
      <c r="A38" s="5">
        <v>58</v>
      </c>
      <c r="B38" s="1" t="s">
        <v>23</v>
      </c>
      <c r="C38" s="17" t="s">
        <v>275</v>
      </c>
      <c r="D38" s="1" t="s">
        <v>255</v>
      </c>
      <c r="E38" s="1" t="s">
        <v>268</v>
      </c>
      <c r="F38" s="3" t="s">
        <v>227</v>
      </c>
      <c r="G38" s="1" t="s">
        <v>27</v>
      </c>
      <c r="H38" s="1" t="s">
        <v>28</v>
      </c>
      <c r="I38" s="1" t="s">
        <v>270</v>
      </c>
      <c r="J38" s="3" t="s">
        <v>286</v>
      </c>
      <c r="K38" s="3" t="s">
        <v>287</v>
      </c>
      <c r="L38" s="1" t="s">
        <v>274</v>
      </c>
      <c r="M38" s="1"/>
      <c r="N38" s="1" t="s">
        <v>288</v>
      </c>
      <c r="O38" s="1"/>
      <c r="P38" s="2">
        <v>648</v>
      </c>
      <c r="Q38" s="2">
        <v>648</v>
      </c>
      <c r="R38" s="2">
        <v>0</v>
      </c>
    </row>
    <row r="39" spans="1:18" s="5" customFormat="1" ht="153" x14ac:dyDescent="0.25">
      <c r="A39" s="5">
        <v>59</v>
      </c>
      <c r="B39" s="1" t="s">
        <v>23</v>
      </c>
      <c r="C39" s="17" t="s">
        <v>275</v>
      </c>
      <c r="D39" s="1" t="s">
        <v>255</v>
      </c>
      <c r="E39" s="1" t="s">
        <v>268</v>
      </c>
      <c r="F39" s="3" t="s">
        <v>296</v>
      </c>
      <c r="G39" s="1" t="s">
        <v>27</v>
      </c>
      <c r="H39" s="1" t="s">
        <v>28</v>
      </c>
      <c r="I39" s="1" t="s">
        <v>270</v>
      </c>
      <c r="J39" s="3" t="s">
        <v>297</v>
      </c>
      <c r="K39" s="3" t="s">
        <v>298</v>
      </c>
      <c r="L39" s="1" t="s">
        <v>274</v>
      </c>
      <c r="M39" s="1"/>
      <c r="N39" s="1" t="s">
        <v>299</v>
      </c>
      <c r="O39" s="1"/>
      <c r="P39" s="2">
        <f t="shared" ref="P39:P56" si="0">SUM(Q39:R39)</f>
        <v>432</v>
      </c>
      <c r="Q39" s="2">
        <v>432</v>
      </c>
      <c r="R39" s="2">
        <v>0</v>
      </c>
    </row>
    <row r="40" spans="1:18" s="5" customFormat="1" ht="140.25" x14ac:dyDescent="0.25">
      <c r="A40" s="5">
        <v>60</v>
      </c>
      <c r="B40" s="1" t="s">
        <v>70</v>
      </c>
      <c r="C40" s="17" t="s">
        <v>51</v>
      </c>
      <c r="D40" s="1" t="s">
        <v>249</v>
      </c>
      <c r="E40" s="1" t="s">
        <v>353</v>
      </c>
      <c r="F40" s="3" t="s">
        <v>228</v>
      </c>
      <c r="G40" s="1" t="s">
        <v>27</v>
      </c>
      <c r="H40" s="1" t="s">
        <v>28</v>
      </c>
      <c r="I40" s="1" t="s">
        <v>354</v>
      </c>
      <c r="J40" s="3" t="s">
        <v>355</v>
      </c>
      <c r="K40" s="3" t="s">
        <v>356</v>
      </c>
      <c r="L40" s="1" t="s">
        <v>357</v>
      </c>
      <c r="M40" s="1"/>
      <c r="N40" s="1" t="s">
        <v>358</v>
      </c>
      <c r="O40" s="1" t="s">
        <v>359</v>
      </c>
      <c r="P40" s="2">
        <f t="shared" si="0"/>
        <v>1142.3</v>
      </c>
      <c r="Q40" s="2">
        <v>592</v>
      </c>
      <c r="R40" s="2">
        <v>550.29999999999995</v>
      </c>
    </row>
    <row r="41" spans="1:18" s="5" customFormat="1" ht="114.75" x14ac:dyDescent="0.25">
      <c r="A41" s="5">
        <v>61</v>
      </c>
      <c r="B41" s="1" t="s">
        <v>70</v>
      </c>
      <c r="C41" s="17" t="s">
        <v>51</v>
      </c>
      <c r="D41" s="1" t="s">
        <v>360</v>
      </c>
      <c r="E41" s="1" t="s">
        <v>294</v>
      </c>
      <c r="F41" s="3" t="s">
        <v>291</v>
      </c>
      <c r="G41" s="1" t="s">
        <v>27</v>
      </c>
      <c r="H41" s="1" t="s">
        <v>28</v>
      </c>
      <c r="I41" s="1" t="s">
        <v>166</v>
      </c>
      <c r="J41" s="3" t="s">
        <v>292</v>
      </c>
      <c r="K41" s="3" t="s">
        <v>293</v>
      </c>
      <c r="L41" s="1" t="s">
        <v>294</v>
      </c>
      <c r="M41" s="1"/>
      <c r="N41" s="1" t="s">
        <v>295</v>
      </c>
      <c r="O41" s="1"/>
      <c r="P41" s="2">
        <f t="shared" si="0"/>
        <v>1036.27</v>
      </c>
      <c r="Q41" s="2">
        <v>486</v>
      </c>
      <c r="R41" s="2">
        <v>550.27</v>
      </c>
    </row>
    <row r="42" spans="1:18" s="5" customFormat="1" ht="216.75" x14ac:dyDescent="0.25">
      <c r="A42" s="5">
        <v>62</v>
      </c>
      <c r="B42" s="1" t="s">
        <v>23</v>
      </c>
      <c r="C42" s="17" t="s">
        <v>275</v>
      </c>
      <c r="D42" s="1" t="s">
        <v>255</v>
      </c>
      <c r="E42" s="1" t="s">
        <v>268</v>
      </c>
      <c r="F42" s="1" t="s">
        <v>269</v>
      </c>
      <c r="G42" s="1" t="s">
        <v>27</v>
      </c>
      <c r="H42" s="1" t="s">
        <v>28</v>
      </c>
      <c r="I42" s="1" t="s">
        <v>270</v>
      </c>
      <c r="J42" s="3" t="s">
        <v>271</v>
      </c>
      <c r="K42" s="3" t="s">
        <v>272</v>
      </c>
      <c r="L42" s="1" t="s">
        <v>274</v>
      </c>
      <c r="M42" s="1"/>
      <c r="N42" s="1" t="s">
        <v>273</v>
      </c>
      <c r="O42" s="1"/>
      <c r="P42" s="2">
        <f t="shared" si="0"/>
        <v>1060</v>
      </c>
      <c r="Q42" s="2">
        <v>1060</v>
      </c>
      <c r="R42" s="2">
        <v>0</v>
      </c>
    </row>
    <row r="43" spans="1:18" s="5" customFormat="1" ht="293.25" x14ac:dyDescent="0.25">
      <c r="A43" s="5">
        <v>63</v>
      </c>
      <c r="B43" s="1" t="s">
        <v>51</v>
      </c>
      <c r="C43" s="17" t="s">
        <v>281</v>
      </c>
      <c r="D43" s="1" t="s">
        <v>249</v>
      </c>
      <c r="E43" s="1" t="s">
        <v>290</v>
      </c>
      <c r="F43" s="1" t="s">
        <v>229</v>
      </c>
      <c r="G43" s="1" t="s">
        <v>156</v>
      </c>
      <c r="H43" s="1" t="s">
        <v>28</v>
      </c>
      <c r="I43" s="1" t="s">
        <v>264</v>
      </c>
      <c r="J43" s="3" t="s">
        <v>361</v>
      </c>
      <c r="K43" s="3" t="s">
        <v>362</v>
      </c>
      <c r="L43" s="1" t="s">
        <v>279</v>
      </c>
      <c r="M43" s="1"/>
      <c r="N43" s="1" t="s">
        <v>363</v>
      </c>
      <c r="O43" s="1"/>
      <c r="P43" s="2">
        <f t="shared" si="0"/>
        <v>2973.55</v>
      </c>
      <c r="Q43" s="2">
        <v>1057.07</v>
      </c>
      <c r="R43" s="2">
        <v>1916.48</v>
      </c>
    </row>
    <row r="44" spans="1:18" s="5" customFormat="1" ht="102" x14ac:dyDescent="0.25">
      <c r="A44" s="5">
        <v>64</v>
      </c>
      <c r="B44" s="1" t="s">
        <v>70</v>
      </c>
      <c r="C44" s="17" t="s">
        <v>71</v>
      </c>
      <c r="D44" s="1" t="s">
        <v>419</v>
      </c>
      <c r="E44" s="1" t="s">
        <v>420</v>
      </c>
      <c r="F44" s="1" t="s">
        <v>421</v>
      </c>
      <c r="G44" s="1" t="s">
        <v>27</v>
      </c>
      <c r="H44" s="1" t="s">
        <v>28</v>
      </c>
      <c r="I44" s="1" t="s">
        <v>422</v>
      </c>
      <c r="J44" s="3" t="s">
        <v>423</v>
      </c>
      <c r="K44" s="3" t="s">
        <v>424</v>
      </c>
      <c r="L44" s="1" t="s">
        <v>425</v>
      </c>
      <c r="M44" s="1"/>
      <c r="N44" s="1" t="s">
        <v>426</v>
      </c>
      <c r="O44" s="1"/>
      <c r="P44" s="2">
        <f t="shared" si="0"/>
        <v>770</v>
      </c>
      <c r="Q44" s="2">
        <v>480</v>
      </c>
      <c r="R44" s="2">
        <v>290</v>
      </c>
    </row>
    <row r="45" spans="1:18" s="5" customFormat="1" ht="102" x14ac:dyDescent="0.25">
      <c r="A45" s="5">
        <v>66</v>
      </c>
      <c r="B45" s="1" t="s">
        <v>105</v>
      </c>
      <c r="C45" s="17" t="s">
        <v>345</v>
      </c>
      <c r="D45" s="1" t="s">
        <v>346</v>
      </c>
      <c r="E45" s="1" t="s">
        <v>347</v>
      </c>
      <c r="F45" s="1" t="s">
        <v>348</v>
      </c>
      <c r="G45" s="1" t="s">
        <v>349</v>
      </c>
      <c r="H45" s="1" t="s">
        <v>28</v>
      </c>
      <c r="I45" s="1" t="s">
        <v>330</v>
      </c>
      <c r="J45" s="3" t="s">
        <v>350</v>
      </c>
      <c r="K45" s="3" t="s">
        <v>351</v>
      </c>
      <c r="L45" s="1" t="s">
        <v>347</v>
      </c>
      <c r="M45" s="1"/>
      <c r="N45" s="1" t="s">
        <v>352</v>
      </c>
      <c r="O45" s="1"/>
      <c r="P45" s="2">
        <f t="shared" si="0"/>
        <v>13978.93</v>
      </c>
      <c r="Q45" s="2">
        <v>3558.09</v>
      </c>
      <c r="R45" s="2">
        <f>2858+1141.5+822.5+1055.4+1018.44+1176.5+1176.5+1172</f>
        <v>10420.84</v>
      </c>
    </row>
    <row r="46" spans="1:18" s="5" customFormat="1" ht="153" x14ac:dyDescent="0.25">
      <c r="A46" s="5">
        <v>67</v>
      </c>
      <c r="B46" s="1" t="s">
        <v>70</v>
      </c>
      <c r="C46" s="17" t="s">
        <v>51</v>
      </c>
      <c r="D46" s="1" t="s">
        <v>89</v>
      </c>
      <c r="E46" s="1" t="s">
        <v>300</v>
      </c>
      <c r="F46" s="1" t="s">
        <v>301</v>
      </c>
      <c r="G46" s="1" t="s">
        <v>27</v>
      </c>
      <c r="H46" s="1" t="s">
        <v>28</v>
      </c>
      <c r="I46" s="1" t="s">
        <v>302</v>
      </c>
      <c r="J46" s="3" t="s">
        <v>303</v>
      </c>
      <c r="K46" s="3" t="s">
        <v>304</v>
      </c>
      <c r="L46" s="1" t="s">
        <v>305</v>
      </c>
      <c r="M46" s="1"/>
      <c r="N46" s="1" t="s">
        <v>306</v>
      </c>
      <c r="O46" s="1"/>
      <c r="P46" s="2">
        <f>SUM(Q46:R46)</f>
        <v>997.31</v>
      </c>
      <c r="Q46" s="2">
        <v>442</v>
      </c>
      <c r="R46" s="2">
        <v>555.30999999999995</v>
      </c>
    </row>
    <row r="47" spans="1:18" s="5" customFormat="1" ht="102" x14ac:dyDescent="0.25">
      <c r="A47" s="5">
        <v>68</v>
      </c>
      <c r="B47" s="1" t="s">
        <v>23</v>
      </c>
      <c r="C47" s="17" t="s">
        <v>275</v>
      </c>
      <c r="D47" s="1" t="s">
        <v>255</v>
      </c>
      <c r="E47" s="1" t="s">
        <v>268</v>
      </c>
      <c r="F47" s="1" t="s">
        <v>230</v>
      </c>
      <c r="G47" s="1" t="s">
        <v>27</v>
      </c>
      <c r="H47" s="1" t="s">
        <v>28</v>
      </c>
      <c r="I47" s="1" t="s">
        <v>270</v>
      </c>
      <c r="J47" s="3" t="s">
        <v>307</v>
      </c>
      <c r="K47" s="3" t="s">
        <v>308</v>
      </c>
      <c r="L47" s="1" t="s">
        <v>274</v>
      </c>
      <c r="M47" s="1"/>
      <c r="N47" s="1" t="s">
        <v>309</v>
      </c>
      <c r="O47" s="1"/>
      <c r="P47" s="2">
        <f t="shared" si="0"/>
        <v>400</v>
      </c>
      <c r="Q47" s="2">
        <v>400</v>
      </c>
      <c r="R47" s="2">
        <v>0</v>
      </c>
    </row>
    <row r="48" spans="1:18" s="5" customFormat="1" ht="280.5" x14ac:dyDescent="0.25">
      <c r="A48" s="5">
        <v>69</v>
      </c>
      <c r="B48" s="1" t="s">
        <v>310</v>
      </c>
      <c r="C48" s="17" t="s">
        <v>281</v>
      </c>
      <c r="D48" s="1" t="s">
        <v>311</v>
      </c>
      <c r="E48" s="1" t="s">
        <v>290</v>
      </c>
      <c r="F48" s="1" t="s">
        <v>231</v>
      </c>
      <c r="G48" s="1" t="s">
        <v>156</v>
      </c>
      <c r="H48" s="1" t="s">
        <v>28</v>
      </c>
      <c r="I48" s="1" t="s">
        <v>312</v>
      </c>
      <c r="J48" s="3" t="s">
        <v>313</v>
      </c>
      <c r="K48" s="3" t="s">
        <v>316</v>
      </c>
      <c r="L48" s="1" t="s">
        <v>279</v>
      </c>
      <c r="M48" s="1"/>
      <c r="N48" s="1" t="s">
        <v>314</v>
      </c>
      <c r="O48" s="1"/>
      <c r="P48" s="2">
        <f t="shared" si="0"/>
        <v>3946.84</v>
      </c>
      <c r="Q48" s="2">
        <v>1131.01</v>
      </c>
      <c r="R48" s="2">
        <v>2815.83</v>
      </c>
    </row>
    <row r="49" spans="1:18" s="5" customFormat="1" ht="242.25" x14ac:dyDescent="0.25">
      <c r="A49" s="5">
        <v>70</v>
      </c>
      <c r="B49" s="1" t="s">
        <v>310</v>
      </c>
      <c r="C49" s="17" t="s">
        <v>281</v>
      </c>
      <c r="D49" s="1" t="s">
        <v>311</v>
      </c>
      <c r="E49" s="1" t="s">
        <v>290</v>
      </c>
      <c r="F49" s="1" t="s">
        <v>232</v>
      </c>
      <c r="G49" s="1" t="s">
        <v>156</v>
      </c>
      <c r="H49" s="1" t="s">
        <v>315</v>
      </c>
      <c r="I49" s="1" t="s">
        <v>28</v>
      </c>
      <c r="J49" s="3" t="s">
        <v>317</v>
      </c>
      <c r="K49" s="3" t="s">
        <v>318</v>
      </c>
      <c r="L49" s="1" t="s">
        <v>279</v>
      </c>
      <c r="M49" s="1"/>
      <c r="N49" s="1" t="s">
        <v>324</v>
      </c>
      <c r="O49" s="1"/>
      <c r="P49" s="2">
        <f t="shared" si="0"/>
        <v>2475.1</v>
      </c>
      <c r="Q49" s="2">
        <v>500</v>
      </c>
      <c r="R49" s="2">
        <v>1975.1</v>
      </c>
    </row>
    <row r="50" spans="1:18" s="5" customFormat="1" ht="63.75" x14ac:dyDescent="0.25">
      <c r="A50" s="5">
        <v>71</v>
      </c>
      <c r="B50" s="1" t="s">
        <v>36</v>
      </c>
      <c r="C50" s="17" t="s">
        <v>333</v>
      </c>
      <c r="D50" s="1" t="s">
        <v>334</v>
      </c>
      <c r="E50" s="1" t="s">
        <v>335</v>
      </c>
      <c r="F50" s="1" t="s">
        <v>233</v>
      </c>
      <c r="G50" s="1" t="s">
        <v>27</v>
      </c>
      <c r="H50" s="1" t="s">
        <v>28</v>
      </c>
      <c r="I50" s="1" t="s">
        <v>340</v>
      </c>
      <c r="J50" s="3" t="s">
        <v>341</v>
      </c>
      <c r="K50" s="3" t="s">
        <v>342</v>
      </c>
      <c r="L50" s="1" t="s">
        <v>343</v>
      </c>
      <c r="M50" s="1" t="s">
        <v>77</v>
      </c>
      <c r="N50" s="1" t="s">
        <v>344</v>
      </c>
      <c r="O50" s="1"/>
      <c r="P50" s="2">
        <f t="shared" si="0"/>
        <v>1853</v>
      </c>
      <c r="Q50" s="2">
        <v>556</v>
      </c>
      <c r="R50" s="2">
        <v>1297</v>
      </c>
    </row>
    <row r="51" spans="1:18" s="5" customFormat="1" ht="63.75" x14ac:dyDescent="0.25">
      <c r="A51" s="5">
        <v>77</v>
      </c>
      <c r="B51" s="1" t="s">
        <v>36</v>
      </c>
      <c r="C51" s="17" t="s">
        <v>333</v>
      </c>
      <c r="D51" s="1" t="s">
        <v>334</v>
      </c>
      <c r="E51" s="1" t="s">
        <v>335</v>
      </c>
      <c r="F51" s="1" t="s">
        <v>234</v>
      </c>
      <c r="G51" s="1" t="s">
        <v>27</v>
      </c>
      <c r="H51" s="1" t="s">
        <v>28</v>
      </c>
      <c r="I51" s="1" t="s">
        <v>208</v>
      </c>
      <c r="J51" s="3" t="s">
        <v>336</v>
      </c>
      <c r="K51" s="3" t="s">
        <v>337</v>
      </c>
      <c r="L51" s="1" t="s">
        <v>338</v>
      </c>
      <c r="M51" s="1" t="s">
        <v>77</v>
      </c>
      <c r="N51" s="1" t="s">
        <v>339</v>
      </c>
      <c r="O51" s="1"/>
      <c r="P51" s="2">
        <f t="shared" si="0"/>
        <v>300</v>
      </c>
      <c r="Q51" s="2">
        <v>300</v>
      </c>
      <c r="R51" s="2">
        <v>0</v>
      </c>
    </row>
    <row r="52" spans="1:18" s="5" customFormat="1" ht="255" x14ac:dyDescent="0.25">
      <c r="A52" s="5">
        <v>78</v>
      </c>
      <c r="B52" s="1" t="s">
        <v>310</v>
      </c>
      <c r="C52" s="17" t="s">
        <v>281</v>
      </c>
      <c r="D52" s="1" t="s">
        <v>311</v>
      </c>
      <c r="E52" s="1" t="s">
        <v>290</v>
      </c>
      <c r="F52" s="1" t="s">
        <v>319</v>
      </c>
      <c r="G52" s="1" t="s">
        <v>320</v>
      </c>
      <c r="H52" s="1" t="s">
        <v>28</v>
      </c>
      <c r="I52" s="1" t="s">
        <v>321</v>
      </c>
      <c r="J52" s="3" t="s">
        <v>322</v>
      </c>
      <c r="K52" s="3" t="s">
        <v>323</v>
      </c>
      <c r="L52" s="1" t="s">
        <v>279</v>
      </c>
      <c r="M52" s="1"/>
      <c r="N52" s="1" t="s">
        <v>325</v>
      </c>
      <c r="O52" s="1"/>
      <c r="P52" s="2">
        <f t="shared" si="0"/>
        <v>3808.53</v>
      </c>
      <c r="Q52" s="2">
        <v>910</v>
      </c>
      <c r="R52" s="2">
        <v>2898.53</v>
      </c>
    </row>
    <row r="53" spans="1:18" s="5" customFormat="1" ht="76.5" x14ac:dyDescent="0.25">
      <c r="A53" s="5">
        <v>79</v>
      </c>
      <c r="B53" s="1" t="s">
        <v>70</v>
      </c>
      <c r="C53" s="17" t="s">
        <v>364</v>
      </c>
      <c r="D53" s="1" t="s">
        <v>365</v>
      </c>
      <c r="E53" s="1" t="s">
        <v>366</v>
      </c>
      <c r="F53" s="1" t="s">
        <v>235</v>
      </c>
      <c r="G53" s="1" t="s">
        <v>27</v>
      </c>
      <c r="H53" s="1" t="s">
        <v>28</v>
      </c>
      <c r="I53" s="1" t="s">
        <v>340</v>
      </c>
      <c r="J53" s="3" t="s">
        <v>367</v>
      </c>
      <c r="K53" s="3" t="s">
        <v>368</v>
      </c>
      <c r="L53" s="1" t="s">
        <v>369</v>
      </c>
      <c r="M53" s="1"/>
      <c r="N53" s="1" t="s">
        <v>370</v>
      </c>
      <c r="O53" s="1"/>
      <c r="P53" s="2">
        <f t="shared" si="0"/>
        <v>1084.04</v>
      </c>
      <c r="Q53" s="2">
        <v>706.04</v>
      </c>
      <c r="R53" s="2">
        <v>378</v>
      </c>
    </row>
    <row r="54" spans="1:18" s="5" customFormat="1" ht="51" x14ac:dyDescent="0.25">
      <c r="A54" s="5">
        <v>80</v>
      </c>
      <c r="B54" s="1" t="s">
        <v>63</v>
      </c>
      <c r="C54" s="17" t="s">
        <v>71</v>
      </c>
      <c r="D54" s="1" t="s">
        <v>400</v>
      </c>
      <c r="E54" s="1" t="s">
        <v>238</v>
      </c>
      <c r="F54" s="1" t="s">
        <v>401</v>
      </c>
      <c r="G54" s="1" t="s">
        <v>251</v>
      </c>
      <c r="H54" s="1" t="s">
        <v>28</v>
      </c>
      <c r="I54" s="1" t="s">
        <v>340</v>
      </c>
      <c r="J54" s="3" t="s">
        <v>402</v>
      </c>
      <c r="K54" s="3" t="s">
        <v>403</v>
      </c>
      <c r="L54" s="1" t="s">
        <v>404</v>
      </c>
      <c r="M54" s="1"/>
      <c r="N54" s="1" t="s">
        <v>405</v>
      </c>
      <c r="O54" s="1"/>
      <c r="P54" s="2">
        <f t="shared" si="0"/>
        <v>318</v>
      </c>
      <c r="Q54" s="2">
        <v>178</v>
      </c>
      <c r="R54" s="2">
        <v>140</v>
      </c>
    </row>
    <row r="55" spans="1:18" s="5" customFormat="1" ht="63.75" x14ac:dyDescent="0.25">
      <c r="A55" s="5">
        <v>81</v>
      </c>
      <c r="B55" s="1" t="s">
        <v>63</v>
      </c>
      <c r="C55" s="17" t="s">
        <v>71</v>
      </c>
      <c r="D55" s="1" t="s">
        <v>400</v>
      </c>
      <c r="E55" s="1" t="s">
        <v>238</v>
      </c>
      <c r="F55" s="1" t="s">
        <v>427</v>
      </c>
      <c r="G55" s="1" t="s">
        <v>349</v>
      </c>
      <c r="H55" s="1" t="s">
        <v>28</v>
      </c>
      <c r="I55" s="1" t="s">
        <v>340</v>
      </c>
      <c r="J55" s="3" t="s">
        <v>428</v>
      </c>
      <c r="K55" s="3" t="s">
        <v>429</v>
      </c>
      <c r="L55" s="1" t="s">
        <v>412</v>
      </c>
      <c r="M55" s="1"/>
      <c r="N55" s="1" t="s">
        <v>430</v>
      </c>
      <c r="O55" s="1" t="s">
        <v>431</v>
      </c>
      <c r="P55" s="2">
        <f>SUM(Q55:R55)</f>
        <v>178</v>
      </c>
      <c r="Q55" s="2">
        <v>178</v>
      </c>
      <c r="R55" s="2" t="s">
        <v>449</v>
      </c>
    </row>
    <row r="56" spans="1:18" s="5" customFormat="1" ht="102" x14ac:dyDescent="0.25">
      <c r="A56" s="5">
        <v>82</v>
      </c>
      <c r="B56" s="1" t="s">
        <v>326</v>
      </c>
      <c r="C56" s="17" t="s">
        <v>71</v>
      </c>
      <c r="D56" s="1" t="s">
        <v>327</v>
      </c>
      <c r="E56" s="1" t="s">
        <v>328</v>
      </c>
      <c r="F56" s="1" t="s">
        <v>236</v>
      </c>
      <c r="G56" s="1" t="s">
        <v>329</v>
      </c>
      <c r="H56" s="1" t="s">
        <v>28</v>
      </c>
      <c r="I56" s="1" t="s">
        <v>330</v>
      </c>
      <c r="J56" s="3" t="s">
        <v>331</v>
      </c>
      <c r="K56" s="3" t="s">
        <v>332</v>
      </c>
      <c r="L56" s="1" t="s">
        <v>328</v>
      </c>
      <c r="M56" s="1"/>
      <c r="N56" s="1"/>
      <c r="O56" s="1"/>
      <c r="P56" s="2">
        <f t="shared" si="0"/>
        <v>3803.82</v>
      </c>
      <c r="Q56" s="2">
        <v>3464.32</v>
      </c>
      <c r="R56" s="2">
        <v>339.5</v>
      </c>
    </row>
    <row r="57" spans="1:18" s="5" customFormat="1" ht="63.75" x14ac:dyDescent="0.25">
      <c r="A57" s="5">
        <v>83</v>
      </c>
      <c r="B57" s="1" t="s">
        <v>63</v>
      </c>
      <c r="C57" s="17" t="s">
        <v>71</v>
      </c>
      <c r="D57" s="1" t="s">
        <v>400</v>
      </c>
      <c r="E57" s="1" t="s">
        <v>476</v>
      </c>
      <c r="F57" s="1" t="s">
        <v>477</v>
      </c>
      <c r="G57" s="1" t="s">
        <v>410</v>
      </c>
      <c r="H57" s="1" t="s">
        <v>28</v>
      </c>
      <c r="I57" s="1" t="s">
        <v>340</v>
      </c>
      <c r="J57" s="3" t="s">
        <v>478</v>
      </c>
      <c r="K57" s="3" t="s">
        <v>479</v>
      </c>
      <c r="L57" s="1" t="s">
        <v>412</v>
      </c>
      <c r="M57" s="1"/>
      <c r="N57" s="1" t="s">
        <v>480</v>
      </c>
      <c r="O57" s="1" t="s">
        <v>431</v>
      </c>
      <c r="P57" s="2">
        <f t="shared" ref="P57:P72" si="1">SUM(Q57:R57)</f>
        <v>636</v>
      </c>
      <c r="Q57" s="2">
        <v>636</v>
      </c>
      <c r="R57" s="2" t="s">
        <v>449</v>
      </c>
    </row>
    <row r="58" spans="1:18" s="5" customFormat="1" ht="63.75" x14ac:dyDescent="0.25">
      <c r="A58" s="5">
        <v>91</v>
      </c>
      <c r="B58" s="1" t="s">
        <v>63</v>
      </c>
      <c r="C58" s="17" t="s">
        <v>71</v>
      </c>
      <c r="D58" s="1" t="s">
        <v>380</v>
      </c>
      <c r="E58" s="1" t="s">
        <v>238</v>
      </c>
      <c r="F58" s="3" t="s">
        <v>406</v>
      </c>
      <c r="G58" s="1" t="s">
        <v>251</v>
      </c>
      <c r="H58" s="1" t="s">
        <v>28</v>
      </c>
      <c r="I58" s="1" t="s">
        <v>340</v>
      </c>
      <c r="J58" s="3" t="s">
        <v>407</v>
      </c>
      <c r="K58" s="3" t="s">
        <v>408</v>
      </c>
      <c r="L58" s="1" t="s">
        <v>412</v>
      </c>
      <c r="M58" s="1"/>
      <c r="N58" s="1" t="s">
        <v>289</v>
      </c>
      <c r="O58" s="1" t="s">
        <v>384</v>
      </c>
      <c r="P58" s="2">
        <f t="shared" si="1"/>
        <v>478</v>
      </c>
      <c r="Q58" s="2">
        <v>478</v>
      </c>
      <c r="R58" s="2" t="s">
        <v>449</v>
      </c>
    </row>
    <row r="59" spans="1:18" s="5" customFormat="1" ht="102" x14ac:dyDescent="0.25">
      <c r="A59" s="5">
        <v>96</v>
      </c>
      <c r="B59" s="1" t="s">
        <v>237</v>
      </c>
      <c r="C59" s="17" t="s">
        <v>71</v>
      </c>
      <c r="D59" s="1" t="s">
        <v>414</v>
      </c>
      <c r="E59" s="1" t="s">
        <v>415</v>
      </c>
      <c r="F59" s="3" t="s">
        <v>416</v>
      </c>
      <c r="G59" s="1" t="s">
        <v>27</v>
      </c>
      <c r="H59" s="1" t="s">
        <v>28</v>
      </c>
      <c r="I59" s="1" t="s">
        <v>270</v>
      </c>
      <c r="J59" s="3" t="s">
        <v>417</v>
      </c>
      <c r="K59" s="3" t="s">
        <v>418</v>
      </c>
      <c r="L59" s="1" t="s">
        <v>415</v>
      </c>
      <c r="M59" s="1"/>
      <c r="N59" s="1"/>
      <c r="O59" s="1"/>
      <c r="P59" s="2">
        <f t="shared" si="1"/>
        <v>240</v>
      </c>
      <c r="Q59" s="2">
        <v>240</v>
      </c>
      <c r="R59" s="2">
        <v>0</v>
      </c>
    </row>
    <row r="60" spans="1:18" s="5" customFormat="1" ht="51" x14ac:dyDescent="0.25">
      <c r="A60" s="5">
        <v>97</v>
      </c>
      <c r="B60" s="1" t="s">
        <v>105</v>
      </c>
      <c r="C60" s="17" t="s">
        <v>71</v>
      </c>
      <c r="D60" s="1" t="s">
        <v>481</v>
      </c>
      <c r="E60" s="1" t="s">
        <v>482</v>
      </c>
      <c r="F60" s="3" t="s">
        <v>483</v>
      </c>
      <c r="G60" s="1" t="s">
        <v>27</v>
      </c>
      <c r="H60" s="1" t="s">
        <v>28</v>
      </c>
      <c r="I60" s="1" t="s">
        <v>264</v>
      </c>
      <c r="J60" s="3" t="s">
        <v>484</v>
      </c>
      <c r="K60" s="3" t="s">
        <v>485</v>
      </c>
      <c r="L60" s="1" t="s">
        <v>482</v>
      </c>
      <c r="M60" s="1"/>
      <c r="N60" s="1"/>
      <c r="O60" s="1"/>
      <c r="P60" s="2">
        <f t="shared" si="1"/>
        <v>1472</v>
      </c>
      <c r="Q60" s="2">
        <v>972</v>
      </c>
      <c r="R60" s="2">
        <v>500</v>
      </c>
    </row>
    <row r="61" spans="1:18" s="5" customFormat="1" ht="127.5" x14ac:dyDescent="0.25">
      <c r="A61" s="5">
        <v>98</v>
      </c>
      <c r="B61" s="1" t="s">
        <v>105</v>
      </c>
      <c r="C61" s="17" t="s">
        <v>399</v>
      </c>
      <c r="D61" s="1" t="s">
        <v>390</v>
      </c>
      <c r="E61" s="1" t="s">
        <v>391</v>
      </c>
      <c r="F61" s="1" t="s">
        <v>392</v>
      </c>
      <c r="G61" s="1" t="s">
        <v>396</v>
      </c>
      <c r="H61" s="1" t="s">
        <v>28</v>
      </c>
      <c r="I61" s="1" t="s">
        <v>393</v>
      </c>
      <c r="J61" s="3" t="s">
        <v>394</v>
      </c>
      <c r="K61" s="3" t="s">
        <v>395</v>
      </c>
      <c r="L61" s="1" t="s">
        <v>397</v>
      </c>
      <c r="M61" s="1"/>
      <c r="N61" s="1" t="s">
        <v>398</v>
      </c>
      <c r="O61" s="1"/>
      <c r="P61" s="2">
        <f t="shared" si="1"/>
        <v>13078.79</v>
      </c>
      <c r="Q61" s="2">
        <f>880+5167.67+1195</f>
        <v>7242.67</v>
      </c>
      <c r="R61" s="2">
        <f>3838.12+1998</f>
        <v>5836.12</v>
      </c>
    </row>
    <row r="62" spans="1:18" s="5" customFormat="1" ht="63.75" x14ac:dyDescent="0.25">
      <c r="A62" s="5">
        <v>99</v>
      </c>
      <c r="B62" s="1" t="s">
        <v>63</v>
      </c>
      <c r="C62" s="17" t="s">
        <v>71</v>
      </c>
      <c r="D62" s="1" t="s">
        <v>380</v>
      </c>
      <c r="E62" s="1" t="s">
        <v>238</v>
      </c>
      <c r="F62" s="1" t="s">
        <v>409</v>
      </c>
      <c r="G62" s="1" t="s">
        <v>410</v>
      </c>
      <c r="H62" s="1" t="s">
        <v>28</v>
      </c>
      <c r="I62" s="1" t="s">
        <v>340</v>
      </c>
      <c r="J62" s="3" t="s">
        <v>411</v>
      </c>
      <c r="K62" s="3" t="s">
        <v>387</v>
      </c>
      <c r="L62" s="1" t="s">
        <v>412</v>
      </c>
      <c r="M62" s="1"/>
      <c r="N62" s="1" t="s">
        <v>413</v>
      </c>
      <c r="O62" s="1" t="s">
        <v>384</v>
      </c>
      <c r="P62" s="2">
        <f t="shared" si="1"/>
        <v>328</v>
      </c>
      <c r="Q62" s="2">
        <v>228</v>
      </c>
      <c r="R62" s="2">
        <v>100</v>
      </c>
    </row>
    <row r="63" spans="1:18" s="5" customFormat="1" ht="178.5" x14ac:dyDescent="0.25">
      <c r="A63" s="5">
        <v>101</v>
      </c>
      <c r="B63" s="1" t="s">
        <v>70</v>
      </c>
      <c r="C63" s="17" t="s">
        <v>71</v>
      </c>
      <c r="D63" s="1" t="s">
        <v>114</v>
      </c>
      <c r="E63" s="1" t="s">
        <v>240</v>
      </c>
      <c r="F63" s="1" t="s">
        <v>239</v>
      </c>
      <c r="G63" s="1" t="s">
        <v>27</v>
      </c>
      <c r="H63" s="1" t="s">
        <v>28</v>
      </c>
      <c r="I63" s="1" t="s">
        <v>385</v>
      </c>
      <c r="J63" s="3" t="s">
        <v>386</v>
      </c>
      <c r="K63" s="3" t="s">
        <v>387</v>
      </c>
      <c r="L63" s="1" t="s">
        <v>388</v>
      </c>
      <c r="M63" s="1"/>
      <c r="N63" s="1" t="s">
        <v>389</v>
      </c>
      <c r="O63" s="1"/>
      <c r="P63" s="2">
        <f t="shared" si="1"/>
        <v>727.06</v>
      </c>
      <c r="Q63" s="2">
        <v>592.05999999999995</v>
      </c>
      <c r="R63" s="2">
        <v>135</v>
      </c>
    </row>
    <row r="64" spans="1:18" s="5" customFormat="1" ht="63.75" x14ac:dyDescent="0.25">
      <c r="A64" s="5">
        <v>102</v>
      </c>
      <c r="B64" s="1" t="s">
        <v>23</v>
      </c>
      <c r="C64" s="17" t="s">
        <v>71</v>
      </c>
      <c r="D64" s="1" t="s">
        <v>380</v>
      </c>
      <c r="E64" s="1" t="s">
        <v>238</v>
      </c>
      <c r="F64" s="1" t="s">
        <v>440</v>
      </c>
      <c r="G64" s="1" t="s">
        <v>349</v>
      </c>
      <c r="H64" s="1" t="s">
        <v>28</v>
      </c>
      <c r="I64" s="1" t="s">
        <v>340</v>
      </c>
      <c r="J64" s="3" t="s">
        <v>441</v>
      </c>
      <c r="K64" s="3" t="s">
        <v>442</v>
      </c>
      <c r="L64" s="1" t="s">
        <v>412</v>
      </c>
      <c r="M64" s="1"/>
      <c r="N64" s="1" t="s">
        <v>443</v>
      </c>
      <c r="O64" s="1"/>
      <c r="P64" s="2">
        <f t="shared" si="1"/>
        <v>558</v>
      </c>
      <c r="Q64" s="2">
        <v>558</v>
      </c>
      <c r="R64" s="2" t="s">
        <v>449</v>
      </c>
    </row>
    <row r="65" spans="1:18" s="5" customFormat="1" ht="51" x14ac:dyDescent="0.25">
      <c r="A65" s="5">
        <v>103</v>
      </c>
      <c r="B65" s="1" t="s">
        <v>23</v>
      </c>
      <c r="C65" s="17" t="s">
        <v>71</v>
      </c>
      <c r="D65" s="1" t="s">
        <v>380</v>
      </c>
      <c r="E65" s="1" t="s">
        <v>242</v>
      </c>
      <c r="F65" s="1" t="s">
        <v>241</v>
      </c>
      <c r="G65" s="1" t="s">
        <v>374</v>
      </c>
      <c r="H65" s="1" t="s">
        <v>28</v>
      </c>
      <c r="I65" s="1" t="s">
        <v>264</v>
      </c>
      <c r="J65" s="3" t="s">
        <v>381</v>
      </c>
      <c r="K65" s="3" t="s">
        <v>382</v>
      </c>
      <c r="L65" s="1" t="s">
        <v>447</v>
      </c>
      <c r="M65" s="1"/>
      <c r="N65" s="1" t="s">
        <v>383</v>
      </c>
      <c r="O65" s="1" t="s">
        <v>384</v>
      </c>
      <c r="P65" s="2">
        <f t="shared" si="1"/>
        <v>1575.87</v>
      </c>
      <c r="Q65" s="2">
        <v>864.03</v>
      </c>
      <c r="R65" s="2">
        <v>711.84</v>
      </c>
    </row>
    <row r="66" spans="1:18" s="5" customFormat="1" ht="102" x14ac:dyDescent="0.25">
      <c r="A66" s="5" t="s">
        <v>466</v>
      </c>
      <c r="B66" s="1" t="s">
        <v>467</v>
      </c>
      <c r="C66" s="17" t="s">
        <v>469</v>
      </c>
      <c r="D66" s="1" t="s">
        <v>468</v>
      </c>
      <c r="E66" s="1" t="s">
        <v>470</v>
      </c>
      <c r="F66" s="1" t="s">
        <v>471</v>
      </c>
      <c r="G66" s="1" t="s">
        <v>27</v>
      </c>
      <c r="H66" s="1" t="s">
        <v>28</v>
      </c>
      <c r="I66" s="1" t="s">
        <v>340</v>
      </c>
      <c r="J66" s="3" t="s">
        <v>472</v>
      </c>
      <c r="K66" s="3" t="s">
        <v>473</v>
      </c>
      <c r="L66" s="1" t="s">
        <v>474</v>
      </c>
      <c r="M66" s="1"/>
      <c r="N66" s="1" t="s">
        <v>475</v>
      </c>
      <c r="O66" s="1"/>
      <c r="P66" s="2">
        <f t="shared" si="1"/>
        <v>4480</v>
      </c>
      <c r="Q66" s="2">
        <v>1668</v>
      </c>
      <c r="R66" s="2">
        <v>2812</v>
      </c>
    </row>
    <row r="67" spans="1:18" s="5" customFormat="1" ht="255" x14ac:dyDescent="0.25">
      <c r="A67" s="5">
        <v>110</v>
      </c>
      <c r="B67" s="1" t="s">
        <v>51</v>
      </c>
      <c r="C67" s="17" t="s">
        <v>243</v>
      </c>
      <c r="D67" s="1" t="s">
        <v>371</v>
      </c>
      <c r="E67" s="1" t="s">
        <v>372</v>
      </c>
      <c r="F67" s="1" t="s">
        <v>373</v>
      </c>
      <c r="G67" s="1" t="s">
        <v>374</v>
      </c>
      <c r="H67" s="1" t="s">
        <v>28</v>
      </c>
      <c r="I67" s="1" t="s">
        <v>375</v>
      </c>
      <c r="J67" s="3" t="s">
        <v>376</v>
      </c>
      <c r="K67" s="3" t="s">
        <v>377</v>
      </c>
      <c r="L67" s="1" t="s">
        <v>378</v>
      </c>
      <c r="M67" s="1"/>
      <c r="N67" s="1" t="s">
        <v>379</v>
      </c>
      <c r="O67" s="1"/>
      <c r="P67" s="2">
        <f t="shared" si="1"/>
        <v>2866.7</v>
      </c>
      <c r="Q67" s="2">
        <v>947.12</v>
      </c>
      <c r="R67" s="2">
        <v>1919.58</v>
      </c>
    </row>
    <row r="68" spans="1:18" s="5" customFormat="1" ht="63.75" x14ac:dyDescent="0.25">
      <c r="A68" s="5">
        <v>112</v>
      </c>
      <c r="B68" s="1" t="s">
        <v>23</v>
      </c>
      <c r="C68" s="17" t="s">
        <v>71</v>
      </c>
      <c r="D68" s="1" t="s">
        <v>380</v>
      </c>
      <c r="E68" s="1" t="s">
        <v>238</v>
      </c>
      <c r="F68" s="1" t="s">
        <v>444</v>
      </c>
      <c r="G68" s="1" t="s">
        <v>251</v>
      </c>
      <c r="H68" s="1" t="s">
        <v>28</v>
      </c>
      <c r="I68" s="1" t="s">
        <v>340</v>
      </c>
      <c r="J68" s="3" t="s">
        <v>445</v>
      </c>
      <c r="K68" s="3" t="s">
        <v>446</v>
      </c>
      <c r="L68" s="1" t="s">
        <v>412</v>
      </c>
      <c r="M68" s="1"/>
      <c r="N68" s="1" t="s">
        <v>448</v>
      </c>
      <c r="O68" s="1" t="s">
        <v>384</v>
      </c>
      <c r="P68" s="2">
        <f t="shared" si="1"/>
        <v>256</v>
      </c>
      <c r="Q68" s="2">
        <v>256</v>
      </c>
      <c r="R68" s="2" t="s">
        <v>449</v>
      </c>
    </row>
    <row r="69" spans="1:18" s="5" customFormat="1" ht="102" x14ac:dyDescent="0.25">
      <c r="A69" s="5">
        <v>113</v>
      </c>
      <c r="B69" s="1" t="s">
        <v>51</v>
      </c>
      <c r="C69" s="17" t="s">
        <v>243</v>
      </c>
      <c r="D69" s="1" t="s">
        <v>371</v>
      </c>
      <c r="E69" s="1" t="s">
        <v>372</v>
      </c>
      <c r="F69" s="1" t="s">
        <v>432</v>
      </c>
      <c r="G69" s="1" t="s">
        <v>433</v>
      </c>
      <c r="H69" s="1" t="s">
        <v>28</v>
      </c>
      <c r="I69" s="1" t="s">
        <v>57</v>
      </c>
      <c r="J69" s="3" t="s">
        <v>434</v>
      </c>
      <c r="K69" s="3" t="s">
        <v>435</v>
      </c>
      <c r="L69" s="1" t="s">
        <v>378</v>
      </c>
      <c r="M69" s="1"/>
      <c r="N69" s="1" t="s">
        <v>289</v>
      </c>
      <c r="O69" s="1"/>
      <c r="P69" s="2">
        <f t="shared" si="1"/>
        <v>2866.7</v>
      </c>
      <c r="Q69" s="2">
        <v>947.12</v>
      </c>
      <c r="R69" s="2">
        <v>1919.58</v>
      </c>
    </row>
    <row r="70" spans="1:18" s="5" customFormat="1" ht="102" x14ac:dyDescent="0.25">
      <c r="A70" s="5">
        <v>114</v>
      </c>
      <c r="B70" s="1" t="s">
        <v>51</v>
      </c>
      <c r="C70" s="17" t="s">
        <v>243</v>
      </c>
      <c r="D70" s="1" t="s">
        <v>371</v>
      </c>
      <c r="E70" s="1" t="s">
        <v>372</v>
      </c>
      <c r="F70" s="1" t="s">
        <v>436</v>
      </c>
      <c r="G70" s="1" t="s">
        <v>374</v>
      </c>
      <c r="H70" s="1" t="s">
        <v>28</v>
      </c>
      <c r="I70" s="1" t="s">
        <v>437</v>
      </c>
      <c r="J70" s="3" t="s">
        <v>438</v>
      </c>
      <c r="K70" s="3" t="s">
        <v>439</v>
      </c>
      <c r="L70" s="1" t="s">
        <v>378</v>
      </c>
      <c r="M70" s="1"/>
      <c r="N70" s="1" t="s">
        <v>289</v>
      </c>
      <c r="O70" s="1"/>
      <c r="P70" s="2">
        <f t="shared" si="1"/>
        <v>2125.7800000000002</v>
      </c>
      <c r="Q70" s="2">
        <v>575.08000000000004</v>
      </c>
      <c r="R70" s="2">
        <v>1550.7</v>
      </c>
    </row>
    <row r="71" spans="1:18" s="5" customFormat="1" ht="63.75" x14ac:dyDescent="0.25">
      <c r="A71" s="5">
        <v>115</v>
      </c>
      <c r="B71" s="1" t="s">
        <v>63</v>
      </c>
      <c r="C71" s="22" t="s">
        <v>71</v>
      </c>
      <c r="D71" s="1" t="s">
        <v>380</v>
      </c>
      <c r="E71" s="1" t="s">
        <v>238</v>
      </c>
      <c r="F71" s="1" t="s">
        <v>458</v>
      </c>
      <c r="G71" s="1" t="s">
        <v>349</v>
      </c>
      <c r="H71" s="1" t="s">
        <v>28</v>
      </c>
      <c r="I71" s="1" t="s">
        <v>340</v>
      </c>
      <c r="J71" s="3" t="s">
        <v>459</v>
      </c>
      <c r="K71" s="3" t="s">
        <v>460</v>
      </c>
      <c r="L71" s="1" t="s">
        <v>461</v>
      </c>
      <c r="M71" s="1"/>
      <c r="N71" s="1" t="s">
        <v>462</v>
      </c>
      <c r="O71" s="1"/>
      <c r="P71" s="2">
        <f t="shared" si="1"/>
        <v>646</v>
      </c>
      <c r="Q71" s="2">
        <v>646</v>
      </c>
      <c r="R71" s="2" t="s">
        <v>463</v>
      </c>
    </row>
    <row r="72" spans="1:18" s="5" customFormat="1" ht="114.75" x14ac:dyDescent="0.25">
      <c r="A72" s="5">
        <v>116</v>
      </c>
      <c r="B72" s="1" t="s">
        <v>451</v>
      </c>
      <c r="C72" s="22" t="s">
        <v>71</v>
      </c>
      <c r="D72" s="1" t="s">
        <v>452</v>
      </c>
      <c r="E72" s="1" t="s">
        <v>450</v>
      </c>
      <c r="F72" s="1" t="s">
        <v>453</v>
      </c>
      <c r="G72" s="1" t="s">
        <v>27</v>
      </c>
      <c r="H72" s="1" t="s">
        <v>28</v>
      </c>
      <c r="I72" s="1" t="s">
        <v>340</v>
      </c>
      <c r="J72" s="3" t="s">
        <v>454</v>
      </c>
      <c r="K72" s="3" t="s">
        <v>455</v>
      </c>
      <c r="L72" s="1" t="s">
        <v>456</v>
      </c>
      <c r="M72" s="1"/>
      <c r="N72" s="1" t="s">
        <v>457</v>
      </c>
      <c r="O72" s="1"/>
      <c r="P72" s="2">
        <f t="shared" si="1"/>
        <v>641</v>
      </c>
      <c r="Q72" s="2">
        <v>641</v>
      </c>
      <c r="R72" s="2">
        <v>0</v>
      </c>
    </row>
  </sheetData>
  <mergeCells count="32">
    <mergeCell ref="P6:P7"/>
    <mergeCell ref="Q6:R6"/>
    <mergeCell ref="M22:M23"/>
    <mergeCell ref="N22:N23"/>
    <mergeCell ref="O22:O23"/>
    <mergeCell ref="P22:P23"/>
    <mergeCell ref="Q22:Q23"/>
    <mergeCell ref="R22:R23"/>
    <mergeCell ref="M6:M7"/>
    <mergeCell ref="A22:A23"/>
    <mergeCell ref="B22:B23"/>
    <mergeCell ref="C22:C23"/>
    <mergeCell ref="D22:D23"/>
    <mergeCell ref="E22:E23"/>
    <mergeCell ref="L22:L23"/>
    <mergeCell ref="H6:H7"/>
    <mergeCell ref="I6:I7"/>
    <mergeCell ref="J6:J7"/>
    <mergeCell ref="K6:K7"/>
    <mergeCell ref="L6:L7"/>
    <mergeCell ref="B1:B3"/>
    <mergeCell ref="C1:O1"/>
    <mergeCell ref="C3:O3"/>
    <mergeCell ref="C4:D4"/>
    <mergeCell ref="B6:B7"/>
    <mergeCell ref="C6:C7"/>
    <mergeCell ref="D6:D7"/>
    <mergeCell ref="E6:E7"/>
    <mergeCell ref="F6:F7"/>
    <mergeCell ref="G6:G7"/>
    <mergeCell ref="N6:N7"/>
    <mergeCell ref="O6:O7"/>
  </mergeCells>
  <printOptions horizontalCentered="1"/>
  <pageMargins left="0.70866141732283472" right="0.31496062992125984" top="0.74803149606299213" bottom="0.55118110236220474" header="0.31496062992125984" footer="0.31496062992125984"/>
  <pageSetup paperSize="5" scale="49" fitToHeight="10" orientation="landscape" r:id="rId1"/>
  <headerFooter>
    <oddFooter>&amp;CHoja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ViajesOficiales2013</vt:lpstr>
      <vt:lpstr>ViajesOficiales2013!Títulos_a_imprimir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Manuel Padilla Sánchez</dc:creator>
  <cp:lastModifiedBy>Laura Susana Álvarez Barraza</cp:lastModifiedBy>
  <cp:lastPrinted>2014-03-27T19:39:28Z</cp:lastPrinted>
  <dcterms:created xsi:type="dcterms:W3CDTF">2013-07-03T16:58:42Z</dcterms:created>
  <dcterms:modified xsi:type="dcterms:W3CDTF">2014-03-27T19:40:05Z</dcterms:modified>
</cp:coreProperties>
</file>