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mocion Externa\Desktop\Comercio Exterior 2017\2018\"/>
    </mc:Choice>
  </mc:AlternateContent>
  <bookViews>
    <workbookView xWindow="0" yWindow="0" windowWidth="24000" windowHeight="9735" activeTab="1"/>
  </bookViews>
  <sheets>
    <sheet name="SECCIONES " sheetId="1" r:id="rId1"/>
    <sheet name="PAISES" sheetId="2" r:id="rId2"/>
  </sheets>
  <calcPr calcId="152511"/>
</workbook>
</file>

<file path=xl/calcChain.xml><?xml version="1.0" encoding="utf-8"?>
<calcChain xmlns="http://schemas.openxmlformats.org/spreadsheetml/2006/main">
  <c r="H33" i="2" l="1"/>
  <c r="I33" i="2"/>
  <c r="J3" i="2"/>
  <c r="K3" i="2"/>
  <c r="L3" i="2"/>
  <c r="K34" i="2" l="1"/>
  <c r="J34" i="2"/>
  <c r="L33" i="2"/>
  <c r="K33" i="2"/>
  <c r="J33" i="2"/>
  <c r="D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4" i="2"/>
  <c r="K4" i="2"/>
  <c r="J4" i="2"/>
  <c r="H6" i="1" l="1"/>
  <c r="C25" i="1"/>
  <c r="D25" i="1"/>
  <c r="E25" i="1"/>
  <c r="H8" i="1"/>
  <c r="H14" i="1"/>
  <c r="H11" i="1"/>
  <c r="H22" i="1"/>
  <c r="H9" i="1"/>
  <c r="H24" i="1"/>
  <c r="H15" i="1"/>
  <c r="H13" i="1"/>
  <c r="H18" i="1"/>
  <c r="H5" i="1"/>
  <c r="H20" i="1"/>
  <c r="H23" i="1"/>
  <c r="H16" i="1"/>
  <c r="H25" i="1"/>
  <c r="H19" i="1" l="1"/>
  <c r="H12" i="1"/>
  <c r="H4" i="1"/>
  <c r="H17" i="1"/>
  <c r="H21" i="1"/>
  <c r="H7" i="1"/>
  <c r="H3" i="1"/>
  <c r="H10" i="1"/>
  <c r="I17" i="1"/>
  <c r="I14" i="1"/>
  <c r="I6" i="1"/>
  <c r="I11" i="1"/>
  <c r="I4" i="1"/>
  <c r="I22" i="1"/>
  <c r="I10" i="1"/>
  <c r="I9" i="1"/>
  <c r="I12" i="1"/>
  <c r="I24" i="1"/>
  <c r="I3" i="1"/>
  <c r="I15" i="1"/>
  <c r="I19" i="1"/>
  <c r="I7" i="1"/>
  <c r="I18" i="1"/>
  <c r="I5" i="1"/>
  <c r="I20" i="1"/>
  <c r="I21" i="1"/>
  <c r="I16" i="1"/>
  <c r="I25" i="1"/>
  <c r="I8" i="1"/>
</calcChain>
</file>

<file path=xl/sharedStrings.xml><?xml version="1.0" encoding="utf-8"?>
<sst xmlns="http://schemas.openxmlformats.org/spreadsheetml/2006/main" count="81" uniqueCount="71">
  <si>
    <t>2015 </t>
  </si>
  <si>
    <t>2016 </t>
  </si>
  <si>
    <t>SECCION XVI Máquinas y Aparatos, Material Eléctrico y sus Partes; Aparatos de Grabación o Reproducción de Sonido, Aparatos de Grabación o Reproducción de Imagen y Sonido en Televisión y las Partes y Accesorios de estos Aparatos.</t>
  </si>
  <si>
    <t>SECCION XVII Material de Transporte.</t>
  </si>
  <si>
    <t>SECCION II Productos del Reino Vegetal.</t>
  </si>
  <si>
    <t>SECCION IV Productos de las Industrias Alimentarias; Bebidas, Líquidos Alcohólicos y Vinagre; Tabaco y Sucedáneos del Tabaco Elaborados.</t>
  </si>
  <si>
    <t>SECCION VI Productos de las Industrias Químicas o de las Industrias Conexas.</t>
  </si>
  <si>
    <t>SECCION XVIII Instrumentos y Aparatos de Óptica, Fotografía o Cinematografia de Medida, Control o Precisión; Instrumentos y Aparatos Médicos Quirúrgicos; Partes y Accesorios de estos Instrumentos o Aparatos.</t>
  </si>
  <si>
    <t>SECCION XV Metales Comúnes y Manufacturas de estos Metales.</t>
  </si>
  <si>
    <t>SECCION VII Plástico y sus Manufacturas; Caucho y sus Manufacturas.</t>
  </si>
  <si>
    <t>SECCION XX Mercancías y Productos Diversos.</t>
  </si>
  <si>
    <t>SECCION XXII Operaciones Especiales.</t>
  </si>
  <si>
    <t>SECCION X Pasta de Madera o de las demás Materias Fibrosas Celulosicas; Papel o Cartón para Reciclar; Papel o Cartón y sus Aplicaciones.</t>
  </si>
  <si>
    <t>SECCION XIV Perlas Naturales o Cultivadas, Piedras Preciosas o Semipreciosas, Metales Preciosos y Manufacturas de estas Materias; Bisutería; Monedas.</t>
  </si>
  <si>
    <t>SECCION XIII Manufacturas de Piedra, Yeso Fraguable, Cemento, Amianto,Mica o Materias Análogas; Productos Cerámicos, Vidrio y Manufacturas de Vidrio.</t>
  </si>
  <si>
    <t>SECCION XI Materias Textiles y sus Manufacturas.</t>
  </si>
  <si>
    <t>SECCION I Animales Vivos</t>
  </si>
  <si>
    <t>SECCION III Grasas y Aceites Animales o Vegetales; Productos de su Desdoblamiento; Grasas Alimenticias Elaboradas; Ceras de Origen Animal o Vegetal.</t>
  </si>
  <si>
    <t>SECCION XII Calzado, Sombreros y demás Tocados, Paraguas, Quitasoles, Bastones, Látigos, Fustas y sus Partes; Plumas Preparados y Artículos de Plumas; Flores Artificiales; Manufacturas de Cabello.</t>
  </si>
  <si>
    <t>SECCION V Productos Minerales.</t>
  </si>
  <si>
    <t>SECCION VIII Pieles, Cueros, Peletería y Manufacturas de estas Materias; Artículos de Talabartería o Guarnicionería; Artículos de Viaje, bolsos de Mano y Continentes Similares; Manufacturas de Tripa.</t>
  </si>
  <si>
    <t>SECCION IX Madera, Carbón Vegetal y Manufacturas de Madera; Corcho y sus Manufacturas; Manufacturas de Espartería o Cestería.</t>
  </si>
  <si>
    <t>SECCION XIX Armas y Municiones, y sus partes y Accesorios.</t>
  </si>
  <si>
    <t>SECCION XXI Objetos de Arte o Colección y Antigüedades.</t>
  </si>
  <si>
    <t xml:space="preserve">SECCIONES </t>
  </si>
  <si>
    <t>No</t>
  </si>
  <si>
    <t xml:space="preserve">TOTAL </t>
  </si>
  <si>
    <t xml:space="preserve">Fuente: Elaborado por JALTRADE con datos del IIEG / Monto en Dólares </t>
  </si>
  <si>
    <t>.</t>
  </si>
  <si>
    <t>PAISES</t>
  </si>
  <si>
    <t>2013 enero - agosto</t>
  </si>
  <si>
    <t>2013 </t>
  </si>
  <si>
    <t>2014 </t>
  </si>
  <si>
    <t>Estados Unidos de America</t>
  </si>
  <si>
    <t xml:space="preserve">Países Bajos </t>
  </si>
  <si>
    <t>Canadá</t>
  </si>
  <si>
    <t xml:space="preserve">Alemania </t>
  </si>
  <si>
    <t xml:space="preserve">Hong Kong </t>
  </si>
  <si>
    <t>Reino Unido</t>
  </si>
  <si>
    <t>Francia</t>
  </si>
  <si>
    <t>Suiza</t>
  </si>
  <si>
    <t xml:space="preserve">Guatemala </t>
  </si>
  <si>
    <t xml:space="preserve">China </t>
  </si>
  <si>
    <t xml:space="preserve">Colombia </t>
  </si>
  <si>
    <t>Japón</t>
  </si>
  <si>
    <t xml:space="preserve">Chile </t>
  </si>
  <si>
    <t xml:space="preserve">Panamá </t>
  </si>
  <si>
    <t xml:space="preserve">Perú </t>
  </si>
  <si>
    <t>Italia</t>
  </si>
  <si>
    <t xml:space="preserve">Finlandia </t>
  </si>
  <si>
    <t xml:space="preserve">España </t>
  </si>
  <si>
    <t xml:space="preserve">Honduras </t>
  </si>
  <si>
    <t>Corea del Sur</t>
  </si>
  <si>
    <t xml:space="preserve">El Salvador </t>
  </si>
  <si>
    <t xml:space="preserve">Nicaragua </t>
  </si>
  <si>
    <t xml:space="preserve">India </t>
  </si>
  <si>
    <t xml:space="preserve">SubTotal </t>
  </si>
  <si>
    <t xml:space="preserve">Total </t>
  </si>
  <si>
    <t>EXPORTACIONES DE JALISCO 2018 ( enero - mayo)</t>
  </si>
  <si>
    <t>2017 enero - mayo</t>
  </si>
  <si>
    <t xml:space="preserve">2018 enero - mayo </t>
  </si>
  <si>
    <t>Participación %  2018  enero - mayo</t>
  </si>
  <si>
    <t>Variación  % 2017_2018 enero - mayo</t>
  </si>
  <si>
    <t xml:space="preserve">Participación %  2017 enero - mayo </t>
  </si>
  <si>
    <t>República Dominicana</t>
  </si>
  <si>
    <t xml:space="preserve">Brasil </t>
  </si>
  <si>
    <t>Singapur</t>
  </si>
  <si>
    <t xml:space="preserve">Australia </t>
  </si>
  <si>
    <t>Costa Rica</t>
  </si>
  <si>
    <t xml:space="preserve">Malasia </t>
  </si>
  <si>
    <t xml:space="preserve">Argentina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</si>
</sst>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22"/>
      <color theme="9" tint="-0.499984740745262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18" fillId="0" borderId="0" xfId="0" applyFont="1"/>
    <xf numFmtId="164" fontId="18" fillId="33" borderId="10" xfId="0" applyNumberFormat="1" applyFont="1" applyFill="1" applyBorder="1" applyAlignment="1">
      <alignment horizontal="left" vertical="center" wrapText="1"/>
    </xf>
    <xf numFmtId="164" fontId="18" fillId="33" borderId="10" xfId="0" applyNumberFormat="1" applyFont="1" applyFill="1" applyBorder="1" applyAlignment="1">
      <alignment horizontal="right" vertical="center" wrapText="1"/>
    </xf>
    <xf numFmtId="165" fontId="18" fillId="33" borderId="10" xfId="1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165" fontId="20" fillId="33" borderId="11" xfId="1" applyNumberFormat="1" applyFont="1" applyFill="1" applyBorder="1" applyAlignment="1">
      <alignment horizontal="right" vertical="center" wrapText="1"/>
    </xf>
    <xf numFmtId="165" fontId="18" fillId="33" borderId="11" xfId="1" applyNumberFormat="1" applyFont="1" applyFill="1" applyBorder="1" applyAlignment="1">
      <alignment horizontal="right" vertical="center" wrapText="1"/>
    </xf>
    <xf numFmtId="164" fontId="19" fillId="34" borderId="0" xfId="0" applyNumberFormat="1" applyFont="1" applyFill="1" applyBorder="1" applyAlignment="1">
      <alignment horizontal="right" vertical="center" wrapText="1"/>
    </xf>
    <xf numFmtId="165" fontId="18" fillId="35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 wrapText="1"/>
    </xf>
    <xf numFmtId="44" fontId="19" fillId="35" borderId="0" xfId="0" applyNumberFormat="1" applyFont="1" applyFill="1" applyBorder="1" applyAlignment="1">
      <alignment horizontal="center" vertical="center" wrapText="1"/>
    </xf>
    <xf numFmtId="164" fontId="19" fillId="35" borderId="0" xfId="0" applyNumberFormat="1" applyFont="1" applyFill="1" applyBorder="1" applyAlignment="1">
      <alignment horizontal="right" vertical="center" wrapText="1"/>
    </xf>
    <xf numFmtId="10" fontId="18" fillId="35" borderId="0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right" vertical="center" wrapText="1"/>
    </xf>
    <xf numFmtId="165" fontId="19" fillId="34" borderId="10" xfId="1" applyNumberFormat="1" applyFont="1" applyFill="1" applyBorder="1" applyAlignment="1">
      <alignment horizontal="right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165" fontId="18" fillId="35" borderId="12" xfId="1" applyNumberFormat="1" applyFont="1" applyFill="1" applyBorder="1" applyAlignment="1">
      <alignment horizontal="right" vertical="center" wrapText="1"/>
    </xf>
    <xf numFmtId="44" fontId="19" fillId="34" borderId="10" xfId="0" applyNumberFormat="1" applyFont="1" applyFill="1" applyBorder="1" applyAlignment="1">
      <alignment horizontal="center" vertical="center" wrapText="1"/>
    </xf>
    <xf numFmtId="10" fontId="18" fillId="34" borderId="10" xfId="1" applyNumberFormat="1" applyFont="1" applyFill="1" applyBorder="1" applyAlignment="1">
      <alignment horizontal="right" vertical="center" wrapText="1"/>
    </xf>
    <xf numFmtId="165" fontId="18" fillId="33" borderId="12" xfId="1" applyNumberFormat="1" applyFont="1" applyFill="1" applyBorder="1" applyAlignment="1">
      <alignment horizontal="right" vertical="center" wrapText="1"/>
    </xf>
    <xf numFmtId="165" fontId="18" fillId="0" borderId="12" xfId="1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 indent="2"/>
    </xf>
    <xf numFmtId="44" fontId="18" fillId="0" borderId="10" xfId="43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10" fontId="18" fillId="0" borderId="10" xfId="1" applyNumberFormat="1" applyFont="1" applyFill="1" applyBorder="1" applyAlignment="1">
      <alignment horizontal="right" vertical="center" wrapText="1"/>
    </xf>
    <xf numFmtId="165" fontId="18" fillId="0" borderId="10" xfId="1" applyNumberFormat="1" applyFont="1" applyFill="1" applyBorder="1" applyAlignment="1">
      <alignment horizontal="right" vertical="center" wrapText="1"/>
    </xf>
    <xf numFmtId="165" fontId="20" fillId="0" borderId="10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165" fontId="24" fillId="34" borderId="10" xfId="1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left" vertical="center" wrapText="1"/>
    </xf>
    <xf numFmtId="10" fontId="20" fillId="34" borderId="10" xfId="1" applyNumberFormat="1" applyFont="1" applyFill="1" applyBorder="1" applyAlignment="1">
      <alignment horizontal="right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219075</xdr:rowOff>
    </xdr:from>
    <xdr:to>
      <xdr:col>1</xdr:col>
      <xdr:colOff>1114426</xdr:colOff>
      <xdr:row>0</xdr:row>
      <xdr:rowOff>666038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19075"/>
          <a:ext cx="1638301" cy="446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152400</xdr:rowOff>
    </xdr:from>
    <xdr:to>
      <xdr:col>1</xdr:col>
      <xdr:colOff>552450</xdr:colOff>
      <xdr:row>0</xdr:row>
      <xdr:rowOff>523875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52400"/>
          <a:ext cx="1066801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J3" sqref="J3"/>
    </sheetView>
  </sheetViews>
  <sheetFormatPr baseColWidth="10" defaultColWidth="9.140625" defaultRowHeight="15" x14ac:dyDescent="0.25"/>
  <cols>
    <col min="2" max="2" width="47.5703125" customWidth="1"/>
    <col min="3" max="3" width="16" hidden="1" customWidth="1"/>
    <col min="4" max="5" width="16.7109375" hidden="1" customWidth="1"/>
    <col min="6" max="6" width="20.140625" customWidth="1"/>
    <col min="7" max="7" width="13.28515625" bestFit="1" customWidth="1"/>
    <col min="8" max="8" width="18.42578125" customWidth="1"/>
    <col min="9" max="9" width="18.28515625" customWidth="1"/>
    <col min="10" max="10" width="12" customWidth="1"/>
  </cols>
  <sheetData>
    <row r="1" spans="1:9" ht="70.5" customHeight="1" x14ac:dyDescent="0.25">
      <c r="A1" s="35" t="s">
        <v>58</v>
      </c>
      <c r="B1" s="35"/>
      <c r="C1" s="35"/>
      <c r="D1" s="35"/>
      <c r="E1" s="35"/>
      <c r="F1" s="35"/>
      <c r="G1" s="35"/>
      <c r="H1" s="35"/>
      <c r="I1" s="35"/>
    </row>
    <row r="2" spans="1:9" ht="33" customHeight="1" x14ac:dyDescent="0.25">
      <c r="A2" s="14" t="s">
        <v>25</v>
      </c>
      <c r="B2" s="14" t="s">
        <v>24</v>
      </c>
      <c r="C2" s="14" t="s">
        <v>0</v>
      </c>
      <c r="D2" s="14" t="s">
        <v>1</v>
      </c>
      <c r="E2" s="14">
        <v>2017</v>
      </c>
      <c r="F2" s="14" t="s">
        <v>59</v>
      </c>
      <c r="G2" s="14" t="s">
        <v>60</v>
      </c>
      <c r="H2" s="14" t="s">
        <v>61</v>
      </c>
      <c r="I2" s="14" t="s">
        <v>62</v>
      </c>
    </row>
    <row r="3" spans="1:9" ht="45" x14ac:dyDescent="0.25">
      <c r="A3" s="26">
        <v>1</v>
      </c>
      <c r="B3" s="39" t="s">
        <v>2</v>
      </c>
      <c r="C3" s="2">
        <v>51631939</v>
      </c>
      <c r="D3" s="2">
        <v>49552843</v>
      </c>
      <c r="E3" s="2">
        <v>81831999</v>
      </c>
      <c r="F3" s="3">
        <v>11984584045</v>
      </c>
      <c r="G3" s="3">
        <v>11058900194</v>
      </c>
      <c r="H3" s="4">
        <f>G3/$G$25</f>
        <v>0.51993465084324586</v>
      </c>
      <c r="I3" s="6">
        <f>(G3-F3)/F3</f>
        <v>-7.7239547699296057E-2</v>
      </c>
    </row>
    <row r="4" spans="1:9" x14ac:dyDescent="0.25">
      <c r="A4" s="26">
        <v>2</v>
      </c>
      <c r="B4" s="39" t="s">
        <v>3</v>
      </c>
      <c r="C4" s="2">
        <v>49296417</v>
      </c>
      <c r="D4" s="2">
        <v>55822064</v>
      </c>
      <c r="E4" s="2">
        <v>60916680</v>
      </c>
      <c r="F4" s="3">
        <v>3342287069</v>
      </c>
      <c r="G4" s="3">
        <v>3539956206</v>
      </c>
      <c r="H4" s="4">
        <f>G4/$G$25</f>
        <v>0.16643118770215312</v>
      </c>
      <c r="I4" s="7">
        <f>(G4-F4)/F4</f>
        <v>5.9141878874917189E-2</v>
      </c>
    </row>
    <row r="5" spans="1:9" x14ac:dyDescent="0.25">
      <c r="A5" s="26">
        <v>3</v>
      </c>
      <c r="B5" s="39" t="s">
        <v>4</v>
      </c>
      <c r="C5" s="2">
        <v>7819249263</v>
      </c>
      <c r="D5" s="2">
        <v>8563329408</v>
      </c>
      <c r="E5" s="2">
        <v>8132964470</v>
      </c>
      <c r="F5" s="3">
        <v>1432474654</v>
      </c>
      <c r="G5" s="3">
        <v>1533955314</v>
      </c>
      <c r="H5" s="4">
        <f>G5/$G$25</f>
        <v>7.2118972646705456E-2</v>
      </c>
      <c r="I5" s="7">
        <f>(G5-F5)/F5</f>
        <v>7.0842900931355673E-2</v>
      </c>
    </row>
    <row r="6" spans="1:9" ht="33.75" x14ac:dyDescent="0.25">
      <c r="A6" s="26">
        <v>4</v>
      </c>
      <c r="B6" s="39" t="s">
        <v>5</v>
      </c>
      <c r="C6" s="2">
        <v>2717260482</v>
      </c>
      <c r="D6" s="2">
        <v>2702559805</v>
      </c>
      <c r="E6" s="2">
        <v>2836046520</v>
      </c>
      <c r="F6" s="3">
        <v>1170422830</v>
      </c>
      <c r="G6" s="3">
        <v>1258641435</v>
      </c>
      <c r="H6" s="4">
        <f>G6/$G$25</f>
        <v>5.9175079217969384E-2</v>
      </c>
      <c r="I6" s="7">
        <f>(G6-F6)/F6</f>
        <v>7.5373277706826683E-2</v>
      </c>
    </row>
    <row r="7" spans="1:9" ht="22.5" x14ac:dyDescent="0.25">
      <c r="A7" s="26">
        <v>5</v>
      </c>
      <c r="B7" s="39" t="s">
        <v>6</v>
      </c>
      <c r="C7" s="2">
        <v>1087880315</v>
      </c>
      <c r="D7" s="2">
        <v>1262057947</v>
      </c>
      <c r="E7" s="2">
        <v>1405951231</v>
      </c>
      <c r="F7" s="3">
        <v>681683025</v>
      </c>
      <c r="G7" s="3">
        <v>730843627</v>
      </c>
      <c r="H7" s="4">
        <f>G7/$G$25</f>
        <v>3.436064340569963E-2</v>
      </c>
      <c r="I7" s="7">
        <f>(G7-F7)/F7</f>
        <v>7.211651192282513E-2</v>
      </c>
    </row>
    <row r="8" spans="1:9" x14ac:dyDescent="0.25">
      <c r="A8" s="26">
        <v>6</v>
      </c>
      <c r="B8" s="39" t="s">
        <v>8</v>
      </c>
      <c r="C8" s="2">
        <v>130063270</v>
      </c>
      <c r="D8" s="2">
        <v>125569503</v>
      </c>
      <c r="E8" s="2">
        <v>149740620</v>
      </c>
      <c r="F8" s="3">
        <v>536840196</v>
      </c>
      <c r="G8" s="3">
        <v>678491716</v>
      </c>
      <c r="H8" s="4">
        <f>G8/$G$25</f>
        <v>3.1899316140848316E-2</v>
      </c>
      <c r="I8" s="7">
        <f>(G8-F8)/F8</f>
        <v>0.26386161292586968</v>
      </c>
    </row>
    <row r="9" spans="1:9" ht="45" x14ac:dyDescent="0.25">
      <c r="A9" s="26">
        <v>7</v>
      </c>
      <c r="B9" s="39" t="s">
        <v>7</v>
      </c>
      <c r="C9" s="2">
        <v>70895301</v>
      </c>
      <c r="D9" s="2">
        <v>86466129</v>
      </c>
      <c r="E9" s="2">
        <v>37116963</v>
      </c>
      <c r="F9" s="3">
        <v>643665135</v>
      </c>
      <c r="G9" s="3">
        <v>663472501</v>
      </c>
      <c r="H9" s="4">
        <f>G9/$G$25</f>
        <v>3.1193187125306478E-2</v>
      </c>
      <c r="I9" s="7">
        <f>(G9-F9)/F9</f>
        <v>3.077278063227706E-2</v>
      </c>
    </row>
    <row r="10" spans="1:9" ht="22.5" x14ac:dyDescent="0.25">
      <c r="A10" s="26">
        <v>8</v>
      </c>
      <c r="B10" s="39" t="s">
        <v>9</v>
      </c>
      <c r="C10" s="2">
        <v>1253022601</v>
      </c>
      <c r="D10" s="2">
        <v>1219408928</v>
      </c>
      <c r="E10" s="2">
        <v>1285377233</v>
      </c>
      <c r="F10" s="3">
        <v>516145949</v>
      </c>
      <c r="G10" s="3">
        <v>513387811</v>
      </c>
      <c r="H10" s="4">
        <f>G10/$G$25</f>
        <v>2.4136949206240689E-2</v>
      </c>
      <c r="I10" s="6">
        <f>(G10-F10)/F10</f>
        <v>-5.3437172283221776E-3</v>
      </c>
    </row>
    <row r="11" spans="1:9" x14ac:dyDescent="0.25">
      <c r="A11" s="26">
        <v>9</v>
      </c>
      <c r="B11" s="39" t="s">
        <v>10</v>
      </c>
      <c r="C11" s="2">
        <v>7798797</v>
      </c>
      <c r="D11" s="2">
        <v>12701351</v>
      </c>
      <c r="E11" s="2">
        <v>9850170</v>
      </c>
      <c r="F11" s="3">
        <v>381119328</v>
      </c>
      <c r="G11" s="3">
        <v>410802650</v>
      </c>
      <c r="H11" s="4">
        <f>G11/$G$25</f>
        <v>1.9313903611239171E-2</v>
      </c>
      <c r="I11" s="7">
        <f>(G11-F11)/F11</f>
        <v>7.788458841950939E-2</v>
      </c>
    </row>
    <row r="12" spans="1:9" ht="33.75" x14ac:dyDescent="0.25">
      <c r="A12" s="26">
        <v>10</v>
      </c>
      <c r="B12" s="39" t="s">
        <v>12</v>
      </c>
      <c r="C12" s="2">
        <v>261767823</v>
      </c>
      <c r="D12" s="2">
        <v>273478574</v>
      </c>
      <c r="E12" s="2">
        <v>372987996</v>
      </c>
      <c r="F12" s="3">
        <v>138805889</v>
      </c>
      <c r="G12" s="3">
        <v>188200669</v>
      </c>
      <c r="H12" s="4">
        <f>G12/$G$25</f>
        <v>8.8482622510753697E-3</v>
      </c>
      <c r="I12" s="7">
        <f>(G12-F12)/F12</f>
        <v>0.35585507470796141</v>
      </c>
    </row>
    <row r="13" spans="1:9" x14ac:dyDescent="0.25">
      <c r="A13" s="26">
        <v>11</v>
      </c>
      <c r="B13" s="39" t="s">
        <v>11</v>
      </c>
      <c r="C13" s="2">
        <v>0</v>
      </c>
      <c r="D13" s="2">
        <v>0</v>
      </c>
      <c r="E13" s="2">
        <v>2947764</v>
      </c>
      <c r="F13" s="3">
        <v>192840207</v>
      </c>
      <c r="G13" s="3">
        <v>174945771</v>
      </c>
      <c r="H13" s="4">
        <f>G13/$G$25</f>
        <v>8.2250826723924992E-3</v>
      </c>
      <c r="I13" s="7" t="s">
        <v>28</v>
      </c>
    </row>
    <row r="14" spans="1:9" ht="33.75" x14ac:dyDescent="0.25">
      <c r="A14" s="26">
        <v>12</v>
      </c>
      <c r="B14" s="39" t="s">
        <v>13</v>
      </c>
      <c r="C14" s="2">
        <v>100012731</v>
      </c>
      <c r="D14" s="2">
        <v>124685081</v>
      </c>
      <c r="E14" s="2">
        <v>136043854</v>
      </c>
      <c r="F14" s="3">
        <v>120318787</v>
      </c>
      <c r="G14" s="3">
        <v>124298077</v>
      </c>
      <c r="H14" s="4">
        <f>G14/$G$25</f>
        <v>5.8438792404099252E-3</v>
      </c>
      <c r="I14" s="7">
        <f>(G14-F14)/F14</f>
        <v>3.3072889938626129E-2</v>
      </c>
    </row>
    <row r="15" spans="1:9" ht="33.75" x14ac:dyDescent="0.25">
      <c r="A15" s="26">
        <v>13</v>
      </c>
      <c r="B15" s="39" t="s">
        <v>14</v>
      </c>
      <c r="C15" s="2">
        <v>227536564</v>
      </c>
      <c r="D15" s="2">
        <v>251192446</v>
      </c>
      <c r="E15" s="2">
        <v>212537019</v>
      </c>
      <c r="F15" s="3">
        <v>81235552</v>
      </c>
      <c r="G15" s="3">
        <v>92158346</v>
      </c>
      <c r="H15" s="4">
        <f>G15/$G$25</f>
        <v>4.332828455744453E-3</v>
      </c>
      <c r="I15" s="7">
        <f>(G15-F15)/F15</f>
        <v>0.1344582972735878</v>
      </c>
    </row>
    <row r="16" spans="1:9" x14ac:dyDescent="0.25">
      <c r="A16" s="26">
        <v>14</v>
      </c>
      <c r="B16" s="39" t="s">
        <v>15</v>
      </c>
      <c r="C16" s="2">
        <v>313005872</v>
      </c>
      <c r="D16" s="2">
        <v>426038338</v>
      </c>
      <c r="E16" s="2">
        <v>472618887</v>
      </c>
      <c r="F16" s="3">
        <v>68576458</v>
      </c>
      <c r="G16" s="3">
        <v>74744448</v>
      </c>
      <c r="H16" s="4">
        <f>G16/$G$25</f>
        <v>3.5141133197346178E-3</v>
      </c>
      <c r="I16" s="7">
        <f>(G16-F16)/F16</f>
        <v>8.9943257203514357E-2</v>
      </c>
    </row>
    <row r="17" spans="1:9" ht="33.75" x14ac:dyDescent="0.25">
      <c r="A17" s="26">
        <v>15</v>
      </c>
      <c r="B17" s="39" t="s">
        <v>17</v>
      </c>
      <c r="C17" s="2">
        <v>1676405187</v>
      </c>
      <c r="D17" s="2">
        <v>2233022736</v>
      </c>
      <c r="E17" s="2">
        <v>2485828033</v>
      </c>
      <c r="F17" s="3">
        <v>54356415</v>
      </c>
      <c r="G17" s="3">
        <v>73106768</v>
      </c>
      <c r="H17" s="4">
        <f>G17/$G$25</f>
        <v>3.4371177266778199E-3</v>
      </c>
      <c r="I17" s="7">
        <f>(G17-F17)/F17</f>
        <v>0.34495198036883046</v>
      </c>
    </row>
    <row r="18" spans="1:9" x14ac:dyDescent="0.25">
      <c r="A18" s="26">
        <v>16</v>
      </c>
      <c r="B18" s="39" t="s">
        <v>16</v>
      </c>
      <c r="C18" s="2">
        <v>24010765995</v>
      </c>
      <c r="D18" s="2">
        <v>25132367920</v>
      </c>
      <c r="E18" s="2">
        <v>25832789216</v>
      </c>
      <c r="F18" s="3">
        <v>60044140</v>
      </c>
      <c r="G18" s="3">
        <v>66592597</v>
      </c>
      <c r="H18" s="4">
        <f>G18/$G$25</f>
        <v>3.1308537072000258E-3</v>
      </c>
      <c r="I18" s="7">
        <f>(G18-F18)/F18</f>
        <v>0.10906071766537084</v>
      </c>
    </row>
    <row r="19" spans="1:9" ht="45" x14ac:dyDescent="0.25">
      <c r="A19" s="26">
        <v>17</v>
      </c>
      <c r="B19" s="39" t="s">
        <v>18</v>
      </c>
      <c r="C19" s="2">
        <v>284654204</v>
      </c>
      <c r="D19" s="2">
        <v>347887166</v>
      </c>
      <c r="E19" s="2">
        <v>313947421</v>
      </c>
      <c r="F19" s="3">
        <v>26265017</v>
      </c>
      <c r="G19" s="3">
        <v>40988059</v>
      </c>
      <c r="H19" s="4">
        <f>G19/$G$25</f>
        <v>1.927055292213388E-3</v>
      </c>
      <c r="I19" s="7">
        <f>(G19-F19)/F19</f>
        <v>0.5605571091006718</v>
      </c>
    </row>
    <row r="20" spans="1:9" x14ac:dyDescent="0.25">
      <c r="A20" s="26">
        <v>18</v>
      </c>
      <c r="B20" s="39" t="s">
        <v>19</v>
      </c>
      <c r="C20" s="2">
        <v>1686435457</v>
      </c>
      <c r="D20" s="2">
        <v>1721992063</v>
      </c>
      <c r="E20" s="2">
        <v>1692931188</v>
      </c>
      <c r="F20" s="3">
        <v>24512907</v>
      </c>
      <c r="G20" s="3">
        <v>27922976</v>
      </c>
      <c r="H20" s="4">
        <f>G20/$G$25</f>
        <v>1.3127998736204467E-3</v>
      </c>
      <c r="I20" s="7">
        <f>(G20-F20)/F20</f>
        <v>0.13911320268950558</v>
      </c>
    </row>
    <row r="21" spans="1:9" ht="45" x14ac:dyDescent="0.25">
      <c r="A21" s="26">
        <v>19</v>
      </c>
      <c r="B21" s="39" t="s">
        <v>20</v>
      </c>
      <c r="C21" s="2">
        <v>956710423</v>
      </c>
      <c r="D21" s="2">
        <v>914122287</v>
      </c>
      <c r="E21" s="2">
        <v>941521032</v>
      </c>
      <c r="F21" s="3">
        <v>15650092</v>
      </c>
      <c r="G21" s="3">
        <v>12181918</v>
      </c>
      <c r="H21" s="4">
        <f>G21/$G$25</f>
        <v>5.7273337952425433E-4</v>
      </c>
      <c r="I21" s="6">
        <f>(G21-F21)/F21</f>
        <v>-0.22160725956115784</v>
      </c>
    </row>
    <row r="22" spans="1:9" ht="22.5" x14ac:dyDescent="0.25">
      <c r="A22" s="26">
        <v>20</v>
      </c>
      <c r="B22" s="39" t="s">
        <v>21</v>
      </c>
      <c r="C22" s="2">
        <v>1866996554</v>
      </c>
      <c r="D22" s="2">
        <v>1674194284</v>
      </c>
      <c r="E22" s="2">
        <v>1767153716</v>
      </c>
      <c r="F22" s="3">
        <v>3780246</v>
      </c>
      <c r="G22" s="3">
        <v>5117250</v>
      </c>
      <c r="H22" s="4">
        <f>G22/$G$25</f>
        <v>2.4058772078177596E-4</v>
      </c>
      <c r="I22" s="7">
        <f>(G22-F22)/F22</f>
        <v>0.35368174452138829</v>
      </c>
    </row>
    <row r="23" spans="1:9" x14ac:dyDescent="0.25">
      <c r="A23" s="26">
        <v>21</v>
      </c>
      <c r="B23" s="39" t="s">
        <v>23</v>
      </c>
      <c r="C23" s="2">
        <v>515071</v>
      </c>
      <c r="D23" s="2">
        <v>1799725</v>
      </c>
      <c r="E23" s="2">
        <v>1470064</v>
      </c>
      <c r="F23" s="5">
        <v>851699</v>
      </c>
      <c r="G23" s="3">
        <v>1080430</v>
      </c>
      <c r="H23" s="4">
        <f>G23/$G$25</f>
        <v>5.0796461217305036E-5</v>
      </c>
      <c r="I23" s="7" t="s">
        <v>28</v>
      </c>
    </row>
    <row r="24" spans="1:9" x14ac:dyDescent="0.25">
      <c r="A24" s="26">
        <v>22</v>
      </c>
      <c r="B24" s="39" t="s">
        <v>22</v>
      </c>
      <c r="C24" s="2">
        <v>195257931</v>
      </c>
      <c r="D24" s="2">
        <v>175781569</v>
      </c>
      <c r="E24" s="2">
        <v>168600656</v>
      </c>
      <c r="F24" s="3">
        <v>2647500</v>
      </c>
      <c r="G24" s="3">
        <v>0</v>
      </c>
      <c r="H24" s="4">
        <f>G24/$G$25</f>
        <v>0</v>
      </c>
      <c r="I24" s="6">
        <f>(G24-F24)/F24</f>
        <v>-1</v>
      </c>
    </row>
    <row r="25" spans="1:9" x14ac:dyDescent="0.25">
      <c r="A25" s="33" t="s">
        <v>26</v>
      </c>
      <c r="B25" s="33"/>
      <c r="C25" s="15">
        <f>SUM(C3:C24)</f>
        <v>44767162197</v>
      </c>
      <c r="D25" s="15">
        <f>SUM(D3:D24)</f>
        <v>47354030167</v>
      </c>
      <c r="E25" s="15">
        <f>SUM(E3:E24)</f>
        <v>48401172732</v>
      </c>
      <c r="F25" s="15">
        <v>21479107140</v>
      </c>
      <c r="G25" s="15">
        <v>21269788763</v>
      </c>
      <c r="H25" s="16">
        <f t="shared" ref="H25" si="0">G25/$G$25</f>
        <v>1</v>
      </c>
      <c r="I25" s="38">
        <f t="shared" ref="I25" si="1">(G25-F25)/F25</f>
        <v>-9.7452084779721428E-3</v>
      </c>
    </row>
    <row r="26" spans="1:9" x14ac:dyDescent="0.25">
      <c r="A26" s="34" t="s">
        <v>27</v>
      </c>
      <c r="B26" s="34"/>
      <c r="C26" s="34"/>
      <c r="D26" s="34"/>
      <c r="E26" s="34"/>
      <c r="F26" s="34"/>
      <c r="G26" s="34"/>
    </row>
    <row r="27" spans="1:9" x14ac:dyDescent="0.25">
      <c r="A27" s="1"/>
      <c r="B27" s="1"/>
      <c r="C27" s="1"/>
      <c r="D27" s="1"/>
      <c r="E27" s="1"/>
      <c r="F27" s="1"/>
      <c r="G27" s="1"/>
    </row>
    <row r="28" spans="1:9" x14ac:dyDescent="0.25">
      <c r="A28" s="1"/>
      <c r="B28" s="1"/>
      <c r="C28" s="1"/>
      <c r="D28" s="1"/>
      <c r="E28" s="1"/>
      <c r="F28" s="1"/>
      <c r="G28" s="1"/>
    </row>
  </sheetData>
  <sortState ref="B3:I24">
    <sortCondition descending="1" ref="H3:H24"/>
  </sortState>
  <mergeCells count="3">
    <mergeCell ref="A25:B25"/>
    <mergeCell ref="A26:G26"/>
    <mergeCell ref="A1:I1"/>
  </mergeCells>
  <pageMargins left="0.74803149606299213" right="0.74803149606299213" top="0.98425196850393704" bottom="0.98425196850393704" header="0.51181102362204722" footer="0.51181102362204722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K34" sqref="K34"/>
    </sheetView>
  </sheetViews>
  <sheetFormatPr baseColWidth="10" defaultRowHeight="15" x14ac:dyDescent="0.25"/>
  <cols>
    <col min="2" max="2" width="25.7109375" customWidth="1"/>
    <col min="3" max="3" width="18.140625" hidden="1" customWidth="1"/>
    <col min="4" max="7" width="15.28515625" hidden="1" customWidth="1"/>
    <col min="8" max="8" width="15.28515625" bestFit="1" customWidth="1"/>
    <col min="9" max="9" width="17.7109375" customWidth="1"/>
    <col min="10" max="10" width="21.140625" customWidth="1"/>
    <col min="11" max="11" width="22.28515625" customWidth="1"/>
    <col min="12" max="12" width="13" hidden="1" customWidth="1"/>
  </cols>
  <sheetData>
    <row r="1" spans="1:12" ht="49.5" customHeight="1" x14ac:dyDescent="0.25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33.75" x14ac:dyDescent="0.25">
      <c r="A2" s="17" t="s">
        <v>25</v>
      </c>
      <c r="B2" s="17" t="s">
        <v>29</v>
      </c>
      <c r="C2" s="18" t="s">
        <v>30</v>
      </c>
      <c r="D2" s="19" t="s">
        <v>31</v>
      </c>
      <c r="E2" s="19" t="s">
        <v>32</v>
      </c>
      <c r="F2" s="19" t="s">
        <v>0</v>
      </c>
      <c r="G2" s="19" t="s">
        <v>1</v>
      </c>
      <c r="H2" s="32" t="s">
        <v>59</v>
      </c>
      <c r="I2" s="32" t="s">
        <v>60</v>
      </c>
      <c r="J2" s="32" t="s">
        <v>63</v>
      </c>
      <c r="K2" s="32" t="s">
        <v>61</v>
      </c>
      <c r="L2" s="32" t="s">
        <v>62</v>
      </c>
    </row>
    <row r="3" spans="1:12" x14ac:dyDescent="0.25">
      <c r="A3" s="25">
        <v>1</v>
      </c>
      <c r="B3" s="40" t="s">
        <v>33</v>
      </c>
      <c r="C3" s="27">
        <v>19496457004</v>
      </c>
      <c r="D3" s="27">
        <v>29530451009</v>
      </c>
      <c r="E3" s="27">
        <v>33049918855</v>
      </c>
      <c r="F3" s="27">
        <v>35430755812</v>
      </c>
      <c r="G3" s="27">
        <v>35859216913</v>
      </c>
      <c r="H3" s="28">
        <v>14049589974</v>
      </c>
      <c r="I3" s="28">
        <v>15033822338</v>
      </c>
      <c r="J3" s="29">
        <f>I3/$I$34</f>
        <v>0.70681578014315705</v>
      </c>
      <c r="K3" s="30">
        <f>(I3-H3)/H3</f>
        <v>7.0054169966625959E-2</v>
      </c>
      <c r="L3" s="23">
        <f>(I3-C3)/C3</f>
        <v>-0.22889464814475888</v>
      </c>
    </row>
    <row r="4" spans="1:12" x14ac:dyDescent="0.25">
      <c r="A4" s="25">
        <v>2</v>
      </c>
      <c r="B4" s="40" t="s">
        <v>34</v>
      </c>
      <c r="C4" s="27">
        <v>93088220</v>
      </c>
      <c r="D4" s="27">
        <v>141517610</v>
      </c>
      <c r="E4" s="27">
        <v>163671633</v>
      </c>
      <c r="F4" s="27">
        <v>227325262</v>
      </c>
      <c r="G4" s="27">
        <v>3233969759</v>
      </c>
      <c r="H4" s="28">
        <v>3316255700</v>
      </c>
      <c r="I4" s="28">
        <v>1810322877</v>
      </c>
      <c r="J4" s="29">
        <f t="shared" ref="J4:J34" si="0">I4/$I$34</f>
        <v>8.511240507236062E-2</v>
      </c>
      <c r="K4" s="31">
        <f t="shared" ref="K4:K32" si="1">(I4-H4)/H4</f>
        <v>-0.45410636550130923</v>
      </c>
      <c r="L4" s="23">
        <f t="shared" ref="L4:L33" si="2">(I4-C4)/C4</f>
        <v>18.447389551545836</v>
      </c>
    </row>
    <row r="5" spans="1:12" x14ac:dyDescent="0.25">
      <c r="A5" s="25">
        <v>3</v>
      </c>
      <c r="B5" s="40" t="s">
        <v>35</v>
      </c>
      <c r="C5" s="27">
        <v>622797077</v>
      </c>
      <c r="D5" s="27">
        <v>1051099393</v>
      </c>
      <c r="E5" s="27">
        <v>591101464</v>
      </c>
      <c r="F5" s="27">
        <v>486142521</v>
      </c>
      <c r="G5" s="27">
        <v>812855103</v>
      </c>
      <c r="H5" s="28">
        <v>447971709</v>
      </c>
      <c r="I5" s="28">
        <v>495008345</v>
      </c>
      <c r="J5" s="29">
        <f t="shared" si="0"/>
        <v>2.3272837850702825E-2</v>
      </c>
      <c r="K5" s="30">
        <f t="shared" si="1"/>
        <v>0.10499912171909052</v>
      </c>
      <c r="L5" s="23">
        <f t="shared" si="2"/>
        <v>-0.20518518265300079</v>
      </c>
    </row>
    <row r="6" spans="1:12" x14ac:dyDescent="0.25">
      <c r="A6" s="25">
        <v>4</v>
      </c>
      <c r="B6" s="40" t="s">
        <v>36</v>
      </c>
      <c r="C6" s="27">
        <v>419824039</v>
      </c>
      <c r="D6" s="27">
        <v>649055581</v>
      </c>
      <c r="E6" s="27">
        <v>899704538</v>
      </c>
      <c r="F6" s="27">
        <v>774844989</v>
      </c>
      <c r="G6" s="27">
        <v>687827051</v>
      </c>
      <c r="H6" s="28">
        <v>330135691</v>
      </c>
      <c r="I6" s="28">
        <v>343612729</v>
      </c>
      <c r="J6" s="29">
        <f t="shared" si="0"/>
        <v>1.6154966691429195E-2</v>
      </c>
      <c r="K6" s="30">
        <f t="shared" si="1"/>
        <v>4.0822723405570832E-2</v>
      </c>
      <c r="L6" s="23">
        <f t="shared" si="2"/>
        <v>-0.18153155350877848</v>
      </c>
    </row>
    <row r="7" spans="1:12" x14ac:dyDescent="0.25">
      <c r="A7" s="25">
        <v>5</v>
      </c>
      <c r="B7" s="40" t="s">
        <v>40</v>
      </c>
      <c r="C7" s="27">
        <v>169197173</v>
      </c>
      <c r="D7" s="27">
        <v>240445597</v>
      </c>
      <c r="E7" s="27">
        <v>270295818</v>
      </c>
      <c r="F7" s="27">
        <v>245585823</v>
      </c>
      <c r="G7" s="27">
        <v>312869611</v>
      </c>
      <c r="H7" s="28">
        <v>190271379</v>
      </c>
      <c r="I7" s="28">
        <v>275003488</v>
      </c>
      <c r="J7" s="29">
        <f t="shared" si="0"/>
        <v>1.2929300383010109E-2</v>
      </c>
      <c r="K7" s="30">
        <f t="shared" si="1"/>
        <v>0.44532240973562293</v>
      </c>
      <c r="L7" s="23">
        <f t="shared" si="2"/>
        <v>0.62534327922843014</v>
      </c>
    </row>
    <row r="8" spans="1:12" x14ac:dyDescent="0.25">
      <c r="A8" s="25">
        <v>6</v>
      </c>
      <c r="B8" s="40" t="s">
        <v>39</v>
      </c>
      <c r="C8" s="27">
        <v>332599980</v>
      </c>
      <c r="D8" s="27">
        <v>463553974</v>
      </c>
      <c r="E8" s="27">
        <v>550329571</v>
      </c>
      <c r="F8" s="27">
        <v>363754328</v>
      </c>
      <c r="G8" s="27">
        <v>337376500</v>
      </c>
      <c r="H8" s="28">
        <v>252910140</v>
      </c>
      <c r="I8" s="28">
        <v>227346019</v>
      </c>
      <c r="J8" s="29">
        <f t="shared" si="0"/>
        <v>1.0688682503301643E-2</v>
      </c>
      <c r="K8" s="31">
        <f t="shared" si="1"/>
        <v>-0.1010798578499067</v>
      </c>
      <c r="L8" s="23">
        <f t="shared" si="2"/>
        <v>-0.31645810982911066</v>
      </c>
    </row>
    <row r="9" spans="1:12" x14ac:dyDescent="0.25">
      <c r="A9" s="25">
        <v>7</v>
      </c>
      <c r="B9" s="40" t="s">
        <v>38</v>
      </c>
      <c r="C9" s="27">
        <v>307764550</v>
      </c>
      <c r="D9" s="27">
        <v>471394895</v>
      </c>
      <c r="E9" s="27">
        <v>604455515</v>
      </c>
      <c r="F9" s="27">
        <v>645999175</v>
      </c>
      <c r="G9" s="27">
        <v>566202650</v>
      </c>
      <c r="H9" s="28">
        <v>341291484</v>
      </c>
      <c r="I9" s="28">
        <v>226023529</v>
      </c>
      <c r="J9" s="29">
        <f t="shared" si="0"/>
        <v>1.0626505581154652E-2</v>
      </c>
      <c r="K9" s="31">
        <f t="shared" si="1"/>
        <v>-0.33774049574585929</v>
      </c>
      <c r="L9" s="24">
        <f t="shared" si="2"/>
        <v>-0.26559595963862637</v>
      </c>
    </row>
    <row r="10" spans="1:12" x14ac:dyDescent="0.25">
      <c r="A10" s="25">
        <v>8</v>
      </c>
      <c r="B10" s="40" t="s">
        <v>37</v>
      </c>
      <c r="C10" s="27">
        <v>340240413</v>
      </c>
      <c r="D10" s="27">
        <v>522538560</v>
      </c>
      <c r="E10" s="27">
        <v>305419426</v>
      </c>
      <c r="F10" s="27">
        <v>342925128</v>
      </c>
      <c r="G10" s="27">
        <v>372893163</v>
      </c>
      <c r="H10" s="28">
        <v>156034440</v>
      </c>
      <c r="I10" s="28">
        <v>216007472</v>
      </c>
      <c r="J10" s="29">
        <f t="shared" si="0"/>
        <v>1.0155600246287222E-2</v>
      </c>
      <c r="K10" s="30">
        <f t="shared" si="1"/>
        <v>0.38435765847591086</v>
      </c>
      <c r="L10" s="23">
        <f t="shared" si="2"/>
        <v>-0.3651328185990651</v>
      </c>
    </row>
    <row r="11" spans="1:12" x14ac:dyDescent="0.25">
      <c r="A11" s="25">
        <v>9</v>
      </c>
      <c r="B11" s="40" t="s">
        <v>65</v>
      </c>
      <c r="C11" s="27">
        <v>620091879</v>
      </c>
      <c r="D11" s="27">
        <v>933458281</v>
      </c>
      <c r="E11" s="27">
        <v>788133374</v>
      </c>
      <c r="F11" s="27">
        <v>644390152</v>
      </c>
      <c r="G11" s="27">
        <v>480444978</v>
      </c>
      <c r="H11" s="28">
        <v>124144907</v>
      </c>
      <c r="I11" s="28">
        <v>193173204</v>
      </c>
      <c r="J11" s="29">
        <f t="shared" si="0"/>
        <v>9.0820461901359225E-3</v>
      </c>
      <c r="K11" s="30">
        <f t="shared" si="1"/>
        <v>0.5560300351266122</v>
      </c>
      <c r="L11" s="23">
        <f t="shared" si="2"/>
        <v>-0.68847648140220197</v>
      </c>
    </row>
    <row r="12" spans="1:12" x14ac:dyDescent="0.25">
      <c r="A12" s="25">
        <v>10</v>
      </c>
      <c r="B12" s="40" t="s">
        <v>43</v>
      </c>
      <c r="C12" s="27">
        <v>128388774</v>
      </c>
      <c r="D12" s="27">
        <v>206266587</v>
      </c>
      <c r="E12" s="27">
        <v>264700642</v>
      </c>
      <c r="F12" s="27">
        <v>749039788</v>
      </c>
      <c r="G12" s="27">
        <v>455215227</v>
      </c>
      <c r="H12" s="28">
        <v>127424001</v>
      </c>
      <c r="I12" s="28">
        <v>187666434</v>
      </c>
      <c r="J12" s="29">
        <f t="shared" si="0"/>
        <v>8.8231451704144977E-3</v>
      </c>
      <c r="K12" s="30">
        <f t="shared" si="1"/>
        <v>0.47277147575989237</v>
      </c>
      <c r="L12" s="23">
        <f t="shared" si="2"/>
        <v>0.46170438546285986</v>
      </c>
    </row>
    <row r="13" spans="1:12" x14ac:dyDescent="0.25">
      <c r="A13" s="25">
        <v>11</v>
      </c>
      <c r="B13" s="40" t="s">
        <v>42</v>
      </c>
      <c r="C13" s="27">
        <v>362939761</v>
      </c>
      <c r="D13" s="27">
        <v>582717567</v>
      </c>
      <c r="E13" s="27">
        <v>928330786</v>
      </c>
      <c r="F13" s="27">
        <v>638311020</v>
      </c>
      <c r="G13" s="27">
        <v>335687681</v>
      </c>
      <c r="H13" s="28">
        <v>201818760</v>
      </c>
      <c r="I13" s="28">
        <v>167880831</v>
      </c>
      <c r="J13" s="29">
        <f t="shared" si="0"/>
        <v>7.8929242255587513E-3</v>
      </c>
      <c r="K13" s="31">
        <f t="shared" si="1"/>
        <v>-0.16816042770255848</v>
      </c>
      <c r="L13" s="23">
        <f t="shared" si="2"/>
        <v>-0.53744161141936719</v>
      </c>
    </row>
    <row r="14" spans="1:12" x14ac:dyDescent="0.25">
      <c r="A14" s="25">
        <v>12</v>
      </c>
      <c r="B14" s="40" t="s">
        <v>66</v>
      </c>
      <c r="C14" s="27">
        <v>519135684</v>
      </c>
      <c r="D14" s="27">
        <v>771271875</v>
      </c>
      <c r="E14" s="27">
        <v>625302603</v>
      </c>
      <c r="F14" s="27">
        <v>305317692</v>
      </c>
      <c r="G14" s="27">
        <v>281805131</v>
      </c>
      <c r="H14" s="28">
        <v>135716430</v>
      </c>
      <c r="I14" s="28">
        <v>166913635</v>
      </c>
      <c r="J14" s="29">
        <f t="shared" si="0"/>
        <v>7.8474514655432637E-3</v>
      </c>
      <c r="K14" s="30">
        <f t="shared" si="1"/>
        <v>0.22987051015120277</v>
      </c>
      <c r="L14" s="23">
        <f t="shared" si="2"/>
        <v>-0.67847782353562891</v>
      </c>
    </row>
    <row r="15" spans="1:12" x14ac:dyDescent="0.25">
      <c r="A15" s="25">
        <v>13</v>
      </c>
      <c r="B15" s="40" t="s">
        <v>41</v>
      </c>
      <c r="C15" s="27">
        <v>406944811</v>
      </c>
      <c r="D15" s="27">
        <v>573222597</v>
      </c>
      <c r="E15" s="27">
        <v>551222467</v>
      </c>
      <c r="F15" s="27">
        <v>303234961</v>
      </c>
      <c r="G15" s="27">
        <v>267391732</v>
      </c>
      <c r="H15" s="28">
        <v>123361710</v>
      </c>
      <c r="I15" s="28">
        <v>158288298</v>
      </c>
      <c r="J15" s="29">
        <f t="shared" si="0"/>
        <v>7.4419308890999163E-3</v>
      </c>
      <c r="K15" s="30">
        <f t="shared" si="1"/>
        <v>0.28312341001109664</v>
      </c>
      <c r="L15" s="23">
        <f t="shared" si="2"/>
        <v>-0.61103251909999168</v>
      </c>
    </row>
    <row r="16" spans="1:12" x14ac:dyDescent="0.25">
      <c r="A16" s="25">
        <v>14</v>
      </c>
      <c r="B16" s="40" t="s">
        <v>44</v>
      </c>
      <c r="C16" s="27">
        <v>210698361</v>
      </c>
      <c r="D16" s="27">
        <v>314185662</v>
      </c>
      <c r="E16" s="27">
        <v>355832406</v>
      </c>
      <c r="F16" s="27">
        <v>339499365</v>
      </c>
      <c r="G16" s="27">
        <v>324147069</v>
      </c>
      <c r="H16" s="28">
        <v>321674489</v>
      </c>
      <c r="I16" s="28">
        <v>126337296</v>
      </c>
      <c r="J16" s="29">
        <f t="shared" si="0"/>
        <v>5.9397532061893753E-3</v>
      </c>
      <c r="K16" s="31">
        <f t="shared" si="1"/>
        <v>-0.60725111775960572</v>
      </c>
      <c r="L16" s="23">
        <f t="shared" si="2"/>
        <v>-0.40038785588844711</v>
      </c>
    </row>
    <row r="17" spans="1:12" x14ac:dyDescent="0.25">
      <c r="A17" s="25">
        <v>15</v>
      </c>
      <c r="B17" s="40" t="s">
        <v>45</v>
      </c>
      <c r="C17" s="27">
        <v>123985687</v>
      </c>
      <c r="D17" s="27">
        <v>203290293</v>
      </c>
      <c r="E17" s="27">
        <v>283059602</v>
      </c>
      <c r="F17" s="27">
        <v>224032852</v>
      </c>
      <c r="G17" s="27">
        <v>239553714</v>
      </c>
      <c r="H17" s="28">
        <v>86728482</v>
      </c>
      <c r="I17" s="28">
        <v>118478097</v>
      </c>
      <c r="J17" s="29">
        <f t="shared" si="0"/>
        <v>5.5702526395607346E-3</v>
      </c>
      <c r="K17" s="30">
        <f t="shared" si="1"/>
        <v>0.36608060314026941</v>
      </c>
      <c r="L17" s="23">
        <f t="shared" si="2"/>
        <v>-4.4421175808785088E-2</v>
      </c>
    </row>
    <row r="18" spans="1:12" x14ac:dyDescent="0.25">
      <c r="A18" s="25">
        <v>16</v>
      </c>
      <c r="B18" s="40" t="s">
        <v>47</v>
      </c>
      <c r="C18" s="27">
        <v>127627016</v>
      </c>
      <c r="D18" s="27">
        <v>165023814</v>
      </c>
      <c r="E18" s="27">
        <v>92463266</v>
      </c>
      <c r="F18" s="27">
        <v>136020246</v>
      </c>
      <c r="G18" s="27">
        <v>115094450</v>
      </c>
      <c r="H18" s="28">
        <v>75530075</v>
      </c>
      <c r="I18" s="28">
        <v>109312184</v>
      </c>
      <c r="J18" s="29">
        <f t="shared" si="0"/>
        <v>5.1393168600787761E-3</v>
      </c>
      <c r="K18" s="30">
        <f t="shared" si="1"/>
        <v>0.4472669860317231</v>
      </c>
      <c r="L18" s="23">
        <f t="shared" si="2"/>
        <v>-0.14350278314114936</v>
      </c>
    </row>
    <row r="19" spans="1:12" x14ac:dyDescent="0.25">
      <c r="A19" s="25">
        <v>17</v>
      </c>
      <c r="B19" s="40" t="s">
        <v>46</v>
      </c>
      <c r="C19" s="27">
        <v>117806546</v>
      </c>
      <c r="D19" s="27">
        <v>191880349</v>
      </c>
      <c r="E19" s="27">
        <v>137382877</v>
      </c>
      <c r="F19" s="27">
        <v>129200735</v>
      </c>
      <c r="G19" s="27">
        <v>140084675</v>
      </c>
      <c r="H19" s="28">
        <v>102915945</v>
      </c>
      <c r="I19" s="28">
        <v>108956857</v>
      </c>
      <c r="J19" s="29">
        <f t="shared" si="0"/>
        <v>5.1226111464509044E-3</v>
      </c>
      <c r="K19" s="30">
        <f t="shared" si="1"/>
        <v>5.8697532243424479E-2</v>
      </c>
      <c r="L19" s="23">
        <f t="shared" si="2"/>
        <v>-7.5120520043088265E-2</v>
      </c>
    </row>
    <row r="20" spans="1:12" x14ac:dyDescent="0.25">
      <c r="A20" s="25">
        <v>18</v>
      </c>
      <c r="B20" s="40" t="s">
        <v>49</v>
      </c>
      <c r="C20" s="27">
        <v>118395858</v>
      </c>
      <c r="D20" s="27">
        <v>194262638</v>
      </c>
      <c r="E20" s="27">
        <v>116239729</v>
      </c>
      <c r="F20" s="27">
        <v>129300695</v>
      </c>
      <c r="G20" s="27">
        <v>118960056</v>
      </c>
      <c r="H20" s="28">
        <v>11899374</v>
      </c>
      <c r="I20" s="28">
        <v>91103754</v>
      </c>
      <c r="J20" s="29">
        <f t="shared" si="0"/>
        <v>4.2832467691677374E-3</v>
      </c>
      <c r="K20" s="30">
        <f t="shared" si="1"/>
        <v>6.6561804007504932</v>
      </c>
      <c r="L20" s="23">
        <f t="shared" si="2"/>
        <v>-0.23051569929076404</v>
      </c>
    </row>
    <row r="21" spans="1:12" x14ac:dyDescent="0.25">
      <c r="A21" s="25">
        <v>19</v>
      </c>
      <c r="B21" s="40" t="s">
        <v>67</v>
      </c>
      <c r="C21" s="27">
        <v>147225804</v>
      </c>
      <c r="D21" s="27">
        <v>207229013</v>
      </c>
      <c r="E21" s="27">
        <v>87162998</v>
      </c>
      <c r="F21" s="27">
        <v>60969658</v>
      </c>
      <c r="G21" s="27">
        <v>58029514</v>
      </c>
      <c r="H21" s="28">
        <v>72352268</v>
      </c>
      <c r="I21" s="28">
        <v>82398306</v>
      </c>
      <c r="J21" s="29">
        <f t="shared" si="0"/>
        <v>3.8739597707400136E-3</v>
      </c>
      <c r="K21" s="30">
        <f t="shared" si="1"/>
        <v>0.13884897153465872</v>
      </c>
      <c r="L21" s="23">
        <f t="shared" si="2"/>
        <v>-0.44032700952341208</v>
      </c>
    </row>
    <row r="22" spans="1:12" x14ac:dyDescent="0.25">
      <c r="A22" s="25">
        <v>20</v>
      </c>
      <c r="B22" s="40" t="s">
        <v>68</v>
      </c>
      <c r="C22" s="27">
        <v>26351642</v>
      </c>
      <c r="D22" s="27">
        <v>39302638</v>
      </c>
      <c r="E22" s="27">
        <v>107541394</v>
      </c>
      <c r="F22" s="27">
        <v>102687569</v>
      </c>
      <c r="G22" s="27">
        <v>115830856</v>
      </c>
      <c r="H22" s="28">
        <v>59134034</v>
      </c>
      <c r="I22" s="28">
        <v>66009694</v>
      </c>
      <c r="J22" s="29">
        <f t="shared" si="0"/>
        <v>3.1034484985026081E-3</v>
      </c>
      <c r="K22" s="30">
        <f t="shared" si="1"/>
        <v>0.11627246671519145</v>
      </c>
      <c r="L22" s="23">
        <f t="shared" si="2"/>
        <v>1.5049556304688718</v>
      </c>
    </row>
    <row r="23" spans="1:12" x14ac:dyDescent="0.25">
      <c r="A23" s="25">
        <v>21</v>
      </c>
      <c r="B23" s="40" t="s">
        <v>50</v>
      </c>
      <c r="C23" s="27">
        <v>43286236</v>
      </c>
      <c r="D23" s="27">
        <v>65915077</v>
      </c>
      <c r="E23" s="27">
        <v>120251012</v>
      </c>
      <c r="F23" s="27">
        <v>91117844</v>
      </c>
      <c r="G23" s="27">
        <v>87626781</v>
      </c>
      <c r="H23" s="28">
        <v>46088823</v>
      </c>
      <c r="I23" s="28">
        <v>63813373</v>
      </c>
      <c r="J23" s="29">
        <f t="shared" si="0"/>
        <v>3.0001883756836821E-3</v>
      </c>
      <c r="K23" s="30">
        <f t="shared" si="1"/>
        <v>0.38457371758007358</v>
      </c>
      <c r="L23" s="23">
        <f t="shared" si="2"/>
        <v>0.47421857146461061</v>
      </c>
    </row>
    <row r="24" spans="1:12" x14ac:dyDescent="0.25">
      <c r="A24" s="25">
        <v>22</v>
      </c>
      <c r="B24" s="40" t="s">
        <v>48</v>
      </c>
      <c r="C24" s="27">
        <v>74758248</v>
      </c>
      <c r="D24" s="27">
        <v>113446608</v>
      </c>
      <c r="E24" s="27">
        <v>162881402</v>
      </c>
      <c r="F24" s="27">
        <v>162581050</v>
      </c>
      <c r="G24" s="27">
        <v>147019292</v>
      </c>
      <c r="H24" s="28">
        <v>76415670</v>
      </c>
      <c r="I24" s="28">
        <v>62812705</v>
      </c>
      <c r="J24" s="29">
        <f t="shared" si="0"/>
        <v>2.9531419282012921E-3</v>
      </c>
      <c r="K24" s="31">
        <f t="shared" si="1"/>
        <v>-0.17801276884701789</v>
      </c>
      <c r="L24" s="23">
        <f t="shared" si="2"/>
        <v>-0.15978896402173576</v>
      </c>
    </row>
    <row r="25" spans="1:12" x14ac:dyDescent="0.25">
      <c r="A25" s="25">
        <v>23</v>
      </c>
      <c r="B25" s="40" t="s">
        <v>55</v>
      </c>
      <c r="C25" s="27">
        <v>63830184</v>
      </c>
      <c r="D25" s="27">
        <v>97786146</v>
      </c>
      <c r="E25" s="27">
        <v>146928049</v>
      </c>
      <c r="F25" s="27">
        <v>128375992</v>
      </c>
      <c r="G25" s="27">
        <v>117631484</v>
      </c>
      <c r="H25" s="28">
        <v>43337604</v>
      </c>
      <c r="I25" s="28">
        <v>52426971</v>
      </c>
      <c r="J25" s="29">
        <f t="shared" si="0"/>
        <v>2.4648562138614031E-3</v>
      </c>
      <c r="K25" s="30">
        <f t="shared" si="1"/>
        <v>0.20973395298918696</v>
      </c>
      <c r="L25" s="23">
        <f t="shared" si="2"/>
        <v>-0.17864922651640797</v>
      </c>
    </row>
    <row r="26" spans="1:12" x14ac:dyDescent="0.25">
      <c r="A26" s="25">
        <v>24</v>
      </c>
      <c r="B26" s="40" t="s">
        <v>51</v>
      </c>
      <c r="C26" s="27">
        <v>96143380</v>
      </c>
      <c r="D26" s="27">
        <v>165561728</v>
      </c>
      <c r="E26" s="27">
        <v>220339284</v>
      </c>
      <c r="F26" s="27">
        <v>221210626</v>
      </c>
      <c r="G26" s="27">
        <v>155513760</v>
      </c>
      <c r="H26" s="28">
        <v>32892766</v>
      </c>
      <c r="I26" s="28">
        <v>49281763</v>
      </c>
      <c r="J26" s="29">
        <f t="shared" si="0"/>
        <v>2.3169841294206181E-3</v>
      </c>
      <c r="K26" s="30">
        <f t="shared" si="1"/>
        <v>0.49825536107240115</v>
      </c>
      <c r="L26" s="23">
        <f t="shared" si="2"/>
        <v>-0.48741387082501159</v>
      </c>
    </row>
    <row r="27" spans="1:12" x14ac:dyDescent="0.25">
      <c r="A27" s="25">
        <v>25</v>
      </c>
      <c r="B27" s="40" t="s">
        <v>53</v>
      </c>
      <c r="C27" s="27">
        <v>57645926</v>
      </c>
      <c r="D27" s="27">
        <v>84217205</v>
      </c>
      <c r="E27" s="27">
        <v>117226281</v>
      </c>
      <c r="F27" s="27">
        <v>110923955</v>
      </c>
      <c r="G27" s="27">
        <v>104787948</v>
      </c>
      <c r="H27" s="28">
        <v>41052434</v>
      </c>
      <c r="I27" s="28">
        <v>46670464</v>
      </c>
      <c r="J27" s="29">
        <f t="shared" si="0"/>
        <v>2.1942137987371983E-3</v>
      </c>
      <c r="K27" s="30">
        <f t="shared" si="1"/>
        <v>0.13685010735295255</v>
      </c>
      <c r="L27" s="23">
        <f t="shared" si="2"/>
        <v>-0.19039440879135153</v>
      </c>
    </row>
    <row r="28" spans="1:12" x14ac:dyDescent="0.25">
      <c r="A28" s="25">
        <v>26</v>
      </c>
      <c r="B28" s="40" t="s">
        <v>54</v>
      </c>
      <c r="C28" s="27">
        <v>149908948</v>
      </c>
      <c r="D28" s="27">
        <v>195713593</v>
      </c>
      <c r="E28" s="27">
        <v>77860930</v>
      </c>
      <c r="F28" s="27">
        <v>75043575</v>
      </c>
      <c r="G28" s="27">
        <v>70010506</v>
      </c>
      <c r="H28" s="28">
        <v>36638366</v>
      </c>
      <c r="I28" s="28">
        <v>44666581</v>
      </c>
      <c r="J28" s="29">
        <f t="shared" si="0"/>
        <v>2.1000011564618849E-3</v>
      </c>
      <c r="K28" s="30">
        <f t="shared" si="1"/>
        <v>0.21912044330797939</v>
      </c>
      <c r="L28" s="23">
        <f t="shared" si="2"/>
        <v>-0.70204192881134753</v>
      </c>
    </row>
    <row r="29" spans="1:12" x14ac:dyDescent="0.25">
      <c r="A29" s="25">
        <v>27</v>
      </c>
      <c r="B29" s="40" t="s">
        <v>52</v>
      </c>
      <c r="C29" s="27">
        <v>37059062</v>
      </c>
      <c r="D29" s="27">
        <v>54329887</v>
      </c>
      <c r="E29" s="27">
        <v>93966428</v>
      </c>
      <c r="F29" s="27">
        <v>95716338</v>
      </c>
      <c r="G29" s="27">
        <v>90877342</v>
      </c>
      <c r="H29" s="28">
        <v>38444024</v>
      </c>
      <c r="I29" s="28">
        <v>44581039</v>
      </c>
      <c r="J29" s="29">
        <f t="shared" si="0"/>
        <v>2.0959793957874766E-3</v>
      </c>
      <c r="K29" s="30">
        <f t="shared" si="1"/>
        <v>0.15963508398600521</v>
      </c>
      <c r="L29" s="23">
        <f t="shared" si="2"/>
        <v>0.20297267642661868</v>
      </c>
    </row>
    <row r="30" spans="1:12" x14ac:dyDescent="0.25">
      <c r="A30" s="25">
        <v>28</v>
      </c>
      <c r="B30" s="40" t="s">
        <v>69</v>
      </c>
      <c r="C30" s="27">
        <v>50312358</v>
      </c>
      <c r="D30" s="27">
        <v>76378440</v>
      </c>
      <c r="E30" s="27">
        <v>94092009</v>
      </c>
      <c r="F30" s="27">
        <v>91695627</v>
      </c>
      <c r="G30" s="27">
        <v>84937361</v>
      </c>
      <c r="H30" s="28">
        <v>22541503</v>
      </c>
      <c r="I30" s="28">
        <v>38938822</v>
      </c>
      <c r="J30" s="29">
        <f t="shared" si="0"/>
        <v>1.8307103297488447E-3</v>
      </c>
      <c r="K30" s="30">
        <f t="shared" si="1"/>
        <v>0.72742793592778621</v>
      </c>
      <c r="L30" s="23">
        <f t="shared" si="2"/>
        <v>-0.22605849640360723</v>
      </c>
    </row>
    <row r="31" spans="1:12" x14ac:dyDescent="0.25">
      <c r="A31" s="25">
        <v>29</v>
      </c>
      <c r="B31" s="40" t="s">
        <v>64</v>
      </c>
      <c r="C31" s="27">
        <v>111883015</v>
      </c>
      <c r="D31" s="27">
        <v>159767771</v>
      </c>
      <c r="E31" s="27">
        <v>107102676</v>
      </c>
      <c r="F31" s="27">
        <v>87563214</v>
      </c>
      <c r="G31" s="27">
        <v>57727754</v>
      </c>
      <c r="H31" s="28">
        <v>30538311</v>
      </c>
      <c r="I31" s="28">
        <v>38045321</v>
      </c>
      <c r="J31" s="29">
        <f t="shared" si="0"/>
        <v>1.7887023432118887E-3</v>
      </c>
      <c r="K31" s="31">
        <f t="shared" si="1"/>
        <v>0.24582269792196432</v>
      </c>
      <c r="L31" s="23">
        <f t="shared" si="2"/>
        <v>-0.65995445331894209</v>
      </c>
    </row>
    <row r="32" spans="1:12" x14ac:dyDescent="0.25">
      <c r="A32" s="25">
        <v>30</v>
      </c>
      <c r="B32" s="40" t="s">
        <v>70</v>
      </c>
      <c r="C32" s="27">
        <v>52174309</v>
      </c>
      <c r="D32" s="27">
        <v>76555736</v>
      </c>
      <c r="E32" s="27">
        <v>97935685</v>
      </c>
      <c r="F32" s="27">
        <v>95329713</v>
      </c>
      <c r="G32" s="27">
        <v>89177767</v>
      </c>
      <c r="H32" s="28">
        <v>29126893</v>
      </c>
      <c r="I32" s="28">
        <v>37239890</v>
      </c>
      <c r="J32" s="29">
        <f t="shared" si="0"/>
        <v>1.7508349713740879E-3</v>
      </c>
      <c r="K32" s="30">
        <f t="shared" si="1"/>
        <v>0.27853973302267426</v>
      </c>
      <c r="L32" s="23">
        <f t="shared" si="2"/>
        <v>-0.28624085850375136</v>
      </c>
    </row>
    <row r="33" spans="1:12" x14ac:dyDescent="0.25">
      <c r="A33" s="33" t="s">
        <v>56</v>
      </c>
      <c r="B33" s="33"/>
      <c r="C33" s="21">
        <v>26787158861</v>
      </c>
      <c r="D33" s="15">
        <f>SUM(D3:D32)</f>
        <v>38541840124</v>
      </c>
      <c r="E33" s="15">
        <v>43546014488</v>
      </c>
      <c r="F33" s="15">
        <v>44767161407</v>
      </c>
      <c r="G33" s="15">
        <v>47354029280</v>
      </c>
      <c r="H33" s="15">
        <f>SUM(H3:H32)</f>
        <v>20924237386</v>
      </c>
      <c r="I33" s="15">
        <f>SUM(I3:I32)</f>
        <v>20682142316</v>
      </c>
      <c r="J33" s="22">
        <f t="shared" si="0"/>
        <v>0.97237177794533414</v>
      </c>
      <c r="K33" s="41">
        <f>(I33-H33)/H33</f>
        <v>-1.1570078542598694E-2</v>
      </c>
      <c r="L33" s="20">
        <f t="shared" si="2"/>
        <v>-0.22790832639919961</v>
      </c>
    </row>
    <row r="34" spans="1:12" x14ac:dyDescent="0.25">
      <c r="A34" s="33" t="s">
        <v>57</v>
      </c>
      <c r="B34" s="33"/>
      <c r="C34" s="21"/>
      <c r="D34" s="15"/>
      <c r="E34" s="15"/>
      <c r="F34" s="15"/>
      <c r="G34" s="15"/>
      <c r="H34" s="15">
        <v>21479107140</v>
      </c>
      <c r="I34" s="15">
        <v>21269788763</v>
      </c>
      <c r="J34" s="22">
        <f t="shared" si="0"/>
        <v>1</v>
      </c>
      <c r="K34" s="41">
        <f>(I34-H34)/H34</f>
        <v>-9.7452084779721428E-3</v>
      </c>
      <c r="L34" s="9"/>
    </row>
    <row r="35" spans="1:12" hidden="1" x14ac:dyDescent="0.25">
      <c r="A35" s="10"/>
      <c r="B35" s="10"/>
      <c r="C35" s="11"/>
      <c r="D35" s="8"/>
      <c r="E35" s="8"/>
      <c r="F35" s="8"/>
      <c r="G35" s="8"/>
      <c r="H35" s="12"/>
      <c r="I35" s="12"/>
      <c r="J35" s="13"/>
      <c r="K35" s="13"/>
      <c r="L35" s="9"/>
    </row>
    <row r="36" spans="1:12" x14ac:dyDescent="0.25">
      <c r="B36" s="37" t="s">
        <v>27</v>
      </c>
      <c r="C36" s="37"/>
      <c r="D36" s="37"/>
      <c r="E36" s="37"/>
      <c r="F36" s="37"/>
      <c r="G36" s="37"/>
      <c r="H36" s="37"/>
      <c r="I36" s="37"/>
      <c r="J36" s="37"/>
    </row>
  </sheetData>
  <mergeCells count="4">
    <mergeCell ref="A1:K1"/>
    <mergeCell ref="A33:B33"/>
    <mergeCell ref="A34:B34"/>
    <mergeCell ref="B36:J36"/>
  </mergeCells>
  <pageMargins left="0.70866141732283472" right="0.70866141732283472" top="0.74803149606299213" bottom="0.74803149606299213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SECCIONES </vt:lpstr>
      <vt:lpstr>PAISES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ExportacionesJaliscoHistoricoInvitado - Cognos PowerPlay Web Explorer</dc:title>
  <dc:creator>Promocion Externa</dc:creator>
  <cp:lastModifiedBy>Promocion Externa</cp:lastModifiedBy>
  <cp:lastPrinted>2018-07-19T22:07:02Z</cp:lastPrinted>
  <dcterms:created xsi:type="dcterms:W3CDTF">2017-09-11T20:49:40Z</dcterms:created>
  <dcterms:modified xsi:type="dcterms:W3CDTF">2018-07-19T22:07:19Z</dcterms:modified>
</cp:coreProperties>
</file>