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2015\TRANSPARENCIA\TRANSPARENCIA\V.- La Información financiera, patrimonial y administrativa\O) RESOLUCIONES SOBRE DE ADJUDICACIONES\"/>
    </mc:Choice>
  </mc:AlternateContent>
  <bookViews>
    <workbookView xWindow="0" yWindow="120" windowWidth="11940" windowHeight="7560" tabRatio="771" firstSheet="1" activeTab="1"/>
  </bookViews>
  <sheets>
    <sheet name="Hoja6" sheetId="13" state="hidden" r:id="rId1"/>
    <sheet name="req.administración" sheetId="8" r:id="rId2"/>
    <sheet name="req. DG" sheetId="9" r:id="rId3"/>
    <sheet name="Hoja1" sheetId="15" r:id="rId4"/>
  </sheets>
  <definedNames>
    <definedName name="_xlnm._FilterDatabase" localSheetId="2" hidden="1">'req. DG'!$E$7:$E$28</definedName>
    <definedName name="_xlnm.Print_Area" localSheetId="2">'req. DG'!$A$1:$K$54</definedName>
    <definedName name="_xlnm.Print_Area" localSheetId="1">req.administración!$A$1:$J$199</definedName>
  </definedNames>
  <calcPr calcId="152511"/>
</workbook>
</file>

<file path=xl/calcChain.xml><?xml version="1.0" encoding="utf-8"?>
<calcChain xmlns="http://schemas.openxmlformats.org/spreadsheetml/2006/main">
  <c r="K18" i="8" l="1"/>
  <c r="K17" i="8"/>
  <c r="K16" i="8"/>
  <c r="K15" i="8"/>
  <c r="K14" i="8"/>
  <c r="K13" i="8"/>
  <c r="K12" i="8"/>
  <c r="K11" i="8"/>
  <c r="K10" i="8"/>
  <c r="K19" i="8" l="1"/>
  <c r="K36" i="13"/>
  <c r="K35" i="13"/>
  <c r="K32" i="13"/>
  <c r="K31" i="13"/>
  <c r="K30" i="13"/>
  <c r="K29" i="13"/>
  <c r="K28" i="13"/>
  <c r="K27" i="13"/>
  <c r="K23" i="13"/>
  <c r="K22" i="13"/>
  <c r="K19" i="13"/>
  <c r="K15" i="13"/>
  <c r="K14" i="13"/>
  <c r="K13" i="13"/>
  <c r="K12" i="13"/>
  <c r="K11" i="13"/>
  <c r="K10" i="13"/>
  <c r="K9" i="13"/>
</calcChain>
</file>

<file path=xl/sharedStrings.xml><?xml version="1.0" encoding="utf-8"?>
<sst xmlns="http://schemas.openxmlformats.org/spreadsheetml/2006/main" count="624" uniqueCount="260">
  <si>
    <t>STATUS DE REQUISICIONES 2011</t>
  </si>
  <si>
    <t>NÚM. DE REQUISICIÓN</t>
  </si>
  <si>
    <t>FECHA DE SOLICITUD</t>
  </si>
  <si>
    <t>ÁREA SOLICITANTE</t>
  </si>
  <si>
    <t>PARTIDA</t>
  </si>
  <si>
    <t>DESCRIPCIÓN</t>
  </si>
  <si>
    <t>COSTO ESTIMADO</t>
  </si>
  <si>
    <t>COSTO REAL</t>
  </si>
  <si>
    <t>STATUS</t>
  </si>
  <si>
    <t>11-ene-11</t>
  </si>
  <si>
    <t>Calidad</t>
  </si>
  <si>
    <t>Serv. De preauditoria ISO 9001:2008</t>
  </si>
  <si>
    <t>Auditoria de certificación ISO 9001:2008</t>
  </si>
  <si>
    <t>Administración</t>
  </si>
  <si>
    <t>Software para el control de laboratorios</t>
  </si>
  <si>
    <t>Switch (Acces point)</t>
  </si>
  <si>
    <t>Dirección General</t>
  </si>
  <si>
    <t>Servicios legales/corp.Roma</t>
  </si>
  <si>
    <t>Académicos</t>
  </si>
  <si>
    <t>Coffee break</t>
  </si>
  <si>
    <t>Utensilios desechables</t>
  </si>
  <si>
    <t>pago de capacitación Estrategias Didácticas para Educación Superior</t>
  </si>
  <si>
    <t>Capacitación-Secuencias didácticas para el desarrollo de competencias</t>
  </si>
  <si>
    <t>Capacitación Ofimática</t>
  </si>
  <si>
    <t>Mantenimiento fosa séptica</t>
  </si>
  <si>
    <t>Circuito cerrado</t>
  </si>
  <si>
    <t>9 USB 4G</t>
  </si>
  <si>
    <t>9 USB 8G</t>
  </si>
  <si>
    <t>9 MP4</t>
  </si>
  <si>
    <t xml:space="preserve">Reconocimientos fotograbados </t>
  </si>
  <si>
    <t>servicio de paqueteria</t>
  </si>
  <si>
    <t>Botellas de agua</t>
  </si>
  <si>
    <t>Arreglo floral</t>
  </si>
  <si>
    <t>Curso"Herramientas del docente para apoyar el rendimiento académico</t>
  </si>
  <si>
    <t>Reemplazo de balatas y checar frenos</t>
  </si>
  <si>
    <t>Servicio de localización vehicular, renovación del sistema</t>
  </si>
  <si>
    <t>Mantenimiento de carro oficial Toyota-Corolla 2010</t>
  </si>
  <si>
    <t>Vinculación</t>
  </si>
  <si>
    <t>Servicio de Toldo de 4 m</t>
  </si>
  <si>
    <t>Publicación de spot publicitario en radio Ameca "La Líder"</t>
  </si>
  <si>
    <t>Elaboración y publicación de corporativo promocional del ITS en el canal de TV</t>
  </si>
  <si>
    <t>Engrapadoras de tapicero para pega de posters</t>
  </si>
  <si>
    <t>10-ene-11</t>
  </si>
  <si>
    <t>Direccion general</t>
  </si>
  <si>
    <t>Academicos</t>
  </si>
  <si>
    <t>ADMINISTRACIÓN</t>
  </si>
  <si>
    <t>DIRECCIÓN GENERAL</t>
  </si>
  <si>
    <t>PROYECTO</t>
  </si>
  <si>
    <t>ÁREA SOLICITANTE Y PROYECTO</t>
  </si>
  <si>
    <t xml:space="preserve">proyecto </t>
  </si>
  <si>
    <t xml:space="preserve">Direccion General </t>
  </si>
  <si>
    <t>STATUS DE REQUISICIONES 2013</t>
  </si>
  <si>
    <t>Pago Vigilancia Enero 2013</t>
  </si>
  <si>
    <t>Direccion</t>
  </si>
  <si>
    <t>Servicios legales corporativo Roma</t>
  </si>
  <si>
    <t>Alimentos</t>
  </si>
  <si>
    <t>Medidor de agua</t>
  </si>
  <si>
    <t>Mochilas para laptop</t>
  </si>
  <si>
    <t>Pago Vigilancia Febrero 2013</t>
  </si>
  <si>
    <t>Mantenimiento TIIDA</t>
  </si>
  <si>
    <t>Llantas TIIDA</t>
  </si>
  <si>
    <t>Auditoria externa</t>
  </si>
  <si>
    <t>mantenimiento Ranger</t>
  </si>
  <si>
    <t>Papeleria</t>
  </si>
  <si>
    <t>Impresora</t>
  </si>
  <si>
    <t>hospedaje</t>
  </si>
  <si>
    <t>recarga de extintores</t>
  </si>
  <si>
    <t>Vigilancia marzo</t>
  </si>
  <si>
    <t>Pago de Titulos y cedulas</t>
  </si>
  <si>
    <t>Mantenimiento de proyectores</t>
  </si>
  <si>
    <t>Vigilancia de abril a diciembre</t>
  </si>
  <si>
    <t>Escalera de 3 escalones</t>
  </si>
  <si>
    <t>Placas para contacto doble ventana</t>
  </si>
  <si>
    <t>Contactos dobles</t>
  </si>
  <si>
    <t>Chalupas de plastico</t>
  </si>
  <si>
    <t>Cinta aislante</t>
  </si>
  <si>
    <t>Plafones</t>
  </si>
  <si>
    <t>Persianas 2 mtrs</t>
  </si>
  <si>
    <t>Persianas 3 mtrs</t>
  </si>
  <si>
    <t>Mantenimiento de tiida</t>
  </si>
  <si>
    <t>Mantenimiento de impresoras</t>
  </si>
  <si>
    <t>Reparacion de linea electrica</t>
  </si>
  <si>
    <t>$4825.60c</t>
  </si>
  <si>
    <t>2 discos duros para lap-top</t>
  </si>
  <si>
    <t>Limpiador antiestatico</t>
  </si>
  <si>
    <t>Lamina galvanizada</t>
  </si>
  <si>
    <t>Remachadora con puntillas intercambiables</t>
  </si>
  <si>
    <t>Remache</t>
  </si>
  <si>
    <t>Impermeabilizante</t>
  </si>
  <si>
    <t>Placas</t>
  </si>
  <si>
    <t>Marcos</t>
  </si>
  <si>
    <t>Mantenimiento de Ranger</t>
  </si>
  <si>
    <t>Mantenimiento Pagina WEB</t>
  </si>
  <si>
    <t>2 placas 50x40cm</t>
  </si>
  <si>
    <t>Mantenimiento de Areas Verdes</t>
  </si>
  <si>
    <t>Recarga de Toner para impresoras</t>
  </si>
  <si>
    <t>Mantenimiento de aires acondicionados</t>
  </si>
  <si>
    <t>electrificacion para invernaderos</t>
  </si>
  <si>
    <t>Vigilancia Julio</t>
  </si>
  <si>
    <t>Vigilancia Junio</t>
  </si>
  <si>
    <t>Traje 3 Pzas</t>
  </si>
  <si>
    <t>Cucharas</t>
  </si>
  <si>
    <t>Cartuchos negros para xerox</t>
  </si>
  <si>
    <t>Drum Cartridge</t>
  </si>
  <si>
    <t>Limpiador cinta</t>
  </si>
  <si>
    <t>Transfer roller</t>
  </si>
  <si>
    <t>Servicios legales corporativo Roma del mes de julio</t>
  </si>
  <si>
    <t>COSTO REAL CON IVA</t>
  </si>
  <si>
    <t>Vigilancia Agosto</t>
  </si>
  <si>
    <t>Insectidida, glitosato abono</t>
  </si>
  <si>
    <t>arrendamiento de maquinaria c-200</t>
  </si>
  <si>
    <t>viajes de texontle</t>
  </si>
  <si>
    <t>Vigilancia Septiembre</t>
  </si>
  <si>
    <t>tenzontle</t>
  </si>
  <si>
    <t>balastre</t>
  </si>
  <si>
    <t xml:space="preserve">arrendamiento de maquinaria </t>
  </si>
  <si>
    <t>tapete con logo</t>
  </si>
  <si>
    <t>Servicios legales corporativo Roma del mes de agosto</t>
  </si>
  <si>
    <t>Medicamento para botiquin</t>
  </si>
  <si>
    <t>Birlos</t>
  </si>
  <si>
    <t>Rines</t>
  </si>
  <si>
    <t>Tuercas</t>
  </si>
  <si>
    <t>Valvula de hule</t>
  </si>
  <si>
    <t>Instalcion</t>
  </si>
  <si>
    <t>Balanceo</t>
  </si>
  <si>
    <t>Mantenimiento de Foton</t>
  </si>
  <si>
    <t>Renta de Toldo, mueble, etc</t>
  </si>
  <si>
    <t>Lona</t>
  </si>
  <si>
    <t>Obsequi</t>
  </si>
  <si>
    <t>Cordon para gafet</t>
  </si>
  <si>
    <t>Papel Terciopelo</t>
  </si>
  <si>
    <t>Tabla 30x30</t>
  </si>
  <si>
    <t>pvc</t>
  </si>
  <si>
    <t>Marciachi</t>
  </si>
  <si>
    <t>Servicios legales corporativo Roma Septiembre</t>
  </si>
  <si>
    <t>Servicios legales corporativo Roma Octubre</t>
  </si>
  <si>
    <t>urea</t>
  </si>
  <si>
    <t>vigilancia del mes de octubre</t>
  </si>
  <si>
    <t>Solera 1/2"</t>
  </si>
  <si>
    <t>Calibre 14 de 2"</t>
  </si>
  <si>
    <t>Malla ciclonica</t>
  </si>
  <si>
    <t>Pijas</t>
  </si>
  <si>
    <t>sSoldadura</t>
  </si>
  <si>
    <t>Alambre recocido</t>
  </si>
  <si>
    <t>Cemento Gris</t>
  </si>
  <si>
    <t>Gravarena</t>
  </si>
  <si>
    <t>Tablas de madera</t>
  </si>
  <si>
    <t>Arrendamiento de retro</t>
  </si>
  <si>
    <t>Arrendamiento de Revolvedora</t>
  </si>
  <si>
    <t xml:space="preserve">Arena Amarilla </t>
  </si>
  <si>
    <t>Ormigon blanco</t>
  </si>
  <si>
    <t>varilla 3/8</t>
  </si>
  <si>
    <t>Registro de carreras</t>
  </si>
  <si>
    <t>Llantas Corolla</t>
  </si>
  <si>
    <t>Botas Industriales</t>
  </si>
  <si>
    <t>Casco de seguridad</t>
  </si>
  <si>
    <t>Guantes industriales</t>
  </si>
  <si>
    <t>Guantes de latex</t>
  </si>
  <si>
    <t>Botas Industriales de hule</t>
  </si>
  <si>
    <t>mascarilla de polvo</t>
  </si>
  <si>
    <t xml:space="preserve">Arnes cuerpo completo </t>
  </si>
  <si>
    <t>Pintura aceite amarilla</t>
  </si>
  <si>
    <t>Pintura aceite azul</t>
  </si>
  <si>
    <t>Pintura aceite Rojo</t>
  </si>
  <si>
    <t>Pintura aceite verde</t>
  </si>
  <si>
    <t>Brochas 3"</t>
  </si>
  <si>
    <t>Overol industrial completos</t>
  </si>
  <si>
    <t>Cipermetrina</t>
  </si>
  <si>
    <t>Proyectores</t>
  </si>
  <si>
    <t>Balatas</t>
  </si>
  <si>
    <t>Discos</t>
  </si>
  <si>
    <t>Rectificados</t>
  </si>
  <si>
    <t>Mano de obra</t>
  </si>
  <si>
    <t>Impresión Plano</t>
  </si>
  <si>
    <t>Congreso Agenda Verde</t>
  </si>
  <si>
    <t>Congresos y convenciones</t>
  </si>
  <si>
    <t>Maitenimiento areas verdes</t>
  </si>
  <si>
    <t>Mantenimiento area de separacion de Basura</t>
  </si>
  <si>
    <t>Material de limpieza</t>
  </si>
  <si>
    <t>2 tableta una celular y laotra no</t>
  </si>
  <si>
    <t>Vigilancia Noviembre</t>
  </si>
  <si>
    <t>memorias 16</t>
  </si>
  <si>
    <t>Toner P1120</t>
  </si>
  <si>
    <t>Toner SCX-6122FN</t>
  </si>
  <si>
    <t>Bomba de aire</t>
  </si>
  <si>
    <t>Pinzas de electricista</t>
  </si>
  <si>
    <t>Fusibles</t>
  </si>
  <si>
    <t>Listones</t>
  </si>
  <si>
    <t>Tapas</t>
  </si>
  <si>
    <t>Bovinas</t>
  </si>
  <si>
    <t>Foco ahorrador</t>
  </si>
  <si>
    <t>Bovinas de cable</t>
  </si>
  <si>
    <t>Canaleta Bca</t>
  </si>
  <si>
    <t>Overol Amarillo</t>
  </si>
  <si>
    <t>Cubierta con teclado</t>
  </si>
  <si>
    <t>Mica</t>
  </si>
  <si>
    <t>caballetes</t>
  </si>
  <si>
    <t>Gireccion General</t>
  </si>
  <si>
    <t>Coffee Break</t>
  </si>
  <si>
    <t>Mantenimiento fosa septica</t>
  </si>
  <si>
    <t>Playeras tipo polo</t>
  </si>
  <si>
    <t>Coffe break</t>
  </si>
  <si>
    <t>Vigilancia Dic</t>
  </si>
  <si>
    <t>Grabadora digital</t>
  </si>
  <si>
    <t>bobina</t>
  </si>
  <si>
    <t>kit de sujeccion</t>
  </si>
  <si>
    <t>instalacion de sistema de seguridad</t>
  </si>
  <si>
    <t>camaras</t>
  </si>
  <si>
    <t>licencia para adicionar</t>
  </si>
  <si>
    <t>Monitor 22"</t>
  </si>
  <si>
    <t>Inyector</t>
  </si>
  <si>
    <t>Switch</t>
  </si>
  <si>
    <t>Planta electrica</t>
  </si>
  <si>
    <t>Tanque externo</t>
  </si>
  <si>
    <t>Instalacion laboratorio de redes</t>
  </si>
  <si>
    <t>Instalacion planta electrica</t>
  </si>
  <si>
    <t xml:space="preserve">Tablaroca </t>
  </si>
  <si>
    <t>MDF de 19”</t>
  </si>
  <si>
    <t>Vidrio liso blanco para marco de 74 x 92 cm</t>
  </si>
  <si>
    <t>Vidrio liso polarizado de 73.5 cm x 103 cm</t>
  </si>
  <si>
    <t>Vidrio liso polarizado de 57 cm x 28 cm</t>
  </si>
  <si>
    <t>Lámpara tubo led Slim T8 de 1.20 m,  18 w,  127 v</t>
  </si>
  <si>
    <t>Contactos dobles polarizados</t>
  </si>
  <si>
    <t>Clavijas de uso rudo polarizadas</t>
  </si>
  <si>
    <t xml:space="preserve">Pintura de aceite color negra </t>
  </si>
  <si>
    <t>Pintura de aceite color blanca</t>
  </si>
  <si>
    <t>Pintura de aceite color verde</t>
  </si>
  <si>
    <t>Laca trasparente</t>
  </si>
  <si>
    <t>Pasta para las juntas de tablaroca</t>
  </si>
  <si>
    <t>Carretila de mano</t>
  </si>
  <si>
    <t>Segueta de mano</t>
  </si>
  <si>
    <t>Hojas de segueta</t>
  </si>
  <si>
    <t>Mordazas de Tornillo de bancode 4”</t>
  </si>
  <si>
    <t>Formones o rascadores para madera</t>
  </si>
  <si>
    <t>Pinzas de punta</t>
  </si>
  <si>
    <t>Flexometro de 7.5 metros</t>
  </si>
  <si>
    <t>Brocas para acero</t>
  </si>
  <si>
    <t>Brocas para concreto</t>
  </si>
  <si>
    <t>Chapas de perillas tipo esfera</t>
  </si>
  <si>
    <t>Chapas de doble cilindropara puertas de aluminio</t>
  </si>
  <si>
    <t>Candados antipalanca</t>
  </si>
  <si>
    <t>Pulidora de pisos 1.5 HP  base de 20” 175rpm</t>
  </si>
  <si>
    <t>Lamina galvanizada cal 26 rectangular 101 de 3.05 mtrs</t>
  </si>
  <si>
    <t>Tubular cal 14 de 2”</t>
  </si>
  <si>
    <t>Canal para tablaroca de 2.5”</t>
  </si>
  <si>
    <t>Poste para tablaroca #26 (6.35x3.05)</t>
  </si>
  <si>
    <t>Manguera exudante de 200 mtrs</t>
  </si>
  <si>
    <t>Tubo hidráulico de 1”</t>
  </si>
  <si>
    <t>Válvulas de 16mm</t>
  </si>
  <si>
    <t>Tapones estándar de 16mm</t>
  </si>
  <si>
    <t>Coples de 1”</t>
  </si>
  <si>
    <t>Codos de 90°</t>
  </si>
  <si>
    <t>Codos de 45°</t>
  </si>
  <si>
    <t>Racks</t>
  </si>
  <si>
    <t>Servicios Legales Dic</t>
  </si>
  <si>
    <t>mantenimineto camineta ranger</t>
  </si>
  <si>
    <t>Porteria, Mesa Y banca</t>
  </si>
  <si>
    <t>Hosting 2014</t>
  </si>
  <si>
    <t>Compra Directa</t>
  </si>
  <si>
    <t>Proceso por 3 Invitaciones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</si>
</sst>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&quot;$&quot;#,##0;[Red]\-&quot;$&quot;#,##0"/>
    <numFmt numFmtId="165" formatCode="&quot;$&quot;#,##0.00;[Red]\-&quot;$&quot;#,##0.00"/>
    <numFmt numFmtId="166" formatCode="_-&quot;$&quot;* #,##0.00_-;\-&quot;$&quot;* #,##0.00_-;_-&quot;$&quot;* &quot;-&quot;??_-;_-@_-"/>
    <numFmt numFmtId="167" formatCode="_-* #,##0.00_-;\-* #,##0.00_-;_-* &quot;-&quot;??_-;_-@_-"/>
    <numFmt numFmtId="168" formatCode="&quot;$&quot;#,##0.00"/>
  </numFmts>
  <fonts count="26" x14ac:knownFonts="1">
    <font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Arial"/>
      <family val="2"/>
    </font>
    <font>
      <sz val="18"/>
      <color theme="1"/>
      <name val="Century Gothic"/>
      <family val="2"/>
    </font>
    <font>
      <sz val="11"/>
      <color theme="1"/>
      <name val="Century Gothic"/>
      <family val="2"/>
    </font>
    <font>
      <sz val="11"/>
      <name val="Century Gothic"/>
      <family val="2"/>
    </font>
    <font>
      <b/>
      <sz val="10"/>
      <color theme="0"/>
      <name val="Century Gothic"/>
      <family val="2"/>
    </font>
    <font>
      <b/>
      <sz val="10"/>
      <name val="Century Gothic"/>
      <family val="2"/>
    </font>
    <font>
      <sz val="10"/>
      <name val="Century Gothic"/>
      <family val="2"/>
    </font>
    <font>
      <sz val="10"/>
      <color theme="1"/>
      <name val="Century Gothic"/>
      <family val="2"/>
    </font>
    <font>
      <sz val="18"/>
      <color theme="0"/>
      <name val="Century Gothic"/>
      <family val="2"/>
    </font>
    <font>
      <sz val="11"/>
      <color theme="0"/>
      <name val="Century Gothic"/>
      <family val="2"/>
    </font>
    <font>
      <b/>
      <sz val="14"/>
      <color theme="0"/>
      <name val="Century Gothic"/>
      <family val="2"/>
    </font>
    <font>
      <sz val="14"/>
      <color theme="0"/>
      <name val="Century Gothic"/>
      <family val="2"/>
    </font>
    <font>
      <sz val="20"/>
      <color theme="1"/>
      <name val="Calibri"/>
      <family val="2"/>
      <scheme val="minor"/>
    </font>
    <font>
      <b/>
      <i/>
      <u/>
      <sz val="11"/>
      <color rgb="FF00000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10" fillId="0" borderId="0"/>
    <xf numFmtId="0" fontId="10" fillId="0" borderId="0"/>
    <xf numFmtId="166" fontId="10" fillId="0" borderId="0" applyFont="0" applyFill="0" applyBorder="0" applyAlignment="0" applyProtection="0"/>
  </cellStyleXfs>
  <cellXfs count="203">
    <xf numFmtId="0" fontId="0" fillId="0" borderId="0" xfId="0"/>
    <xf numFmtId="0" fontId="0" fillId="2" borderId="0" xfId="0" applyFill="1"/>
    <xf numFmtId="0" fontId="0" fillId="0" borderId="1" xfId="0" applyBorder="1"/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wrapText="1"/>
    </xf>
    <xf numFmtId="0" fontId="3" fillId="2" borderId="0" xfId="0" applyFont="1" applyFill="1"/>
    <xf numFmtId="0" fontId="3" fillId="0" borderId="0" xfId="0" applyFont="1"/>
    <xf numFmtId="168" fontId="0" fillId="0" borderId="1" xfId="0" applyNumberFormat="1" applyBorder="1" applyAlignment="1">
      <alignment vertical="center"/>
    </xf>
    <xf numFmtId="15" fontId="0" fillId="0" borderId="1" xfId="0" applyNumberFormat="1" applyBorder="1"/>
    <xf numFmtId="168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5" fontId="0" fillId="0" borderId="1" xfId="0" applyNumberFormat="1" applyBorder="1" applyAlignment="1">
      <alignment vertical="center"/>
    </xf>
    <xf numFmtId="15" fontId="0" fillId="0" borderId="2" xfId="0" applyNumberFormat="1" applyBorder="1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7" fillId="2" borderId="0" xfId="0" applyFont="1" applyFill="1"/>
    <xf numFmtId="168" fontId="7" fillId="2" borderId="0" xfId="0" applyNumberFormat="1" applyFont="1" applyFill="1"/>
    <xf numFmtId="168" fontId="0" fillId="2" borderId="0" xfId="0" applyNumberFormat="1" applyFill="1"/>
    <xf numFmtId="0" fontId="4" fillId="2" borderId="0" xfId="0" applyFont="1" applyFill="1"/>
    <xf numFmtId="0" fontId="4" fillId="2" borderId="0" xfId="0" applyFont="1" applyFill="1" applyAlignment="1">
      <alignment horizontal="center"/>
    </xf>
    <xf numFmtId="0" fontId="8" fillId="3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7" fillId="2" borderId="0" xfId="0" applyFont="1" applyFill="1" applyAlignment="1">
      <alignment horizontal="center"/>
    </xf>
    <xf numFmtId="0" fontId="7" fillId="0" borderId="0" xfId="0" applyFont="1"/>
    <xf numFmtId="0" fontId="0" fillId="4" borderId="0" xfId="0" applyFill="1"/>
    <xf numFmtId="0" fontId="7" fillId="4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 wrapText="1"/>
    </xf>
    <xf numFmtId="168" fontId="0" fillId="4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5" fillId="2" borderId="0" xfId="0" applyFont="1" applyFill="1"/>
    <xf numFmtId="0" fontId="9" fillId="2" borderId="0" xfId="0" applyFont="1" applyFill="1"/>
    <xf numFmtId="0" fontId="0" fillId="0" borderId="2" xfId="0" applyBorder="1" applyAlignment="1">
      <alignment horizontal="center" vertical="center"/>
    </xf>
    <xf numFmtId="0" fontId="0" fillId="2" borderId="0" xfId="0" applyFill="1" applyAlignment="1">
      <alignment horizontal="center"/>
    </xf>
    <xf numFmtId="0" fontId="0" fillId="0" borderId="2" xfId="0" applyBorder="1" applyAlignment="1">
      <alignment horizontal="center" vertical="center" wrapText="1"/>
    </xf>
    <xf numFmtId="0" fontId="0" fillId="0" borderId="0" xfId="0"/>
    <xf numFmtId="0" fontId="0" fillId="2" borderId="0" xfId="0" applyFill="1" applyAlignment="1">
      <alignment wrapText="1"/>
    </xf>
    <xf numFmtId="0" fontId="0" fillId="2" borderId="0" xfId="0" applyFill="1" applyAlignment="1">
      <alignment horizontal="center" vertical="center"/>
    </xf>
    <xf numFmtId="166" fontId="0" fillId="2" borderId="0" xfId="0" applyNumberFormat="1" applyFill="1"/>
    <xf numFmtId="0" fontId="11" fillId="2" borderId="0" xfId="0" applyFont="1" applyFill="1"/>
    <xf numFmtId="0" fontId="12" fillId="2" borderId="0" xfId="0" applyFont="1" applyFill="1" applyBorder="1"/>
    <xf numFmtId="167" fontId="0" fillId="2" borderId="0" xfId="0" applyNumberFormat="1" applyFill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 wrapText="1"/>
    </xf>
    <xf numFmtId="166" fontId="18" fillId="2" borderId="1" xfId="3" applyFont="1" applyFill="1" applyBorder="1" applyAlignment="1">
      <alignment horizontal="center" vertical="center" wrapText="1"/>
    </xf>
    <xf numFmtId="0" fontId="18" fillId="2" borderId="2" xfId="0" applyFont="1" applyFill="1" applyBorder="1" applyAlignment="1">
      <alignment horizontal="center" vertical="center"/>
    </xf>
    <xf numFmtId="0" fontId="18" fillId="2" borderId="2" xfId="0" applyFont="1" applyFill="1" applyBorder="1" applyAlignment="1">
      <alignment horizontal="center" vertical="center" wrapText="1"/>
    </xf>
    <xf numFmtId="0" fontId="14" fillId="2" borderId="0" xfId="0" applyFont="1" applyFill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166" fontId="14" fillId="0" borderId="1" xfId="3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5" fillId="2" borderId="0" xfId="0" applyFont="1" applyFill="1" applyAlignment="1">
      <alignment horizontal="center" vertical="center"/>
    </xf>
    <xf numFmtId="0" fontId="16" fillId="5" borderId="1" xfId="0" applyFont="1" applyFill="1" applyBorder="1" applyAlignment="1">
      <alignment horizontal="center" vertical="center" wrapText="1"/>
    </xf>
    <xf numFmtId="0" fontId="16" fillId="5" borderId="1" xfId="0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4" fillId="2" borderId="0" xfId="0" applyNumberFormat="1" applyFont="1" applyFill="1" applyAlignment="1">
      <alignment horizontal="center" vertical="center"/>
    </xf>
    <xf numFmtId="0" fontId="14" fillId="2" borderId="0" xfId="0" applyFont="1" applyFill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1" xfId="0" applyNumberFormat="1" applyFont="1" applyFill="1" applyBorder="1" applyAlignment="1">
      <alignment horizontal="center" vertical="center"/>
    </xf>
    <xf numFmtId="0" fontId="14" fillId="0" borderId="1" xfId="0" applyNumberFormat="1" applyFont="1" applyBorder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4" fillId="0" borderId="0" xfId="0" applyNumberFormat="1" applyFont="1" applyAlignment="1">
      <alignment horizontal="center" vertical="center"/>
    </xf>
    <xf numFmtId="0" fontId="15" fillId="2" borderId="1" xfId="0" applyFont="1" applyFill="1" applyBorder="1" applyAlignment="1">
      <alignment horizontal="center" vertical="center" wrapText="1"/>
    </xf>
    <xf numFmtId="15" fontId="18" fillId="2" borderId="1" xfId="0" applyNumberFormat="1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 wrapText="1"/>
    </xf>
    <xf numFmtId="0" fontId="16" fillId="5" borderId="1" xfId="0" applyNumberFormat="1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" vertical="center"/>
    </xf>
    <xf numFmtId="15" fontId="14" fillId="2" borderId="1" xfId="0" applyNumberFormat="1" applyFont="1" applyFill="1" applyBorder="1" applyAlignment="1">
      <alignment horizontal="center" vertical="center"/>
    </xf>
    <xf numFmtId="0" fontId="21" fillId="3" borderId="8" xfId="0" applyFont="1" applyFill="1" applyBorder="1" applyAlignment="1">
      <alignment horizontal="center" vertical="center"/>
    </xf>
    <xf numFmtId="0" fontId="21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NumberFormat="1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15" fontId="18" fillId="2" borderId="2" xfId="0" applyNumberFormat="1" applyFont="1" applyFill="1" applyBorder="1" applyAlignment="1">
      <alignment horizontal="center" vertical="center" wrapText="1"/>
    </xf>
    <xf numFmtId="0" fontId="18" fillId="2" borderId="2" xfId="0" applyFont="1" applyFill="1" applyBorder="1" applyAlignment="1">
      <alignment horizontal="center" vertical="center"/>
    </xf>
    <xf numFmtId="0" fontId="18" fillId="2" borderId="2" xfId="0" applyFont="1" applyFill="1" applyBorder="1" applyAlignment="1">
      <alignment horizontal="center" vertical="center"/>
    </xf>
    <xf numFmtId="165" fontId="14" fillId="2" borderId="1" xfId="0" applyNumberFormat="1" applyFont="1" applyFill="1" applyBorder="1" applyAlignment="1">
      <alignment horizontal="center" vertical="center"/>
    </xf>
    <xf numFmtId="165" fontId="18" fillId="2" borderId="2" xfId="0" applyNumberFormat="1" applyFont="1" applyFill="1" applyBorder="1" applyAlignment="1">
      <alignment horizontal="center" vertical="center"/>
    </xf>
    <xf numFmtId="165" fontId="18" fillId="2" borderId="1" xfId="3" applyNumberFormat="1" applyFont="1" applyFill="1" applyBorder="1" applyAlignment="1">
      <alignment vertical="center" wrapText="1"/>
    </xf>
    <xf numFmtId="15" fontId="18" fillId="2" borderId="1" xfId="0" applyNumberFormat="1" applyFont="1" applyFill="1" applyBorder="1" applyAlignment="1">
      <alignment vertical="center" wrapText="1"/>
    </xf>
    <xf numFmtId="164" fontId="14" fillId="2" borderId="1" xfId="0" applyNumberFormat="1" applyFont="1" applyFill="1" applyBorder="1" applyAlignment="1">
      <alignment horizontal="center" vertical="center"/>
    </xf>
    <xf numFmtId="165" fontId="18" fillId="2" borderId="1" xfId="0" applyNumberFormat="1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 shrinkToFit="1"/>
    </xf>
    <xf numFmtId="0" fontId="18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 wrapText="1"/>
    </xf>
    <xf numFmtId="15" fontId="18" fillId="2" borderId="1" xfId="0" applyNumberFormat="1" applyFont="1" applyFill="1" applyBorder="1" applyAlignment="1">
      <alignment horizontal="center" vertical="center" wrapText="1"/>
    </xf>
    <xf numFmtId="164" fontId="18" fillId="2" borderId="1" xfId="0" applyNumberFormat="1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 wrapText="1"/>
    </xf>
    <xf numFmtId="0" fontId="0" fillId="2" borderId="0" xfId="0" applyFont="1" applyFill="1"/>
    <xf numFmtId="164" fontId="18" fillId="2" borderId="2" xfId="0" applyNumberFormat="1" applyFont="1" applyFill="1" applyBorder="1" applyAlignment="1">
      <alignment horizontal="center" vertical="center"/>
    </xf>
    <xf numFmtId="0" fontId="17" fillId="7" borderId="1" xfId="0" applyFont="1" applyFill="1" applyBorder="1" applyAlignment="1">
      <alignment horizontal="center" vertical="center" wrapText="1"/>
    </xf>
    <xf numFmtId="0" fontId="18" fillId="7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14" fontId="0" fillId="2" borderId="1" xfId="0" applyNumberFormat="1" applyFont="1" applyFill="1" applyBorder="1" applyAlignment="1">
      <alignment horizontal="center" vertical="center"/>
    </xf>
    <xf numFmtId="164" fontId="18" fillId="2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/>
    </xf>
    <xf numFmtId="165" fontId="15" fillId="2" borderId="1" xfId="0" applyNumberFormat="1" applyFont="1" applyFill="1" applyBorder="1" applyAlignment="1">
      <alignment horizontal="center" vertical="center"/>
    </xf>
    <xf numFmtId="164" fontId="14" fillId="0" borderId="1" xfId="0" applyNumberFormat="1" applyFont="1" applyBorder="1" applyAlignment="1">
      <alignment horizontal="center" vertical="center"/>
    </xf>
    <xf numFmtId="0" fontId="17" fillId="6" borderId="1" xfId="0" applyFont="1" applyFill="1" applyBorder="1" applyAlignment="1">
      <alignment horizontal="center" vertical="center"/>
    </xf>
    <xf numFmtId="165" fontId="14" fillId="0" borderId="1" xfId="0" applyNumberFormat="1" applyFont="1" applyBorder="1" applyAlignment="1">
      <alignment horizontal="center" vertical="center"/>
    </xf>
    <xf numFmtId="4" fontId="14" fillId="0" borderId="1" xfId="0" applyNumberFormat="1" applyFont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15" fontId="18" fillId="2" borderId="2" xfId="0" applyNumberFormat="1" applyFont="1" applyFill="1" applyBorder="1" applyAlignment="1">
      <alignment vertical="center" wrapText="1"/>
    </xf>
    <xf numFmtId="0" fontId="14" fillId="2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14" fontId="14" fillId="2" borderId="1" xfId="0" applyNumberFormat="1" applyFont="1" applyFill="1" applyBorder="1" applyAlignment="1">
      <alignment horizontal="center" vertical="center"/>
    </xf>
    <xf numFmtId="0" fontId="14" fillId="0" borderId="2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vertical="center" shrinkToFit="1"/>
    </xf>
    <xf numFmtId="14" fontId="14" fillId="2" borderId="1" xfId="0" applyNumberFormat="1" applyFont="1" applyFill="1" applyBorder="1" applyAlignment="1">
      <alignment horizontal="center" vertical="center"/>
    </xf>
    <xf numFmtId="3" fontId="14" fillId="0" borderId="1" xfId="0" applyNumberFormat="1" applyFont="1" applyBorder="1" applyAlignment="1">
      <alignment horizontal="center" vertical="center"/>
    </xf>
    <xf numFmtId="165" fontId="0" fillId="2" borderId="0" xfId="0" applyNumberFormat="1" applyFill="1" applyAlignment="1">
      <alignment horizontal="center" vertical="center"/>
    </xf>
    <xf numFmtId="165" fontId="0" fillId="2" borderId="0" xfId="0" applyNumberFormat="1" applyFill="1"/>
    <xf numFmtId="164" fontId="0" fillId="2" borderId="0" xfId="0" applyNumberFormat="1" applyFill="1"/>
    <xf numFmtId="0" fontId="14" fillId="0" borderId="4" xfId="0" applyFont="1" applyBorder="1" applyAlignment="1">
      <alignment vertical="center"/>
    </xf>
    <xf numFmtId="0" fontId="14" fillId="0" borderId="3" xfId="0" applyFont="1" applyBorder="1" applyAlignment="1">
      <alignment vertical="center"/>
    </xf>
    <xf numFmtId="0" fontId="18" fillId="2" borderId="2" xfId="0" applyFont="1" applyFill="1" applyBorder="1" applyAlignment="1">
      <alignment horizontal="center" vertical="center" wrapText="1"/>
    </xf>
    <xf numFmtId="0" fontId="14" fillId="0" borderId="2" xfId="0" applyFont="1" applyBorder="1" applyAlignment="1">
      <alignment vertical="center" wrapText="1"/>
    </xf>
    <xf numFmtId="0" fontId="25" fillId="0" borderId="0" xfId="0" applyFont="1" applyAlignment="1">
      <alignment horizontal="center" vertical="center"/>
    </xf>
    <xf numFmtId="0" fontId="0" fillId="0" borderId="0" xfId="0" applyBorder="1"/>
    <xf numFmtId="0" fontId="5" fillId="0" borderId="0" xfId="0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4" fontId="0" fillId="0" borderId="0" xfId="0" applyNumberFormat="1" applyBorder="1" applyAlignment="1">
      <alignment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5" fontId="0" fillId="0" borderId="2" xfId="0" applyNumberFormat="1" applyBorder="1" applyAlignment="1">
      <alignment horizontal="center" vertical="center"/>
    </xf>
    <xf numFmtId="15" fontId="0" fillId="0" borderId="4" xfId="0" applyNumberFormat="1" applyBorder="1" applyAlignment="1">
      <alignment horizontal="center" vertical="center"/>
    </xf>
    <xf numFmtId="15" fontId="0" fillId="0" borderId="3" xfId="0" applyNumberForma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9" fontId="0" fillId="0" borderId="2" xfId="0" applyNumberFormat="1" applyBorder="1" applyAlignment="1">
      <alignment horizontal="center" vertical="center"/>
    </xf>
    <xf numFmtId="49" fontId="0" fillId="0" borderId="3" xfId="0" applyNumberFormat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1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4" fillId="0" borderId="2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14" fontId="14" fillId="0" borderId="2" xfId="0" applyNumberFormat="1" applyFont="1" applyBorder="1" applyAlignment="1">
      <alignment horizontal="center" vertical="center"/>
    </xf>
    <xf numFmtId="14" fontId="14" fillId="0" borderId="4" xfId="0" applyNumberFormat="1" applyFont="1" applyBorder="1" applyAlignment="1">
      <alignment horizontal="center" vertical="center"/>
    </xf>
    <xf numFmtId="15" fontId="18" fillId="2" borderId="2" xfId="0" applyNumberFormat="1" applyFont="1" applyFill="1" applyBorder="1" applyAlignment="1">
      <alignment horizontal="center" vertical="center" wrapText="1"/>
    </xf>
    <xf numFmtId="15" fontId="18" fillId="2" borderId="4" xfId="0" applyNumberFormat="1" applyFont="1" applyFill="1" applyBorder="1" applyAlignment="1">
      <alignment horizontal="center" vertical="center" wrapText="1"/>
    </xf>
    <xf numFmtId="15" fontId="18" fillId="2" borderId="3" xfId="0" applyNumberFormat="1" applyFont="1" applyFill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15" fontId="18" fillId="2" borderId="1" xfId="0" applyNumberFormat="1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8" fillId="2" borderId="2" xfId="0" applyFont="1" applyFill="1" applyBorder="1" applyAlignment="1">
      <alignment horizontal="center" vertical="center"/>
    </xf>
    <xf numFmtId="0" fontId="18" fillId="2" borderId="3" xfId="0" applyFont="1" applyFill="1" applyBorder="1" applyAlignment="1">
      <alignment horizontal="center" vertical="center"/>
    </xf>
    <xf numFmtId="0" fontId="18" fillId="2" borderId="2" xfId="0" applyFont="1" applyFill="1" applyBorder="1" applyAlignment="1">
      <alignment horizontal="center" vertical="center" wrapText="1"/>
    </xf>
    <xf numFmtId="0" fontId="18" fillId="2" borderId="3" xfId="0" applyFont="1" applyFill="1" applyBorder="1" applyAlignment="1">
      <alignment horizontal="center" vertical="center" wrapText="1"/>
    </xf>
    <xf numFmtId="0" fontId="18" fillId="2" borderId="4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20" fillId="3" borderId="7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22" fillId="3" borderId="9" xfId="0" applyFont="1" applyFill="1" applyBorder="1" applyAlignment="1">
      <alignment horizontal="center" vertical="center"/>
    </xf>
    <xf numFmtId="15" fontId="18" fillId="2" borderId="2" xfId="0" applyNumberFormat="1" applyFont="1" applyFill="1" applyBorder="1" applyAlignment="1">
      <alignment horizontal="center" vertical="center"/>
    </xf>
    <xf numFmtId="15" fontId="18" fillId="2" borderId="3" xfId="0" applyNumberFormat="1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3" fontId="14" fillId="0" borderId="2" xfId="0" applyNumberFormat="1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 wrapText="1"/>
    </xf>
    <xf numFmtId="14" fontId="14" fillId="2" borderId="2" xfId="0" applyNumberFormat="1" applyFont="1" applyFill="1" applyBorder="1" applyAlignment="1">
      <alignment horizontal="center" vertical="center"/>
    </xf>
    <xf numFmtId="14" fontId="14" fillId="2" borderId="3" xfId="0" applyNumberFormat="1" applyFont="1" applyFill="1" applyBorder="1" applyAlignment="1">
      <alignment horizontal="center" vertical="center"/>
    </xf>
    <xf numFmtId="0" fontId="23" fillId="5" borderId="8" xfId="0" applyFont="1" applyFill="1" applyBorder="1" applyAlignment="1">
      <alignment horizontal="center" vertical="center"/>
    </xf>
    <xf numFmtId="0" fontId="23" fillId="5" borderId="9" xfId="0" applyFont="1" applyFill="1" applyBorder="1" applyAlignment="1">
      <alignment horizontal="center" vertical="center"/>
    </xf>
    <xf numFmtId="0" fontId="20" fillId="5" borderId="5" xfId="0" applyFont="1" applyFill="1" applyBorder="1" applyAlignment="1">
      <alignment horizontal="center" vertical="center"/>
    </xf>
    <xf numFmtId="0" fontId="20" fillId="5" borderId="6" xfId="0" applyFont="1" applyFill="1" applyBorder="1" applyAlignment="1">
      <alignment horizontal="center" vertical="center"/>
    </xf>
    <xf numFmtId="15" fontId="14" fillId="2" borderId="2" xfId="0" applyNumberFormat="1" applyFont="1" applyFill="1" applyBorder="1" applyAlignment="1">
      <alignment horizontal="center" vertical="center"/>
    </xf>
    <xf numFmtId="15" fontId="14" fillId="2" borderId="4" xfId="0" applyNumberFormat="1" applyFont="1" applyFill="1" applyBorder="1" applyAlignment="1">
      <alignment horizontal="center" vertical="center"/>
    </xf>
    <xf numFmtId="15" fontId="14" fillId="2" borderId="3" xfId="0" applyNumberFormat="1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/>
    </xf>
    <xf numFmtId="14" fontId="14" fillId="2" borderId="4" xfId="0" applyNumberFormat="1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</cellXfs>
  <cellStyles count="4">
    <cellStyle name="Moneda" xfId="3" builtinId="4"/>
    <cellStyle name="Normal" xfId="0" builtinId="0"/>
    <cellStyle name="Normal 2" xfId="2"/>
    <cellStyle name="Normal 5" xfId="1"/>
  </cellStyles>
  <dxfs count="0"/>
  <tableStyles count="0" defaultTableStyle="TableStyleMedium2" defaultPivotStyle="PivotStyleLight16"/>
  <colors>
    <mruColors>
      <color rgb="FFFF5050"/>
      <color rgb="FFFF9999"/>
      <color rgb="FFFF33CC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676275</xdr:colOff>
      <xdr:row>1</xdr:row>
      <xdr:rowOff>171451</xdr:rowOff>
    </xdr:from>
    <xdr:to>
      <xdr:col>3</xdr:col>
      <xdr:colOff>304800</xdr:colOff>
      <xdr:row>4</xdr:row>
      <xdr:rowOff>72562</xdr:rowOff>
    </xdr:to>
    <xdr:pic>
      <xdr:nvPicPr>
        <xdr:cNvPr id="2" name="1 Imagen" descr="C:\Documents and Settings\Usuario\Escritorio\logo cocula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61951"/>
          <a:ext cx="1152525" cy="577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163830</xdr:rowOff>
    </xdr:from>
    <xdr:to>
      <xdr:col>2</xdr:col>
      <xdr:colOff>254000</xdr:colOff>
      <xdr:row>4</xdr:row>
      <xdr:rowOff>9508</xdr:rowOff>
    </xdr:to>
    <xdr:pic>
      <xdr:nvPicPr>
        <xdr:cNvPr id="2" name="1 Imagen" descr="C:\Documents and Settings\Usuario\Escritorio\logo cocula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815" y="346710"/>
          <a:ext cx="1196975" cy="6457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110491</xdr:rowOff>
    </xdr:from>
    <xdr:to>
      <xdr:col>1</xdr:col>
      <xdr:colOff>792480</xdr:colOff>
      <xdr:row>3</xdr:row>
      <xdr:rowOff>188767</xdr:rowOff>
    </xdr:to>
    <xdr:pic>
      <xdr:nvPicPr>
        <xdr:cNvPr id="2" name="1 Imagen" descr="C:\Documents and Settings\Usuario\Escritorio\logo cocula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93371"/>
          <a:ext cx="1205865" cy="5659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6"/>
  <sheetViews>
    <sheetView workbookViewId="0">
      <selection activeCell="E5" sqref="E5:I5"/>
    </sheetView>
  </sheetViews>
  <sheetFormatPr baseColWidth="10" defaultRowHeight="15" x14ac:dyDescent="0.25"/>
  <cols>
    <col min="1" max="1" width="11.42578125" style="1"/>
    <col min="2" max="2" width="11.42578125" style="6"/>
    <col min="4" max="4" width="23" customWidth="1"/>
    <col min="5" max="5" width="11.42578125" style="28"/>
    <col min="6" max="6" width="26" customWidth="1"/>
    <col min="10" max="10" width="11.42578125" style="1"/>
    <col min="11" max="11" width="16" style="1" customWidth="1"/>
    <col min="12" max="19" width="11.42578125" style="1"/>
  </cols>
  <sheetData>
    <row r="1" spans="1:19" s="1" customFormat="1" x14ac:dyDescent="0.25">
      <c r="B1" s="37"/>
      <c r="E1" s="19"/>
    </row>
    <row r="2" spans="1:19" s="1" customFormat="1" x14ac:dyDescent="0.25">
      <c r="B2" s="37"/>
      <c r="E2" s="19"/>
    </row>
    <row r="3" spans="1:19" s="1" customFormat="1" ht="23.25" x14ac:dyDescent="0.35">
      <c r="B3" s="37"/>
      <c r="D3" s="153" t="s">
        <v>0</v>
      </c>
      <c r="E3" s="153"/>
      <c r="F3" s="153"/>
      <c r="G3" s="153"/>
      <c r="H3" s="153"/>
    </row>
    <row r="4" spans="1:19" s="1" customFormat="1" x14ac:dyDescent="0.25">
      <c r="B4" s="37"/>
      <c r="E4" s="19"/>
    </row>
    <row r="5" spans="1:19" s="1" customFormat="1" x14ac:dyDescent="0.25">
      <c r="B5" s="37"/>
      <c r="E5" s="154"/>
      <c r="F5" s="154"/>
      <c r="G5" s="154"/>
      <c r="H5" s="154"/>
      <c r="I5" s="154"/>
    </row>
    <row r="6" spans="1:19" s="1" customFormat="1" x14ac:dyDescent="0.25">
      <c r="B6" s="37"/>
      <c r="E6" s="19"/>
    </row>
    <row r="7" spans="1:19" ht="25.5" x14ac:dyDescent="0.25">
      <c r="B7" s="3" t="s">
        <v>1</v>
      </c>
      <c r="C7" s="3" t="s">
        <v>2</v>
      </c>
      <c r="D7" s="4" t="s">
        <v>3</v>
      </c>
      <c r="E7" s="24" t="s">
        <v>4</v>
      </c>
      <c r="F7" s="4" t="s">
        <v>5</v>
      </c>
      <c r="G7" s="3" t="s">
        <v>6</v>
      </c>
      <c r="H7" s="4" t="s">
        <v>7</v>
      </c>
      <c r="I7" s="4" t="s">
        <v>8</v>
      </c>
    </row>
    <row r="8" spans="1:19" s="9" customFormat="1" ht="30" x14ac:dyDescent="0.25">
      <c r="A8" s="8"/>
      <c r="B8" s="139">
        <v>1</v>
      </c>
      <c r="C8" s="150" t="s">
        <v>42</v>
      </c>
      <c r="D8" s="139" t="s">
        <v>13</v>
      </c>
      <c r="E8" s="145">
        <v>5206</v>
      </c>
      <c r="F8" s="38" t="s">
        <v>14</v>
      </c>
      <c r="G8" s="10">
        <v>98000</v>
      </c>
      <c r="H8" s="36"/>
      <c r="I8" s="36"/>
      <c r="J8" s="8"/>
      <c r="K8" s="35" t="s">
        <v>13</v>
      </c>
      <c r="L8" s="19"/>
      <c r="M8" s="19"/>
      <c r="N8" s="8"/>
      <c r="O8" s="8"/>
      <c r="P8" s="8"/>
      <c r="Q8" s="8"/>
      <c r="R8" s="8"/>
      <c r="S8" s="8"/>
    </row>
    <row r="9" spans="1:19" s="9" customFormat="1" x14ac:dyDescent="0.25">
      <c r="A9" s="8"/>
      <c r="B9" s="141"/>
      <c r="C9" s="151"/>
      <c r="D9" s="141"/>
      <c r="E9" s="147"/>
      <c r="F9" s="36" t="s">
        <v>15</v>
      </c>
      <c r="G9" s="10">
        <v>5000</v>
      </c>
      <c r="H9" s="36"/>
      <c r="I9" s="36"/>
      <c r="J9" s="8"/>
      <c r="K9" s="20">
        <f>G8+G9</f>
        <v>103000</v>
      </c>
      <c r="L9" s="23">
        <v>5206</v>
      </c>
      <c r="M9" s="19"/>
      <c r="N9" s="8"/>
      <c r="O9" s="8"/>
      <c r="P9" s="8"/>
      <c r="Q9" s="8"/>
      <c r="R9" s="8"/>
      <c r="S9" s="8"/>
    </row>
    <row r="10" spans="1:19" ht="30" x14ac:dyDescent="0.25">
      <c r="B10" s="148">
        <v>2</v>
      </c>
      <c r="C10" s="150" t="s">
        <v>9</v>
      </c>
      <c r="D10" s="139" t="s">
        <v>10</v>
      </c>
      <c r="E10" s="145">
        <v>3302</v>
      </c>
      <c r="F10" s="7" t="s">
        <v>11</v>
      </c>
      <c r="G10" s="10">
        <v>10000</v>
      </c>
      <c r="H10" s="2"/>
      <c r="I10" s="2"/>
      <c r="K10" s="20">
        <f>G17+G22</f>
        <v>3700</v>
      </c>
      <c r="L10" s="23">
        <v>2201</v>
      </c>
      <c r="M10" s="19"/>
    </row>
    <row r="11" spans="1:19" ht="30" x14ac:dyDescent="0.25">
      <c r="B11" s="149"/>
      <c r="C11" s="151"/>
      <c r="D11" s="141"/>
      <c r="E11" s="147"/>
      <c r="F11" s="7" t="s">
        <v>12</v>
      </c>
      <c r="G11" s="10">
        <v>15000</v>
      </c>
      <c r="H11" s="2"/>
      <c r="I11" s="2"/>
      <c r="K11" s="20">
        <f>G18+G21</f>
        <v>20500</v>
      </c>
      <c r="L11" s="23">
        <v>3302</v>
      </c>
      <c r="M11" s="19"/>
    </row>
    <row r="12" spans="1:19" x14ac:dyDescent="0.25">
      <c r="B12" s="5">
        <v>3</v>
      </c>
      <c r="C12" s="11">
        <v>40554</v>
      </c>
      <c r="D12" s="5" t="s">
        <v>16</v>
      </c>
      <c r="E12" s="25">
        <v>3301</v>
      </c>
      <c r="F12" s="5" t="s">
        <v>17</v>
      </c>
      <c r="G12" s="12">
        <v>9300</v>
      </c>
      <c r="H12" s="5"/>
      <c r="I12" s="5"/>
      <c r="K12" s="20">
        <f>G19+G35</f>
        <v>5700</v>
      </c>
      <c r="L12" s="23">
        <v>3503</v>
      </c>
      <c r="M12" s="19"/>
    </row>
    <row r="13" spans="1:19" x14ac:dyDescent="0.25">
      <c r="B13" s="139">
        <v>4</v>
      </c>
      <c r="C13" s="142">
        <v>40555</v>
      </c>
      <c r="D13" s="148" t="s">
        <v>18</v>
      </c>
      <c r="E13" s="25">
        <v>2201</v>
      </c>
      <c r="F13" s="5" t="s">
        <v>19</v>
      </c>
      <c r="G13" s="12">
        <v>300</v>
      </c>
      <c r="H13" s="5"/>
      <c r="I13" s="5"/>
      <c r="K13" s="20">
        <f>G20</f>
        <v>2500</v>
      </c>
      <c r="L13" s="23">
        <v>3404</v>
      </c>
      <c r="M13" s="19"/>
    </row>
    <row r="14" spans="1:19" x14ac:dyDescent="0.25">
      <c r="B14" s="140"/>
      <c r="C14" s="143"/>
      <c r="D14" s="152"/>
      <c r="E14" s="25">
        <v>2204</v>
      </c>
      <c r="F14" s="5" t="s">
        <v>20</v>
      </c>
      <c r="G14" s="12">
        <v>25</v>
      </c>
      <c r="H14" s="5"/>
      <c r="I14" s="5"/>
      <c r="K14" s="20">
        <f>G23</f>
        <v>2000</v>
      </c>
      <c r="L14" s="23">
        <v>3507</v>
      </c>
      <c r="M14" s="19"/>
    </row>
    <row r="15" spans="1:19" ht="45" x14ac:dyDescent="0.25">
      <c r="B15" s="141"/>
      <c r="C15" s="144"/>
      <c r="D15" s="149"/>
      <c r="E15" s="25">
        <v>3302</v>
      </c>
      <c r="F15" s="7" t="s">
        <v>21</v>
      </c>
      <c r="G15" s="12">
        <v>5500</v>
      </c>
      <c r="H15" s="5"/>
      <c r="I15" s="5"/>
      <c r="K15" s="21">
        <f>G24</f>
        <v>12500</v>
      </c>
      <c r="L15" s="23">
        <v>3504</v>
      </c>
    </row>
    <row r="16" spans="1:19" x14ac:dyDescent="0.25">
      <c r="B16" s="5">
        <v>5</v>
      </c>
      <c r="C16" s="11">
        <v>40560</v>
      </c>
      <c r="D16" s="5" t="s">
        <v>16</v>
      </c>
      <c r="E16" s="25">
        <v>3802</v>
      </c>
      <c r="F16" s="5" t="s">
        <v>19</v>
      </c>
      <c r="G16" s="12">
        <v>3000</v>
      </c>
      <c r="H16" s="5"/>
      <c r="I16" s="5"/>
    </row>
    <row r="17" spans="2:12" customFormat="1" x14ac:dyDescent="0.25">
      <c r="B17" s="5">
        <v>6</v>
      </c>
      <c r="C17" s="11">
        <v>40561</v>
      </c>
      <c r="D17" s="5" t="s">
        <v>13</v>
      </c>
      <c r="E17" s="25">
        <v>2201</v>
      </c>
      <c r="F17" s="5" t="s">
        <v>19</v>
      </c>
      <c r="G17" s="12">
        <v>500</v>
      </c>
      <c r="H17" s="5"/>
      <c r="I17" s="5"/>
      <c r="J17" s="1"/>
      <c r="K17" s="1"/>
      <c r="L17" s="1"/>
    </row>
    <row r="18" spans="2:12" customFormat="1" ht="45" x14ac:dyDescent="0.25">
      <c r="B18" s="13">
        <v>7</v>
      </c>
      <c r="C18" s="14">
        <v>40564</v>
      </c>
      <c r="D18" s="13" t="s">
        <v>13</v>
      </c>
      <c r="E18" s="26">
        <v>3302</v>
      </c>
      <c r="F18" s="7" t="s">
        <v>22</v>
      </c>
      <c r="G18" s="12">
        <v>8000</v>
      </c>
      <c r="H18" s="5"/>
      <c r="I18" s="5"/>
      <c r="J18" s="1"/>
      <c r="K18" s="34" t="s">
        <v>10</v>
      </c>
      <c r="L18" s="1"/>
    </row>
    <row r="19" spans="2:12" customFormat="1" ht="30" x14ac:dyDescent="0.25">
      <c r="B19" s="36">
        <v>8</v>
      </c>
      <c r="C19" s="15">
        <v>40569</v>
      </c>
      <c r="D19" s="36" t="s">
        <v>13</v>
      </c>
      <c r="E19" s="26">
        <v>3503</v>
      </c>
      <c r="F19" s="7" t="s">
        <v>34</v>
      </c>
      <c r="G19" s="12">
        <v>2400</v>
      </c>
      <c r="H19" s="5"/>
      <c r="I19" s="5"/>
      <c r="J19" s="1"/>
      <c r="K19" s="21">
        <f>G10+G11</f>
        <v>25000</v>
      </c>
      <c r="L19" s="22">
        <v>3302</v>
      </c>
    </row>
    <row r="20" spans="2:12" customFormat="1" ht="45" x14ac:dyDescent="0.25">
      <c r="B20" s="16">
        <v>9</v>
      </c>
      <c r="C20" s="15">
        <v>40569</v>
      </c>
      <c r="D20" s="36" t="s">
        <v>13</v>
      </c>
      <c r="E20" s="18">
        <v>3404</v>
      </c>
      <c r="F20" s="7" t="s">
        <v>35</v>
      </c>
      <c r="G20" s="12">
        <v>2500</v>
      </c>
      <c r="H20" s="5"/>
      <c r="I20" s="5"/>
      <c r="J20" s="1"/>
      <c r="K20" s="1"/>
      <c r="L20" s="1"/>
    </row>
    <row r="21" spans="2:12" customFormat="1" x14ac:dyDescent="0.25">
      <c r="B21" s="148">
        <v>10</v>
      </c>
      <c r="C21" s="142">
        <v>40570</v>
      </c>
      <c r="D21" s="139" t="s">
        <v>13</v>
      </c>
      <c r="E21" s="25">
        <v>3302</v>
      </c>
      <c r="F21" s="5" t="s">
        <v>23</v>
      </c>
      <c r="G21" s="12">
        <v>12500</v>
      </c>
      <c r="H21" s="5"/>
      <c r="I21" s="5"/>
      <c r="J21" s="1"/>
      <c r="K21" s="34" t="s">
        <v>43</v>
      </c>
      <c r="L21" s="1"/>
    </row>
    <row r="22" spans="2:12" customFormat="1" x14ac:dyDescent="0.25">
      <c r="B22" s="149"/>
      <c r="C22" s="144"/>
      <c r="D22" s="141"/>
      <c r="E22" s="25">
        <v>2201</v>
      </c>
      <c r="F22" s="5" t="s">
        <v>19</v>
      </c>
      <c r="G22" s="12">
        <v>3200</v>
      </c>
      <c r="H22" s="5"/>
      <c r="I22" s="5"/>
      <c r="J22" s="1"/>
      <c r="K22" s="21">
        <f>G12+G33</f>
        <v>18600</v>
      </c>
      <c r="L22" s="22">
        <v>3301</v>
      </c>
    </row>
    <row r="23" spans="2:12" customFormat="1" x14ac:dyDescent="0.25">
      <c r="B23" s="139">
        <v>11</v>
      </c>
      <c r="C23" s="142">
        <v>40574</v>
      </c>
      <c r="D23" s="148" t="s">
        <v>13</v>
      </c>
      <c r="E23" s="25">
        <v>3507</v>
      </c>
      <c r="F23" s="5" t="s">
        <v>24</v>
      </c>
      <c r="G23" s="12">
        <v>2000</v>
      </c>
      <c r="H23" s="5"/>
      <c r="I23" s="5"/>
      <c r="J23" s="1"/>
      <c r="K23" s="21">
        <f>G32+G16</f>
        <v>4249</v>
      </c>
      <c r="L23" s="22">
        <v>3802</v>
      </c>
    </row>
    <row r="24" spans="2:12" customFormat="1" x14ac:dyDescent="0.25">
      <c r="B24" s="141"/>
      <c r="C24" s="144"/>
      <c r="D24" s="149"/>
      <c r="E24" s="25">
        <v>3504</v>
      </c>
      <c r="F24" s="5" t="s">
        <v>25</v>
      </c>
      <c r="G24" s="12">
        <v>12500</v>
      </c>
      <c r="H24" s="5"/>
      <c r="I24" s="5"/>
      <c r="J24" s="1"/>
      <c r="K24" s="1"/>
      <c r="L24" s="1"/>
    </row>
    <row r="25" spans="2:12" customFormat="1" x14ac:dyDescent="0.25">
      <c r="B25" s="139">
        <v>12</v>
      </c>
      <c r="C25" s="142">
        <v>40584</v>
      </c>
      <c r="D25" s="139" t="s">
        <v>18</v>
      </c>
      <c r="E25" s="145">
        <v>2106</v>
      </c>
      <c r="F25" s="5" t="s">
        <v>26</v>
      </c>
      <c r="G25" s="12">
        <v>1080</v>
      </c>
      <c r="H25" s="5"/>
      <c r="I25" s="5"/>
      <c r="J25" s="1"/>
      <c r="K25" s="1"/>
      <c r="L25" s="1"/>
    </row>
    <row r="26" spans="2:12" customFormat="1" x14ac:dyDescent="0.25">
      <c r="B26" s="140"/>
      <c r="C26" s="143"/>
      <c r="D26" s="140"/>
      <c r="E26" s="146"/>
      <c r="F26" s="5" t="s">
        <v>27</v>
      </c>
      <c r="G26" s="12">
        <v>1800</v>
      </c>
      <c r="H26" s="5"/>
      <c r="I26" s="5"/>
      <c r="J26" s="1"/>
      <c r="K26" s="34" t="s">
        <v>44</v>
      </c>
      <c r="L26" s="1"/>
    </row>
    <row r="27" spans="2:12" customFormat="1" x14ac:dyDescent="0.25">
      <c r="B27" s="140"/>
      <c r="C27" s="143"/>
      <c r="D27" s="140"/>
      <c r="E27" s="147"/>
      <c r="F27" s="5" t="s">
        <v>28</v>
      </c>
      <c r="G27" s="12">
        <v>3150</v>
      </c>
      <c r="H27" s="5"/>
      <c r="I27" s="5"/>
      <c r="J27" s="1"/>
      <c r="K27" s="21">
        <f>G30+G13</f>
        <v>360</v>
      </c>
      <c r="L27" s="22">
        <v>2201</v>
      </c>
    </row>
    <row r="28" spans="2:12" customFormat="1" ht="30" x14ac:dyDescent="0.25">
      <c r="B28" s="140"/>
      <c r="C28" s="143"/>
      <c r="D28" s="140"/>
      <c r="E28" s="26">
        <v>3802</v>
      </c>
      <c r="F28" s="7" t="s">
        <v>29</v>
      </c>
      <c r="G28" s="12">
        <v>2250</v>
      </c>
      <c r="H28" s="5"/>
      <c r="I28" s="5"/>
      <c r="J28" s="1"/>
      <c r="K28" s="21">
        <f>G14</f>
        <v>25</v>
      </c>
      <c r="L28" s="22">
        <v>2204</v>
      </c>
    </row>
    <row r="29" spans="2:12" customFormat="1" x14ac:dyDescent="0.25">
      <c r="B29" s="140"/>
      <c r="C29" s="143"/>
      <c r="D29" s="140"/>
      <c r="E29" s="25">
        <v>3101</v>
      </c>
      <c r="F29" s="5" t="s">
        <v>30</v>
      </c>
      <c r="G29" s="12">
        <v>200</v>
      </c>
      <c r="H29" s="5"/>
      <c r="I29" s="5"/>
      <c r="J29" s="1"/>
      <c r="K29" s="21">
        <f>G15+G34</f>
        <v>8600</v>
      </c>
      <c r="L29" s="22">
        <v>3302</v>
      </c>
    </row>
    <row r="30" spans="2:12" customFormat="1" x14ac:dyDescent="0.25">
      <c r="B30" s="140"/>
      <c r="C30" s="143"/>
      <c r="D30" s="140"/>
      <c r="E30" s="25">
        <v>2201</v>
      </c>
      <c r="F30" s="5" t="s">
        <v>31</v>
      </c>
      <c r="G30" s="12">
        <v>60</v>
      </c>
      <c r="H30" s="5"/>
      <c r="I30" s="5"/>
      <c r="J30" s="1"/>
      <c r="K30" s="21">
        <f>G25+G26+G27</f>
        <v>6030</v>
      </c>
      <c r="L30" s="22">
        <v>2106</v>
      </c>
    </row>
    <row r="31" spans="2:12" customFormat="1" x14ac:dyDescent="0.25">
      <c r="B31" s="141"/>
      <c r="C31" s="144"/>
      <c r="D31" s="141"/>
      <c r="E31" s="25">
        <v>3802</v>
      </c>
      <c r="F31" s="5" t="s">
        <v>32</v>
      </c>
      <c r="G31" s="12">
        <v>200</v>
      </c>
      <c r="H31" s="5"/>
      <c r="I31" s="5"/>
      <c r="J31" s="1"/>
      <c r="K31" s="21">
        <f>G31+G28</f>
        <v>2450</v>
      </c>
      <c r="L31" s="22">
        <v>3802</v>
      </c>
    </row>
    <row r="32" spans="2:12" customFormat="1" x14ac:dyDescent="0.25">
      <c r="B32" s="5">
        <v>13</v>
      </c>
      <c r="C32" s="11">
        <v>40589</v>
      </c>
      <c r="D32" s="5" t="s">
        <v>16</v>
      </c>
      <c r="E32" s="25">
        <v>3802</v>
      </c>
      <c r="F32" s="5" t="s">
        <v>19</v>
      </c>
      <c r="G32" s="12">
        <v>1249</v>
      </c>
      <c r="H32" s="5"/>
      <c r="I32" s="5"/>
      <c r="J32" s="1"/>
      <c r="K32" s="21">
        <f>G29</f>
        <v>200</v>
      </c>
      <c r="L32" s="22">
        <v>3101</v>
      </c>
    </row>
    <row r="33" spans="2:12" customFormat="1" x14ac:dyDescent="0.25">
      <c r="B33" s="5">
        <v>14</v>
      </c>
      <c r="C33" s="11">
        <v>40590</v>
      </c>
      <c r="D33" s="5" t="s">
        <v>16</v>
      </c>
      <c r="E33" s="25">
        <v>3301</v>
      </c>
      <c r="F33" s="5" t="s">
        <v>17</v>
      </c>
      <c r="G33" s="12">
        <v>9300</v>
      </c>
      <c r="H33" s="5"/>
      <c r="I33" s="5"/>
      <c r="J33" s="1"/>
      <c r="K33" s="1"/>
      <c r="L33" s="22"/>
    </row>
    <row r="34" spans="2:12" customFormat="1" ht="45" x14ac:dyDescent="0.25">
      <c r="B34" s="13">
        <v>15</v>
      </c>
      <c r="C34" s="14">
        <v>40592</v>
      </c>
      <c r="D34" s="13" t="s">
        <v>18</v>
      </c>
      <c r="E34" s="26">
        <v>3302</v>
      </c>
      <c r="F34" s="7" t="s">
        <v>33</v>
      </c>
      <c r="G34" s="12">
        <v>3100</v>
      </c>
      <c r="H34" s="5"/>
      <c r="I34" s="5"/>
      <c r="J34" s="1"/>
      <c r="K34" s="34" t="s">
        <v>37</v>
      </c>
      <c r="L34" s="22"/>
    </row>
    <row r="35" spans="2:12" customFormat="1" ht="30" x14ac:dyDescent="0.25">
      <c r="B35" s="13">
        <v>16</v>
      </c>
      <c r="C35" s="14">
        <v>40598</v>
      </c>
      <c r="D35" s="13" t="s">
        <v>13</v>
      </c>
      <c r="E35" s="26">
        <v>3503</v>
      </c>
      <c r="F35" s="17" t="s">
        <v>36</v>
      </c>
      <c r="G35" s="12">
        <v>3300</v>
      </c>
      <c r="H35" s="13"/>
      <c r="I35" s="13"/>
      <c r="J35" s="1"/>
      <c r="K35" s="21">
        <f>G36+G37+G38</f>
        <v>12464</v>
      </c>
      <c r="L35" s="22">
        <v>3601</v>
      </c>
    </row>
    <row r="36" spans="2:12" customFormat="1" x14ac:dyDescent="0.25">
      <c r="B36" s="5">
        <v>17</v>
      </c>
      <c r="C36" s="14">
        <v>40605</v>
      </c>
      <c r="D36" s="5" t="s">
        <v>37</v>
      </c>
      <c r="E36" s="25">
        <v>3601</v>
      </c>
      <c r="F36" s="5" t="s">
        <v>38</v>
      </c>
      <c r="G36" s="12">
        <v>400</v>
      </c>
      <c r="H36" s="5"/>
      <c r="I36" s="5"/>
      <c r="J36" s="1"/>
      <c r="K36" s="21">
        <f>G39</f>
        <v>1000</v>
      </c>
      <c r="L36" s="22">
        <v>2101</v>
      </c>
    </row>
    <row r="37" spans="2:12" customFormat="1" ht="45" x14ac:dyDescent="0.25">
      <c r="B37" s="139">
        <v>18</v>
      </c>
      <c r="C37" s="142">
        <v>40605</v>
      </c>
      <c r="D37" s="139" t="s">
        <v>37</v>
      </c>
      <c r="E37" s="145">
        <v>3601</v>
      </c>
      <c r="F37" s="17" t="s">
        <v>39</v>
      </c>
      <c r="G37" s="12">
        <v>6264</v>
      </c>
      <c r="H37" s="5"/>
      <c r="I37" s="5"/>
      <c r="J37" s="1"/>
      <c r="K37" s="1"/>
      <c r="L37" s="1"/>
    </row>
    <row r="38" spans="2:12" customFormat="1" ht="45" x14ac:dyDescent="0.25">
      <c r="B38" s="140"/>
      <c r="C38" s="143"/>
      <c r="D38" s="140"/>
      <c r="E38" s="147"/>
      <c r="F38" s="17" t="s">
        <v>40</v>
      </c>
      <c r="G38" s="12">
        <v>5800</v>
      </c>
      <c r="H38" s="5"/>
      <c r="I38" s="5"/>
      <c r="J38" s="1"/>
      <c r="K38" s="1"/>
      <c r="L38" s="1"/>
    </row>
    <row r="39" spans="2:12" s="29" customFormat="1" ht="30" x14ac:dyDescent="0.25">
      <c r="B39" s="141"/>
      <c r="C39" s="144"/>
      <c r="D39" s="141"/>
      <c r="E39" s="30">
        <v>2101</v>
      </c>
      <c r="F39" s="31" t="s">
        <v>41</v>
      </c>
      <c r="G39" s="32">
        <v>1000</v>
      </c>
      <c r="H39" s="33"/>
      <c r="I39" s="33"/>
    </row>
    <row r="40" spans="2:12" customFormat="1" x14ac:dyDescent="0.25">
      <c r="B40" s="5"/>
      <c r="C40" s="2"/>
      <c r="D40" s="5"/>
      <c r="E40" s="25"/>
      <c r="F40" s="5"/>
      <c r="G40" s="12"/>
      <c r="H40" s="5"/>
      <c r="I40" s="5"/>
      <c r="J40" s="1"/>
      <c r="K40" s="1"/>
      <c r="L40" s="1"/>
    </row>
    <row r="41" spans="2:12" customFormat="1" x14ac:dyDescent="0.25">
      <c r="B41" s="5"/>
      <c r="C41" s="2"/>
      <c r="D41" s="5"/>
      <c r="E41" s="25"/>
      <c r="F41" s="5"/>
      <c r="G41" s="12"/>
      <c r="H41" s="5"/>
      <c r="I41" s="5"/>
      <c r="J41" s="1"/>
      <c r="K41" s="1"/>
      <c r="L41" s="1"/>
    </row>
    <row r="42" spans="2:12" customFormat="1" x14ac:dyDescent="0.25">
      <c r="B42" s="5"/>
      <c r="C42" s="2"/>
      <c r="D42" s="5"/>
      <c r="E42" s="25"/>
      <c r="F42" s="5"/>
      <c r="G42" s="12"/>
      <c r="H42" s="5"/>
      <c r="I42" s="5"/>
      <c r="J42" s="1"/>
      <c r="K42" s="1"/>
      <c r="L42" s="1"/>
    </row>
    <row r="43" spans="2:12" customFormat="1" x14ac:dyDescent="0.25">
      <c r="B43" s="5"/>
      <c r="C43" s="2"/>
      <c r="D43" s="5"/>
      <c r="E43" s="25"/>
      <c r="F43" s="5"/>
      <c r="G43" s="12"/>
      <c r="H43" s="5"/>
      <c r="I43" s="5"/>
      <c r="J43" s="1"/>
      <c r="K43" s="1"/>
      <c r="L43" s="1"/>
    </row>
    <row r="44" spans="2:12" customFormat="1" x14ac:dyDescent="0.25">
      <c r="B44" s="5"/>
      <c r="C44" s="2"/>
      <c r="D44" s="5"/>
      <c r="E44" s="25"/>
      <c r="F44" s="5"/>
      <c r="G44" s="12"/>
      <c r="H44" s="5"/>
      <c r="I44" s="5"/>
      <c r="J44" s="1"/>
      <c r="K44" s="1"/>
      <c r="L44" s="1"/>
    </row>
    <row r="45" spans="2:12" customFormat="1" x14ac:dyDescent="0.25">
      <c r="B45" s="5"/>
      <c r="C45" s="2"/>
      <c r="D45" s="5"/>
      <c r="E45" s="25"/>
      <c r="F45" s="5"/>
      <c r="G45" s="12"/>
      <c r="H45" s="5"/>
      <c r="I45" s="5"/>
      <c r="J45" s="1"/>
      <c r="K45" s="1"/>
      <c r="L45" s="1"/>
    </row>
    <row r="46" spans="2:12" customFormat="1" x14ac:dyDescent="0.25">
      <c r="B46" s="5"/>
      <c r="C46" s="2"/>
      <c r="D46" s="5"/>
      <c r="E46" s="25"/>
      <c r="F46" s="5"/>
      <c r="G46" s="12"/>
      <c r="H46" s="5"/>
      <c r="I46" s="5"/>
      <c r="J46" s="1"/>
      <c r="K46" s="1"/>
      <c r="L46" s="1"/>
    </row>
    <row r="47" spans="2:12" customFormat="1" x14ac:dyDescent="0.25">
      <c r="B47" s="5"/>
      <c r="C47" s="2"/>
      <c r="D47" s="5"/>
      <c r="E47" s="25"/>
      <c r="F47" s="5"/>
      <c r="G47" s="12"/>
      <c r="H47" s="5"/>
      <c r="I47" s="5"/>
      <c r="J47" s="1"/>
      <c r="K47" s="1"/>
      <c r="L47" s="1"/>
    </row>
    <row r="48" spans="2:12" customFormat="1" x14ac:dyDescent="0.25">
      <c r="B48" s="5"/>
      <c r="C48" s="2"/>
      <c r="D48" s="5"/>
      <c r="E48" s="25"/>
      <c r="F48" s="5"/>
      <c r="G48" s="12"/>
      <c r="H48" s="5"/>
      <c r="I48" s="5"/>
      <c r="J48" s="1"/>
      <c r="K48" s="1"/>
      <c r="L48" s="1"/>
    </row>
    <row r="49" spans="2:9" customFormat="1" x14ac:dyDescent="0.25">
      <c r="B49" s="5"/>
      <c r="C49" s="2"/>
      <c r="D49" s="5"/>
      <c r="E49" s="25"/>
      <c r="F49" s="5"/>
      <c r="G49" s="12"/>
      <c r="H49" s="5"/>
      <c r="I49" s="5"/>
    </row>
    <row r="50" spans="2:9" customFormat="1" x14ac:dyDescent="0.25">
      <c r="B50" s="5"/>
      <c r="C50" s="2"/>
      <c r="D50" s="5"/>
      <c r="E50" s="25"/>
      <c r="F50" s="5"/>
      <c r="G50" s="12"/>
      <c r="H50" s="5"/>
      <c r="I50" s="5"/>
    </row>
    <row r="51" spans="2:9" customFormat="1" x14ac:dyDescent="0.25">
      <c r="B51" s="5"/>
      <c r="C51" s="2"/>
      <c r="D51" s="5"/>
      <c r="E51" s="25"/>
      <c r="F51" s="5"/>
      <c r="G51" s="12"/>
      <c r="H51" s="5"/>
      <c r="I51" s="5"/>
    </row>
    <row r="52" spans="2:9" customFormat="1" x14ac:dyDescent="0.25">
      <c r="B52" s="5"/>
      <c r="C52" s="2"/>
      <c r="D52" s="5"/>
      <c r="E52" s="25"/>
      <c r="F52" s="5"/>
      <c r="G52" s="12"/>
      <c r="H52" s="5"/>
      <c r="I52" s="5"/>
    </row>
    <row r="53" spans="2:9" customFormat="1" x14ac:dyDescent="0.25">
      <c r="B53" s="5"/>
      <c r="C53" s="2"/>
      <c r="D53" s="5"/>
      <c r="E53" s="25"/>
      <c r="F53" s="5"/>
      <c r="G53" s="12"/>
      <c r="H53" s="5"/>
      <c r="I53" s="5"/>
    </row>
    <row r="54" spans="2:9" customFormat="1" x14ac:dyDescent="0.25">
      <c r="B54" s="5"/>
      <c r="C54" s="2"/>
      <c r="D54" s="5"/>
      <c r="E54" s="25"/>
      <c r="F54" s="5"/>
      <c r="G54" s="12"/>
      <c r="H54" s="5"/>
      <c r="I54" s="5"/>
    </row>
    <row r="55" spans="2:9" customFormat="1" x14ac:dyDescent="0.25">
      <c r="B55" s="5"/>
      <c r="C55" s="2"/>
      <c r="D55" s="5"/>
      <c r="E55" s="25"/>
      <c r="F55" s="5"/>
      <c r="G55" s="12"/>
      <c r="H55" s="5"/>
      <c r="I55" s="5"/>
    </row>
    <row r="56" spans="2:9" customFormat="1" x14ac:dyDescent="0.25">
      <c r="B56" s="5"/>
      <c r="C56" s="2"/>
      <c r="D56" s="5"/>
      <c r="E56" s="25"/>
      <c r="F56" s="5"/>
      <c r="G56" s="12"/>
      <c r="H56" s="5"/>
      <c r="I56" s="5"/>
    </row>
    <row r="57" spans="2:9" customFormat="1" x14ac:dyDescent="0.25">
      <c r="B57" s="5"/>
      <c r="C57" s="2"/>
      <c r="D57" s="5"/>
      <c r="E57" s="25"/>
      <c r="F57" s="5"/>
      <c r="G57" s="12"/>
      <c r="H57" s="5"/>
      <c r="I57" s="5"/>
    </row>
    <row r="58" spans="2:9" customFormat="1" x14ac:dyDescent="0.25">
      <c r="B58" s="5"/>
      <c r="C58" s="2"/>
      <c r="D58" s="5"/>
      <c r="E58" s="25"/>
      <c r="F58" s="5"/>
      <c r="G58" s="12"/>
      <c r="H58" s="5"/>
      <c r="I58" s="5"/>
    </row>
    <row r="59" spans="2:9" customFormat="1" x14ac:dyDescent="0.25">
      <c r="B59" s="5"/>
      <c r="C59" s="2"/>
      <c r="D59" s="5"/>
      <c r="E59" s="25"/>
      <c r="F59" s="5"/>
      <c r="G59" s="12"/>
      <c r="H59" s="5"/>
      <c r="I59" s="5"/>
    </row>
    <row r="60" spans="2:9" customFormat="1" x14ac:dyDescent="0.25">
      <c r="B60" s="5"/>
      <c r="C60" s="2"/>
      <c r="D60" s="5"/>
      <c r="E60" s="25"/>
      <c r="F60" s="5"/>
      <c r="G60" s="12"/>
      <c r="H60" s="5"/>
      <c r="I60" s="5"/>
    </row>
    <row r="61" spans="2:9" customFormat="1" x14ac:dyDescent="0.25">
      <c r="B61" s="5"/>
      <c r="C61" s="2"/>
      <c r="D61" s="5"/>
      <c r="E61" s="25"/>
      <c r="F61" s="5"/>
      <c r="G61" s="12"/>
      <c r="H61" s="5"/>
      <c r="I61" s="5"/>
    </row>
    <row r="62" spans="2:9" s="1" customFormat="1" x14ac:dyDescent="0.25">
      <c r="B62" s="37"/>
      <c r="D62" s="37"/>
      <c r="E62" s="27"/>
      <c r="F62" s="37"/>
      <c r="G62" s="37"/>
      <c r="H62" s="37"/>
      <c r="I62" s="37"/>
    </row>
    <row r="63" spans="2:9" s="1" customFormat="1" x14ac:dyDescent="0.25">
      <c r="B63" s="37"/>
      <c r="E63" s="19"/>
    </row>
    <row r="64" spans="2:9" s="1" customFormat="1" x14ac:dyDescent="0.25">
      <c r="B64" s="37"/>
      <c r="E64" s="19"/>
    </row>
    <row r="65" spans="2:5" s="1" customFormat="1" x14ac:dyDescent="0.25">
      <c r="B65" s="37"/>
      <c r="E65" s="19"/>
    </row>
    <row r="66" spans="2:5" s="1" customFormat="1" x14ac:dyDescent="0.25">
      <c r="B66" s="37"/>
      <c r="E66" s="19"/>
    </row>
    <row r="67" spans="2:5" s="1" customFormat="1" x14ac:dyDescent="0.25">
      <c r="B67" s="37"/>
      <c r="E67" s="19"/>
    </row>
    <row r="68" spans="2:5" s="1" customFormat="1" x14ac:dyDescent="0.25">
      <c r="B68" s="37"/>
      <c r="E68" s="19"/>
    </row>
    <row r="69" spans="2:5" s="1" customFormat="1" x14ac:dyDescent="0.25">
      <c r="B69" s="37"/>
      <c r="E69" s="19"/>
    </row>
    <row r="70" spans="2:5" s="1" customFormat="1" x14ac:dyDescent="0.25">
      <c r="B70" s="37"/>
      <c r="E70" s="19"/>
    </row>
    <row r="71" spans="2:5" s="1" customFormat="1" x14ac:dyDescent="0.25">
      <c r="B71" s="37"/>
      <c r="E71" s="19"/>
    </row>
    <row r="72" spans="2:5" s="1" customFormat="1" x14ac:dyDescent="0.25">
      <c r="B72" s="37"/>
      <c r="E72" s="19"/>
    </row>
    <row r="73" spans="2:5" s="1" customFormat="1" x14ac:dyDescent="0.25">
      <c r="B73" s="37"/>
      <c r="E73" s="19"/>
    </row>
    <row r="74" spans="2:5" s="1" customFormat="1" x14ac:dyDescent="0.25">
      <c r="B74" s="37"/>
      <c r="E74" s="19"/>
    </row>
    <row r="75" spans="2:5" s="1" customFormat="1" x14ac:dyDescent="0.25">
      <c r="B75" s="37"/>
      <c r="E75" s="19"/>
    </row>
    <row r="76" spans="2:5" s="1" customFormat="1" x14ac:dyDescent="0.25">
      <c r="B76" s="37"/>
      <c r="E76" s="19"/>
    </row>
    <row r="77" spans="2:5" s="1" customFormat="1" x14ac:dyDescent="0.25">
      <c r="B77" s="37"/>
      <c r="E77" s="19"/>
    </row>
    <row r="78" spans="2:5" s="1" customFormat="1" x14ac:dyDescent="0.25">
      <c r="B78" s="37"/>
      <c r="E78" s="19"/>
    </row>
    <row r="79" spans="2:5" s="1" customFormat="1" x14ac:dyDescent="0.25">
      <c r="B79" s="37"/>
      <c r="E79" s="19"/>
    </row>
    <row r="80" spans="2:5" s="1" customFormat="1" x14ac:dyDescent="0.25">
      <c r="B80" s="37"/>
      <c r="E80" s="19"/>
    </row>
    <row r="81" spans="2:5" s="1" customFormat="1" x14ac:dyDescent="0.25">
      <c r="B81" s="37"/>
      <c r="E81" s="19"/>
    </row>
    <row r="82" spans="2:5" s="1" customFormat="1" x14ac:dyDescent="0.25">
      <c r="B82" s="37"/>
      <c r="E82" s="19"/>
    </row>
    <row r="83" spans="2:5" s="1" customFormat="1" x14ac:dyDescent="0.25">
      <c r="B83" s="37"/>
      <c r="E83" s="19"/>
    </row>
    <row r="84" spans="2:5" s="1" customFormat="1" x14ac:dyDescent="0.25">
      <c r="B84" s="37"/>
      <c r="E84" s="19"/>
    </row>
    <row r="85" spans="2:5" s="1" customFormat="1" x14ac:dyDescent="0.25">
      <c r="B85" s="37"/>
      <c r="E85" s="19"/>
    </row>
    <row r="86" spans="2:5" s="1" customFormat="1" x14ac:dyDescent="0.25">
      <c r="B86" s="37"/>
      <c r="E86" s="19"/>
    </row>
    <row r="87" spans="2:5" s="1" customFormat="1" x14ac:dyDescent="0.25">
      <c r="B87" s="37"/>
      <c r="E87" s="19"/>
    </row>
    <row r="88" spans="2:5" s="1" customFormat="1" x14ac:dyDescent="0.25">
      <c r="B88" s="37"/>
      <c r="E88" s="19"/>
    </row>
    <row r="89" spans="2:5" s="1" customFormat="1" x14ac:dyDescent="0.25">
      <c r="B89" s="37"/>
      <c r="E89" s="19"/>
    </row>
    <row r="90" spans="2:5" s="1" customFormat="1" x14ac:dyDescent="0.25">
      <c r="B90" s="37"/>
      <c r="E90" s="19"/>
    </row>
    <row r="91" spans="2:5" s="1" customFormat="1" x14ac:dyDescent="0.25">
      <c r="B91" s="37"/>
      <c r="E91" s="19"/>
    </row>
    <row r="92" spans="2:5" s="1" customFormat="1" x14ac:dyDescent="0.25">
      <c r="B92" s="37"/>
      <c r="E92" s="19"/>
    </row>
    <row r="93" spans="2:5" s="1" customFormat="1" x14ac:dyDescent="0.25">
      <c r="B93" s="37"/>
      <c r="E93" s="19"/>
    </row>
    <row r="94" spans="2:5" s="1" customFormat="1" x14ac:dyDescent="0.25">
      <c r="B94" s="37"/>
      <c r="E94" s="19"/>
    </row>
    <row r="95" spans="2:5" s="1" customFormat="1" x14ac:dyDescent="0.25">
      <c r="B95" s="37"/>
      <c r="E95" s="19"/>
    </row>
    <row r="96" spans="2:5" s="1" customFormat="1" x14ac:dyDescent="0.25">
      <c r="B96" s="37"/>
      <c r="E96" s="19"/>
    </row>
    <row r="97" spans="2:5" s="1" customFormat="1" x14ac:dyDescent="0.25">
      <c r="B97" s="37"/>
      <c r="E97" s="19"/>
    </row>
    <row r="98" spans="2:5" s="1" customFormat="1" x14ac:dyDescent="0.25">
      <c r="B98" s="37"/>
      <c r="E98" s="19"/>
    </row>
    <row r="99" spans="2:5" s="1" customFormat="1" x14ac:dyDescent="0.25">
      <c r="B99" s="37"/>
      <c r="E99" s="19"/>
    </row>
    <row r="100" spans="2:5" s="1" customFormat="1" x14ac:dyDescent="0.25">
      <c r="B100" s="37"/>
      <c r="E100" s="19"/>
    </row>
    <row r="101" spans="2:5" s="1" customFormat="1" x14ac:dyDescent="0.25">
      <c r="B101" s="37"/>
      <c r="E101" s="19"/>
    </row>
    <row r="102" spans="2:5" s="1" customFormat="1" x14ac:dyDescent="0.25">
      <c r="B102" s="37"/>
      <c r="E102" s="19"/>
    </row>
    <row r="103" spans="2:5" s="1" customFormat="1" x14ac:dyDescent="0.25">
      <c r="B103" s="37"/>
      <c r="E103" s="19"/>
    </row>
    <row r="104" spans="2:5" s="1" customFormat="1" x14ac:dyDescent="0.25">
      <c r="B104" s="37"/>
      <c r="E104" s="19"/>
    </row>
    <row r="105" spans="2:5" s="1" customFormat="1" x14ac:dyDescent="0.25">
      <c r="B105" s="37"/>
      <c r="E105" s="19"/>
    </row>
    <row r="106" spans="2:5" s="1" customFormat="1" x14ac:dyDescent="0.25">
      <c r="B106" s="37"/>
      <c r="E106" s="19"/>
    </row>
    <row r="107" spans="2:5" s="1" customFormat="1" x14ac:dyDescent="0.25">
      <c r="B107" s="37"/>
      <c r="E107" s="19"/>
    </row>
    <row r="108" spans="2:5" s="1" customFormat="1" x14ac:dyDescent="0.25">
      <c r="B108" s="37"/>
      <c r="E108" s="19"/>
    </row>
    <row r="109" spans="2:5" s="1" customFormat="1" x14ac:dyDescent="0.25">
      <c r="B109" s="37"/>
      <c r="E109" s="19"/>
    </row>
    <row r="110" spans="2:5" s="1" customFormat="1" x14ac:dyDescent="0.25">
      <c r="B110" s="37"/>
      <c r="E110" s="19"/>
    </row>
    <row r="111" spans="2:5" s="1" customFormat="1" x14ac:dyDescent="0.25">
      <c r="B111" s="37"/>
      <c r="E111" s="19"/>
    </row>
    <row r="112" spans="2:5" s="1" customFormat="1" x14ac:dyDescent="0.25">
      <c r="B112" s="37"/>
      <c r="E112" s="19"/>
    </row>
    <row r="113" spans="2:5" s="1" customFormat="1" x14ac:dyDescent="0.25">
      <c r="B113" s="37"/>
      <c r="E113" s="19"/>
    </row>
    <row r="114" spans="2:5" s="1" customFormat="1" x14ac:dyDescent="0.25">
      <c r="B114" s="37"/>
      <c r="E114" s="19"/>
    </row>
    <row r="115" spans="2:5" s="1" customFormat="1" x14ac:dyDescent="0.25">
      <c r="B115" s="37"/>
      <c r="E115" s="19"/>
    </row>
    <row r="116" spans="2:5" s="1" customFormat="1" x14ac:dyDescent="0.25">
      <c r="B116" s="37"/>
      <c r="E116" s="19"/>
    </row>
    <row r="117" spans="2:5" s="1" customFormat="1" x14ac:dyDescent="0.25">
      <c r="B117" s="37"/>
      <c r="E117" s="19"/>
    </row>
    <row r="118" spans="2:5" s="1" customFormat="1" x14ac:dyDescent="0.25">
      <c r="B118" s="37"/>
      <c r="E118" s="19"/>
    </row>
    <row r="119" spans="2:5" s="1" customFormat="1" x14ac:dyDescent="0.25">
      <c r="B119" s="37"/>
      <c r="E119" s="19"/>
    </row>
    <row r="120" spans="2:5" s="1" customFormat="1" x14ac:dyDescent="0.25">
      <c r="B120" s="37"/>
      <c r="E120" s="19"/>
    </row>
    <row r="121" spans="2:5" s="1" customFormat="1" x14ac:dyDescent="0.25">
      <c r="B121" s="37"/>
      <c r="E121" s="19"/>
    </row>
    <row r="122" spans="2:5" s="1" customFormat="1" x14ac:dyDescent="0.25">
      <c r="B122" s="37"/>
      <c r="E122" s="19"/>
    </row>
    <row r="123" spans="2:5" s="1" customFormat="1" x14ac:dyDescent="0.25">
      <c r="B123" s="37"/>
      <c r="E123" s="19"/>
    </row>
    <row r="124" spans="2:5" s="1" customFormat="1" x14ac:dyDescent="0.25">
      <c r="B124" s="37"/>
      <c r="E124" s="19"/>
    </row>
    <row r="125" spans="2:5" s="1" customFormat="1" x14ac:dyDescent="0.25">
      <c r="B125" s="37"/>
      <c r="E125" s="19"/>
    </row>
    <row r="126" spans="2:5" s="1" customFormat="1" x14ac:dyDescent="0.25">
      <c r="B126" s="37"/>
      <c r="E126" s="19"/>
    </row>
  </sheetData>
  <mergeCells count="27">
    <mergeCell ref="D3:H3"/>
    <mergeCell ref="E5:I5"/>
    <mergeCell ref="B8:B9"/>
    <mergeCell ref="C8:C9"/>
    <mergeCell ref="D8:D9"/>
    <mergeCell ref="E8:E9"/>
    <mergeCell ref="B10:B11"/>
    <mergeCell ref="C10:C11"/>
    <mergeCell ref="D10:D11"/>
    <mergeCell ref="E10:E11"/>
    <mergeCell ref="B13:B15"/>
    <mergeCell ref="C13:C15"/>
    <mergeCell ref="D13:D15"/>
    <mergeCell ref="B21:B22"/>
    <mergeCell ref="C21:C22"/>
    <mergeCell ref="D21:D22"/>
    <mergeCell ref="B23:B24"/>
    <mergeCell ref="C23:C24"/>
    <mergeCell ref="D23:D24"/>
    <mergeCell ref="B25:B31"/>
    <mergeCell ref="C25:C31"/>
    <mergeCell ref="D25:D31"/>
    <mergeCell ref="E25:E27"/>
    <mergeCell ref="B37:B39"/>
    <mergeCell ref="C37:C39"/>
    <mergeCell ref="D37:D39"/>
    <mergeCell ref="E37:E38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L197"/>
  <sheetViews>
    <sheetView tabSelected="1" view="pageBreakPreview" zoomScale="60" zoomScaleNormal="100" workbookViewId="0">
      <selection activeCell="E197" sqref="E197"/>
    </sheetView>
  </sheetViews>
  <sheetFormatPr baseColWidth="10" defaultRowHeight="16.5" x14ac:dyDescent="0.25"/>
  <cols>
    <col min="1" max="1" width="10.42578125" style="1" customWidth="1"/>
    <col min="2" max="2" width="13.7109375" style="69" customWidth="1"/>
    <col min="3" max="3" width="23.7109375" style="68" customWidth="1"/>
    <col min="4" max="4" width="23" style="68" customWidth="1"/>
    <col min="5" max="5" width="14.85546875" style="61" customWidth="1"/>
    <col min="6" max="6" width="36.85546875" style="67" customWidth="1"/>
    <col min="7" max="7" width="26.28515625" style="68" customWidth="1"/>
    <col min="8" max="8" width="13.7109375" style="68" customWidth="1"/>
    <col min="9" max="10" width="11.42578125" style="1"/>
    <col min="11" max="11" width="15.140625" style="1" customWidth="1"/>
    <col min="12" max="12" width="11.42578125" style="1"/>
    <col min="14" max="14" width="18.5703125" customWidth="1"/>
    <col min="15" max="15" width="18.42578125" customWidth="1"/>
  </cols>
  <sheetData>
    <row r="1" spans="2:11" s="1" customFormat="1" x14ac:dyDescent="0.25">
      <c r="B1" s="62"/>
      <c r="C1" s="51"/>
      <c r="D1" s="51"/>
      <c r="E1" s="58"/>
      <c r="F1" s="63"/>
      <c r="G1" s="51"/>
      <c r="H1" s="51"/>
    </row>
    <row r="2" spans="2:11" s="1" customFormat="1" ht="17.25" thickBot="1" x14ac:dyDescent="0.3">
      <c r="B2" s="62"/>
      <c r="C2" s="51"/>
      <c r="D2" s="51"/>
      <c r="E2" s="58"/>
      <c r="F2" s="63"/>
      <c r="G2" s="51"/>
      <c r="H2" s="51"/>
    </row>
    <row r="3" spans="2:11" s="1" customFormat="1" ht="24" x14ac:dyDescent="0.25">
      <c r="B3" s="62"/>
      <c r="C3" s="181" t="s">
        <v>51</v>
      </c>
      <c r="D3" s="182"/>
      <c r="E3" s="182"/>
      <c r="F3" s="182"/>
      <c r="G3" s="183"/>
      <c r="H3" s="51"/>
    </row>
    <row r="4" spans="2:11" s="1" customFormat="1" ht="24.75" customHeight="1" thickBot="1" x14ac:dyDescent="0.3">
      <c r="B4" s="62"/>
      <c r="C4" s="76"/>
      <c r="D4" s="185" t="s">
        <v>45</v>
      </c>
      <c r="E4" s="185"/>
      <c r="F4" s="185"/>
      <c r="G4" s="77"/>
      <c r="H4" s="51"/>
    </row>
    <row r="5" spans="2:11" s="1" customFormat="1" x14ac:dyDescent="0.25">
      <c r="B5" s="62"/>
      <c r="C5" s="51"/>
      <c r="D5" s="51"/>
      <c r="E5" s="184"/>
      <c r="F5" s="184"/>
      <c r="G5" s="184"/>
      <c r="H5" s="184"/>
    </row>
    <row r="6" spans="2:11" s="1" customFormat="1" x14ac:dyDescent="0.25">
      <c r="B6" s="62"/>
      <c r="C6" s="51"/>
      <c r="D6" s="51"/>
      <c r="E6" s="58"/>
      <c r="F6" s="63"/>
      <c r="G6" s="51"/>
      <c r="H6" s="51"/>
    </row>
    <row r="7" spans="2:11" ht="25.5" x14ac:dyDescent="0.25">
      <c r="B7" s="79" t="s">
        <v>2</v>
      </c>
      <c r="C7" s="80" t="s">
        <v>3</v>
      </c>
      <c r="D7" s="80" t="s">
        <v>47</v>
      </c>
      <c r="E7" s="80" t="s">
        <v>4</v>
      </c>
      <c r="F7" s="78" t="s">
        <v>5</v>
      </c>
      <c r="G7" s="80" t="s">
        <v>107</v>
      </c>
      <c r="H7" s="80" t="s">
        <v>8</v>
      </c>
    </row>
    <row r="8" spans="2:11" s="1" customFormat="1" ht="48.75" customHeight="1" x14ac:dyDescent="0.25">
      <c r="B8" s="71">
        <v>41275</v>
      </c>
      <c r="C8" s="46" t="s">
        <v>13</v>
      </c>
      <c r="D8" s="46" t="s">
        <v>13</v>
      </c>
      <c r="E8" s="46">
        <v>3381</v>
      </c>
      <c r="F8" s="47" t="s">
        <v>52</v>
      </c>
      <c r="G8" s="85">
        <v>15080</v>
      </c>
      <c r="H8" s="57" t="s">
        <v>259</v>
      </c>
    </row>
    <row r="9" spans="2:11" s="1" customFormat="1" ht="33" x14ac:dyDescent="0.25">
      <c r="B9" s="71">
        <v>41313</v>
      </c>
      <c r="C9" s="46" t="s">
        <v>13</v>
      </c>
      <c r="D9" s="46" t="s">
        <v>13</v>
      </c>
      <c r="E9" s="46">
        <v>2911</v>
      </c>
      <c r="F9" s="47" t="s">
        <v>56</v>
      </c>
      <c r="G9" s="86">
        <v>3295.65</v>
      </c>
      <c r="H9" s="57" t="s">
        <v>258</v>
      </c>
      <c r="K9" s="42"/>
    </row>
    <row r="10" spans="2:11" s="1" customFormat="1" ht="33" x14ac:dyDescent="0.25">
      <c r="B10" s="71">
        <v>41323</v>
      </c>
      <c r="C10" s="46" t="s">
        <v>13</v>
      </c>
      <c r="D10" s="46" t="s">
        <v>13</v>
      </c>
      <c r="E10" s="46">
        <v>2941</v>
      </c>
      <c r="F10" s="47" t="s">
        <v>57</v>
      </c>
      <c r="G10" s="86">
        <v>698</v>
      </c>
      <c r="H10" s="57" t="s">
        <v>258</v>
      </c>
      <c r="K10" s="127">
        <f>+SUM(G8:G32)</f>
        <v>207857.65999999997</v>
      </c>
    </row>
    <row r="11" spans="2:11" s="1" customFormat="1" ht="66" x14ac:dyDescent="0.25">
      <c r="B11" s="71">
        <v>41325</v>
      </c>
      <c r="C11" s="82" t="s">
        <v>13</v>
      </c>
      <c r="D11" s="82" t="s">
        <v>13</v>
      </c>
      <c r="E11" s="46">
        <v>3381</v>
      </c>
      <c r="F11" s="47" t="s">
        <v>58</v>
      </c>
      <c r="G11" s="86">
        <v>15080</v>
      </c>
      <c r="H11" s="57" t="s">
        <v>259</v>
      </c>
      <c r="K11" s="127">
        <f>+SUM(G34:G88)</f>
        <v>283199.60999999993</v>
      </c>
    </row>
    <row r="12" spans="2:11" s="1" customFormat="1" ht="66" x14ac:dyDescent="0.25">
      <c r="B12" s="71">
        <v>41326</v>
      </c>
      <c r="C12" s="49" t="s">
        <v>13</v>
      </c>
      <c r="D12" s="49" t="s">
        <v>13</v>
      </c>
      <c r="E12" s="46">
        <v>3311</v>
      </c>
      <c r="F12" s="47" t="s">
        <v>61</v>
      </c>
      <c r="G12" s="98">
        <v>46350</v>
      </c>
      <c r="H12" s="57" t="s">
        <v>259</v>
      </c>
      <c r="K12" s="127">
        <f>+G90+G92+G95</f>
        <v>8415.2000000000007</v>
      </c>
    </row>
    <row r="13" spans="2:11" s="1" customFormat="1" ht="33" x14ac:dyDescent="0.25">
      <c r="B13" s="81">
        <v>41332</v>
      </c>
      <c r="C13" s="82" t="s">
        <v>13</v>
      </c>
      <c r="D13" s="82" t="s">
        <v>13</v>
      </c>
      <c r="E13" s="82">
        <v>3551</v>
      </c>
      <c r="F13" s="47" t="s">
        <v>62</v>
      </c>
      <c r="G13" s="85">
        <v>3523.72</v>
      </c>
      <c r="H13" s="57" t="s">
        <v>258</v>
      </c>
      <c r="K13" s="1">
        <f>+SUM(G96:G118)</f>
        <v>99756.51999999999</v>
      </c>
    </row>
    <row r="14" spans="2:11" s="1" customFormat="1" ht="33" x14ac:dyDescent="0.25">
      <c r="B14" s="162">
        <v>41333</v>
      </c>
      <c r="C14" s="171" t="s">
        <v>13</v>
      </c>
      <c r="D14" s="171" t="s">
        <v>13</v>
      </c>
      <c r="E14" s="171">
        <v>3551</v>
      </c>
      <c r="F14" s="47" t="s">
        <v>59</v>
      </c>
      <c r="G14" s="85">
        <v>4496</v>
      </c>
      <c r="H14" s="57" t="s">
        <v>258</v>
      </c>
      <c r="K14" s="42" t="e">
        <f>+SUM(#REF!)</f>
        <v>#REF!</v>
      </c>
    </row>
    <row r="15" spans="2:11" s="1" customFormat="1" ht="33" x14ac:dyDescent="0.25">
      <c r="B15" s="164"/>
      <c r="C15" s="172"/>
      <c r="D15" s="172"/>
      <c r="E15" s="172"/>
      <c r="F15" s="47" t="s">
        <v>60</v>
      </c>
      <c r="G15" s="85">
        <v>4838.41</v>
      </c>
      <c r="H15" s="57" t="s">
        <v>258</v>
      </c>
      <c r="K15" s="1">
        <f>+SUM(G150:G189)</f>
        <v>202474.35</v>
      </c>
    </row>
    <row r="16" spans="2:11" s="1" customFormat="1" ht="33" x14ac:dyDescent="0.25">
      <c r="B16" s="162">
        <v>41344</v>
      </c>
      <c r="C16" s="171" t="s">
        <v>13</v>
      </c>
      <c r="D16" s="171" t="s">
        <v>13</v>
      </c>
      <c r="E16" s="46">
        <v>5151</v>
      </c>
      <c r="F16" s="47" t="s">
        <v>64</v>
      </c>
      <c r="G16" s="85">
        <v>1702.9</v>
      </c>
      <c r="H16" s="57" t="s">
        <v>258</v>
      </c>
      <c r="K16" s="42" t="e">
        <f>+#REF!</f>
        <v>#REF!</v>
      </c>
    </row>
    <row r="17" spans="2:11" s="1" customFormat="1" ht="66" x14ac:dyDescent="0.25">
      <c r="B17" s="164"/>
      <c r="C17" s="172"/>
      <c r="D17" s="172"/>
      <c r="E17" s="46">
        <v>3381</v>
      </c>
      <c r="F17" s="47" t="s">
        <v>67</v>
      </c>
      <c r="G17" s="85">
        <v>15080</v>
      </c>
      <c r="H17" s="57" t="s">
        <v>259</v>
      </c>
      <c r="K17" s="42" t="e">
        <f>+#REF!+#REF!+#REF!+#REF!</f>
        <v>#REF!</v>
      </c>
    </row>
    <row r="18" spans="2:11" s="1" customFormat="1" ht="33" x14ac:dyDescent="0.25">
      <c r="B18" s="87">
        <v>41353</v>
      </c>
      <c r="C18" s="46" t="s">
        <v>13</v>
      </c>
      <c r="D18" s="46" t="s">
        <v>13</v>
      </c>
      <c r="E18" s="46">
        <v>3511</v>
      </c>
      <c r="F18" s="47" t="s">
        <v>66</v>
      </c>
      <c r="G18" s="85">
        <v>3944</v>
      </c>
      <c r="H18" s="57" t="s">
        <v>258</v>
      </c>
      <c r="K18" s="128" t="e">
        <f>+#REF!</f>
        <v>#REF!</v>
      </c>
    </row>
    <row r="19" spans="2:11" s="1" customFormat="1" ht="33" x14ac:dyDescent="0.25">
      <c r="B19" s="71">
        <v>41353</v>
      </c>
      <c r="C19" s="83" t="s">
        <v>13</v>
      </c>
      <c r="D19" s="83" t="s">
        <v>13</v>
      </c>
      <c r="E19" s="46">
        <v>3921</v>
      </c>
      <c r="F19" s="47" t="s">
        <v>68</v>
      </c>
      <c r="G19" s="85">
        <v>8964</v>
      </c>
      <c r="H19" s="57" t="s">
        <v>258</v>
      </c>
      <c r="K19" s="127" t="e">
        <f>+SUM(K10:K18)</f>
        <v>#REF!</v>
      </c>
    </row>
    <row r="20" spans="2:11" s="1" customFormat="1" ht="33" x14ac:dyDescent="0.25">
      <c r="B20" s="162">
        <v>41374</v>
      </c>
      <c r="C20" s="171" t="s">
        <v>13</v>
      </c>
      <c r="D20" s="171" t="s">
        <v>13</v>
      </c>
      <c r="E20" s="171">
        <v>3531</v>
      </c>
      <c r="F20" s="47" t="s">
        <v>69</v>
      </c>
      <c r="G20" s="85">
        <v>4872</v>
      </c>
      <c r="H20" s="57" t="s">
        <v>258</v>
      </c>
    </row>
    <row r="21" spans="2:11" s="1" customFormat="1" ht="66" x14ac:dyDescent="0.25">
      <c r="B21" s="164"/>
      <c r="C21" s="172"/>
      <c r="D21" s="172"/>
      <c r="E21" s="172"/>
      <c r="F21" s="47" t="s">
        <v>70</v>
      </c>
      <c r="G21" s="98">
        <v>16240</v>
      </c>
      <c r="H21" s="57" t="s">
        <v>259</v>
      </c>
    </row>
    <row r="22" spans="2:11" s="1" customFormat="1" ht="33" x14ac:dyDescent="0.25">
      <c r="B22" s="163">
        <v>41386</v>
      </c>
      <c r="C22" s="175" t="s">
        <v>13</v>
      </c>
      <c r="D22" s="175" t="s">
        <v>13</v>
      </c>
      <c r="E22" s="47">
        <v>2911</v>
      </c>
      <c r="F22" s="47" t="s">
        <v>71</v>
      </c>
      <c r="G22" s="89">
        <v>1368</v>
      </c>
      <c r="H22" s="57" t="s">
        <v>258</v>
      </c>
    </row>
    <row r="23" spans="2:11" s="1" customFormat="1" ht="33" x14ac:dyDescent="0.25">
      <c r="B23" s="163"/>
      <c r="C23" s="175"/>
      <c r="D23" s="175"/>
      <c r="E23" s="171">
        <v>2461</v>
      </c>
      <c r="F23" s="47" t="s">
        <v>72</v>
      </c>
      <c r="G23" s="85">
        <v>350</v>
      </c>
      <c r="H23" s="57" t="s">
        <v>258</v>
      </c>
    </row>
    <row r="24" spans="2:11" s="1" customFormat="1" ht="33" x14ac:dyDescent="0.25">
      <c r="B24" s="163"/>
      <c r="C24" s="175"/>
      <c r="D24" s="175"/>
      <c r="E24" s="175"/>
      <c r="F24" s="50" t="s">
        <v>73</v>
      </c>
      <c r="G24" s="85">
        <v>290</v>
      </c>
      <c r="H24" s="57" t="s">
        <v>258</v>
      </c>
    </row>
    <row r="25" spans="2:11" s="1" customFormat="1" ht="33" x14ac:dyDescent="0.25">
      <c r="B25" s="163"/>
      <c r="C25" s="175"/>
      <c r="D25" s="175"/>
      <c r="E25" s="175"/>
      <c r="F25" s="47" t="s">
        <v>74</v>
      </c>
      <c r="G25" s="89">
        <v>100</v>
      </c>
      <c r="H25" s="57" t="s">
        <v>258</v>
      </c>
    </row>
    <row r="26" spans="2:11" s="1" customFormat="1" ht="33" x14ac:dyDescent="0.25">
      <c r="B26" s="163"/>
      <c r="C26" s="175"/>
      <c r="D26" s="175"/>
      <c r="E26" s="172"/>
      <c r="F26" s="47" t="s">
        <v>75</v>
      </c>
      <c r="G26" s="89">
        <v>85</v>
      </c>
      <c r="H26" s="57" t="s">
        <v>258</v>
      </c>
    </row>
    <row r="27" spans="2:11" s="1" customFormat="1" ht="33" x14ac:dyDescent="0.25">
      <c r="B27" s="163"/>
      <c r="C27" s="175"/>
      <c r="D27" s="175"/>
      <c r="E27" s="92">
        <v>3511</v>
      </c>
      <c r="F27" s="92" t="s">
        <v>76</v>
      </c>
      <c r="G27" s="89">
        <v>7654.38</v>
      </c>
      <c r="H27" s="57" t="s">
        <v>258</v>
      </c>
    </row>
    <row r="28" spans="2:11" s="1" customFormat="1" ht="66" x14ac:dyDescent="0.25">
      <c r="B28" s="164"/>
      <c r="C28" s="172"/>
      <c r="D28" s="172"/>
      <c r="E28" s="47">
        <v>5661</v>
      </c>
      <c r="F28" s="47" t="s">
        <v>97</v>
      </c>
      <c r="G28" s="89">
        <v>49450.8</v>
      </c>
      <c r="H28" s="57" t="s">
        <v>259</v>
      </c>
    </row>
    <row r="29" spans="2:11" s="1" customFormat="1" ht="15" x14ac:dyDescent="0.25">
      <c r="B29" s="162">
        <v>41386</v>
      </c>
      <c r="C29" s="171" t="s">
        <v>13</v>
      </c>
      <c r="D29" s="171" t="s">
        <v>13</v>
      </c>
      <c r="E29" s="173">
        <v>2481</v>
      </c>
      <c r="F29" s="47" t="s">
        <v>77</v>
      </c>
      <c r="G29" s="171" t="s">
        <v>82</v>
      </c>
      <c r="H29" s="173" t="s">
        <v>258</v>
      </c>
    </row>
    <row r="30" spans="2:11" s="1" customFormat="1" ht="15" x14ac:dyDescent="0.25">
      <c r="B30" s="164"/>
      <c r="C30" s="172"/>
      <c r="D30" s="172"/>
      <c r="E30" s="174"/>
      <c r="F30" s="47" t="s">
        <v>78</v>
      </c>
      <c r="G30" s="172"/>
      <c r="H30" s="174"/>
    </row>
    <row r="31" spans="2:11" s="1" customFormat="1" ht="15" x14ac:dyDescent="0.25">
      <c r="B31" s="71">
        <v>41394</v>
      </c>
      <c r="C31" s="46" t="s">
        <v>13</v>
      </c>
      <c r="D31" s="46" t="s">
        <v>13</v>
      </c>
      <c r="E31" s="47">
        <v>3551</v>
      </c>
      <c r="F31" s="47" t="s">
        <v>79</v>
      </c>
      <c r="G31" s="89">
        <v>1262.8</v>
      </c>
      <c r="H31" s="173" t="s">
        <v>258</v>
      </c>
    </row>
    <row r="32" spans="2:11" s="1" customFormat="1" ht="15" x14ac:dyDescent="0.25">
      <c r="B32" s="93">
        <v>41401</v>
      </c>
      <c r="C32" s="91" t="s">
        <v>13</v>
      </c>
      <c r="D32" s="91" t="s">
        <v>13</v>
      </c>
      <c r="E32" s="92">
        <v>3531</v>
      </c>
      <c r="F32" s="92" t="s">
        <v>80</v>
      </c>
      <c r="G32" s="94">
        <v>3132</v>
      </c>
      <c r="H32" s="174"/>
    </row>
    <row r="33" spans="2:8" s="1" customFormat="1" ht="15" x14ac:dyDescent="0.25">
      <c r="B33" s="71">
        <v>41403</v>
      </c>
      <c r="C33" s="46" t="s">
        <v>13</v>
      </c>
      <c r="D33" s="46" t="s">
        <v>13</v>
      </c>
      <c r="E33" s="47">
        <v>3511</v>
      </c>
      <c r="F33" s="47" t="s">
        <v>81</v>
      </c>
      <c r="G33" s="95"/>
      <c r="H33" s="107"/>
    </row>
    <row r="34" spans="2:8" s="1" customFormat="1" ht="15" x14ac:dyDescent="0.25">
      <c r="B34" s="162">
        <v>41407</v>
      </c>
      <c r="C34" s="171" t="s">
        <v>13</v>
      </c>
      <c r="D34" s="171" t="s">
        <v>13</v>
      </c>
      <c r="E34" s="47">
        <v>2941</v>
      </c>
      <c r="F34" s="47" t="s">
        <v>83</v>
      </c>
      <c r="G34" s="89">
        <v>1512.2</v>
      </c>
      <c r="H34" s="173" t="s">
        <v>258</v>
      </c>
    </row>
    <row r="35" spans="2:8" s="1" customFormat="1" ht="19.899999999999999" customHeight="1" x14ac:dyDescent="0.25">
      <c r="B35" s="164"/>
      <c r="C35" s="172"/>
      <c r="D35" s="172"/>
      <c r="E35" s="47">
        <v>2141</v>
      </c>
      <c r="F35" s="47" t="s">
        <v>84</v>
      </c>
      <c r="G35" s="91">
        <v>168.2</v>
      </c>
      <c r="H35" s="174"/>
    </row>
    <row r="36" spans="2:8" s="19" customFormat="1" ht="15.6" customHeight="1" x14ac:dyDescent="0.25">
      <c r="B36" s="162">
        <v>41411</v>
      </c>
      <c r="C36" s="176" t="s">
        <v>13</v>
      </c>
      <c r="D36" s="176" t="s">
        <v>13</v>
      </c>
      <c r="E36" s="92">
        <v>3551</v>
      </c>
      <c r="F36" s="92" t="s">
        <v>91</v>
      </c>
      <c r="G36" s="89">
        <v>5855.3</v>
      </c>
      <c r="H36" s="173" t="s">
        <v>258</v>
      </c>
    </row>
    <row r="37" spans="2:8" s="19" customFormat="1" ht="15.6" customHeight="1" x14ac:dyDescent="0.25">
      <c r="B37" s="164"/>
      <c r="C37" s="178"/>
      <c r="D37" s="178"/>
      <c r="E37" s="92">
        <v>3171</v>
      </c>
      <c r="F37" s="92" t="s">
        <v>92</v>
      </c>
      <c r="G37" s="94">
        <v>6264</v>
      </c>
      <c r="H37" s="174"/>
    </row>
    <row r="38" spans="2:8" s="19" customFormat="1" ht="15" customHeight="1" x14ac:dyDescent="0.25">
      <c r="B38" s="162">
        <v>41416</v>
      </c>
      <c r="C38" s="176" t="s">
        <v>13</v>
      </c>
      <c r="D38" s="176" t="s">
        <v>13</v>
      </c>
      <c r="E38" s="92">
        <v>2471</v>
      </c>
      <c r="F38" s="53" t="s">
        <v>85</v>
      </c>
      <c r="G38" s="89">
        <v>720.01</v>
      </c>
      <c r="H38" s="173" t="s">
        <v>258</v>
      </c>
    </row>
    <row r="39" spans="2:8" s="19" customFormat="1" ht="12.6" customHeight="1" x14ac:dyDescent="0.25">
      <c r="B39" s="163"/>
      <c r="C39" s="177"/>
      <c r="D39" s="177"/>
      <c r="E39" s="92">
        <v>2911</v>
      </c>
      <c r="F39" s="92" t="s">
        <v>86</v>
      </c>
      <c r="G39" s="89">
        <v>198.99</v>
      </c>
      <c r="H39" s="174"/>
    </row>
    <row r="40" spans="2:8" s="19" customFormat="1" ht="12.6" customHeight="1" x14ac:dyDescent="0.25">
      <c r="B40" s="163"/>
      <c r="C40" s="177"/>
      <c r="D40" s="177"/>
      <c r="E40" s="92">
        <v>2471</v>
      </c>
      <c r="F40" s="92" t="s">
        <v>87</v>
      </c>
      <c r="G40" s="89">
        <v>215.99</v>
      </c>
      <c r="H40" s="173" t="s">
        <v>258</v>
      </c>
    </row>
    <row r="41" spans="2:8" s="19" customFormat="1" ht="12.6" customHeight="1" x14ac:dyDescent="0.25">
      <c r="B41" s="164"/>
      <c r="C41" s="178"/>
      <c r="D41" s="178"/>
      <c r="E41" s="92">
        <v>2491</v>
      </c>
      <c r="F41" s="92" t="s">
        <v>88</v>
      </c>
      <c r="G41" s="94">
        <v>7000</v>
      </c>
      <c r="H41" s="174"/>
    </row>
    <row r="42" spans="2:8" s="19" customFormat="1" ht="12.6" customHeight="1" x14ac:dyDescent="0.25">
      <c r="B42" s="162">
        <v>41417</v>
      </c>
      <c r="C42" s="171" t="s">
        <v>13</v>
      </c>
      <c r="D42" s="171" t="s">
        <v>13</v>
      </c>
      <c r="E42" s="92">
        <v>2151</v>
      </c>
      <c r="F42" s="92" t="s">
        <v>89</v>
      </c>
      <c r="G42" s="94">
        <v>2146</v>
      </c>
      <c r="H42" s="173" t="s">
        <v>258</v>
      </c>
    </row>
    <row r="43" spans="2:8" s="19" customFormat="1" ht="24" customHeight="1" x14ac:dyDescent="0.25">
      <c r="B43" s="164"/>
      <c r="C43" s="172"/>
      <c r="D43" s="172"/>
      <c r="E43" s="92">
        <v>2441</v>
      </c>
      <c r="F43" s="92" t="s">
        <v>90</v>
      </c>
      <c r="G43" s="89">
        <v>366.56</v>
      </c>
      <c r="H43" s="174"/>
    </row>
    <row r="44" spans="2:8" s="1" customFormat="1" ht="26.45" customHeight="1" x14ac:dyDescent="0.25">
      <c r="B44" s="71">
        <v>41436</v>
      </c>
      <c r="C44" s="46" t="s">
        <v>13</v>
      </c>
      <c r="D44" s="46" t="s">
        <v>13</v>
      </c>
      <c r="E44" s="72">
        <v>2151</v>
      </c>
      <c r="F44" s="47" t="s">
        <v>93</v>
      </c>
      <c r="G44" s="94">
        <v>6496</v>
      </c>
      <c r="H44" s="131" t="s">
        <v>258</v>
      </c>
    </row>
    <row r="45" spans="2:8" s="1" customFormat="1" ht="60.75" customHeight="1" x14ac:dyDescent="0.25">
      <c r="B45" s="71">
        <v>41439</v>
      </c>
      <c r="C45" s="46" t="s">
        <v>13</v>
      </c>
      <c r="D45" s="46" t="s">
        <v>13</v>
      </c>
      <c r="E45" s="47">
        <v>3511</v>
      </c>
      <c r="F45" s="47" t="s">
        <v>94</v>
      </c>
      <c r="G45" s="103">
        <v>46356.06</v>
      </c>
      <c r="H45" s="57" t="s">
        <v>259</v>
      </c>
    </row>
    <row r="46" spans="2:8" s="43" customFormat="1" ht="49.5" customHeight="1" x14ac:dyDescent="0.2">
      <c r="B46" s="71">
        <v>41442</v>
      </c>
      <c r="C46" s="46" t="s">
        <v>13</v>
      </c>
      <c r="D46" s="46" t="s">
        <v>13</v>
      </c>
      <c r="E46" s="47">
        <v>2141</v>
      </c>
      <c r="F46" s="46" t="s">
        <v>95</v>
      </c>
      <c r="G46" s="94">
        <v>6264</v>
      </c>
      <c r="H46" s="131" t="s">
        <v>258</v>
      </c>
    </row>
    <row r="47" spans="2:8" s="43" customFormat="1" ht="63.75" customHeight="1" x14ac:dyDescent="0.2">
      <c r="B47" s="93">
        <v>41443</v>
      </c>
      <c r="C47" s="91" t="s">
        <v>13</v>
      </c>
      <c r="D47" s="91" t="s">
        <v>13</v>
      </c>
      <c r="E47" s="92">
        <v>3381</v>
      </c>
      <c r="F47" s="91" t="s">
        <v>99</v>
      </c>
      <c r="G47" s="94">
        <v>16240</v>
      </c>
      <c r="H47" s="57" t="s">
        <v>259</v>
      </c>
    </row>
    <row r="48" spans="2:8" s="43" customFormat="1" ht="36.75" customHeight="1" x14ac:dyDescent="0.2">
      <c r="B48" s="93">
        <v>41446</v>
      </c>
      <c r="C48" s="52" t="s">
        <v>13</v>
      </c>
      <c r="D48" s="52" t="s">
        <v>13</v>
      </c>
      <c r="E48" s="70">
        <v>3511</v>
      </c>
      <c r="F48" s="96" t="s">
        <v>96</v>
      </c>
      <c r="G48" s="94">
        <v>7482</v>
      </c>
      <c r="H48" s="131" t="s">
        <v>258</v>
      </c>
    </row>
    <row r="49" spans="2:9" s="43" customFormat="1" ht="25.5" customHeight="1" x14ac:dyDescent="0.2">
      <c r="B49" s="162">
        <v>41450</v>
      </c>
      <c r="C49" s="179" t="s">
        <v>13</v>
      </c>
      <c r="D49" s="179" t="s">
        <v>13</v>
      </c>
      <c r="E49" s="70">
        <v>3551</v>
      </c>
      <c r="F49" s="96" t="s">
        <v>59</v>
      </c>
      <c r="G49" s="94">
        <v>5826</v>
      </c>
      <c r="H49" s="131" t="s">
        <v>258</v>
      </c>
    </row>
    <row r="50" spans="2:9" s="43" customFormat="1" ht="26.25" customHeight="1" x14ac:dyDescent="0.2">
      <c r="B50" s="164"/>
      <c r="C50" s="180"/>
      <c r="D50" s="180"/>
      <c r="E50" s="70">
        <v>2711</v>
      </c>
      <c r="F50" s="96" t="s">
        <v>100</v>
      </c>
      <c r="G50" s="89">
        <v>978.3</v>
      </c>
      <c r="H50" s="131" t="s">
        <v>258</v>
      </c>
    </row>
    <row r="51" spans="2:9" s="1" customFormat="1" ht="61.5" customHeight="1" x14ac:dyDescent="0.25">
      <c r="B51" s="71">
        <v>41422</v>
      </c>
      <c r="C51" s="52" t="s">
        <v>13</v>
      </c>
      <c r="D51" s="52" t="s">
        <v>13</v>
      </c>
      <c r="E51" s="70">
        <v>3381</v>
      </c>
      <c r="F51" s="64" t="s">
        <v>98</v>
      </c>
      <c r="G51" s="94">
        <v>16240</v>
      </c>
      <c r="H51" s="57" t="s">
        <v>259</v>
      </c>
    </row>
    <row r="52" spans="2:9" s="97" customFormat="1" ht="61.5" customHeight="1" x14ac:dyDescent="0.25">
      <c r="B52" s="162">
        <v>41457</v>
      </c>
      <c r="C52" s="171" t="s">
        <v>13</v>
      </c>
      <c r="D52" s="171" t="s">
        <v>13</v>
      </c>
      <c r="E52" s="92">
        <v>2211</v>
      </c>
      <c r="F52" s="92" t="s">
        <v>55</v>
      </c>
      <c r="G52" s="89">
        <v>2836.2</v>
      </c>
      <c r="H52" s="131" t="s">
        <v>258</v>
      </c>
    </row>
    <row r="53" spans="2:9" s="97" customFormat="1" ht="27" x14ac:dyDescent="0.25">
      <c r="B53" s="164"/>
      <c r="C53" s="172"/>
      <c r="D53" s="172"/>
      <c r="E53" s="92">
        <v>221</v>
      </c>
      <c r="F53" s="92" t="s">
        <v>101</v>
      </c>
      <c r="G53" s="89">
        <v>136.02000000000001</v>
      </c>
      <c r="H53" s="131" t="s">
        <v>258</v>
      </c>
    </row>
    <row r="54" spans="2:9" s="97" customFormat="1" ht="27" x14ac:dyDescent="0.25">
      <c r="B54" s="162">
        <v>41459</v>
      </c>
      <c r="C54" s="171" t="s">
        <v>13</v>
      </c>
      <c r="D54" s="171" t="s">
        <v>13</v>
      </c>
      <c r="E54" s="171">
        <v>2141</v>
      </c>
      <c r="F54" s="92" t="s">
        <v>102</v>
      </c>
      <c r="G54" s="89">
        <v>5547.12</v>
      </c>
      <c r="H54" s="131" t="s">
        <v>258</v>
      </c>
    </row>
    <row r="55" spans="2:9" s="97" customFormat="1" ht="66" x14ac:dyDescent="0.25">
      <c r="B55" s="163"/>
      <c r="C55" s="175"/>
      <c r="D55" s="175"/>
      <c r="E55" s="175"/>
      <c r="F55" s="92" t="s">
        <v>103</v>
      </c>
      <c r="G55" s="89">
        <v>16458.400000000001</v>
      </c>
      <c r="H55" s="57" t="s">
        <v>259</v>
      </c>
    </row>
    <row r="56" spans="2:9" s="97" customFormat="1" ht="27" x14ac:dyDescent="0.25">
      <c r="B56" s="163"/>
      <c r="C56" s="175"/>
      <c r="D56" s="175"/>
      <c r="E56" s="175"/>
      <c r="F56" s="92" t="s">
        <v>104</v>
      </c>
      <c r="G56" s="89">
        <v>807.66</v>
      </c>
      <c r="H56" s="131" t="s">
        <v>258</v>
      </c>
    </row>
    <row r="57" spans="2:9" s="97" customFormat="1" ht="27" x14ac:dyDescent="0.25">
      <c r="B57" s="164"/>
      <c r="C57" s="172"/>
      <c r="D57" s="172"/>
      <c r="E57" s="172"/>
      <c r="F57" s="92" t="s">
        <v>105</v>
      </c>
      <c r="G57" s="89">
        <v>4548.45</v>
      </c>
      <c r="H57" s="131" t="s">
        <v>258</v>
      </c>
    </row>
    <row r="58" spans="2:9" s="97" customFormat="1" ht="27" x14ac:dyDescent="0.25">
      <c r="B58" s="93">
        <v>41478</v>
      </c>
      <c r="C58" s="91" t="s">
        <v>13</v>
      </c>
      <c r="D58" s="91" t="s">
        <v>13</v>
      </c>
      <c r="E58" s="91">
        <v>2521</v>
      </c>
      <c r="F58" s="92" t="s">
        <v>109</v>
      </c>
      <c r="G58" s="94">
        <v>2270</v>
      </c>
      <c r="H58" s="131" t="s">
        <v>258</v>
      </c>
    </row>
    <row r="59" spans="2:9" s="97" customFormat="1" ht="61.5" customHeight="1" x14ac:dyDescent="0.25">
      <c r="B59" s="162">
        <v>41481</v>
      </c>
      <c r="C59" s="171" t="s">
        <v>13</v>
      </c>
      <c r="D59" s="171" t="s">
        <v>13</v>
      </c>
      <c r="E59" s="91">
        <v>3381</v>
      </c>
      <c r="F59" s="92" t="s">
        <v>108</v>
      </c>
      <c r="G59" s="94">
        <v>16240</v>
      </c>
      <c r="H59" s="57" t="s">
        <v>259</v>
      </c>
    </row>
    <row r="60" spans="2:9" s="97" customFormat="1" ht="25.5" customHeight="1" x14ac:dyDescent="0.25">
      <c r="B60" s="163"/>
      <c r="C60" s="175"/>
      <c r="D60" s="175"/>
      <c r="E60" s="91">
        <v>3261</v>
      </c>
      <c r="F60" s="92" t="s">
        <v>110</v>
      </c>
      <c r="G60" s="89">
        <v>6592.4</v>
      </c>
      <c r="H60" s="131" t="s">
        <v>258</v>
      </c>
    </row>
    <row r="61" spans="2:9" s="97" customFormat="1" ht="19.5" customHeight="1" x14ac:dyDescent="0.25">
      <c r="B61" s="164"/>
      <c r="C61" s="172"/>
      <c r="D61" s="172"/>
      <c r="E61" s="91">
        <v>2411</v>
      </c>
      <c r="F61" s="92" t="s">
        <v>111</v>
      </c>
      <c r="G61" s="100"/>
      <c r="H61" s="99"/>
    </row>
    <row r="62" spans="2:9" s="97" customFormat="1" ht="27" x14ac:dyDescent="0.25">
      <c r="B62" s="102">
        <v>41522</v>
      </c>
      <c r="C62" s="101" t="s">
        <v>13</v>
      </c>
      <c r="D62" s="101" t="s">
        <v>13</v>
      </c>
      <c r="E62" s="101">
        <v>2481</v>
      </c>
      <c r="F62" s="101" t="s">
        <v>116</v>
      </c>
      <c r="G62" s="89">
        <v>7400.8</v>
      </c>
      <c r="H62" s="131" t="s">
        <v>258</v>
      </c>
    </row>
    <row r="63" spans="2:9" s="1" customFormat="1" ht="27" x14ac:dyDescent="0.25">
      <c r="B63" s="162">
        <v>41526</v>
      </c>
      <c r="C63" s="171" t="s">
        <v>13</v>
      </c>
      <c r="D63" s="171" t="s">
        <v>13</v>
      </c>
      <c r="E63" s="171">
        <v>2411</v>
      </c>
      <c r="F63" s="92" t="s">
        <v>113</v>
      </c>
      <c r="G63" s="89">
        <v>4628.3999999999996</v>
      </c>
      <c r="H63" s="131" t="s">
        <v>258</v>
      </c>
      <c r="I63" s="34"/>
    </row>
    <row r="64" spans="2:9" s="1" customFormat="1" ht="27" x14ac:dyDescent="0.25">
      <c r="B64" s="163"/>
      <c r="C64" s="175"/>
      <c r="D64" s="175"/>
      <c r="E64" s="175"/>
      <c r="F64" s="92" t="s">
        <v>114</v>
      </c>
      <c r="G64" s="94">
        <v>1160</v>
      </c>
      <c r="H64" s="131" t="s">
        <v>258</v>
      </c>
    </row>
    <row r="65" spans="2:8" s="1" customFormat="1" ht="27" x14ac:dyDescent="0.25">
      <c r="B65" s="163"/>
      <c r="C65" s="175"/>
      <c r="D65" s="175"/>
      <c r="E65" s="172"/>
      <c r="F65" s="92" t="s">
        <v>114</v>
      </c>
      <c r="G65" s="94">
        <v>580</v>
      </c>
      <c r="H65" s="131" t="s">
        <v>258</v>
      </c>
    </row>
    <row r="66" spans="2:8" s="1" customFormat="1" ht="27" x14ac:dyDescent="0.25">
      <c r="B66" s="164"/>
      <c r="C66" s="172"/>
      <c r="D66" s="172"/>
      <c r="E66" s="91">
        <v>3261</v>
      </c>
      <c r="F66" s="92" t="s">
        <v>115</v>
      </c>
      <c r="G66" s="94">
        <v>1421</v>
      </c>
      <c r="H66" s="131" t="s">
        <v>258</v>
      </c>
    </row>
    <row r="67" spans="2:8" s="1" customFormat="1" ht="66" x14ac:dyDescent="0.25">
      <c r="B67" s="186">
        <v>41527</v>
      </c>
      <c r="C67" s="171" t="s">
        <v>13</v>
      </c>
      <c r="D67" s="171" t="s">
        <v>13</v>
      </c>
      <c r="E67" s="91">
        <v>3381</v>
      </c>
      <c r="F67" s="92" t="s">
        <v>112</v>
      </c>
      <c r="G67" s="94">
        <v>16240</v>
      </c>
      <c r="H67" s="57" t="s">
        <v>259</v>
      </c>
    </row>
    <row r="68" spans="2:8" s="1" customFormat="1" ht="27" x14ac:dyDescent="0.25">
      <c r="B68" s="187"/>
      <c r="C68" s="172"/>
      <c r="D68" s="172"/>
      <c r="E68" s="91">
        <v>3511</v>
      </c>
      <c r="F68" s="92" t="s">
        <v>176</v>
      </c>
      <c r="G68" s="48">
        <v>8400</v>
      </c>
      <c r="H68" s="131" t="s">
        <v>258</v>
      </c>
    </row>
    <row r="69" spans="2:8" s="1" customFormat="1" ht="27" x14ac:dyDescent="0.25">
      <c r="B69" s="93">
        <v>41536</v>
      </c>
      <c r="C69" s="91" t="s">
        <v>13</v>
      </c>
      <c r="D69" s="91" t="s">
        <v>13</v>
      </c>
      <c r="E69" s="91">
        <v>2531</v>
      </c>
      <c r="F69" s="92" t="s">
        <v>118</v>
      </c>
      <c r="G69" s="89">
        <v>2661.54</v>
      </c>
      <c r="H69" s="131" t="s">
        <v>258</v>
      </c>
    </row>
    <row r="70" spans="2:8" s="1" customFormat="1" ht="27" x14ac:dyDescent="0.25">
      <c r="B70" s="162">
        <v>41537</v>
      </c>
      <c r="C70" s="176" t="s">
        <v>13</v>
      </c>
      <c r="D70" s="176" t="s">
        <v>13</v>
      </c>
      <c r="E70" s="176">
        <v>2961</v>
      </c>
      <c r="F70" s="70" t="s">
        <v>119</v>
      </c>
      <c r="G70" s="89">
        <v>449.96</v>
      </c>
      <c r="H70" s="131" t="s">
        <v>258</v>
      </c>
    </row>
    <row r="71" spans="2:8" s="1" customFormat="1" ht="27" x14ac:dyDescent="0.25">
      <c r="B71" s="163"/>
      <c r="C71" s="177"/>
      <c r="D71" s="177"/>
      <c r="E71" s="177"/>
      <c r="F71" s="92" t="s">
        <v>120</v>
      </c>
      <c r="G71" s="89">
        <v>4485.99</v>
      </c>
      <c r="H71" s="131" t="s">
        <v>258</v>
      </c>
    </row>
    <row r="72" spans="2:8" s="1" customFormat="1" ht="27" x14ac:dyDescent="0.25">
      <c r="B72" s="163"/>
      <c r="C72" s="177"/>
      <c r="D72" s="177"/>
      <c r="E72" s="177"/>
      <c r="F72" s="92" t="s">
        <v>121</v>
      </c>
      <c r="G72" s="89">
        <v>239.88</v>
      </c>
      <c r="H72" s="131" t="s">
        <v>258</v>
      </c>
    </row>
    <row r="73" spans="2:8" s="1" customFormat="1" ht="27" x14ac:dyDescent="0.25">
      <c r="B73" s="163"/>
      <c r="C73" s="177"/>
      <c r="D73" s="177"/>
      <c r="E73" s="178"/>
      <c r="F73" s="92" t="s">
        <v>122</v>
      </c>
      <c r="G73" s="89">
        <v>32.01</v>
      </c>
      <c r="H73" s="131" t="s">
        <v>258</v>
      </c>
    </row>
    <row r="74" spans="2:8" s="1" customFormat="1" ht="27" x14ac:dyDescent="0.25">
      <c r="B74" s="163"/>
      <c r="C74" s="177"/>
      <c r="D74" s="177"/>
      <c r="E74" s="171">
        <v>3551</v>
      </c>
      <c r="F74" s="92" t="s">
        <v>123</v>
      </c>
      <c r="G74" s="89">
        <v>199.99</v>
      </c>
      <c r="H74" s="131" t="s">
        <v>258</v>
      </c>
    </row>
    <row r="75" spans="2:8" s="1" customFormat="1" ht="27" x14ac:dyDescent="0.25">
      <c r="B75" s="164"/>
      <c r="C75" s="178"/>
      <c r="D75" s="178"/>
      <c r="E75" s="172"/>
      <c r="F75" s="70" t="s">
        <v>124</v>
      </c>
      <c r="G75" s="104">
        <v>342</v>
      </c>
      <c r="H75" s="131" t="s">
        <v>258</v>
      </c>
    </row>
    <row r="76" spans="2:8" s="1" customFormat="1" ht="27" x14ac:dyDescent="0.25">
      <c r="B76" s="93">
        <v>41573</v>
      </c>
      <c r="C76" s="53" t="s">
        <v>13</v>
      </c>
      <c r="D76" s="53" t="s">
        <v>13</v>
      </c>
      <c r="E76" s="53">
        <v>3551</v>
      </c>
      <c r="F76" s="70" t="s">
        <v>125</v>
      </c>
      <c r="G76" s="105">
        <v>4136.5600000000004</v>
      </c>
      <c r="H76" s="131" t="s">
        <v>258</v>
      </c>
    </row>
    <row r="77" spans="2:8" s="1" customFormat="1" ht="27" x14ac:dyDescent="0.25">
      <c r="B77" s="93">
        <v>41549</v>
      </c>
      <c r="C77" s="53" t="s">
        <v>13</v>
      </c>
      <c r="D77" s="53" t="s">
        <v>13</v>
      </c>
      <c r="E77" s="53">
        <v>2611</v>
      </c>
      <c r="F77" s="70" t="s">
        <v>136</v>
      </c>
      <c r="G77" s="104">
        <v>1624</v>
      </c>
      <c r="H77" s="131" t="s">
        <v>258</v>
      </c>
    </row>
    <row r="78" spans="2:8" ht="27" x14ac:dyDescent="0.25">
      <c r="B78" s="93">
        <v>41549</v>
      </c>
      <c r="C78" s="55" t="s">
        <v>13</v>
      </c>
      <c r="D78" s="55" t="s">
        <v>13</v>
      </c>
      <c r="E78" s="54">
        <v>3381</v>
      </c>
      <c r="F78" s="57" t="s">
        <v>137</v>
      </c>
      <c r="G78" s="106">
        <v>16240</v>
      </c>
      <c r="H78" s="131" t="s">
        <v>258</v>
      </c>
    </row>
    <row r="79" spans="2:8" ht="27" x14ac:dyDescent="0.25">
      <c r="B79" s="93"/>
      <c r="C79" s="55" t="s">
        <v>13</v>
      </c>
      <c r="D79" s="55" t="s">
        <v>13</v>
      </c>
      <c r="E79" s="54"/>
      <c r="F79" s="57" t="s">
        <v>152</v>
      </c>
      <c r="G79" s="106">
        <v>8385</v>
      </c>
      <c r="H79" s="131" t="s">
        <v>258</v>
      </c>
    </row>
    <row r="80" spans="2:8" ht="27" x14ac:dyDescent="0.25">
      <c r="B80" s="162">
        <v>41555</v>
      </c>
      <c r="C80" s="158" t="s">
        <v>13</v>
      </c>
      <c r="D80" s="158" t="s">
        <v>13</v>
      </c>
      <c r="E80" s="168">
        <v>2471</v>
      </c>
      <c r="F80" s="57" t="s">
        <v>138</v>
      </c>
      <c r="G80" s="108">
        <v>1034.9100000000001</v>
      </c>
      <c r="H80" s="131" t="s">
        <v>258</v>
      </c>
    </row>
    <row r="81" spans="1:12" ht="27" x14ac:dyDescent="0.25">
      <c r="B81" s="163"/>
      <c r="C81" s="159"/>
      <c r="D81" s="159"/>
      <c r="E81" s="169"/>
      <c r="F81" s="57" t="s">
        <v>139</v>
      </c>
      <c r="G81" s="108">
        <v>6025.94</v>
      </c>
      <c r="H81" s="131" t="s">
        <v>258</v>
      </c>
    </row>
    <row r="82" spans="1:12" x14ac:dyDescent="0.25">
      <c r="B82" s="163"/>
      <c r="C82" s="159"/>
      <c r="D82" s="159"/>
      <c r="E82" s="169"/>
      <c r="F82" s="57" t="s">
        <v>85</v>
      </c>
      <c r="G82" s="189">
        <v>8851</v>
      </c>
      <c r="H82" s="155" t="s">
        <v>258</v>
      </c>
    </row>
    <row r="83" spans="1:12" x14ac:dyDescent="0.25">
      <c r="B83" s="163"/>
      <c r="C83" s="159"/>
      <c r="D83" s="159"/>
      <c r="E83" s="169"/>
      <c r="F83" s="57" t="s">
        <v>140</v>
      </c>
      <c r="G83" s="165"/>
      <c r="H83" s="156"/>
    </row>
    <row r="84" spans="1:12" x14ac:dyDescent="0.25">
      <c r="B84" s="163"/>
      <c r="C84" s="159"/>
      <c r="D84" s="159"/>
      <c r="E84" s="169"/>
      <c r="F84" s="57" t="s">
        <v>141</v>
      </c>
      <c r="G84" s="55">
        <v>353.8</v>
      </c>
      <c r="H84" s="155" t="s">
        <v>258</v>
      </c>
    </row>
    <row r="85" spans="1:12" s="39" customFormat="1" x14ac:dyDescent="0.25">
      <c r="A85" s="1"/>
      <c r="B85" s="163"/>
      <c r="C85" s="159"/>
      <c r="D85" s="159"/>
      <c r="E85" s="169"/>
      <c r="F85" s="57" t="s">
        <v>151</v>
      </c>
      <c r="G85" s="55">
        <v>1043</v>
      </c>
      <c r="H85" s="156"/>
      <c r="I85" s="1"/>
      <c r="J85" s="1"/>
      <c r="K85" s="1"/>
      <c r="L85" s="1"/>
    </row>
    <row r="86" spans="1:12" x14ac:dyDescent="0.25">
      <c r="B86" s="163"/>
      <c r="C86" s="159"/>
      <c r="D86" s="159"/>
      <c r="E86" s="169"/>
      <c r="F86" s="57" t="s">
        <v>142</v>
      </c>
      <c r="G86" s="108">
        <v>116.99</v>
      </c>
      <c r="H86" s="155" t="s">
        <v>258</v>
      </c>
    </row>
    <row r="87" spans="1:12" x14ac:dyDescent="0.25">
      <c r="B87" s="163"/>
      <c r="C87" s="159"/>
      <c r="D87" s="159"/>
      <c r="E87" s="170"/>
      <c r="F87" s="57" t="s">
        <v>143</v>
      </c>
      <c r="G87" s="108">
        <v>50.98</v>
      </c>
      <c r="H87" s="156"/>
    </row>
    <row r="88" spans="1:12" x14ac:dyDescent="0.25">
      <c r="B88" s="163"/>
      <c r="C88" s="159"/>
      <c r="D88" s="159"/>
      <c r="E88" s="168">
        <v>2491</v>
      </c>
      <c r="F88" s="57" t="s">
        <v>144</v>
      </c>
      <c r="G88" s="106">
        <v>1330</v>
      </c>
      <c r="H88" s="155" t="s">
        <v>258</v>
      </c>
    </row>
    <row r="89" spans="1:12" x14ac:dyDescent="0.25">
      <c r="B89" s="163"/>
      <c r="C89" s="159"/>
      <c r="D89" s="159"/>
      <c r="E89" s="170"/>
      <c r="F89" s="57" t="s">
        <v>145</v>
      </c>
      <c r="G89" s="88">
        <v>1624</v>
      </c>
      <c r="H89" s="156"/>
    </row>
    <row r="90" spans="1:12" x14ac:dyDescent="0.25">
      <c r="B90" s="163"/>
      <c r="C90" s="159"/>
      <c r="D90" s="159"/>
      <c r="E90" s="54">
        <v>2441</v>
      </c>
      <c r="F90" s="57" t="s">
        <v>146</v>
      </c>
      <c r="G90" s="108">
        <v>835.2</v>
      </c>
      <c r="H90" s="155" t="s">
        <v>258</v>
      </c>
    </row>
    <row r="91" spans="1:12" x14ac:dyDescent="0.25">
      <c r="B91" s="163"/>
      <c r="C91" s="159"/>
      <c r="D91" s="159"/>
      <c r="E91" s="168">
        <v>3261</v>
      </c>
      <c r="F91" s="57" t="s">
        <v>147</v>
      </c>
      <c r="G91" s="88">
        <v>3451</v>
      </c>
      <c r="H91" s="156"/>
    </row>
    <row r="92" spans="1:12" x14ac:dyDescent="0.25">
      <c r="B92" s="163"/>
      <c r="C92" s="159"/>
      <c r="D92" s="159"/>
      <c r="E92" s="170"/>
      <c r="F92" s="57" t="s">
        <v>148</v>
      </c>
      <c r="G92" s="55">
        <v>580</v>
      </c>
      <c r="H92" s="155" t="s">
        <v>258</v>
      </c>
    </row>
    <row r="93" spans="1:12" x14ac:dyDescent="0.25">
      <c r="B93" s="163"/>
      <c r="C93" s="159"/>
      <c r="D93" s="159"/>
      <c r="E93" s="168">
        <v>2491</v>
      </c>
      <c r="F93" s="57" t="s">
        <v>149</v>
      </c>
      <c r="G93" s="88">
        <v>696</v>
      </c>
      <c r="H93" s="156"/>
    </row>
    <row r="94" spans="1:12" x14ac:dyDescent="0.25">
      <c r="B94" s="164"/>
      <c r="C94" s="165"/>
      <c r="D94" s="165"/>
      <c r="E94" s="170"/>
      <c r="F94" s="57" t="s">
        <v>150</v>
      </c>
      <c r="G94" s="88">
        <v>2320</v>
      </c>
      <c r="H94" s="155" t="s">
        <v>258</v>
      </c>
    </row>
    <row r="95" spans="1:12" x14ac:dyDescent="0.25">
      <c r="B95" s="93">
        <v>41557</v>
      </c>
      <c r="C95" s="55" t="s">
        <v>13</v>
      </c>
      <c r="D95" s="55" t="s">
        <v>13</v>
      </c>
      <c r="E95" s="54">
        <v>2961</v>
      </c>
      <c r="F95" s="57" t="s">
        <v>153</v>
      </c>
      <c r="G95" s="106">
        <v>7000</v>
      </c>
      <c r="H95" s="156"/>
    </row>
    <row r="96" spans="1:12" x14ac:dyDescent="0.25">
      <c r="B96" s="167">
        <v>41561</v>
      </c>
      <c r="C96" s="166" t="s">
        <v>13</v>
      </c>
      <c r="D96" s="166" t="s">
        <v>13</v>
      </c>
      <c r="E96" s="188">
        <v>2721</v>
      </c>
      <c r="F96" s="57" t="s">
        <v>154</v>
      </c>
      <c r="G96" s="112">
        <v>1061.4000000000001</v>
      </c>
      <c r="H96" s="155" t="s">
        <v>258</v>
      </c>
    </row>
    <row r="97" spans="2:8" x14ac:dyDescent="0.25">
      <c r="B97" s="167"/>
      <c r="C97" s="166"/>
      <c r="D97" s="166"/>
      <c r="E97" s="188"/>
      <c r="F97" s="57" t="s">
        <v>155</v>
      </c>
      <c r="G97" s="112">
        <v>110.43</v>
      </c>
      <c r="H97" s="156"/>
    </row>
    <row r="98" spans="2:8" x14ac:dyDescent="0.25">
      <c r="B98" s="167"/>
      <c r="C98" s="166"/>
      <c r="D98" s="166"/>
      <c r="E98" s="188"/>
      <c r="F98" s="57" t="s">
        <v>156</v>
      </c>
      <c r="G98" s="113">
        <v>195.75</v>
      </c>
      <c r="H98" s="155" t="s">
        <v>258</v>
      </c>
    </row>
    <row r="99" spans="2:8" x14ac:dyDescent="0.25">
      <c r="B99" s="167"/>
      <c r="C99" s="166"/>
      <c r="D99" s="166"/>
      <c r="E99" s="188"/>
      <c r="F99" s="57" t="s">
        <v>157</v>
      </c>
      <c r="G99" s="113">
        <v>143.37</v>
      </c>
      <c r="H99" s="156"/>
    </row>
    <row r="100" spans="2:8" x14ac:dyDescent="0.25">
      <c r="B100" s="167"/>
      <c r="C100" s="166"/>
      <c r="D100" s="166"/>
      <c r="E100" s="188"/>
      <c r="F100" s="57" t="s">
        <v>158</v>
      </c>
      <c r="G100" s="113">
        <v>459.36</v>
      </c>
      <c r="H100" s="155" t="s">
        <v>258</v>
      </c>
    </row>
    <row r="101" spans="2:8" x14ac:dyDescent="0.25">
      <c r="B101" s="167"/>
      <c r="C101" s="166"/>
      <c r="D101" s="166"/>
      <c r="E101" s="188"/>
      <c r="F101" s="57" t="s">
        <v>159</v>
      </c>
      <c r="G101" s="113">
        <v>32.57</v>
      </c>
      <c r="H101" s="156"/>
    </row>
    <row r="102" spans="2:8" x14ac:dyDescent="0.25">
      <c r="B102" s="167"/>
      <c r="C102" s="166"/>
      <c r="D102" s="166"/>
      <c r="E102" s="188"/>
      <c r="F102" s="57" t="s">
        <v>160</v>
      </c>
      <c r="G102" s="113">
        <v>1299.3499999999999</v>
      </c>
      <c r="H102" s="155" t="s">
        <v>258</v>
      </c>
    </row>
    <row r="103" spans="2:8" x14ac:dyDescent="0.25">
      <c r="B103" s="167"/>
      <c r="C103" s="166"/>
      <c r="D103" s="166"/>
      <c r="E103" s="188">
        <v>2491</v>
      </c>
      <c r="F103" s="57" t="s">
        <v>161</v>
      </c>
      <c r="G103" s="158">
        <v>1362.09</v>
      </c>
      <c r="H103" s="156"/>
    </row>
    <row r="104" spans="2:8" x14ac:dyDescent="0.25">
      <c r="B104" s="167"/>
      <c r="C104" s="166"/>
      <c r="D104" s="166"/>
      <c r="E104" s="188"/>
      <c r="F104" s="57" t="s">
        <v>162</v>
      </c>
      <c r="G104" s="159"/>
      <c r="H104" s="129"/>
    </row>
    <row r="105" spans="2:8" x14ac:dyDescent="0.25">
      <c r="B105" s="167"/>
      <c r="C105" s="166"/>
      <c r="D105" s="166"/>
      <c r="E105" s="188"/>
      <c r="F105" s="57" t="s">
        <v>163</v>
      </c>
      <c r="G105" s="159"/>
      <c r="H105" s="155" t="s">
        <v>258</v>
      </c>
    </row>
    <row r="106" spans="2:8" x14ac:dyDescent="0.25">
      <c r="B106" s="167"/>
      <c r="C106" s="166"/>
      <c r="D106" s="166"/>
      <c r="E106" s="188"/>
      <c r="F106" s="57" t="s">
        <v>164</v>
      </c>
      <c r="G106" s="159"/>
      <c r="H106" s="156"/>
    </row>
    <row r="107" spans="2:8" x14ac:dyDescent="0.25">
      <c r="B107" s="167"/>
      <c r="C107" s="166"/>
      <c r="D107" s="166"/>
      <c r="E107" s="188"/>
      <c r="F107" s="57" t="s">
        <v>165</v>
      </c>
      <c r="G107" s="165"/>
      <c r="H107" s="130"/>
    </row>
    <row r="108" spans="2:8" x14ac:dyDescent="0.25">
      <c r="B108" s="167"/>
      <c r="C108" s="166"/>
      <c r="D108" s="166"/>
      <c r="E108" s="54">
        <v>2711</v>
      </c>
      <c r="F108" s="57" t="s">
        <v>166</v>
      </c>
      <c r="G108" s="55">
        <v>1315.44</v>
      </c>
      <c r="H108" s="155" t="s">
        <v>258</v>
      </c>
    </row>
    <row r="109" spans="2:8" x14ac:dyDescent="0.25">
      <c r="B109" s="162">
        <v>41564</v>
      </c>
      <c r="C109" s="158" t="s">
        <v>13</v>
      </c>
      <c r="D109" s="158" t="s">
        <v>13</v>
      </c>
      <c r="E109" s="114">
        <v>2521</v>
      </c>
      <c r="F109" s="57" t="s">
        <v>167</v>
      </c>
      <c r="G109" s="115">
        <v>997.6</v>
      </c>
      <c r="H109" s="156"/>
    </row>
    <row r="110" spans="2:8" x14ac:dyDescent="0.25">
      <c r="B110" s="164"/>
      <c r="C110" s="165"/>
      <c r="D110" s="165"/>
      <c r="E110" s="114">
        <v>5211</v>
      </c>
      <c r="F110" s="57" t="s">
        <v>168</v>
      </c>
      <c r="G110" s="109">
        <v>12113.83</v>
      </c>
      <c r="H110" s="155" t="s">
        <v>258</v>
      </c>
    </row>
    <row r="111" spans="2:8" x14ac:dyDescent="0.25">
      <c r="B111" s="162">
        <v>41569</v>
      </c>
      <c r="C111" s="158" t="s">
        <v>13</v>
      </c>
      <c r="D111" s="158" t="s">
        <v>13</v>
      </c>
      <c r="E111" s="168">
        <v>2961</v>
      </c>
      <c r="F111" s="57" t="s">
        <v>169</v>
      </c>
      <c r="G111" s="158">
        <v>1760.38</v>
      </c>
      <c r="H111" s="156"/>
    </row>
    <row r="112" spans="2:8" x14ac:dyDescent="0.25">
      <c r="B112" s="163"/>
      <c r="C112" s="159"/>
      <c r="D112" s="159"/>
      <c r="E112" s="169"/>
      <c r="F112" s="57" t="s">
        <v>170</v>
      </c>
      <c r="G112" s="159"/>
      <c r="H112" s="155" t="s">
        <v>258</v>
      </c>
    </row>
    <row r="113" spans="2:8" x14ac:dyDescent="0.25">
      <c r="B113" s="163"/>
      <c r="C113" s="159"/>
      <c r="D113" s="159"/>
      <c r="E113" s="170"/>
      <c r="F113" s="57" t="s">
        <v>171</v>
      </c>
      <c r="G113" s="165"/>
      <c r="H113" s="156"/>
    </row>
    <row r="114" spans="2:8" x14ac:dyDescent="0.25">
      <c r="B114" s="164"/>
      <c r="C114" s="165"/>
      <c r="D114" s="165"/>
      <c r="E114" s="114">
        <v>3551</v>
      </c>
      <c r="F114" s="57" t="s">
        <v>172</v>
      </c>
      <c r="G114" s="115">
        <v>336.4</v>
      </c>
      <c r="H114" s="155" t="s">
        <v>258</v>
      </c>
    </row>
    <row r="115" spans="2:8" ht="33" x14ac:dyDescent="0.25">
      <c r="B115" s="111">
        <v>41572</v>
      </c>
      <c r="C115" s="115" t="s">
        <v>13</v>
      </c>
      <c r="D115" s="115" t="s">
        <v>13</v>
      </c>
      <c r="E115" s="114">
        <v>3511</v>
      </c>
      <c r="F115" s="57" t="s">
        <v>177</v>
      </c>
      <c r="G115" s="115">
        <v>12500</v>
      </c>
      <c r="H115" s="156"/>
    </row>
    <row r="116" spans="2:8" ht="66" x14ac:dyDescent="0.25">
      <c r="B116" s="111">
        <v>41579</v>
      </c>
      <c r="C116" s="115" t="s">
        <v>13</v>
      </c>
      <c r="D116" s="115" t="s">
        <v>13</v>
      </c>
      <c r="E116" s="114">
        <v>2161</v>
      </c>
      <c r="F116" s="57" t="s">
        <v>178</v>
      </c>
      <c r="G116" s="108">
        <v>40479.4</v>
      </c>
      <c r="H116" s="57" t="s">
        <v>259</v>
      </c>
    </row>
    <row r="117" spans="2:8" x14ac:dyDescent="0.25">
      <c r="B117" s="111">
        <v>41582</v>
      </c>
      <c r="C117" s="115" t="s">
        <v>13</v>
      </c>
      <c r="D117" s="115" t="s">
        <v>13</v>
      </c>
      <c r="E117" s="114">
        <v>3381</v>
      </c>
      <c r="F117" s="57" t="s">
        <v>180</v>
      </c>
      <c r="G117" s="115">
        <v>16240</v>
      </c>
      <c r="H117" s="155" t="s">
        <v>258</v>
      </c>
    </row>
    <row r="118" spans="2:8" x14ac:dyDescent="0.25">
      <c r="B118" s="162">
        <v>41585</v>
      </c>
      <c r="C118" s="158" t="s">
        <v>13</v>
      </c>
      <c r="D118" s="158" t="s">
        <v>13</v>
      </c>
      <c r="E118" s="114">
        <v>2111</v>
      </c>
      <c r="F118" s="57" t="s">
        <v>63</v>
      </c>
      <c r="G118" s="108">
        <v>9349.15</v>
      </c>
      <c r="H118" s="156"/>
    </row>
    <row r="119" spans="2:8" x14ac:dyDescent="0.25">
      <c r="B119" s="163"/>
      <c r="C119" s="159"/>
      <c r="D119" s="159"/>
      <c r="E119" s="168">
        <v>2141</v>
      </c>
      <c r="F119" s="57" t="s">
        <v>181</v>
      </c>
      <c r="G119" s="108">
        <v>484.41</v>
      </c>
      <c r="H119" s="155" t="s">
        <v>258</v>
      </c>
    </row>
    <row r="120" spans="2:8" x14ac:dyDescent="0.25">
      <c r="B120" s="163"/>
      <c r="C120" s="159"/>
      <c r="D120" s="159"/>
      <c r="E120" s="169"/>
      <c r="F120" s="57" t="s">
        <v>182</v>
      </c>
      <c r="G120" s="56">
        <v>1800</v>
      </c>
      <c r="H120" s="156"/>
    </row>
    <row r="121" spans="2:8" x14ac:dyDescent="0.25">
      <c r="B121" s="164"/>
      <c r="C121" s="165"/>
      <c r="D121" s="165"/>
      <c r="E121" s="170"/>
      <c r="F121" s="57" t="s">
        <v>183</v>
      </c>
      <c r="G121" s="56">
        <v>5000</v>
      </c>
      <c r="H121" s="155" t="s">
        <v>258</v>
      </c>
    </row>
    <row r="122" spans="2:8" x14ac:dyDescent="0.25">
      <c r="B122" s="162">
        <v>41585</v>
      </c>
      <c r="C122" s="158" t="s">
        <v>13</v>
      </c>
      <c r="D122" s="158" t="s">
        <v>13</v>
      </c>
      <c r="E122" s="168">
        <v>2911</v>
      </c>
      <c r="F122" s="57" t="s">
        <v>184</v>
      </c>
      <c r="G122" s="106">
        <v>145</v>
      </c>
      <c r="H122" s="156"/>
    </row>
    <row r="123" spans="2:8" x14ac:dyDescent="0.25">
      <c r="B123" s="163"/>
      <c r="C123" s="159"/>
      <c r="D123" s="159"/>
      <c r="E123" s="170"/>
      <c r="F123" s="57" t="s">
        <v>185</v>
      </c>
      <c r="G123" s="115">
        <v>298</v>
      </c>
      <c r="H123" s="155" t="s">
        <v>258</v>
      </c>
    </row>
    <row r="124" spans="2:8" x14ac:dyDescent="0.25">
      <c r="B124" s="163"/>
      <c r="C124" s="159"/>
      <c r="D124" s="159"/>
      <c r="E124" s="168">
        <v>2461</v>
      </c>
      <c r="F124" s="57" t="s">
        <v>186</v>
      </c>
      <c r="G124" s="115">
        <v>480</v>
      </c>
      <c r="H124" s="156"/>
    </row>
    <row r="125" spans="2:8" x14ac:dyDescent="0.25">
      <c r="B125" s="163"/>
      <c r="C125" s="159"/>
      <c r="D125" s="159"/>
      <c r="E125" s="169"/>
      <c r="F125" s="57" t="s">
        <v>187</v>
      </c>
      <c r="G125" s="115">
        <v>29.99</v>
      </c>
      <c r="H125" s="155" t="s">
        <v>258</v>
      </c>
    </row>
    <row r="126" spans="2:8" x14ac:dyDescent="0.25">
      <c r="B126" s="163"/>
      <c r="C126" s="159"/>
      <c r="D126" s="159"/>
      <c r="E126" s="169"/>
      <c r="F126" s="57" t="s">
        <v>188</v>
      </c>
      <c r="G126" s="115">
        <v>699.48</v>
      </c>
      <c r="H126" s="156"/>
    </row>
    <row r="127" spans="2:8" x14ac:dyDescent="0.25">
      <c r="B127" s="163"/>
      <c r="C127" s="159"/>
      <c r="D127" s="159"/>
      <c r="E127" s="169"/>
      <c r="F127" s="57" t="s">
        <v>189</v>
      </c>
      <c r="G127" s="115">
        <v>1499.88</v>
      </c>
      <c r="H127" s="155" t="s">
        <v>258</v>
      </c>
    </row>
    <row r="128" spans="2:8" x14ac:dyDescent="0.25">
      <c r="B128" s="163"/>
      <c r="C128" s="159"/>
      <c r="D128" s="159"/>
      <c r="E128" s="169"/>
      <c r="F128" s="57" t="s">
        <v>190</v>
      </c>
      <c r="G128" s="115">
        <v>1199.97</v>
      </c>
      <c r="H128" s="156"/>
    </row>
    <row r="129" spans="2:8" x14ac:dyDescent="0.25">
      <c r="B129" s="163"/>
      <c r="C129" s="159"/>
      <c r="D129" s="159"/>
      <c r="E129" s="170"/>
      <c r="F129" s="57" t="s">
        <v>191</v>
      </c>
      <c r="G129" s="115">
        <v>2300.2800000000002</v>
      </c>
      <c r="H129" s="155" t="s">
        <v>258</v>
      </c>
    </row>
    <row r="130" spans="2:8" x14ac:dyDescent="0.25">
      <c r="B130" s="163"/>
      <c r="C130" s="159"/>
      <c r="D130" s="159"/>
      <c r="E130" s="114">
        <v>2561</v>
      </c>
      <c r="F130" s="57" t="s">
        <v>192</v>
      </c>
      <c r="G130" s="115">
        <v>349.97</v>
      </c>
      <c r="H130" s="156"/>
    </row>
    <row r="131" spans="2:8" x14ac:dyDescent="0.25">
      <c r="B131" s="164"/>
      <c r="C131" s="165"/>
      <c r="D131" s="165"/>
      <c r="E131" s="114">
        <v>2721</v>
      </c>
      <c r="F131" s="57" t="s">
        <v>193</v>
      </c>
      <c r="G131" s="108">
        <v>203.14</v>
      </c>
      <c r="H131" s="155" t="s">
        <v>258</v>
      </c>
    </row>
    <row r="132" spans="2:8" x14ac:dyDescent="0.25">
      <c r="B132" s="87">
        <v>41592</v>
      </c>
      <c r="C132" s="115" t="s">
        <v>13</v>
      </c>
      <c r="D132" s="115" t="s">
        <v>13</v>
      </c>
      <c r="E132" s="114">
        <v>3551</v>
      </c>
      <c r="F132" s="57" t="s">
        <v>255</v>
      </c>
      <c r="G132" s="108">
        <v>7002.19</v>
      </c>
      <c r="H132" s="156"/>
    </row>
    <row r="133" spans="2:8" x14ac:dyDescent="0.25">
      <c r="B133" s="87">
        <v>41593</v>
      </c>
      <c r="C133" s="115" t="s">
        <v>13</v>
      </c>
      <c r="D133" s="115" t="s">
        <v>13</v>
      </c>
      <c r="E133" s="114">
        <v>3511</v>
      </c>
      <c r="F133" s="57" t="s">
        <v>199</v>
      </c>
      <c r="G133" s="125">
        <v>10440</v>
      </c>
      <c r="H133" s="155" t="s">
        <v>258</v>
      </c>
    </row>
    <row r="134" spans="2:8" x14ac:dyDescent="0.25">
      <c r="B134" s="87">
        <v>41597</v>
      </c>
      <c r="C134" s="115" t="s">
        <v>13</v>
      </c>
      <c r="D134" s="115" t="s">
        <v>13</v>
      </c>
      <c r="E134" s="114">
        <v>2711</v>
      </c>
      <c r="F134" s="57" t="s">
        <v>200</v>
      </c>
      <c r="G134" s="115">
        <v>2976.56</v>
      </c>
      <c r="H134" s="156"/>
    </row>
    <row r="135" spans="2:8" x14ac:dyDescent="0.25">
      <c r="B135" s="87">
        <v>41632</v>
      </c>
      <c r="C135" s="115" t="s">
        <v>13</v>
      </c>
      <c r="D135" s="115" t="s">
        <v>13</v>
      </c>
      <c r="E135" s="114">
        <v>2211</v>
      </c>
      <c r="F135" s="57" t="s">
        <v>201</v>
      </c>
      <c r="G135" s="115">
        <v>2591.44</v>
      </c>
      <c r="H135" s="155" t="s">
        <v>258</v>
      </c>
    </row>
    <row r="136" spans="2:8" x14ac:dyDescent="0.25">
      <c r="B136" s="87">
        <v>41246</v>
      </c>
      <c r="C136" s="115" t="s">
        <v>13</v>
      </c>
      <c r="D136" s="115" t="s">
        <v>13</v>
      </c>
      <c r="E136" s="114">
        <v>3381</v>
      </c>
      <c r="F136" s="57" t="s">
        <v>202</v>
      </c>
      <c r="G136" s="125">
        <v>16240</v>
      </c>
      <c r="H136" s="156"/>
    </row>
    <row r="137" spans="2:8" ht="58.5" customHeight="1" x14ac:dyDescent="0.25">
      <c r="B137" s="87">
        <v>41611</v>
      </c>
      <c r="C137" s="115" t="s">
        <v>13</v>
      </c>
      <c r="D137" s="115" t="s">
        <v>13</v>
      </c>
      <c r="E137" s="114">
        <v>5151</v>
      </c>
      <c r="F137" s="57" t="s">
        <v>203</v>
      </c>
      <c r="G137" s="109">
        <v>152862.94</v>
      </c>
      <c r="H137" s="57" t="s">
        <v>259</v>
      </c>
    </row>
    <row r="138" spans="2:8" ht="16.5" customHeight="1" x14ac:dyDescent="0.25">
      <c r="B138" s="162">
        <v>41611</v>
      </c>
      <c r="C138" s="158" t="s">
        <v>13</v>
      </c>
      <c r="D138" s="158" t="s">
        <v>13</v>
      </c>
      <c r="E138" s="168">
        <v>2141</v>
      </c>
      <c r="F138" s="57" t="s">
        <v>204</v>
      </c>
      <c r="G138" s="108">
        <v>10254.4</v>
      </c>
      <c r="H138" s="155" t="s">
        <v>258</v>
      </c>
    </row>
    <row r="139" spans="2:8" ht="16.5" customHeight="1" x14ac:dyDescent="0.25">
      <c r="B139" s="163"/>
      <c r="C139" s="159"/>
      <c r="D139" s="159"/>
      <c r="E139" s="170"/>
      <c r="F139" s="57" t="s">
        <v>205</v>
      </c>
      <c r="G139" s="115">
        <v>9563.8799999999992</v>
      </c>
      <c r="H139" s="156"/>
    </row>
    <row r="140" spans="2:8" ht="55.5" customHeight="1" x14ac:dyDescent="0.25">
      <c r="B140" s="163"/>
      <c r="C140" s="159"/>
      <c r="D140" s="159"/>
      <c r="E140" s="114">
        <v>3531</v>
      </c>
      <c r="F140" s="57" t="s">
        <v>206</v>
      </c>
      <c r="G140" s="115">
        <v>14250.6</v>
      </c>
      <c r="H140" s="57" t="s">
        <v>259</v>
      </c>
    </row>
    <row r="141" spans="2:8" ht="45" customHeight="1" x14ac:dyDescent="0.25">
      <c r="B141" s="163"/>
      <c r="C141" s="159"/>
      <c r="D141" s="159"/>
      <c r="E141" s="114">
        <v>5191</v>
      </c>
      <c r="F141" s="57" t="s">
        <v>207</v>
      </c>
      <c r="G141" s="109">
        <v>24499.89</v>
      </c>
      <c r="H141" s="57" t="s">
        <v>259</v>
      </c>
    </row>
    <row r="142" spans="2:8" ht="16.5" customHeight="1" x14ac:dyDescent="0.25">
      <c r="B142" s="163"/>
      <c r="C142" s="159"/>
      <c r="D142" s="159"/>
      <c r="E142" s="114">
        <v>5911</v>
      </c>
      <c r="F142" s="57" t="s">
        <v>208</v>
      </c>
      <c r="G142" s="115">
        <v>4715.1000000000004</v>
      </c>
      <c r="H142" s="155" t="s">
        <v>258</v>
      </c>
    </row>
    <row r="143" spans="2:8" ht="16.5" customHeight="1" x14ac:dyDescent="0.25">
      <c r="B143" s="163"/>
      <c r="C143" s="159"/>
      <c r="D143" s="159"/>
      <c r="E143" s="168">
        <v>5151</v>
      </c>
      <c r="F143" s="57" t="s">
        <v>209</v>
      </c>
      <c r="G143" s="115">
        <v>5214.3500000000004</v>
      </c>
      <c r="H143" s="156"/>
    </row>
    <row r="144" spans="2:8" ht="34.5" customHeight="1" x14ac:dyDescent="0.25">
      <c r="B144" s="163"/>
      <c r="C144" s="159"/>
      <c r="D144" s="159"/>
      <c r="E144" s="169"/>
      <c r="F144" s="57" t="s">
        <v>210</v>
      </c>
      <c r="G144" s="115">
        <v>5356.56</v>
      </c>
      <c r="H144" s="121" t="s">
        <v>258</v>
      </c>
    </row>
    <row r="145" spans="2:8" ht="45.75" customHeight="1" x14ac:dyDescent="0.25">
      <c r="B145" s="164"/>
      <c r="C145" s="165"/>
      <c r="D145" s="165"/>
      <c r="E145" s="170"/>
      <c r="F145" s="57" t="s">
        <v>211</v>
      </c>
      <c r="G145" s="115">
        <v>29760.97</v>
      </c>
      <c r="H145" s="57" t="s">
        <v>259</v>
      </c>
    </row>
    <row r="146" spans="2:8" ht="45.75" customHeight="1" x14ac:dyDescent="0.25">
      <c r="B146" s="87">
        <v>41611</v>
      </c>
      <c r="C146" s="115" t="s">
        <v>13</v>
      </c>
      <c r="D146" s="115" t="s">
        <v>13</v>
      </c>
      <c r="E146" s="114">
        <v>5661</v>
      </c>
      <c r="F146" s="115" t="s">
        <v>212</v>
      </c>
      <c r="G146" s="125">
        <v>150000</v>
      </c>
      <c r="H146" s="57" t="s">
        <v>259</v>
      </c>
    </row>
    <row r="147" spans="2:8" ht="46.5" customHeight="1" x14ac:dyDescent="0.25">
      <c r="B147" s="162">
        <v>41611</v>
      </c>
      <c r="C147" s="158" t="s">
        <v>13</v>
      </c>
      <c r="D147" s="158" t="s">
        <v>13</v>
      </c>
      <c r="E147" s="114">
        <v>2961</v>
      </c>
      <c r="F147" s="57" t="s">
        <v>213</v>
      </c>
      <c r="G147" s="109">
        <v>17999.990000000002</v>
      </c>
      <c r="H147" s="57" t="s">
        <v>259</v>
      </c>
    </row>
    <row r="148" spans="2:8" ht="48" customHeight="1" x14ac:dyDescent="0.25">
      <c r="B148" s="163"/>
      <c r="C148" s="159"/>
      <c r="D148" s="159"/>
      <c r="E148" s="114">
        <v>3531</v>
      </c>
      <c r="F148" s="57" t="s">
        <v>214</v>
      </c>
      <c r="G148" s="109">
        <v>63219.18</v>
      </c>
      <c r="H148" s="57" t="s">
        <v>259</v>
      </c>
    </row>
    <row r="149" spans="2:8" ht="30.75" customHeight="1" x14ac:dyDescent="0.25">
      <c r="B149" s="164"/>
      <c r="C149" s="159"/>
      <c r="D149" s="159"/>
      <c r="E149" s="119">
        <v>3571</v>
      </c>
      <c r="F149" s="121" t="s">
        <v>215</v>
      </c>
      <c r="G149" s="116">
        <v>4999.99</v>
      </c>
      <c r="H149" s="121" t="s">
        <v>258</v>
      </c>
    </row>
    <row r="150" spans="2:8" ht="30.75" customHeight="1" x14ac:dyDescent="0.25">
      <c r="B150" s="160">
        <v>41611</v>
      </c>
      <c r="C150" s="158" t="s">
        <v>13</v>
      </c>
      <c r="D150" s="158" t="s">
        <v>13</v>
      </c>
      <c r="E150" s="117"/>
      <c r="F150" s="123" t="s">
        <v>216</v>
      </c>
      <c r="G150" s="118">
        <v>980.08</v>
      </c>
      <c r="H150" s="121" t="s">
        <v>258</v>
      </c>
    </row>
    <row r="151" spans="2:8" ht="32.25" customHeight="1" x14ac:dyDescent="0.25">
      <c r="B151" s="161"/>
      <c r="C151" s="159"/>
      <c r="D151" s="159"/>
      <c r="E151" s="117"/>
      <c r="F151" s="123" t="s">
        <v>217</v>
      </c>
      <c r="G151" s="118">
        <v>8143.2</v>
      </c>
      <c r="H151" s="121" t="s">
        <v>258</v>
      </c>
    </row>
    <row r="152" spans="2:8" ht="15.75" customHeight="1" x14ac:dyDescent="0.25">
      <c r="B152" s="161"/>
      <c r="C152" s="159"/>
      <c r="D152" s="159"/>
      <c r="E152" s="122">
        <v>2431</v>
      </c>
      <c r="F152" s="123" t="s">
        <v>218</v>
      </c>
      <c r="G152" s="158">
        <v>1322.4</v>
      </c>
      <c r="H152" s="155" t="s">
        <v>258</v>
      </c>
    </row>
    <row r="153" spans="2:8" ht="16.5" customHeight="1" x14ac:dyDescent="0.25">
      <c r="B153" s="161"/>
      <c r="C153" s="159"/>
      <c r="D153" s="159"/>
      <c r="E153" s="122">
        <v>2441</v>
      </c>
      <c r="F153" s="123" t="s">
        <v>219</v>
      </c>
      <c r="G153" s="159"/>
      <c r="H153" s="190"/>
    </row>
    <row r="154" spans="2:8" ht="16.5" customHeight="1" x14ac:dyDescent="0.25">
      <c r="B154" s="161"/>
      <c r="C154" s="159"/>
      <c r="D154" s="159"/>
      <c r="E154" s="157">
        <v>2451</v>
      </c>
      <c r="F154" s="123" t="s">
        <v>220</v>
      </c>
      <c r="G154" s="165"/>
      <c r="H154" s="156"/>
    </row>
    <row r="155" spans="2:8" ht="16.5" customHeight="1" x14ac:dyDescent="0.25">
      <c r="B155" s="161"/>
      <c r="C155" s="159"/>
      <c r="D155" s="159"/>
      <c r="E155" s="157"/>
      <c r="F155" s="123" t="s">
        <v>221</v>
      </c>
      <c r="G155" s="118">
        <v>7700.03</v>
      </c>
      <c r="H155" s="155" t="s">
        <v>258</v>
      </c>
    </row>
    <row r="156" spans="2:8" ht="16.5" customHeight="1" x14ac:dyDescent="0.25">
      <c r="B156" s="161"/>
      <c r="C156" s="159"/>
      <c r="D156" s="159"/>
      <c r="E156" s="157"/>
      <c r="F156" s="123" t="s">
        <v>222</v>
      </c>
      <c r="G156" s="118">
        <v>1199.9000000000001</v>
      </c>
      <c r="H156" s="190"/>
    </row>
    <row r="157" spans="2:8" ht="16.5" customHeight="1" x14ac:dyDescent="0.25">
      <c r="B157" s="161"/>
      <c r="C157" s="159"/>
      <c r="D157" s="159"/>
      <c r="E157" s="157">
        <v>2461</v>
      </c>
      <c r="F157" s="123" t="s">
        <v>223</v>
      </c>
      <c r="G157" s="118">
        <v>251.48</v>
      </c>
      <c r="H157" s="156"/>
    </row>
    <row r="158" spans="2:8" ht="16.5" customHeight="1" x14ac:dyDescent="0.25">
      <c r="B158" s="161"/>
      <c r="C158" s="159"/>
      <c r="D158" s="159"/>
      <c r="E158" s="157"/>
      <c r="F158" s="123" t="s">
        <v>224</v>
      </c>
      <c r="G158" s="158">
        <v>1200</v>
      </c>
      <c r="H158" s="155" t="s">
        <v>258</v>
      </c>
    </row>
    <row r="159" spans="2:8" ht="16.5" customHeight="1" x14ac:dyDescent="0.25">
      <c r="B159" s="161"/>
      <c r="C159" s="159"/>
      <c r="D159" s="159"/>
      <c r="E159" s="157"/>
      <c r="F159" s="123" t="s">
        <v>225</v>
      </c>
      <c r="G159" s="159"/>
      <c r="H159" s="190"/>
    </row>
    <row r="160" spans="2:8" ht="16.5" customHeight="1" x14ac:dyDescent="0.25">
      <c r="B160" s="161"/>
      <c r="C160" s="159"/>
      <c r="D160" s="159"/>
      <c r="E160" s="157"/>
      <c r="F160" s="123" t="s">
        <v>226</v>
      </c>
      <c r="G160" s="165"/>
      <c r="H160" s="156"/>
    </row>
    <row r="161" spans="2:8" ht="16.5" customHeight="1" x14ac:dyDescent="0.25">
      <c r="B161" s="161"/>
      <c r="C161" s="159"/>
      <c r="D161" s="159"/>
      <c r="E161" s="157"/>
      <c r="F161" s="123" t="s">
        <v>227</v>
      </c>
      <c r="G161" s="118">
        <v>300</v>
      </c>
      <c r="H161" s="155" t="s">
        <v>258</v>
      </c>
    </row>
    <row r="162" spans="2:8" ht="16.5" customHeight="1" x14ac:dyDescent="0.25">
      <c r="B162" s="161"/>
      <c r="C162" s="159"/>
      <c r="D162" s="159"/>
      <c r="E162" s="157"/>
      <c r="F162" s="123" t="s">
        <v>228</v>
      </c>
      <c r="G162" s="118">
        <v>555.02</v>
      </c>
      <c r="H162" s="190"/>
    </row>
    <row r="163" spans="2:8" ht="16.5" customHeight="1" x14ac:dyDescent="0.25">
      <c r="B163" s="161"/>
      <c r="C163" s="159"/>
      <c r="D163" s="159"/>
      <c r="E163" s="157">
        <v>2911</v>
      </c>
      <c r="F163" s="123" t="s">
        <v>229</v>
      </c>
      <c r="G163" s="118">
        <v>725</v>
      </c>
      <c r="H163" s="156"/>
    </row>
    <row r="164" spans="2:8" ht="16.5" customHeight="1" x14ac:dyDescent="0.25">
      <c r="B164" s="161"/>
      <c r="C164" s="159"/>
      <c r="D164" s="159"/>
      <c r="E164" s="157"/>
      <c r="F164" s="123" t="s">
        <v>230</v>
      </c>
      <c r="G164" s="118">
        <v>120</v>
      </c>
      <c r="H164" s="155" t="s">
        <v>258</v>
      </c>
    </row>
    <row r="165" spans="2:8" ht="16.5" customHeight="1" x14ac:dyDescent="0.25">
      <c r="B165" s="161"/>
      <c r="C165" s="159"/>
      <c r="D165" s="159"/>
      <c r="E165" s="157"/>
      <c r="F165" s="123" t="s">
        <v>231</v>
      </c>
      <c r="G165" s="118">
        <v>140</v>
      </c>
      <c r="H165" s="190"/>
    </row>
    <row r="166" spans="2:8" ht="16.5" customHeight="1" x14ac:dyDescent="0.25">
      <c r="B166" s="161"/>
      <c r="C166" s="159"/>
      <c r="D166" s="159"/>
      <c r="E166" s="157"/>
      <c r="F166" s="123" t="s">
        <v>232</v>
      </c>
      <c r="G166" s="118">
        <v>550</v>
      </c>
      <c r="H166" s="156"/>
    </row>
    <row r="167" spans="2:8" ht="16.5" customHeight="1" x14ac:dyDescent="0.25">
      <c r="B167" s="161"/>
      <c r="C167" s="159"/>
      <c r="D167" s="159"/>
      <c r="E167" s="157"/>
      <c r="F167" s="123" t="s">
        <v>233</v>
      </c>
      <c r="G167" s="118">
        <v>221.98</v>
      </c>
      <c r="H167" s="155" t="s">
        <v>258</v>
      </c>
    </row>
    <row r="168" spans="2:8" ht="16.5" customHeight="1" x14ac:dyDescent="0.25">
      <c r="B168" s="161"/>
      <c r="C168" s="159"/>
      <c r="D168" s="159"/>
      <c r="E168" s="157"/>
      <c r="F168" s="123" t="s">
        <v>234</v>
      </c>
      <c r="G168" s="118">
        <v>54.99</v>
      </c>
      <c r="H168" s="190"/>
    </row>
    <row r="169" spans="2:8" ht="16.5" customHeight="1" x14ac:dyDescent="0.25">
      <c r="B169" s="161"/>
      <c r="C169" s="159"/>
      <c r="D169" s="159"/>
      <c r="E169" s="157"/>
      <c r="F169" s="123" t="s">
        <v>235</v>
      </c>
      <c r="G169" s="118">
        <v>127.99</v>
      </c>
      <c r="H169" s="156"/>
    </row>
    <row r="170" spans="2:8" x14ac:dyDescent="0.25">
      <c r="B170" s="161"/>
      <c r="C170" s="159"/>
      <c r="D170" s="159"/>
      <c r="E170" s="157"/>
      <c r="F170" s="123" t="s">
        <v>236</v>
      </c>
      <c r="G170" s="118">
        <v>214.99</v>
      </c>
      <c r="H170" s="155" t="s">
        <v>258</v>
      </c>
    </row>
    <row r="171" spans="2:8" x14ac:dyDescent="0.25">
      <c r="B171" s="161"/>
      <c r="C171" s="159"/>
      <c r="D171" s="159"/>
      <c r="E171" s="157"/>
      <c r="F171" s="123" t="s">
        <v>237</v>
      </c>
      <c r="G171" s="118">
        <v>138</v>
      </c>
      <c r="H171" s="190"/>
    </row>
    <row r="172" spans="2:8" x14ac:dyDescent="0.25">
      <c r="B172" s="161"/>
      <c r="C172" s="159"/>
      <c r="D172" s="159"/>
      <c r="E172" s="157">
        <v>2921</v>
      </c>
      <c r="F172" s="123" t="s">
        <v>238</v>
      </c>
      <c r="G172" s="118">
        <v>1800</v>
      </c>
      <c r="H172" s="156"/>
    </row>
    <row r="173" spans="2:8" ht="30" customHeight="1" x14ac:dyDescent="0.25">
      <c r="B173" s="161"/>
      <c r="C173" s="159"/>
      <c r="D173" s="159"/>
      <c r="E173" s="157"/>
      <c r="F173" s="123" t="s">
        <v>239</v>
      </c>
      <c r="G173" s="118">
        <v>2023.15</v>
      </c>
      <c r="H173" s="132" t="s">
        <v>258</v>
      </c>
    </row>
    <row r="174" spans="2:8" ht="33" x14ac:dyDescent="0.25">
      <c r="B174" s="161"/>
      <c r="C174" s="159"/>
      <c r="D174" s="159"/>
      <c r="E174" s="157"/>
      <c r="F174" s="123" t="s">
        <v>240</v>
      </c>
      <c r="G174" s="118">
        <v>1949.98</v>
      </c>
      <c r="H174" s="132" t="s">
        <v>258</v>
      </c>
    </row>
    <row r="175" spans="2:8" ht="66" x14ac:dyDescent="0.25">
      <c r="B175" s="161"/>
      <c r="C175" s="159"/>
      <c r="D175" s="159"/>
      <c r="E175" s="122">
        <v>5671</v>
      </c>
      <c r="F175" s="123" t="s">
        <v>241</v>
      </c>
      <c r="G175" s="125">
        <v>15600</v>
      </c>
      <c r="H175" s="57" t="s">
        <v>259</v>
      </c>
    </row>
    <row r="176" spans="2:8" ht="33" x14ac:dyDescent="0.25">
      <c r="B176" s="161"/>
      <c r="C176" s="159"/>
      <c r="D176" s="159"/>
      <c r="E176" s="157">
        <v>2471</v>
      </c>
      <c r="F176" s="123" t="s">
        <v>242</v>
      </c>
      <c r="G176" s="118">
        <v>3420.03</v>
      </c>
      <c r="H176" s="132" t="s">
        <v>258</v>
      </c>
    </row>
    <row r="177" spans="2:8" ht="33" x14ac:dyDescent="0.25">
      <c r="B177" s="161"/>
      <c r="C177" s="159"/>
      <c r="D177" s="159"/>
      <c r="E177" s="157"/>
      <c r="F177" s="123" t="s">
        <v>243</v>
      </c>
      <c r="G177" s="118">
        <v>1501.62</v>
      </c>
      <c r="H177" s="132" t="s">
        <v>258</v>
      </c>
    </row>
    <row r="178" spans="2:8" ht="33" x14ac:dyDescent="0.25">
      <c r="B178" s="161"/>
      <c r="C178" s="159"/>
      <c r="D178" s="159"/>
      <c r="E178" s="157"/>
      <c r="F178" s="123" t="s">
        <v>244</v>
      </c>
      <c r="G178" s="118">
        <v>345.1</v>
      </c>
      <c r="H178" s="132" t="s">
        <v>258</v>
      </c>
    </row>
    <row r="179" spans="2:8" ht="33" x14ac:dyDescent="0.25">
      <c r="B179" s="161"/>
      <c r="C179" s="159"/>
      <c r="D179" s="159"/>
      <c r="E179" s="157"/>
      <c r="F179" s="123" t="s">
        <v>245</v>
      </c>
      <c r="G179" s="118">
        <v>790.19</v>
      </c>
      <c r="H179" s="132" t="s">
        <v>258</v>
      </c>
    </row>
    <row r="180" spans="2:8" ht="33" x14ac:dyDescent="0.25">
      <c r="B180" s="161"/>
      <c r="C180" s="159"/>
      <c r="D180" s="159"/>
      <c r="E180" s="122">
        <v>2481</v>
      </c>
      <c r="F180" s="123" t="s">
        <v>246</v>
      </c>
      <c r="G180" s="118">
        <v>1330</v>
      </c>
      <c r="H180" s="132" t="s">
        <v>258</v>
      </c>
    </row>
    <row r="181" spans="2:8" ht="33" x14ac:dyDescent="0.25">
      <c r="B181" s="161"/>
      <c r="C181" s="159"/>
      <c r="D181" s="159"/>
      <c r="E181" s="157">
        <v>2561</v>
      </c>
      <c r="F181" s="123" t="s">
        <v>247</v>
      </c>
      <c r="G181" s="118">
        <v>2792.12</v>
      </c>
      <c r="H181" s="132" t="s">
        <v>258</v>
      </c>
    </row>
    <row r="182" spans="2:8" ht="33" x14ac:dyDescent="0.25">
      <c r="B182" s="161"/>
      <c r="C182" s="159"/>
      <c r="D182" s="159"/>
      <c r="E182" s="157"/>
      <c r="F182" s="123" t="s">
        <v>248</v>
      </c>
      <c r="G182" s="118">
        <v>1516.12</v>
      </c>
      <c r="H182" s="132" t="s">
        <v>258</v>
      </c>
    </row>
    <row r="183" spans="2:8" ht="33" x14ac:dyDescent="0.25">
      <c r="B183" s="161"/>
      <c r="C183" s="159"/>
      <c r="D183" s="159"/>
      <c r="E183" s="157"/>
      <c r="F183" s="123" t="s">
        <v>249</v>
      </c>
      <c r="G183" s="118">
        <v>192.56</v>
      </c>
      <c r="H183" s="132" t="s">
        <v>258</v>
      </c>
    </row>
    <row r="184" spans="2:8" ht="33" x14ac:dyDescent="0.25">
      <c r="B184" s="161"/>
      <c r="C184" s="159"/>
      <c r="D184" s="159"/>
      <c r="E184" s="157"/>
      <c r="F184" s="123" t="s">
        <v>250</v>
      </c>
      <c r="G184" s="118">
        <v>468.64</v>
      </c>
      <c r="H184" s="132" t="s">
        <v>258</v>
      </c>
    </row>
    <row r="185" spans="2:8" ht="33" x14ac:dyDescent="0.25">
      <c r="B185" s="161"/>
      <c r="C185" s="159"/>
      <c r="D185" s="159"/>
      <c r="E185" s="157"/>
      <c r="F185" s="123" t="s">
        <v>251</v>
      </c>
      <c r="G185" s="118">
        <v>234.32</v>
      </c>
      <c r="H185" s="132" t="s">
        <v>258</v>
      </c>
    </row>
    <row r="186" spans="2:8" ht="33" x14ac:dyDescent="0.25">
      <c r="B186" s="161"/>
      <c r="C186" s="159"/>
      <c r="D186" s="159"/>
      <c r="E186" s="157"/>
      <c r="F186" s="123" t="s">
        <v>252</v>
      </c>
      <c r="G186" s="118">
        <v>249.86</v>
      </c>
      <c r="H186" s="132" t="s">
        <v>258</v>
      </c>
    </row>
    <row r="187" spans="2:8" x14ac:dyDescent="0.25">
      <c r="B187" s="87">
        <v>41617</v>
      </c>
      <c r="C187" s="118" t="s">
        <v>13</v>
      </c>
      <c r="D187" s="118" t="s">
        <v>13</v>
      </c>
      <c r="E187" s="117">
        <v>5111</v>
      </c>
      <c r="F187" s="57" t="s">
        <v>253</v>
      </c>
      <c r="G187" s="118"/>
      <c r="H187" s="118"/>
    </row>
    <row r="188" spans="2:8" ht="66" x14ac:dyDescent="0.25">
      <c r="B188" s="87">
        <v>41627</v>
      </c>
      <c r="C188" s="118" t="s">
        <v>13</v>
      </c>
      <c r="D188" s="118" t="s">
        <v>13</v>
      </c>
      <c r="E188" s="117">
        <v>5291</v>
      </c>
      <c r="F188" s="57" t="s">
        <v>256</v>
      </c>
      <c r="G188" s="109">
        <v>138631.6</v>
      </c>
      <c r="H188" s="57" t="s">
        <v>259</v>
      </c>
    </row>
    <row r="189" spans="2:8" ht="33" x14ac:dyDescent="0.25">
      <c r="B189" s="87">
        <v>41628</v>
      </c>
      <c r="C189" s="118" t="s">
        <v>13</v>
      </c>
      <c r="D189" s="118" t="s">
        <v>13</v>
      </c>
      <c r="E189" s="117">
        <v>3171</v>
      </c>
      <c r="F189" s="57" t="s">
        <v>257</v>
      </c>
      <c r="G189" s="118">
        <v>5684</v>
      </c>
      <c r="H189" s="132" t="s">
        <v>258</v>
      </c>
    </row>
    <row r="190" spans="2:8" x14ac:dyDescent="0.25">
      <c r="B190" s="87"/>
      <c r="C190" s="118"/>
      <c r="D190" s="118"/>
      <c r="E190" s="117"/>
      <c r="F190" s="57"/>
      <c r="G190" s="118"/>
      <c r="H190" s="118"/>
    </row>
    <row r="191" spans="2:8" x14ac:dyDescent="0.25">
      <c r="B191" s="87"/>
      <c r="C191" s="118"/>
      <c r="D191" s="118"/>
      <c r="E191" s="117"/>
      <c r="F191" s="57"/>
      <c r="G191" s="118"/>
      <c r="H191" s="118"/>
    </row>
    <row r="192" spans="2:8" x14ac:dyDescent="0.25">
      <c r="B192" s="87"/>
      <c r="C192" s="118"/>
      <c r="D192" s="118"/>
      <c r="E192" s="117"/>
      <c r="F192" s="57"/>
      <c r="G192" s="118"/>
      <c r="H192" s="118"/>
    </row>
    <row r="193" spans="2:8" x14ac:dyDescent="0.25">
      <c r="B193" s="87"/>
      <c r="C193" s="118"/>
      <c r="D193" s="118"/>
      <c r="E193" s="117"/>
      <c r="F193" s="57"/>
      <c r="G193" s="118"/>
      <c r="H193" s="118"/>
    </row>
    <row r="194" spans="2:8" x14ac:dyDescent="0.25">
      <c r="B194" s="87"/>
      <c r="C194" s="118"/>
      <c r="D194" s="118"/>
      <c r="E194" s="117"/>
      <c r="F194" s="57"/>
      <c r="G194" s="118"/>
      <c r="H194" s="118"/>
    </row>
    <row r="197" spans="2:8" x14ac:dyDescent="0.25">
      <c r="D197" s="133"/>
      <c r="E197" s="133"/>
    </row>
  </sheetData>
  <mergeCells count="152">
    <mergeCell ref="H164:H166"/>
    <mergeCell ref="H167:H169"/>
    <mergeCell ref="H170:H172"/>
    <mergeCell ref="H129:H130"/>
    <mergeCell ref="H131:H132"/>
    <mergeCell ref="H133:H134"/>
    <mergeCell ref="H135:H136"/>
    <mergeCell ref="H138:H139"/>
    <mergeCell ref="H142:H143"/>
    <mergeCell ref="H152:H154"/>
    <mergeCell ref="H155:H157"/>
    <mergeCell ref="H114:H115"/>
    <mergeCell ref="H117:H118"/>
    <mergeCell ref="H119:H120"/>
    <mergeCell ref="H121:H122"/>
    <mergeCell ref="H123:H124"/>
    <mergeCell ref="H125:H126"/>
    <mergeCell ref="H127:H128"/>
    <mergeCell ref="H158:H160"/>
    <mergeCell ref="H161:H163"/>
    <mergeCell ref="H31:H32"/>
    <mergeCell ref="H34:H35"/>
    <mergeCell ref="H36:H37"/>
    <mergeCell ref="H38:H39"/>
    <mergeCell ref="H40:H41"/>
    <mergeCell ref="H42:H43"/>
    <mergeCell ref="H84:H85"/>
    <mergeCell ref="G158:G160"/>
    <mergeCell ref="G152:G154"/>
    <mergeCell ref="G82:G83"/>
    <mergeCell ref="H82:H83"/>
    <mergeCell ref="G103:G107"/>
    <mergeCell ref="G111:G113"/>
    <mergeCell ref="H90:H91"/>
    <mergeCell ref="H92:H93"/>
    <mergeCell ref="H94:H95"/>
    <mergeCell ref="H96:H97"/>
    <mergeCell ref="H98:H99"/>
    <mergeCell ref="H100:H101"/>
    <mergeCell ref="H102:H103"/>
    <mergeCell ref="H105:H106"/>
    <mergeCell ref="H108:H109"/>
    <mergeCell ref="H110:H111"/>
    <mergeCell ref="H112:H113"/>
    <mergeCell ref="B80:B94"/>
    <mergeCell ref="C80:C94"/>
    <mergeCell ref="D80:D94"/>
    <mergeCell ref="E103:E107"/>
    <mergeCell ref="E96:E102"/>
    <mergeCell ref="E138:E139"/>
    <mergeCell ref="E143:E145"/>
    <mergeCell ref="B138:B145"/>
    <mergeCell ref="C138:C145"/>
    <mergeCell ref="D138:D145"/>
    <mergeCell ref="E122:E123"/>
    <mergeCell ref="E124:E129"/>
    <mergeCell ref="B122:B131"/>
    <mergeCell ref="C122:C131"/>
    <mergeCell ref="D122:D131"/>
    <mergeCell ref="E111:E113"/>
    <mergeCell ref="C49:C50"/>
    <mergeCell ref="B49:B50"/>
    <mergeCell ref="B36:B37"/>
    <mergeCell ref="B52:B53"/>
    <mergeCell ref="C52:C53"/>
    <mergeCell ref="D52:D53"/>
    <mergeCell ref="E119:E121"/>
    <mergeCell ref="B118:B121"/>
    <mergeCell ref="C118:C121"/>
    <mergeCell ref="D118:D121"/>
    <mergeCell ref="B63:B66"/>
    <mergeCell ref="C63:C66"/>
    <mergeCell ref="D63:D66"/>
    <mergeCell ref="E70:E73"/>
    <mergeCell ref="B70:B75"/>
    <mergeCell ref="C70:C75"/>
    <mergeCell ref="D70:D75"/>
    <mergeCell ref="D67:D68"/>
    <mergeCell ref="C67:C68"/>
    <mergeCell ref="B67:B68"/>
    <mergeCell ref="E74:E75"/>
    <mergeCell ref="E88:E89"/>
    <mergeCell ref="E91:E92"/>
    <mergeCell ref="E93:E94"/>
    <mergeCell ref="E20:E21"/>
    <mergeCell ref="E23:E26"/>
    <mergeCell ref="B22:B28"/>
    <mergeCell ref="C22:C28"/>
    <mergeCell ref="D22:D28"/>
    <mergeCell ref="D20:D21"/>
    <mergeCell ref="H29:H30"/>
    <mergeCell ref="B16:B17"/>
    <mergeCell ref="B20:B21"/>
    <mergeCell ref="C20:C21"/>
    <mergeCell ref="G29:G30"/>
    <mergeCell ref="C3:G3"/>
    <mergeCell ref="E5:H5"/>
    <mergeCell ref="D4:F4"/>
    <mergeCell ref="B14:B15"/>
    <mergeCell ref="C14:C15"/>
    <mergeCell ref="D14:D15"/>
    <mergeCell ref="E14:E15"/>
    <mergeCell ref="D16:D17"/>
    <mergeCell ref="C16:C17"/>
    <mergeCell ref="B34:B35"/>
    <mergeCell ref="C34:C35"/>
    <mergeCell ref="D34:D35"/>
    <mergeCell ref="E29:E30"/>
    <mergeCell ref="B29:B30"/>
    <mergeCell ref="C29:C30"/>
    <mergeCell ref="D29:D30"/>
    <mergeCell ref="E54:E57"/>
    <mergeCell ref="E63:E65"/>
    <mergeCell ref="D42:D43"/>
    <mergeCell ref="B38:B41"/>
    <mergeCell ref="C38:C41"/>
    <mergeCell ref="D38:D41"/>
    <mergeCell ref="D59:D61"/>
    <mergeCell ref="C59:C61"/>
    <mergeCell ref="B59:B61"/>
    <mergeCell ref="C36:C37"/>
    <mergeCell ref="D36:D37"/>
    <mergeCell ref="C42:C43"/>
    <mergeCell ref="B42:B43"/>
    <mergeCell ref="B54:B57"/>
    <mergeCell ref="C54:C57"/>
    <mergeCell ref="D54:D57"/>
    <mergeCell ref="D49:D50"/>
    <mergeCell ref="H86:H87"/>
    <mergeCell ref="H88:H89"/>
    <mergeCell ref="E172:E174"/>
    <mergeCell ref="E176:E179"/>
    <mergeCell ref="E181:E186"/>
    <mergeCell ref="C150:C186"/>
    <mergeCell ref="B150:B186"/>
    <mergeCell ref="D150:D186"/>
    <mergeCell ref="B147:B149"/>
    <mergeCell ref="C147:C149"/>
    <mergeCell ref="D147:D149"/>
    <mergeCell ref="E154:E156"/>
    <mergeCell ref="E163:E171"/>
    <mergeCell ref="E157:E162"/>
    <mergeCell ref="D109:D110"/>
    <mergeCell ref="B109:B110"/>
    <mergeCell ref="C109:C110"/>
    <mergeCell ref="D96:D108"/>
    <mergeCell ref="B96:B108"/>
    <mergeCell ref="C96:C108"/>
    <mergeCell ref="B111:B114"/>
    <mergeCell ref="C111:C114"/>
    <mergeCell ref="D111:D114"/>
    <mergeCell ref="E80:E87"/>
  </mergeCells>
  <pageMargins left="0.70866141732283472" right="0.70866141732283472" top="0.74803149606299213" bottom="0.74803149606299213" header="0.31496062992125984" footer="0.31496062992125984"/>
  <pageSetup scale="44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R52"/>
  <sheetViews>
    <sheetView view="pageBreakPreview" topLeftCell="A34" zoomScale="60" zoomScaleNormal="100" workbookViewId="0">
      <selection activeCell="F52" sqref="F52"/>
    </sheetView>
  </sheetViews>
  <sheetFormatPr baseColWidth="10" defaultRowHeight="16.5" x14ac:dyDescent="0.25"/>
  <cols>
    <col min="1" max="1" width="11.42578125" style="1"/>
    <col min="2" max="2" width="14" style="69" customWidth="1"/>
    <col min="3" max="3" width="14" style="68" customWidth="1"/>
    <col min="4" max="4" width="20" style="68" customWidth="1"/>
    <col min="5" max="5" width="14" style="61" customWidth="1"/>
    <col min="6" max="6" width="35.7109375" style="68" customWidth="1"/>
    <col min="7" max="7" width="21.28515625" style="68" customWidth="1"/>
    <col min="8" max="8" width="14" style="68" customWidth="1"/>
    <col min="9" max="9" width="11.42578125" style="1"/>
    <col min="10" max="10" width="16" style="1" customWidth="1"/>
    <col min="11" max="11" width="17.140625" style="1" customWidth="1"/>
    <col min="12" max="18" width="11.42578125" style="1"/>
  </cols>
  <sheetData>
    <row r="1" spans="1:11" s="1" customFormat="1" x14ac:dyDescent="0.25">
      <c r="B1" s="62"/>
      <c r="C1" s="51"/>
      <c r="D1" s="51"/>
      <c r="E1" s="58"/>
      <c r="F1" s="51"/>
      <c r="G1" s="51"/>
      <c r="H1" s="51"/>
    </row>
    <row r="2" spans="1:11" s="1" customFormat="1" ht="17.25" thickBot="1" x14ac:dyDescent="0.3">
      <c r="B2" s="62"/>
      <c r="C2" s="51"/>
      <c r="D2" s="51"/>
      <c r="E2" s="58"/>
      <c r="F2" s="51"/>
      <c r="G2" s="51"/>
      <c r="H2" s="51"/>
    </row>
    <row r="3" spans="1:11" s="1" customFormat="1" ht="24" x14ac:dyDescent="0.25">
      <c r="B3" s="195" t="s">
        <v>51</v>
      </c>
      <c r="C3" s="196"/>
      <c r="D3" s="196"/>
      <c r="E3" s="196"/>
      <c r="F3" s="196"/>
      <c r="G3" s="74"/>
      <c r="H3" s="51"/>
    </row>
    <row r="4" spans="1:11" s="1" customFormat="1" ht="15" customHeight="1" thickBot="1" x14ac:dyDescent="0.3">
      <c r="B4" s="193" t="s">
        <v>46</v>
      </c>
      <c r="C4" s="194"/>
      <c r="D4" s="194"/>
      <c r="E4" s="194"/>
      <c r="F4" s="194"/>
      <c r="G4" s="51"/>
      <c r="H4" s="51"/>
    </row>
    <row r="5" spans="1:11" s="1" customFormat="1" x14ac:dyDescent="0.25">
      <c r="B5" s="62"/>
      <c r="C5" s="51"/>
      <c r="D5" s="51"/>
      <c r="E5" s="184"/>
      <c r="F5" s="184"/>
      <c r="G5" s="184"/>
      <c r="H5" s="184"/>
    </row>
    <row r="6" spans="1:11" s="1" customFormat="1" x14ac:dyDescent="0.25">
      <c r="B6" s="62"/>
      <c r="C6" s="51"/>
      <c r="D6" s="51"/>
      <c r="E6" s="58"/>
      <c r="F6" s="51"/>
      <c r="G6" s="51"/>
      <c r="H6" s="51"/>
    </row>
    <row r="7" spans="1:11" ht="38.25" x14ac:dyDescent="0.25">
      <c r="B7" s="73" t="s">
        <v>2</v>
      </c>
      <c r="C7" s="59" t="s">
        <v>48</v>
      </c>
      <c r="D7" s="59" t="s">
        <v>49</v>
      </c>
      <c r="E7" s="60" t="s">
        <v>4</v>
      </c>
      <c r="F7" s="60" t="s">
        <v>5</v>
      </c>
      <c r="G7" s="60" t="s">
        <v>107</v>
      </c>
      <c r="H7" s="60" t="s">
        <v>8</v>
      </c>
    </row>
    <row r="8" spans="1:11" s="1" customFormat="1" ht="33" x14ac:dyDescent="0.25">
      <c r="A8" s="40"/>
      <c r="B8" s="75">
        <v>41288</v>
      </c>
      <c r="C8" s="52" t="s">
        <v>53</v>
      </c>
      <c r="D8" s="52" t="s">
        <v>50</v>
      </c>
      <c r="E8" s="52">
        <v>3311</v>
      </c>
      <c r="F8" s="90" t="s">
        <v>54</v>
      </c>
      <c r="G8" s="84">
        <v>9280</v>
      </c>
      <c r="H8" s="57" t="s">
        <v>258</v>
      </c>
    </row>
    <row r="9" spans="1:11" s="41" customFormat="1" ht="33" x14ac:dyDescent="0.25">
      <c r="B9" s="75">
        <v>41302</v>
      </c>
      <c r="C9" s="52" t="s">
        <v>53</v>
      </c>
      <c r="D9" s="52" t="s">
        <v>50</v>
      </c>
      <c r="E9" s="52">
        <v>2211</v>
      </c>
      <c r="F9" s="90" t="s">
        <v>55</v>
      </c>
      <c r="G9" s="84">
        <v>3287.17</v>
      </c>
      <c r="H9" s="57" t="s">
        <v>258</v>
      </c>
    </row>
    <row r="10" spans="1:11" s="41" customFormat="1" ht="33" x14ac:dyDescent="0.25">
      <c r="B10" s="75">
        <v>41313</v>
      </c>
      <c r="C10" s="52" t="s">
        <v>53</v>
      </c>
      <c r="D10" s="52" t="s">
        <v>50</v>
      </c>
      <c r="E10" s="52">
        <v>3831</v>
      </c>
      <c r="F10" s="90" t="s">
        <v>65</v>
      </c>
      <c r="G10" s="84">
        <v>1385</v>
      </c>
      <c r="H10" s="57" t="s">
        <v>258</v>
      </c>
    </row>
    <row r="11" spans="1:11" s="41" customFormat="1" ht="33" x14ac:dyDescent="0.25">
      <c r="B11" s="75">
        <v>41323</v>
      </c>
      <c r="C11" s="52" t="s">
        <v>53</v>
      </c>
      <c r="D11" s="52" t="s">
        <v>50</v>
      </c>
      <c r="E11" s="52">
        <v>3311</v>
      </c>
      <c r="F11" s="90" t="s">
        <v>54</v>
      </c>
      <c r="G11" s="84">
        <v>9280</v>
      </c>
      <c r="H11" s="57" t="s">
        <v>258</v>
      </c>
      <c r="K11" s="126"/>
    </row>
    <row r="12" spans="1:11" s="41" customFormat="1" ht="33" x14ac:dyDescent="0.25">
      <c r="B12" s="75">
        <v>41331</v>
      </c>
      <c r="C12" s="52" t="s">
        <v>53</v>
      </c>
      <c r="D12" s="52" t="s">
        <v>50</v>
      </c>
      <c r="E12" s="52">
        <v>2211</v>
      </c>
      <c r="F12" s="90" t="s">
        <v>55</v>
      </c>
      <c r="G12" s="84">
        <v>1419</v>
      </c>
      <c r="H12" s="57" t="s">
        <v>258</v>
      </c>
    </row>
    <row r="13" spans="1:11" s="41" customFormat="1" ht="33" x14ac:dyDescent="0.25">
      <c r="B13" s="75">
        <v>41379</v>
      </c>
      <c r="C13" s="52" t="s">
        <v>53</v>
      </c>
      <c r="D13" s="52" t="s">
        <v>50</v>
      </c>
      <c r="E13" s="52">
        <v>3311</v>
      </c>
      <c r="F13" s="90" t="s">
        <v>54</v>
      </c>
      <c r="G13" s="84">
        <v>9280</v>
      </c>
      <c r="H13" s="57" t="s">
        <v>258</v>
      </c>
    </row>
    <row r="14" spans="1:11" s="41" customFormat="1" ht="33" x14ac:dyDescent="0.25">
      <c r="B14" s="75">
        <v>41387</v>
      </c>
      <c r="C14" s="52" t="s">
        <v>53</v>
      </c>
      <c r="D14" s="52" t="s">
        <v>50</v>
      </c>
      <c r="E14" s="52">
        <v>2211</v>
      </c>
      <c r="F14" s="90" t="s">
        <v>55</v>
      </c>
      <c r="G14" s="88">
        <v>696</v>
      </c>
      <c r="H14" s="57" t="s">
        <v>258</v>
      </c>
    </row>
    <row r="15" spans="1:11" s="41" customFormat="1" ht="33" x14ac:dyDescent="0.25">
      <c r="B15" s="75">
        <v>41396</v>
      </c>
      <c r="C15" s="52" t="s">
        <v>53</v>
      </c>
      <c r="D15" s="52" t="s">
        <v>50</v>
      </c>
      <c r="E15" s="52">
        <v>3311</v>
      </c>
      <c r="F15" s="90" t="s">
        <v>54</v>
      </c>
      <c r="G15" s="88">
        <v>9280</v>
      </c>
      <c r="H15" s="57" t="s">
        <v>258</v>
      </c>
    </row>
    <row r="16" spans="1:11" s="41" customFormat="1" ht="33" x14ac:dyDescent="0.25">
      <c r="B16" s="75">
        <v>41432</v>
      </c>
      <c r="C16" s="52" t="s">
        <v>53</v>
      </c>
      <c r="D16" s="52" t="s">
        <v>50</v>
      </c>
      <c r="E16" s="52">
        <v>3311</v>
      </c>
      <c r="F16" s="90" t="s">
        <v>54</v>
      </c>
      <c r="G16" s="88">
        <v>9280</v>
      </c>
      <c r="H16" s="57" t="s">
        <v>258</v>
      </c>
    </row>
    <row r="17" spans="2:10" s="41" customFormat="1" ht="33" x14ac:dyDescent="0.25">
      <c r="B17" s="75">
        <v>41471</v>
      </c>
      <c r="C17" s="52" t="s">
        <v>53</v>
      </c>
      <c r="D17" s="52" t="s">
        <v>50</v>
      </c>
      <c r="E17" s="52">
        <v>3311</v>
      </c>
      <c r="F17" s="90" t="s">
        <v>106</v>
      </c>
      <c r="G17" s="88">
        <v>9280</v>
      </c>
      <c r="H17" s="57" t="s">
        <v>258</v>
      </c>
    </row>
    <row r="18" spans="2:10" s="41" customFormat="1" ht="33" x14ac:dyDescent="0.25">
      <c r="B18" s="75">
        <v>41500</v>
      </c>
      <c r="C18" s="52" t="s">
        <v>53</v>
      </c>
      <c r="D18" s="52" t="s">
        <v>50</v>
      </c>
      <c r="E18" s="52">
        <v>3311</v>
      </c>
      <c r="F18" s="90" t="s">
        <v>117</v>
      </c>
      <c r="G18" s="88">
        <v>9280</v>
      </c>
      <c r="H18" s="57" t="s">
        <v>258</v>
      </c>
    </row>
    <row r="19" spans="2:10" s="41" customFormat="1" ht="49.5" x14ac:dyDescent="0.25">
      <c r="B19" s="197">
        <v>41522</v>
      </c>
      <c r="C19" s="179" t="s">
        <v>53</v>
      </c>
      <c r="D19" s="179" t="s">
        <v>50</v>
      </c>
      <c r="E19" s="179">
        <v>3821</v>
      </c>
      <c r="F19" s="52" t="s">
        <v>126</v>
      </c>
      <c r="G19" s="84">
        <v>26378.400000000001</v>
      </c>
      <c r="H19" s="57" t="s">
        <v>259</v>
      </c>
    </row>
    <row r="20" spans="2:10" s="41" customFormat="1" ht="33" x14ac:dyDescent="0.25">
      <c r="B20" s="198"/>
      <c r="C20" s="200"/>
      <c r="D20" s="200"/>
      <c r="E20" s="200"/>
      <c r="F20" s="52" t="s">
        <v>127</v>
      </c>
      <c r="G20" s="84">
        <v>1559.04</v>
      </c>
      <c r="H20" s="57" t="s">
        <v>258</v>
      </c>
    </row>
    <row r="21" spans="2:10" s="41" customFormat="1" ht="33" x14ac:dyDescent="0.25">
      <c r="B21" s="198"/>
      <c r="C21" s="200"/>
      <c r="D21" s="200"/>
      <c r="E21" s="200"/>
      <c r="F21" s="52" t="s">
        <v>128</v>
      </c>
      <c r="G21" s="88">
        <v>165</v>
      </c>
      <c r="H21" s="57" t="s">
        <v>258</v>
      </c>
    </row>
    <row r="22" spans="2:10" s="41" customFormat="1" ht="33" x14ac:dyDescent="0.25">
      <c r="B22" s="198"/>
      <c r="C22" s="200"/>
      <c r="D22" s="200"/>
      <c r="E22" s="200"/>
      <c r="F22" s="52" t="s">
        <v>129</v>
      </c>
      <c r="G22" s="84">
        <v>209.98</v>
      </c>
      <c r="H22" s="57" t="s">
        <v>258</v>
      </c>
    </row>
    <row r="23" spans="2:10" s="41" customFormat="1" ht="33" x14ac:dyDescent="0.2">
      <c r="B23" s="198"/>
      <c r="C23" s="200"/>
      <c r="D23" s="200"/>
      <c r="E23" s="200"/>
      <c r="F23" s="52" t="s">
        <v>130</v>
      </c>
      <c r="G23" s="84">
        <v>5.99</v>
      </c>
      <c r="H23" s="57" t="s">
        <v>258</v>
      </c>
      <c r="I23" s="44"/>
      <c r="J23" s="45"/>
    </row>
    <row r="24" spans="2:10" s="41" customFormat="1" ht="33" x14ac:dyDescent="0.25">
      <c r="B24" s="198"/>
      <c r="C24" s="200"/>
      <c r="D24" s="200"/>
      <c r="E24" s="200"/>
      <c r="F24" s="52" t="s">
        <v>131</v>
      </c>
      <c r="G24" s="84">
        <v>4.99</v>
      </c>
      <c r="H24" s="57" t="s">
        <v>258</v>
      </c>
      <c r="J24" s="45"/>
    </row>
    <row r="25" spans="2:10" s="41" customFormat="1" ht="33" x14ac:dyDescent="0.25">
      <c r="B25" s="198"/>
      <c r="C25" s="200"/>
      <c r="D25" s="200"/>
      <c r="E25" s="200"/>
      <c r="F25" s="52" t="s">
        <v>132</v>
      </c>
      <c r="G25" s="84">
        <v>14.99</v>
      </c>
      <c r="H25" s="57" t="s">
        <v>258</v>
      </c>
      <c r="J25" s="45"/>
    </row>
    <row r="26" spans="2:10" s="41" customFormat="1" ht="15" customHeight="1" x14ac:dyDescent="0.25">
      <c r="B26" s="199"/>
      <c r="C26" s="180"/>
      <c r="D26" s="180"/>
      <c r="E26" s="180"/>
      <c r="F26" s="52" t="s">
        <v>133</v>
      </c>
      <c r="G26" s="88">
        <v>5000</v>
      </c>
      <c r="H26" s="57" t="s">
        <v>258</v>
      </c>
    </row>
    <row r="27" spans="2:10" s="41" customFormat="1" ht="33" x14ac:dyDescent="0.25">
      <c r="B27" s="75">
        <v>41530</v>
      </c>
      <c r="C27" s="52" t="s">
        <v>53</v>
      </c>
      <c r="D27" s="52" t="s">
        <v>50</v>
      </c>
      <c r="E27" s="52">
        <v>3311</v>
      </c>
      <c r="F27" s="90" t="s">
        <v>134</v>
      </c>
      <c r="G27" s="88">
        <v>9280</v>
      </c>
      <c r="H27" s="57" t="s">
        <v>258</v>
      </c>
    </row>
    <row r="28" spans="2:10" s="41" customFormat="1" ht="15" customHeight="1" x14ac:dyDescent="0.25">
      <c r="B28" s="120">
        <v>41548</v>
      </c>
      <c r="C28" s="52" t="s">
        <v>53</v>
      </c>
      <c r="D28" s="52" t="s">
        <v>50</v>
      </c>
      <c r="E28" s="52">
        <v>3311</v>
      </c>
      <c r="F28" s="90" t="s">
        <v>135</v>
      </c>
      <c r="G28" s="88">
        <v>9280</v>
      </c>
      <c r="H28" s="57" t="s">
        <v>258</v>
      </c>
    </row>
    <row r="29" spans="2:10" s="41" customFormat="1" ht="33" x14ac:dyDescent="0.25">
      <c r="B29" s="120">
        <v>41565</v>
      </c>
      <c r="C29" s="110" t="s">
        <v>53</v>
      </c>
      <c r="D29" s="110" t="s">
        <v>50</v>
      </c>
      <c r="E29" s="110">
        <v>3362</v>
      </c>
      <c r="F29" s="110" t="s">
        <v>173</v>
      </c>
      <c r="G29" s="110">
        <v>145.99</v>
      </c>
      <c r="H29" s="57" t="s">
        <v>258</v>
      </c>
    </row>
    <row r="30" spans="2:10" s="41" customFormat="1" ht="33" x14ac:dyDescent="0.25">
      <c r="B30" s="120">
        <v>41571</v>
      </c>
      <c r="C30" s="110" t="s">
        <v>53</v>
      </c>
      <c r="D30" s="110" t="s">
        <v>50</v>
      </c>
      <c r="E30" s="110">
        <v>3831</v>
      </c>
      <c r="F30" s="110" t="s">
        <v>174</v>
      </c>
      <c r="G30" s="110">
        <v>3100</v>
      </c>
      <c r="H30" s="57" t="s">
        <v>258</v>
      </c>
    </row>
    <row r="31" spans="2:10" s="41" customFormat="1" ht="33" x14ac:dyDescent="0.25">
      <c r="B31" s="191">
        <v>41571</v>
      </c>
      <c r="C31" s="179" t="s">
        <v>53</v>
      </c>
      <c r="D31" s="179" t="s">
        <v>50</v>
      </c>
      <c r="E31" s="179">
        <v>5151</v>
      </c>
      <c r="F31" s="179" t="s">
        <v>179</v>
      </c>
      <c r="G31" s="84">
        <v>7717.14</v>
      </c>
      <c r="H31" s="57" t="s">
        <v>258</v>
      </c>
    </row>
    <row r="32" spans="2:10" s="1" customFormat="1" ht="33" x14ac:dyDescent="0.25">
      <c r="B32" s="192"/>
      <c r="C32" s="180"/>
      <c r="D32" s="180"/>
      <c r="E32" s="180"/>
      <c r="F32" s="180"/>
      <c r="G32" s="88">
        <v>9860</v>
      </c>
      <c r="H32" s="57" t="s">
        <v>258</v>
      </c>
    </row>
    <row r="33" spans="2:8" s="1" customFormat="1" ht="49.5" x14ac:dyDescent="0.25">
      <c r="B33" s="120">
        <v>41575</v>
      </c>
      <c r="C33" s="52" t="s">
        <v>53</v>
      </c>
      <c r="D33" s="52" t="s">
        <v>50</v>
      </c>
      <c r="E33" s="52">
        <v>3831</v>
      </c>
      <c r="F33" s="52" t="s">
        <v>175</v>
      </c>
      <c r="G33" s="52">
        <v>14000</v>
      </c>
      <c r="H33" s="57" t="s">
        <v>259</v>
      </c>
    </row>
    <row r="34" spans="2:8" s="1" customFormat="1" ht="33" x14ac:dyDescent="0.25">
      <c r="B34" s="191">
        <v>41586</v>
      </c>
      <c r="C34" s="179" t="s">
        <v>53</v>
      </c>
      <c r="D34" s="179" t="s">
        <v>50</v>
      </c>
      <c r="E34" s="176">
        <v>2141</v>
      </c>
      <c r="F34" s="52" t="s">
        <v>194</v>
      </c>
      <c r="G34" s="179">
        <v>1148.01</v>
      </c>
      <c r="H34" s="57" t="s">
        <v>258</v>
      </c>
    </row>
    <row r="35" spans="2:8" s="1" customFormat="1" ht="33" x14ac:dyDescent="0.25">
      <c r="B35" s="201"/>
      <c r="C35" s="200"/>
      <c r="D35" s="200"/>
      <c r="E35" s="177"/>
      <c r="F35" s="52" t="s">
        <v>195</v>
      </c>
      <c r="G35" s="180"/>
      <c r="H35" s="57" t="s">
        <v>258</v>
      </c>
    </row>
    <row r="36" spans="2:8" s="1" customFormat="1" ht="33" x14ac:dyDescent="0.25">
      <c r="B36" s="192"/>
      <c r="C36" s="180"/>
      <c r="D36" s="180"/>
      <c r="E36" s="53">
        <v>2111</v>
      </c>
      <c r="F36" s="52" t="s">
        <v>196</v>
      </c>
      <c r="G36" s="52">
        <v>598.5</v>
      </c>
      <c r="H36" s="57" t="s">
        <v>258</v>
      </c>
    </row>
    <row r="37" spans="2:8" s="1" customFormat="1" ht="33" x14ac:dyDescent="0.25">
      <c r="B37" s="120">
        <v>41589</v>
      </c>
      <c r="C37" s="52" t="s">
        <v>53</v>
      </c>
      <c r="D37" s="52" t="s">
        <v>197</v>
      </c>
      <c r="E37" s="53">
        <v>2211</v>
      </c>
      <c r="F37" s="52" t="s">
        <v>198</v>
      </c>
      <c r="G37" s="52">
        <v>1044</v>
      </c>
      <c r="H37" s="57" t="s">
        <v>258</v>
      </c>
    </row>
    <row r="38" spans="2:8" s="1" customFormat="1" ht="33" x14ac:dyDescent="0.25">
      <c r="B38" s="124">
        <v>41620</v>
      </c>
      <c r="C38" s="52" t="s">
        <v>53</v>
      </c>
      <c r="D38" s="52" t="s">
        <v>50</v>
      </c>
      <c r="E38" s="53">
        <v>3311</v>
      </c>
      <c r="F38" s="52" t="s">
        <v>254</v>
      </c>
      <c r="G38" s="52">
        <v>9280</v>
      </c>
      <c r="H38" s="57" t="s">
        <v>258</v>
      </c>
    </row>
    <row r="39" spans="2:8" s="1" customFormat="1" x14ac:dyDescent="0.25">
      <c r="B39" s="65"/>
      <c r="C39" s="52"/>
      <c r="D39" s="52"/>
      <c r="E39" s="53"/>
      <c r="F39" s="52"/>
      <c r="G39" s="52"/>
      <c r="H39" s="52"/>
    </row>
    <row r="40" spans="2:8" s="1" customFormat="1" x14ac:dyDescent="0.25">
      <c r="B40" s="65"/>
      <c r="C40" s="52"/>
      <c r="D40" s="52"/>
      <c r="E40" s="53"/>
      <c r="F40" s="52"/>
      <c r="G40" s="52"/>
      <c r="H40" s="52"/>
    </row>
    <row r="41" spans="2:8" s="1" customFormat="1" x14ac:dyDescent="0.25">
      <c r="B41" s="65"/>
      <c r="C41" s="52"/>
      <c r="D41" s="52"/>
      <c r="E41" s="53"/>
      <c r="F41" s="52"/>
      <c r="G41" s="52"/>
      <c r="H41" s="52"/>
    </row>
    <row r="42" spans="2:8" s="1" customFormat="1" x14ac:dyDescent="0.25">
      <c r="B42" s="65"/>
      <c r="C42" s="52"/>
      <c r="D42" s="52"/>
      <c r="E42" s="53"/>
      <c r="F42" s="52"/>
      <c r="G42" s="52"/>
      <c r="H42" s="52"/>
    </row>
    <row r="43" spans="2:8" s="1" customFormat="1" x14ac:dyDescent="0.25">
      <c r="B43" s="65"/>
      <c r="C43" s="52"/>
      <c r="D43" s="52"/>
      <c r="E43" s="53"/>
      <c r="F43" s="52"/>
      <c r="G43" s="52"/>
      <c r="H43" s="52"/>
    </row>
    <row r="44" spans="2:8" s="1" customFormat="1" x14ac:dyDescent="0.25">
      <c r="B44" s="65"/>
      <c r="C44" s="52"/>
      <c r="D44" s="52"/>
      <c r="E44" s="53"/>
      <c r="F44" s="52"/>
      <c r="G44" s="52"/>
      <c r="H44" s="52"/>
    </row>
    <row r="45" spans="2:8" s="1" customFormat="1" x14ac:dyDescent="0.25">
      <c r="B45" s="65"/>
      <c r="C45" s="52"/>
      <c r="D45" s="52"/>
      <c r="E45" s="53"/>
      <c r="F45" s="52"/>
      <c r="G45" s="52"/>
      <c r="H45" s="52"/>
    </row>
    <row r="46" spans="2:8" s="1" customFormat="1" x14ac:dyDescent="0.25">
      <c r="B46" s="65"/>
      <c r="C46" s="52"/>
      <c r="D46" s="52"/>
      <c r="E46" s="53"/>
      <c r="F46" s="52"/>
      <c r="G46" s="52"/>
      <c r="H46" s="52"/>
    </row>
    <row r="47" spans="2:8" s="1" customFormat="1" x14ac:dyDescent="0.25">
      <c r="B47" s="65"/>
      <c r="C47" s="52"/>
      <c r="D47" s="52"/>
      <c r="E47" s="53"/>
      <c r="F47" s="52"/>
      <c r="G47" s="52"/>
      <c r="H47" s="52"/>
    </row>
    <row r="48" spans="2:8" x14ac:dyDescent="0.25">
      <c r="B48" s="66"/>
      <c r="C48" s="55"/>
      <c r="D48" s="55"/>
      <c r="E48" s="54"/>
      <c r="F48" s="55"/>
      <c r="G48" s="55"/>
      <c r="H48" s="55"/>
    </row>
    <row r="52" spans="6:6" x14ac:dyDescent="0.25">
      <c r="F52" s="133"/>
    </row>
  </sheetData>
  <autoFilter ref="E7:E28"/>
  <mergeCells count="17">
    <mergeCell ref="G34:G35"/>
    <mergeCell ref="E34:E35"/>
    <mergeCell ref="B34:B36"/>
    <mergeCell ref="C34:C36"/>
    <mergeCell ref="D34:D36"/>
    <mergeCell ref="E5:H5"/>
    <mergeCell ref="B4:F4"/>
    <mergeCell ref="B3:F3"/>
    <mergeCell ref="B19:B26"/>
    <mergeCell ref="C19:C26"/>
    <mergeCell ref="D19:D26"/>
    <mergeCell ref="E19:E26"/>
    <mergeCell ref="F31:F32"/>
    <mergeCell ref="B31:B32"/>
    <mergeCell ref="C31:C32"/>
    <mergeCell ref="D31:D32"/>
    <mergeCell ref="E31:E32"/>
  </mergeCells>
  <pageMargins left="0.7" right="0.7" top="0.75" bottom="0.75" header="0.3" footer="0.3"/>
  <pageSetup scale="4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21"/>
  <sheetViews>
    <sheetView workbookViewId="0">
      <selection activeCell="C20" sqref="C20"/>
    </sheetView>
  </sheetViews>
  <sheetFormatPr baseColWidth="10" defaultRowHeight="15" x14ac:dyDescent="0.25"/>
  <cols>
    <col min="2" max="2" width="26.28515625" customWidth="1"/>
    <col min="3" max="3" width="14.140625" customWidth="1"/>
    <col min="4" max="4" width="14.7109375" customWidth="1"/>
  </cols>
  <sheetData>
    <row r="3" spans="1:5" x14ac:dyDescent="0.25">
      <c r="A3" s="202"/>
      <c r="B3" s="202"/>
      <c r="C3" s="202"/>
      <c r="D3" s="202"/>
      <c r="E3" s="202"/>
    </row>
    <row r="4" spans="1:5" x14ac:dyDescent="0.25">
      <c r="A4" s="202"/>
      <c r="B4" s="202"/>
      <c r="C4" s="202"/>
      <c r="D4" s="202"/>
      <c r="E4" s="202"/>
    </row>
    <row r="5" spans="1:5" x14ac:dyDescent="0.25">
      <c r="A5" s="202"/>
      <c r="B5" s="202"/>
      <c r="C5" s="202"/>
      <c r="D5" s="202"/>
      <c r="E5" s="202"/>
    </row>
    <row r="6" spans="1:5" x14ac:dyDescent="0.25">
      <c r="A6" s="134"/>
      <c r="B6" s="134"/>
      <c r="C6" s="134"/>
      <c r="D6" s="134"/>
      <c r="E6" s="134"/>
    </row>
    <row r="7" spans="1:5" x14ac:dyDescent="0.25">
      <c r="A7" s="134"/>
      <c r="B7" s="135"/>
      <c r="C7" s="135"/>
      <c r="D7" s="135"/>
      <c r="E7" s="134"/>
    </row>
    <row r="8" spans="1:5" x14ac:dyDescent="0.25">
      <c r="A8" s="134"/>
      <c r="B8" s="136"/>
      <c r="C8" s="136"/>
      <c r="D8" s="137"/>
      <c r="E8" s="134"/>
    </row>
    <row r="9" spans="1:5" x14ac:dyDescent="0.25">
      <c r="A9" s="134"/>
      <c r="B9" s="136"/>
      <c r="C9" s="136"/>
      <c r="D9" s="137"/>
      <c r="E9" s="134"/>
    </row>
    <row r="10" spans="1:5" x14ac:dyDescent="0.25">
      <c r="A10" s="134"/>
      <c r="B10" s="136"/>
      <c r="C10" s="136"/>
      <c r="D10" s="137"/>
      <c r="E10" s="134"/>
    </row>
    <row r="11" spans="1:5" x14ac:dyDescent="0.25">
      <c r="A11" s="134"/>
      <c r="B11" s="136"/>
      <c r="C11" s="136"/>
      <c r="D11" s="137"/>
      <c r="E11" s="134"/>
    </row>
    <row r="12" spans="1:5" x14ac:dyDescent="0.25">
      <c r="A12" s="134"/>
      <c r="B12" s="136"/>
      <c r="C12" s="136"/>
      <c r="D12" s="137"/>
      <c r="E12" s="134"/>
    </row>
    <row r="13" spans="1:5" x14ac:dyDescent="0.25">
      <c r="A13" s="134"/>
      <c r="B13" s="136"/>
      <c r="C13" s="136"/>
      <c r="D13" s="137"/>
      <c r="E13" s="134"/>
    </row>
    <row r="14" spans="1:5" x14ac:dyDescent="0.25">
      <c r="A14" s="134"/>
      <c r="B14" s="136"/>
      <c r="C14" s="136"/>
      <c r="D14" s="137"/>
      <c r="E14" s="134"/>
    </row>
    <row r="15" spans="1:5" x14ac:dyDescent="0.25">
      <c r="A15" s="134"/>
      <c r="B15" s="136"/>
      <c r="C15" s="136"/>
      <c r="D15" s="137"/>
      <c r="E15" s="134"/>
    </row>
    <row r="16" spans="1:5" x14ac:dyDescent="0.25">
      <c r="A16" s="134"/>
      <c r="B16" s="136"/>
      <c r="C16" s="136"/>
      <c r="D16" s="137"/>
      <c r="E16" s="134"/>
    </row>
    <row r="17" spans="1:5" x14ac:dyDescent="0.25">
      <c r="A17" s="134"/>
      <c r="B17" s="136"/>
      <c r="C17" s="136"/>
      <c r="D17" s="137"/>
      <c r="E17" s="134"/>
    </row>
    <row r="18" spans="1:5" x14ac:dyDescent="0.25">
      <c r="A18" s="134"/>
      <c r="B18" s="136"/>
      <c r="C18" s="136"/>
      <c r="D18" s="137"/>
      <c r="E18" s="134"/>
    </row>
    <row r="19" spans="1:5" x14ac:dyDescent="0.25">
      <c r="A19" s="134"/>
      <c r="B19" s="136"/>
      <c r="C19" s="136"/>
      <c r="D19" s="138"/>
      <c r="E19" s="134"/>
    </row>
    <row r="20" spans="1:5" x14ac:dyDescent="0.25">
      <c r="A20" s="134"/>
      <c r="B20" s="134"/>
      <c r="C20" s="134"/>
      <c r="D20" s="134"/>
      <c r="E20" s="134"/>
    </row>
    <row r="21" spans="1:5" x14ac:dyDescent="0.25">
      <c r="A21" s="134"/>
      <c r="B21" s="134"/>
      <c r="C21" s="134"/>
      <c r="D21" s="134"/>
      <c r="E21" s="134"/>
    </row>
  </sheetData>
  <mergeCells count="1">
    <mergeCell ref="A3:E5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Hoja6</vt:lpstr>
      <vt:lpstr>req.administración</vt:lpstr>
      <vt:lpstr>req. DG</vt:lpstr>
      <vt:lpstr>Hoja1</vt:lpstr>
      <vt:lpstr>'req. DG'!Área_de_impresión</vt:lpstr>
      <vt:lpstr>req.administración!Área_de_impresión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Administrador1</dc:creator>
  <cp:lastModifiedBy>ROSY</cp:lastModifiedBy>
  <cp:lastPrinted>2014-07-23T14:42:12Z</cp:lastPrinted>
  <dcterms:created xsi:type="dcterms:W3CDTF">2011-02-23T19:13:32Z</dcterms:created>
  <dcterms:modified xsi:type="dcterms:W3CDTF">2015-03-23T14:52:53Z</dcterms:modified>
</cp:coreProperties>
</file>