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Top4\Desktop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Hoja1!$A$1:$AU$137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90" i="1" l="1"/>
  <c r="AG137" i="1"/>
  <c r="AE137" i="1"/>
  <c r="AU100" i="1"/>
  <c r="AU101" i="1"/>
  <c r="AU102" i="1"/>
  <c r="AU103" i="1"/>
  <c r="AU104" i="1"/>
  <c r="AU105" i="1"/>
  <c r="AU106" i="1"/>
  <c r="AU99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137" i="1"/>
  <c r="AU107" i="1"/>
  <c r="AU108" i="1"/>
  <c r="AU109" i="1"/>
  <c r="AU110" i="1"/>
  <c r="AU111" i="1"/>
  <c r="AU112" i="1"/>
  <c r="AU113" i="1"/>
  <c r="AU114" i="1"/>
  <c r="AU125" i="1"/>
  <c r="AU126" i="1"/>
  <c r="AJ87" i="1"/>
  <c r="AH86" i="1"/>
  <c r="AG86" i="1"/>
  <c r="AE86" i="1"/>
  <c r="AC86" i="1"/>
  <c r="AH85" i="1"/>
  <c r="AG85" i="1"/>
  <c r="AE85" i="1"/>
  <c r="AC85" i="1"/>
  <c r="AH84" i="1"/>
  <c r="AG84" i="1"/>
  <c r="AE84" i="1"/>
  <c r="AC84" i="1"/>
  <c r="AH83" i="1"/>
  <c r="AG83" i="1"/>
  <c r="AE83" i="1"/>
  <c r="AC83" i="1"/>
  <c r="AH82" i="1"/>
  <c r="AG82" i="1"/>
  <c r="AE82" i="1"/>
  <c r="AC82" i="1"/>
  <c r="AH81" i="1"/>
  <c r="AG81" i="1"/>
  <c r="AE81" i="1"/>
  <c r="AC81" i="1"/>
  <c r="AH80" i="1"/>
  <c r="AG80" i="1"/>
  <c r="AE80" i="1"/>
  <c r="AC80" i="1"/>
  <c r="AH79" i="1"/>
  <c r="AG79" i="1"/>
  <c r="AE79" i="1"/>
  <c r="AC79" i="1"/>
  <c r="AH78" i="1"/>
  <c r="AG78" i="1"/>
  <c r="AE78" i="1"/>
  <c r="AC78" i="1"/>
  <c r="AH77" i="1"/>
  <c r="AG77" i="1"/>
  <c r="AE77" i="1"/>
  <c r="AC77" i="1"/>
  <c r="AH76" i="1"/>
  <c r="AG76" i="1"/>
  <c r="AE76" i="1"/>
  <c r="AC76" i="1"/>
  <c r="AH75" i="1"/>
  <c r="AG75" i="1"/>
  <c r="AE75" i="1"/>
  <c r="AC75" i="1"/>
  <c r="AH74" i="1"/>
  <c r="AG74" i="1"/>
  <c r="AE74" i="1"/>
  <c r="AC74" i="1"/>
  <c r="AH73" i="1"/>
  <c r="AG73" i="1"/>
  <c r="AE73" i="1"/>
  <c r="AC73" i="1"/>
</calcChain>
</file>

<file path=xl/sharedStrings.xml><?xml version="1.0" encoding="utf-8"?>
<sst xmlns="http://schemas.openxmlformats.org/spreadsheetml/2006/main" count="2658" uniqueCount="1026">
  <si>
    <t>¿ELIMINAR?</t>
  </si>
  <si>
    <t>id_mir</t>
  </si>
  <si>
    <t>Clave_UP</t>
  </si>
  <si>
    <t>UP</t>
  </si>
  <si>
    <t>Clave_UR</t>
  </si>
  <si>
    <t>UR</t>
  </si>
  <si>
    <t>Clave_UEG</t>
  </si>
  <si>
    <t>UEG</t>
  </si>
  <si>
    <t>Clave_PP</t>
  </si>
  <si>
    <t>PP</t>
  </si>
  <si>
    <t>Clave_COMP</t>
  </si>
  <si>
    <t>COMP</t>
  </si>
  <si>
    <t>Nivel</t>
  </si>
  <si>
    <t>Resumen</t>
  </si>
  <si>
    <t>Medios</t>
  </si>
  <si>
    <t>Supuestos</t>
  </si>
  <si>
    <t>Fuente_inf</t>
  </si>
  <si>
    <t>Cobertura</t>
  </si>
  <si>
    <t>Id_indi</t>
  </si>
  <si>
    <t>Indicador</t>
  </si>
  <si>
    <t>Descripcion</t>
  </si>
  <si>
    <t>Formula</t>
  </si>
  <si>
    <t>Unidad_med</t>
  </si>
  <si>
    <t>Meta 2016</t>
  </si>
  <si>
    <t>Linea_base</t>
  </si>
  <si>
    <t>Tipo de Indicador</t>
  </si>
  <si>
    <t>Frec_med</t>
  </si>
  <si>
    <t>Sentido del Indicador</t>
  </si>
  <si>
    <t>LIR</t>
  </si>
  <si>
    <t>LSR</t>
  </si>
  <si>
    <t>LIA</t>
  </si>
  <si>
    <t>LSA</t>
  </si>
  <si>
    <t>LIV</t>
  </si>
  <si>
    <t>LSV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</si>
  <si>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</si>
  <si>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</si>
  <si>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</si>
  <si>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</si>
  <si>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</si>
  <si>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</si>
  <si>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</si>
  <si>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</si>
  <si>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</si>
  <si>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</si>
  <si>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</si>
  <si>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</si>
  <si>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Cumplimiento programado (Anual) = Meta</t>
  </si>
  <si>
    <t>Observaciones 1</t>
  </si>
  <si>
    <t>NO</t>
  </si>
  <si>
    <t>Secretaría de Innovación, Ciencia y Tecnología</t>
  </si>
  <si>
    <t>Dirección General de Educación Superior, Investigación y Posgrado</t>
  </si>
  <si>
    <t xml:space="preserve">Educación superior con calidad, pertinencia, equidad y flexibilidad </t>
  </si>
  <si>
    <t/>
  </si>
  <si>
    <t>Fin</t>
  </si>
  <si>
    <t>Contribuir al desarrollo social y económico, así como a la competitividad regional del Estado de Jalisco, a través de la ampliación de la oferta educativa con calidad, equidad, flexibilidad y accesibilidad.</t>
  </si>
  <si>
    <t xml:space="preserve">Ampliar la cobertura de la educación superior del Estado de Jalisco con calidad, equidad, flexibilidad y accesibilidad. </t>
  </si>
  <si>
    <t xml:space="preserve">Los planes de estudio atraen mayor número estudiantes y propician la permanencia. </t>
  </si>
  <si>
    <t xml:space="preserve">Forma 911, estadísticas de educación superior, control escolar del Reconocimiento de Validez Oficial, Instituto Nacional de Estadística y Geografía, y el Consejo Nacional de Población. </t>
  </si>
  <si>
    <t>Estatal</t>
  </si>
  <si>
    <t>Cobertura en educación superior en personas de 18 a 22 años</t>
  </si>
  <si>
    <t>Mide el porcentaje de la población de entre 18 a 22 años del Estado de Jalisco que cursa algún programa académico de educación superior.</t>
  </si>
  <si>
    <t>(Matricula de educación superior ciclo escolar 2016-2017/Población de 18 a 22 años en el Estado de Jalisco)*100</t>
  </si>
  <si>
    <t>Porcentaje de cobertura</t>
  </si>
  <si>
    <t>P</t>
  </si>
  <si>
    <t>Anual</t>
  </si>
  <si>
    <t>Ascendente</t>
  </si>
  <si>
    <t>Propósito</t>
  </si>
  <si>
    <t>El Estado de Jalisco cuenta con ampliación de la oferta educativa con calidad, equidad, flexibilidad y accesibilidad</t>
  </si>
  <si>
    <t>Forma 911</t>
  </si>
  <si>
    <t>Se generan condiciones de equidad, accesibilidad y flexibilidad que inciden en el crecimiento de la cobertura</t>
  </si>
  <si>
    <t xml:space="preserve">Secretaría de Educación Jalisco, Secretará de Innovación Ciencia y Tecnología. </t>
  </si>
  <si>
    <t>Matricula en modalidades educativas flexibles</t>
  </si>
  <si>
    <t>Mide la tasa de variación entre los estudiantes que cursan algún programa académico de modalidad flexible en el ciclo escolar actual con respecto al ciclo escolar anterior.</t>
  </si>
  <si>
    <t>(Matricula total de educación superior en modalidades flexibles Ciclo Escolar 2016-2017-Matricula total de educación superior en modalidades flexibles Ciclo Escolar 2015-2016)/Matricula total de educación superior en modalidades flexibles Ciclo Escolar 2015 - 2016*100</t>
  </si>
  <si>
    <t>Porcentaje</t>
  </si>
  <si>
    <t>TV</t>
  </si>
  <si>
    <t>Matricula de  educación superior ampliada</t>
  </si>
  <si>
    <t>Componente</t>
  </si>
  <si>
    <t xml:space="preserve">Matricula de  educación superior ampliada </t>
  </si>
  <si>
    <t xml:space="preserve"> Formato 911 </t>
  </si>
  <si>
    <t xml:space="preserve">Existe un creciente número de aspirantes a cursar educación superior. </t>
  </si>
  <si>
    <t xml:space="preserve">La Forma 911 y el Sistema de información y estadísticas de la Secretaría de Innovación Ciencia y Tecnología.  </t>
  </si>
  <si>
    <t>Crecimiento de matrícula en educación superior tecnológica sectorizada del Estado de Jalisco</t>
  </si>
  <si>
    <t>Mide la tasa de variación de la cantidad de estudiantes cursando algún programa de educación superior tecnológica sectorizada conforme al ciclo escolar anterior.</t>
  </si>
  <si>
    <t>(Matricula de educación superior ciclo escolar 2016-2017-Matricula de educación superior ciclo escolar 2015 -2016)/Matricula educación superior ciclo escolar 2015 -2016*100</t>
  </si>
  <si>
    <t xml:space="preserve">Proyectos generadores de impulso a la educación científica, tecnológica y de innovación desarrollados </t>
  </si>
  <si>
    <t xml:space="preserve">Proyectos generadores de impulso a la educación científica, tecnológica y de innovación desarrollados  </t>
  </si>
  <si>
    <t xml:space="preserve">Convenios, acuerdos y cartas intención firmadas  </t>
  </si>
  <si>
    <t xml:space="preserve">Los apoyos económicos son suficientes para la generación de investigación en la educación superior pública .  </t>
  </si>
  <si>
    <t xml:space="preserve">Catálogo de Investigación Aplicada de la Secretaría de Innovación, Ciencia y Tecnología y la Coordinación de Planeación y Desarrollo Institucional de la Universidad de  </t>
  </si>
  <si>
    <t>Número de proyectos de investigación aplicada y dirigida  en Instituciones de Educación Superior públicas</t>
  </si>
  <si>
    <t>Mide la cantidad de proyectos de investigación aplicada y dirigida en Instituciones de Educación Superior públicas</t>
  </si>
  <si>
    <t>Proyectos de investigación de impacto regional</t>
  </si>
  <si>
    <t>Proyecto</t>
  </si>
  <si>
    <t>N</t>
  </si>
  <si>
    <t>Semestral</t>
  </si>
  <si>
    <t xml:space="preserve">Programas académicos vinculados bajo el modelo triple hélice entre Gobierno, Academia e Industria, en operación </t>
  </si>
  <si>
    <t xml:space="preserve">Programas académicos vinculados bajo el modelo triple hélice entre Gobierno, Academia e Industria, en operación  </t>
  </si>
  <si>
    <t xml:space="preserve">Existe un creciente interés de la industria en colaborar con la vinculación triple hélice  </t>
  </si>
  <si>
    <t xml:space="preserve">El Sistema de Información y Estadística de la Secretaría de Innovación Ciencia y Tecnología. </t>
  </si>
  <si>
    <t>Número de programas académicos (que cumplan las condiciones), vinculados a  proyectos y necesidades del sector productivo y/o empresas</t>
  </si>
  <si>
    <t>Mide la cantidad de programas académicos que estén vinculados con el sector productivo y/o empresas</t>
  </si>
  <si>
    <t>(Programas académicos vinculados /Programas académicos de educación superior )*100</t>
  </si>
  <si>
    <t>Actividad</t>
  </si>
  <si>
    <t>Fortalecer la educación superior tecnológica por medio de la creación del Instituto Tecnológico de Jalisco Mario Molina con perspectiva internacional.</t>
  </si>
  <si>
    <t xml:space="preserve">Ley orgánica, Acuerdo firmado, Convenio de colaboración. </t>
  </si>
  <si>
    <t xml:space="preserve">Autoridades educativas federales y estatales se coordinan para la integración del Instituto. </t>
  </si>
  <si>
    <t xml:space="preserve">Dirección General de Educación Superior Innovación y Posgrado , Jurídico SICyT y el Tecnológico Nacional de México. </t>
  </si>
  <si>
    <t>Acuerdo de colaboración firmado entre las autoridades federales y estatales</t>
  </si>
  <si>
    <t>Mide la cantidad de organismos creados</t>
  </si>
  <si>
    <t>Organismo Publico Descentralizado</t>
  </si>
  <si>
    <t>Organismo Público Descentralizado</t>
  </si>
  <si>
    <t xml:space="preserve">Crear Centros de Innovación Regional para el Desarrollo de Educación Superior (CIDES)  </t>
  </si>
  <si>
    <t xml:space="preserve">Convenios, Acta constitutiva, Instituciones y organizaciones de los sectores público, social y privado participantes.  </t>
  </si>
  <si>
    <t xml:space="preserve">El estudio de factibilidad justifica que se cumplen las condiciones de infraestructura, académicas, presupuestales y de demanda para aperturarlos. </t>
  </si>
  <si>
    <t xml:space="preserve">La Dirección General de Educación Superior Innovación y Posgrado , Jurídico SICyT y el Tecnológico Nacional de México </t>
  </si>
  <si>
    <t>Número de Centros de Innovación Regional para el Desarrollo de la Educación Superior (CIDES) creados</t>
  </si>
  <si>
    <t>Mide la cantidad de Centros de Innovación Regional para el Desarrollo de la Educación Superior creados</t>
  </si>
  <si>
    <t>Número de Centro de innovación y desarrollo regional de la educación superior (cides)</t>
  </si>
  <si>
    <t xml:space="preserve">Unidades </t>
  </si>
  <si>
    <t xml:space="preserve">Fomentar el desarrollo de posgrados alineados a las áreas estratégicas para el impulso del Estado de Jalisco </t>
  </si>
  <si>
    <t xml:space="preserve">Convenio de Beca, Cartas de aceptación </t>
  </si>
  <si>
    <t xml:space="preserve">Los candidatos cumplen con los requisitos de la convocatoria en tiempo y forma. </t>
  </si>
  <si>
    <t xml:space="preserve">El Consejo Estatal de Ciencia y Tecnología de Jalisco y el Consejo Nacional de Ciencia y Tecnología. </t>
  </si>
  <si>
    <t>Becas otorgadas para posgrados estratégicos.</t>
  </si>
  <si>
    <t>Mide la cantidad de Becas otorgadas para posgrados</t>
  </si>
  <si>
    <t xml:space="preserve">Número de Becas de posgrados estratégicos </t>
  </si>
  <si>
    <t>Beca</t>
  </si>
  <si>
    <t xml:space="preserve">Impulsar la participación de profesores investigadores e innovadores en proyectos de investigación aplicada a través de consorcios y clústers </t>
  </si>
  <si>
    <t xml:space="preserve">Convenios entre la empresa y la universidad o los centros de investigación </t>
  </si>
  <si>
    <t xml:space="preserve">Los proyectos de investigación, desarrollo tecnológico e innovación se alinean a las bases  de las convocatorias. </t>
  </si>
  <si>
    <t>Número de profesores participando en proyectos de innovación y/o investigación aplicada</t>
  </si>
  <si>
    <t>Mide la cantidad de profesores que están participando en proyectos de innovación y/o investigación aplicada en instituciones de educación superior pública</t>
  </si>
  <si>
    <t>(Profesores investigadores participando en proyectos de innovación y/o investigación aplicada/Total de docentes de educación superior)*100</t>
  </si>
  <si>
    <t>Impulsar programas académicos en modalidades cooperativas entres las instituciones de educación superior y el sector productivo con perspectiva internacional.</t>
  </si>
  <si>
    <t xml:space="preserve">Convenios de colaboración </t>
  </si>
  <si>
    <t xml:space="preserve">Se ofertan los espacios  necesarios  por la iniciativa privada. </t>
  </si>
  <si>
    <t xml:space="preserve">La Coordinación de Planeación y Desarrollo Institucional de la Universidad de Guadalajara y la Secretaría de Innovación Ciencia y Tecnología. </t>
  </si>
  <si>
    <t>Mide la tasa de variación de estudiantes cursando programas académicos con modalidades cooperativas de conforme al ciclo escolar anterior</t>
  </si>
  <si>
    <t>(Estudiantes en programas académicos con modalidades cooperativas en el Ciclo Escolar 2016-2017-Estudiantes en programas académicos con modalidades cooperativas en el Ciclo Escolar 2015-2016)/Estudiantes en programas académicos con modalidades cooperativas en el Ciclo Escolar 2015-2016*100</t>
  </si>
  <si>
    <t>Desarrollar la Universidad Digital del Estado de Jalisco con perspectiva internacional.</t>
  </si>
  <si>
    <t xml:space="preserve">Convenios de colaboración entre el gobierno, las IES, sector privado y social  </t>
  </si>
  <si>
    <t xml:space="preserve">Existe colaboración interinstitucional en términos de recursos humanos, financieros y tecnológicos. </t>
  </si>
  <si>
    <t xml:space="preserve">La Dirección General de Educación Superior Innovación y Posgrado y  Jurídico de la Secretaría de Innovación Ciencia y Tecnología </t>
  </si>
  <si>
    <t>Acuerdo de Creación de la plataforma Universidad Digital</t>
  </si>
  <si>
    <t>Mide la creación de la plataforma de la Universidad Digital.</t>
  </si>
  <si>
    <t>Acuerdo para la creación de la plataforma Universidad Digital</t>
  </si>
  <si>
    <t>Acuerdo</t>
  </si>
  <si>
    <t>Impulsar los programas académicos en instituciones de educación superior particulares con RVOE autorizados y refrendados.</t>
  </si>
  <si>
    <t xml:space="preserve">Reconocimiento de Validez Oficial de Estudios </t>
  </si>
  <si>
    <t xml:space="preserve">Las Instituciones de Educación superior cumplen con los requisitos de la normatividad aplicable </t>
  </si>
  <si>
    <t xml:space="preserve">La Coordinación del Reconocimiento de Validez Oficial de Educación Superior de la Secretaría de Innovación Ciencia y Tecnología. </t>
  </si>
  <si>
    <t>Número de Programas Académicos con Reconocimientos de Validez Oficial de Estudios autorizados y refrendados</t>
  </si>
  <si>
    <t>Mide el porcentaje de planes de estudios que fueron efectivamente autorizados conforme a las solicitudes recibidas</t>
  </si>
  <si>
    <t>( Reconocimientos de Validez Oficial de Estudios (RVOES) autorizados y refrendados/Solicitudes de Reconocimientos de Validez Oficial de Estudios (RVOES) recibidas)*100</t>
  </si>
  <si>
    <t>Becas de educación superior entregadas</t>
  </si>
  <si>
    <t xml:space="preserve">Becas de educación superior entregadas </t>
  </si>
  <si>
    <t xml:space="preserve"> Portal de la Secretaría de Innovación, Ciencia y Tecnología y páginas web de las Instituciones de Educación Superior Públicas  Plataforma del Programa Manutención  </t>
  </si>
  <si>
    <t xml:space="preserve">El gobierno estatal y federal cuentan con el presupuesto para apoyar las solicitudes procedentes </t>
  </si>
  <si>
    <t xml:space="preserve">Convocatorias Oficiales </t>
  </si>
  <si>
    <t>Becas Entregadas</t>
  </si>
  <si>
    <t>Mide el número de estudiantes beneficiados con el programa de becas</t>
  </si>
  <si>
    <t>Sumatoria de becas entregadas</t>
  </si>
  <si>
    <t>Mensual</t>
  </si>
  <si>
    <t xml:space="preserve">Recepción  de solicitudes de beca </t>
  </si>
  <si>
    <t xml:space="preserve">Plataforma del Programa Manutención  </t>
  </si>
  <si>
    <t xml:space="preserve">La difusión del Programa alcanza el impacto esperado. Los estudiantes de educación superior pública se interesan y  participan en la convocatoria </t>
  </si>
  <si>
    <t>Becarios potenciales</t>
  </si>
  <si>
    <t>Mide el número de estudiantes que solicitan una beca</t>
  </si>
  <si>
    <t>Sumatoria de las solicitudes  registradas</t>
  </si>
  <si>
    <t>Solicitudes</t>
  </si>
  <si>
    <t>Universidad Tecnológica de Jalisco</t>
  </si>
  <si>
    <t>Educación Superior Tecnológica en las Regiones (UTJ)</t>
  </si>
  <si>
    <t>Alumnos de nuevo ingreso  matriculados</t>
  </si>
  <si>
    <t xml:space="preserve">Alumnos de nuevo ingreso  matriculados </t>
  </si>
  <si>
    <t xml:space="preserve">Página Web de la universidad www.utj.edu.mx en la sección de transparencia: informes cuatrimestrales de actividades de la Universidad Tecnológica de Jalisco. </t>
  </si>
  <si>
    <t xml:space="preserve">La población egresada de media superior muestra interés en la oferta educativa de la UTJ </t>
  </si>
  <si>
    <t xml:space="preserve">Informes cuatrimestrales de servicios escolares </t>
  </si>
  <si>
    <t>Regional</t>
  </si>
  <si>
    <t>Número de alumnos de primer ingreso inscritos</t>
  </si>
  <si>
    <t>Mide el número de alumnos inscritos de primer ingreso que proyecta atender la universidad</t>
  </si>
  <si>
    <t>Número de Alumnos de primer ingreso inscritos</t>
  </si>
  <si>
    <t>Alumno</t>
  </si>
  <si>
    <t xml:space="preserve">Difusión de la Oferta Educativa  </t>
  </si>
  <si>
    <t xml:space="preserve">Las Instituciones de Educación Media Superior permiten dar a conocer la oferta educativa. </t>
  </si>
  <si>
    <t xml:space="preserve">Informes de las diferentes áreas de la universidad </t>
  </si>
  <si>
    <t>Porcentaje de escuelas de la región atendidas</t>
  </si>
  <si>
    <t>Mide el porcentaje de escuelas de educación media superior atendidas con difusión de la oferta educativa de la universidad con relación al total de escuelas de este tipo educativo</t>
  </si>
  <si>
    <t>(Total de escuelas atendidas/Total de escuelas EMS)*100</t>
  </si>
  <si>
    <t>Cuatrimestral</t>
  </si>
  <si>
    <t>Contribuir a elevar la cobertura y calidad de la educación superior tecnológica.</t>
  </si>
  <si>
    <t xml:space="preserve">Existe gran impacto en la estrategia de promoción de la UTJ </t>
  </si>
  <si>
    <t xml:space="preserve">Informes cuatrimestrales de la diferentes áreas de la universidad. </t>
  </si>
  <si>
    <t>Porcentaje de cobertura en el entorno</t>
  </si>
  <si>
    <t>Mide el porcentaje de estudiantes atendidos por la universidad con relación a la demanda en la zona de influencia</t>
  </si>
  <si>
    <t>(Alumnos inscritos en el primer cuatrimestre/Total de escuelas EMS)*100</t>
  </si>
  <si>
    <t>La población de la región recibe educación superior tecnológica pertinente, flexible, equitativa y de calidad.</t>
  </si>
  <si>
    <t xml:space="preserve">La UTJ implementa una política de inclusión equidad educativa. </t>
  </si>
  <si>
    <t xml:space="preserve">Informes cuatrimestrales de las diferentes áreas de la universidad. </t>
  </si>
  <si>
    <t>Número de alumnos matriculados</t>
  </si>
  <si>
    <t>Mide el total de estudiantes inscritos y re inscritos que atenderá la universidad</t>
  </si>
  <si>
    <t>Total de estudiantes matriculados</t>
  </si>
  <si>
    <t>Estudiantes atendidos con educación superior tecnológica de calidad</t>
  </si>
  <si>
    <t xml:space="preserve">Estudiantes atendidos con educación superior tecnológica de calidad </t>
  </si>
  <si>
    <t xml:space="preserve">Los estudiantes que lo requieren son beneficiarios de becas que les permiten concluir con sus estudios. </t>
  </si>
  <si>
    <t>Porcentaje de eficiencia terminal</t>
  </si>
  <si>
    <t>Mide el porcentaje de alumnos de una cohorte generacional que logran concluir sus estudios de educación superior</t>
  </si>
  <si>
    <t>(Egresados de la generación/Total de egresados)*100</t>
  </si>
  <si>
    <t>Estudiantes de educación superior tecnológica  con  competencias  bajo el modelo de triple hélice desarrolladas</t>
  </si>
  <si>
    <t xml:space="preserve">Estudiantes de educación superior tecnológica  con  competencias  bajo el modelo de triple hélice desarrolladas </t>
  </si>
  <si>
    <t xml:space="preserve">Se incrementan las oportunidades de empleo en la región. </t>
  </si>
  <si>
    <t>Porcentaje de egresados en el sector laboral</t>
  </si>
  <si>
    <t>Mide el porcentaje de jóvenes egresados de la universidad que se encuentran laborando en los diversos sectores</t>
  </si>
  <si>
    <t>Administración educativa eficiente, racional y transparente</t>
  </si>
  <si>
    <t xml:space="preserve">Administración educativa eficiente, racional y transparente </t>
  </si>
  <si>
    <t xml:space="preserve">Las políticas orientadas al incremento de la matricula resultan efectivas. </t>
  </si>
  <si>
    <t>Costo anual por alumno</t>
  </si>
  <si>
    <t>Mide el gasto educativo por alumno y se calcula distribuyendo el gasto de operación entre el número de alumnos</t>
  </si>
  <si>
    <t>Presupuesto de operación/Total de estudiantes matriculados</t>
  </si>
  <si>
    <t>Peso</t>
  </si>
  <si>
    <t xml:space="preserve">Implementación de Estrategias de mejoras del logro educativo.  </t>
  </si>
  <si>
    <t xml:space="preserve">Los estudiantes muestran interés y se comprometen con las actividades orientadas a la mejora del logro. </t>
  </si>
  <si>
    <t>Porcentaje de reprobación</t>
  </si>
  <si>
    <t>Mide el porcentaje de alumnos que en situación de reprobación al termino del ciclo escolar</t>
  </si>
  <si>
    <t>Índice de reprobación/Índice de reprobación de un periodo</t>
  </si>
  <si>
    <t>Descendente</t>
  </si>
  <si>
    <t xml:space="preserve">Programa de Tutorías </t>
  </si>
  <si>
    <t xml:space="preserve">Se fortalece la capacitación de los profesores tutores que atienden el programa de tutorías. </t>
  </si>
  <si>
    <t>Porcentaje de estudiantes asistidos</t>
  </si>
  <si>
    <t>Mide el porcentaje de alumnos que reciben tutoría docente de manera formal, respecto del total</t>
  </si>
  <si>
    <t>(Estudiantes con tutor asignado/Total de estudiantes matriculados)*100</t>
  </si>
  <si>
    <t>Otorgamiento de becas.</t>
  </si>
  <si>
    <t xml:space="preserve">Se cuenta con becas suficientes para atender el cien por ciento de la demanda. </t>
  </si>
  <si>
    <t>Porcentaje de alumnos con algún tipo de beca</t>
  </si>
  <si>
    <t>Mide el porcentaje de alumnos que cuentan con algún tipo de beca como manutención, excepción de inscripción, transporte, excelencia, etc., respecto del total</t>
  </si>
  <si>
    <t>(Estudiantes con algún tipo de beca/Total de estudiantes matriculados)*100</t>
  </si>
  <si>
    <t>Realización de proyectos de investigación aplicada.</t>
  </si>
  <si>
    <t xml:space="preserve">Los estudiantes se involucran en proyectos de investigación. </t>
  </si>
  <si>
    <t>Número de estudiantes participantes en proyectos de investigación</t>
  </si>
  <si>
    <t>Mide el porcentaje de alumnos que participan en proyectos de investigación, con respecto del total</t>
  </si>
  <si>
    <t>Sumatoria de Estudiantes en proyectos de investigación</t>
  </si>
  <si>
    <t>Estudiantes</t>
  </si>
  <si>
    <t>Acreditación de Carreras.</t>
  </si>
  <si>
    <t xml:space="preserve">La UTJ cumple con los indicadores requeridos para ofertar programas educativos de calidad. </t>
  </si>
  <si>
    <t>Alumnos cursando carreras acreditadas</t>
  </si>
  <si>
    <t>Mide el número de alumnos que se encuentran inscritos en alguna carrera acreditada</t>
  </si>
  <si>
    <t>Número de Estudiantes cursando alguna carrera acreditada</t>
  </si>
  <si>
    <t xml:space="preserve">Oferta de asignatura de inglés.  </t>
  </si>
  <si>
    <t xml:space="preserve">La población estudiantil se concientiza y se incorpora a la asignatura de una segunda lengua (ingles), como parte de su formación profesional. </t>
  </si>
  <si>
    <t>Porcentaje de estudiantes en programa de inglés</t>
  </si>
  <si>
    <t>Mide el porcentaje de alumnos que participan el  programa de inglés, respecto del total</t>
  </si>
  <si>
    <t>(Estudiantes cursando ingles/Total de estudiantes matriculados)*100</t>
  </si>
  <si>
    <t xml:space="preserve">Vinculación con el Sector Productivo y Social.  </t>
  </si>
  <si>
    <t xml:space="preserve">Las empresas ofrecen espacios suficientes para la realización de sus estadías. </t>
  </si>
  <si>
    <t>Porcentaje de estudiantes en estadías</t>
  </si>
  <si>
    <t>Mide el porcentaje de alumnos que realizan su estadía</t>
  </si>
  <si>
    <t>(Total de estudiantes en estadías/Total de estudiantes que deben cursar su estadía)*100</t>
  </si>
  <si>
    <t xml:space="preserve">Programa de Innovación </t>
  </si>
  <si>
    <t xml:space="preserve">Estudiantes que participan en proyectos innovadores, creativos y de inventiva con aplicaciones prácticas. </t>
  </si>
  <si>
    <t>Número de estudiantes en programas de innovación y creatividad</t>
  </si>
  <si>
    <t>Mide el porcentaje de alumnos en programas de innovación y creatividad</t>
  </si>
  <si>
    <t>Total de estudiantes participantes en programas de innovación y creatividad</t>
  </si>
  <si>
    <t>Estudiante</t>
  </si>
  <si>
    <t>Programa de Emprendimiento.</t>
  </si>
  <si>
    <t xml:space="preserve">La población estudiantil se sensibiliza de la importancia de desarrollar proyectos emprendedores. </t>
  </si>
  <si>
    <t>Porcentaje de estudiantes en programas de emprendimiento</t>
  </si>
  <si>
    <t>Mide el porcentaje de alumnos en programas de emprendimiento</t>
  </si>
  <si>
    <t>(Total de estudiantes en programas de emprendedores/Total de estudiantes matriculados)*100</t>
  </si>
  <si>
    <t>Uso y mantenimiento a la capacidad instalada.</t>
  </si>
  <si>
    <t xml:space="preserve">Registra gran impacto la estrategia de promoción y se incrementa el interés de los egresados de media superior por inscribirse a la universidad. </t>
  </si>
  <si>
    <t>Porcentaje de aulas ocupadas</t>
  </si>
  <si>
    <t>Mide la eficiencia de la capacidad instalada del la universidad en aulas pedagógicas</t>
  </si>
  <si>
    <t>(Total de aulas ocupadas/Total de aulas)*100</t>
  </si>
  <si>
    <t>Equipamiento de aulas y laboratorios.</t>
  </si>
  <si>
    <t xml:space="preserve">Existe disponibilidad de recursos para equipamiento con las especificaciones acorde a los programas educativos. </t>
  </si>
  <si>
    <t>Número de alumnos por computadora</t>
  </si>
  <si>
    <t>Mide la relación entre las computadoras disponibles en la universidad y la matricula de alumnos</t>
  </si>
  <si>
    <t>Total de estudiantes matriculados/Total de computadoras</t>
  </si>
  <si>
    <t>Realización de acciones de transparencias.</t>
  </si>
  <si>
    <t xml:space="preserve">Los involucrados se comprometen y cumplen con la normatividad en la materia. </t>
  </si>
  <si>
    <t>Porcentaje de Transparencia obtenido según la evaluación institucional</t>
  </si>
  <si>
    <t>Mide la calificación que obtiene la universidad en la evaluación del cumplimiento de obligaciones en materia de transparencia</t>
  </si>
  <si>
    <t>Evaluación Institucional</t>
  </si>
  <si>
    <t>Servicios Administrativos y Escolares.</t>
  </si>
  <si>
    <t xml:space="preserve">Registra gran impacto la estrategia de promoción y se incrementa el interés de los egresados de media superior por inscribirse en la universidad. </t>
  </si>
  <si>
    <t>Número de estudiantes por personal docente</t>
  </si>
  <si>
    <t>Mide la relación entre el número de docentes y el número de personas con funciones administrativas</t>
  </si>
  <si>
    <t>Total de estudiantes matriculados/Total de personal docente</t>
  </si>
  <si>
    <t>Universidad Tecnológica de la Zona Metropolitana de Guadalajara</t>
  </si>
  <si>
    <t>Educación Superior Tecnológica en las Regiones (UTZMG)</t>
  </si>
  <si>
    <t xml:space="preserve">Contribuir a elevar la cobertura y calidad de la educación superior tecnológica </t>
  </si>
  <si>
    <t xml:space="preserve">reporte estatal de estadística 911 , reporte de ingreso, informes al Consejo Directivo,    http://utzmg.edu.mx/transparencia//mediosverificacion.html   </t>
  </si>
  <si>
    <t xml:space="preserve">Los egresados de Educación Media Superior  se interesan y cuentan con las posibilidades para continuar sus estudios de Educación Superior   </t>
  </si>
  <si>
    <t xml:space="preserve">reporte estatal de estadística 911 , reporte de ingreso, base de datos de alumno </t>
  </si>
  <si>
    <t>Porcentaje de cobertura del entorno</t>
  </si>
  <si>
    <t>Mide, en porcentaje, la cantidad de alumnos egresados de Educación Media Superior de la zona de Influencia, que se inscriben en la Universidad para continuar estudios</t>
  </si>
  <si>
    <t>(Alumnos Inscritos en el primer cuatrimestre/Total de Egresados del Nivel Medio Superior en la zona de influencia de la UT)*100</t>
  </si>
  <si>
    <t>porcentaje</t>
  </si>
  <si>
    <t xml:space="preserve">cuadro estadístico de matrícula, estadística básica Coordinación General de Universidades Tecnológicas y Politécnicas   http://utzmg.edu.mx/transparencia//mediosverificacion.html   </t>
  </si>
  <si>
    <t xml:space="preserve">Los alumnos desean y pueden continuar sus estudios </t>
  </si>
  <si>
    <t xml:space="preserve">base de datos de alumnos, Sistema de Control Escolar </t>
  </si>
  <si>
    <t>Matrícula Total (número de estudiantes matriculados)</t>
  </si>
  <si>
    <t>Mide la cantidad de alumnos que están matriculados y son atendidos en el año en la Universidad para realizar estudios de educación superior</t>
  </si>
  <si>
    <t>Número de alumnos atendidos</t>
  </si>
  <si>
    <t>alumnos</t>
  </si>
  <si>
    <t xml:space="preserve">Estadístico de egresados y titulados, Modelo de Evaluación de la Calidad, Informes al Consejo Directivo  http://utzmg.edu.mx/transparencia//mediosverificacion.html </t>
  </si>
  <si>
    <t xml:space="preserve">Los alumnos desean y cuentan con condiciones familiares  para continuar sus estudios. </t>
  </si>
  <si>
    <t xml:space="preserve">base de datos de alumnos, actas de calificaciones, base de datos de egresados y titulados, estadística Coordinación General y SEP </t>
  </si>
  <si>
    <t>Mide la cantidad de alumnos que terminan sus estudios en comparación con los que ingresaron al primer cuatrimestre</t>
  </si>
  <si>
    <t>(Alumnos egresados de la Generación/Alumnos que ingresaron en la misma generación)*100</t>
  </si>
  <si>
    <t xml:space="preserve">cuadro estadístico de matrícula, estadística básica, informes al Consejo Directivo  http://utzmg.edu.mx/transparencia//mediosverificacion.html </t>
  </si>
  <si>
    <t xml:space="preserve">Los egresados de Educación Media Superior quieren y pueden continuar sus estudios de Educación Superior. </t>
  </si>
  <si>
    <t>Mide la cantidad de alumnos egresados de Educación Media Superior que se inscriben en la Universidad para continuar estudios</t>
  </si>
  <si>
    <t>Alumnos Inscritos en el primer cuatrimestre</t>
  </si>
  <si>
    <t xml:space="preserve">Reporte de Inserción laboral  http://utzmg.edu.mx/transparencia//mediosverificacion.html  encuestas a egresados y empleadores. Base de datos egresados - Dirección Vinculación Oficina D14 </t>
  </si>
  <si>
    <t xml:space="preserve">Existen empresas interesadas en incrementar su demanda de personal y los egresados se interesan en obtener un empleo. </t>
  </si>
  <si>
    <t xml:space="preserve">Encuestas a egresados y empleadores. Base de datos egresados </t>
  </si>
  <si>
    <t>Porcentaje de egresados insertados en el sector productivo</t>
  </si>
  <si>
    <t>Mide, en porcentaje,  la cantidad de alumnos que habiendo egresado de la Universidad, se encuentran trabajando en el área de su conocimiento a los 6 meses de haber concluido sus estudios.</t>
  </si>
  <si>
    <t>(Cantidad de egresados trabajando en su área de conocimiento/Total de egresados)*100</t>
  </si>
  <si>
    <t xml:space="preserve">Modelo de Evaluación de la Calidad, estados financieros,  Informes al Consejo  http://utzmg.edu.mx/transparencia//mediosverificacion.html   </t>
  </si>
  <si>
    <t xml:space="preserve">La captación de alumnos se cumple con base a lo proyectado.     </t>
  </si>
  <si>
    <t xml:space="preserve">base de datos de alumnos, estados financieros, Sistema de Contabilidad y Presupuesto </t>
  </si>
  <si>
    <t>Mide cuanto cuesta anualmente brindar educación superior por cada alumno atendido en la Universidad.</t>
  </si>
  <si>
    <t>Presupuesto de operación/Total de alumnos matriculados</t>
  </si>
  <si>
    <t>pesos</t>
  </si>
  <si>
    <t xml:space="preserve">Realización de Campañas de promoción y difusión de la oferta educativa </t>
  </si>
  <si>
    <t xml:space="preserve">Reporte de Promoción, Informes de Consejo.   http://utzmg.edu.mx/transparencia//mediosverificacion.html  plan de promoción. Departamento de Difusión, Oficina D-10 </t>
  </si>
  <si>
    <t xml:space="preserve">Las Instituciones de Educación Media Superior permiten efectuar actividades de promoción </t>
  </si>
  <si>
    <t xml:space="preserve">Plan de promoción, informes de promoción </t>
  </si>
  <si>
    <t>Número de campañas de promoción realizadas</t>
  </si>
  <si>
    <t>Mide la cantidad de campañas de promoción de  alumnos por egresar de Educación Media Superior para que se inscriban en la Universidad para continuar estudios</t>
  </si>
  <si>
    <t>Número de campañas de difusión</t>
  </si>
  <si>
    <t>campaña</t>
  </si>
  <si>
    <t xml:space="preserve">Atención de alumnos de primer ingreso matriculados atendidos en sus clases y servicios complementarios (médico, biblioteca, tutorías, etc.) </t>
  </si>
  <si>
    <t xml:space="preserve">Se inscribieron alumnos </t>
  </si>
  <si>
    <t xml:space="preserve">base de datos de alumnos, reporte de estadística básica CGUTyP, estadística 911 </t>
  </si>
  <si>
    <t>Número de alumnos de primer ingreso atendidos</t>
  </si>
  <si>
    <t>Mide la atención eficaz y eficiente de los alumnos de primer ingreso</t>
  </si>
  <si>
    <t>alumno</t>
  </si>
  <si>
    <t xml:space="preserve">Certificación y/o Acreditación de Programas Educativos  </t>
  </si>
  <si>
    <t xml:space="preserve">Modelo de evaluación de la Calidad,  Informes al Consejo  http://utzmg.edu.mx/transparencia//mediosverificacion.html  oficios CIEES, Acreditamiento COPAES, reconocimiento SEP Dirección Académica Oficina D222 </t>
  </si>
  <si>
    <t xml:space="preserve">Los Organismos Certificadores pueden programar la visita dentro del año y se cuenta con los recursos suficientes para el equipamiento.  </t>
  </si>
  <si>
    <t xml:space="preserve">estadística básica, oficio CIEES, matrícula </t>
  </si>
  <si>
    <t>Porcentaje  de alumnos inscritos en carreras acreditadas</t>
  </si>
  <si>
    <t>Mide en porcentaje la cantidad de alumnos que cursan carreras certificadas o acreditadas por Organismos externos en relación al total de matrícula de las carreras que están en condiciones de ser certificadas (deberán tener egresados)</t>
  </si>
  <si>
    <t>(Matrícula de carreras acreditadas o certificadas/Matrícula de Programas Evaluables)*100</t>
  </si>
  <si>
    <t xml:space="preserve">Disminución de alumnos en baja temporal o definitiva  </t>
  </si>
  <si>
    <t xml:space="preserve">estadística básica Coordinación General de Universidades Tecnológicas y Politécnicas (CGUTyP) , informes al Consejo Directivo  http://utzmg.edu.mx/transparencia//mediosverificacion.html </t>
  </si>
  <si>
    <t xml:space="preserve">Alumnos asisten a clase y realizan sus prácticas. </t>
  </si>
  <si>
    <t xml:space="preserve">Actas de calificaciones, base de datos de alumnos,  </t>
  </si>
  <si>
    <t>Porcentaje de bajas netas (por reprobación y deserción)</t>
  </si>
  <si>
    <t>Mide en porcentaje la cantidad de alumnos que No continúan sus estudios por motivos académicos (reprobación) o motivos personales o económicos (deserción) en relación a la matrícula inicial de cada cuatrimestre</t>
  </si>
  <si>
    <t>(Alumnos reprobados+Alumnos que desertaron/Total de alumnos matriculados)*100</t>
  </si>
  <si>
    <t xml:space="preserve">Formación profesional y especialización de Profesores </t>
  </si>
  <si>
    <t xml:space="preserve">estadística básica, informes al Consejo Directivo  http://utzmg.edu.mx/transparencia//mediosverificacion.html </t>
  </si>
  <si>
    <t xml:space="preserve">Profesores estudian un posgrado, se contratan docentes con perfil </t>
  </si>
  <si>
    <t xml:space="preserve">base de datos de docentes  </t>
  </si>
  <si>
    <t>Porcentaje de docentes con posgrado</t>
  </si>
  <si>
    <t>Mide en porcentaje la cantidad de profesores de la Universidad que cuentan con estudios de posgrado en relación al total de docentes que trabajan en la Institución</t>
  </si>
  <si>
    <t>(Total de docentes con grado de posgrado/Total de docentes)*100</t>
  </si>
  <si>
    <t xml:space="preserve">Impulso de acciones de innovación y emprendurismo en nuestra Comunidad Universitaria </t>
  </si>
  <si>
    <t xml:space="preserve">informes al Consejo Directivo  http://utzmg.edu.mx/transparencia//mediosverificacion.html  Reporte de tutores, Dirección Académica , Oficina D222 </t>
  </si>
  <si>
    <t xml:space="preserve">Se inscribieron alumnos en actividades de innovación </t>
  </si>
  <si>
    <t xml:space="preserve">base de datos de alumnos, reporte de estadística básica  </t>
  </si>
  <si>
    <t>Porcentaje de alumnos en programas de emprendurismo o de innovación</t>
  </si>
  <si>
    <t>Mide, en porcentaje,  la cantidad de alumnos que llevan cursos o realizan actividades para emprender una empresa o desarrollar innovación tecnológica.</t>
  </si>
  <si>
    <t>(Total de alumnos participantes en los programa de Emprendedurismo o Innovación/Total de alumnos matriculados)*100</t>
  </si>
  <si>
    <t xml:space="preserve">Suscripción de Convenios de vinculación empresarial </t>
  </si>
  <si>
    <t xml:space="preserve">Reporte de Convenios, Informes al Consejo directivo  http://utzmg.edu.mx/transparencia//mediosverificacion.html  Base de datos de Convenios - Dirección Vinculación Oficina D16 </t>
  </si>
  <si>
    <t xml:space="preserve">Las empresas desean suscribir convenios de vinculación con la Universidad </t>
  </si>
  <si>
    <t xml:space="preserve">Base de datos de empresas conveniadas </t>
  </si>
  <si>
    <t>Número de Convenios de vinculación empresarial celebrados</t>
  </si>
  <si>
    <t>Mide la cantidad de empresas que se han vinculado efectivamente con la Universidad</t>
  </si>
  <si>
    <t>Número de Convenios de vinculación empresarial</t>
  </si>
  <si>
    <t>convenios</t>
  </si>
  <si>
    <t xml:space="preserve">Realización de un ejercicio  y control presupuestal eficiente </t>
  </si>
  <si>
    <t xml:space="preserve">estados financieros,  Informes al Consejo, Reporte de cuenta Pública  http://utzmg.edu.mx/transparencia//mediosverificacion.html </t>
  </si>
  <si>
    <t xml:space="preserve">Se radican los recursos asignados </t>
  </si>
  <si>
    <t xml:space="preserve">estados financieros, avances y  cierre presupuestal,  </t>
  </si>
  <si>
    <t>Porcentaje  de  presupuesto ejercido</t>
  </si>
  <si>
    <t>Mide la eficiencia del uso del recurso público asignado a la Universidad, mediante el ejercicio racional y pertinente del mismo.</t>
  </si>
  <si>
    <t>(Presupuesto ejercido/Presupuesto asignado)*100</t>
  </si>
  <si>
    <t>Realización de acciones de transparencia.</t>
  </si>
  <si>
    <t xml:space="preserve">Reporte de transparencia de la Coordinación de Transparencia del Gobierno del estado y/o el Instituto de Transparencia y/o autoevaluaciones,  Informes al Consejo  http://utzmg.edu.mx/transparencia//mediosverificacion.html </t>
  </si>
  <si>
    <t xml:space="preserve">La información se genera oportunamente </t>
  </si>
  <si>
    <t xml:space="preserve">Reportes de transparencia </t>
  </si>
  <si>
    <t>Porcentaje de transparencia obtenido  según la  evaluación institucional</t>
  </si>
  <si>
    <t>Mide el grado de rendición de cuentas de la Universidad, mediante la publicación completa y oportuna de información pública y de interés de la ciudadanía</t>
  </si>
  <si>
    <t xml:space="preserve">Calificación obtenida en la Evaluación de Transparencia </t>
  </si>
  <si>
    <t>Universidad Politécnica de la Zona Metropolitana de Guadalajara</t>
  </si>
  <si>
    <t>Educación Superior Tecnológica en las Regiones (UPZMG)</t>
  </si>
  <si>
    <t xml:space="preserve">Contribuir a elevar la cobertura y calidad de la educación superior tecnológica.   </t>
  </si>
  <si>
    <t xml:space="preserve">Formato de Estadística 911/ Informes de la Universidad Politécnica de la Zona Metropolitana de Guadalajara.   </t>
  </si>
  <si>
    <t xml:space="preserve">La población de la región demanda educación superior tecnológica. </t>
  </si>
  <si>
    <t xml:space="preserve">Formato de Estadística 911/ Estadística Básica de la Universidad Politécnica de la Zona Metropolitana de Guadalajara (http://upzmg.edu.jalisco.gob.mx/) </t>
  </si>
  <si>
    <t>Mide el porcentaje de estudiantes  atendidos por la universidad con relación a la demanda en la zona de influencia.</t>
  </si>
  <si>
    <t xml:space="preserve">La población de la región recibe educación superior tecnológica pertinente, flexible, equitativa y de calidad.   </t>
  </si>
  <si>
    <t xml:space="preserve">Matricula de la Universidad Politécnica de la Zona Metropolitana de Guadalajara.   </t>
  </si>
  <si>
    <t xml:space="preserve">Se cuenta con capacidad instalada y recursos suficientes para atender a la demanda.   </t>
  </si>
  <si>
    <t xml:space="preserve">Informe de la Matricula Auditada/ Formato de Estadística 911 </t>
  </si>
  <si>
    <t>Mide  el total de estudiantes inscritos y re inscritos que atenderá la universidad.</t>
  </si>
  <si>
    <t xml:space="preserve">Formato de Estadística 911/ Informes de la Universidad Politécnica de la Zona Metropolitana de Guadalajara.    </t>
  </si>
  <si>
    <t xml:space="preserve">Los egresados de EMS de la región se interesan en cursar las carreras que oferta la Universidad Politécnica de la Zona Metropolitana de Guadalajara. </t>
  </si>
  <si>
    <t xml:space="preserve">Los alumnos cuentan con los medios suficientes para terminar la carrera.   </t>
  </si>
  <si>
    <t xml:space="preserve">Estadística Básica de la Universidad Politécnica de la Zona Metropolitana de Guadalajara (http://upzmg.edu.jalisco.gob.mx/) </t>
  </si>
  <si>
    <t>Mide el porcentaje de alumnos de una cohorte generacional que logran concluir sus estudios de educación superior.</t>
  </si>
  <si>
    <t>(Estudiantes egresados de la generación)/(Total de egresados de la misma generación)*100</t>
  </si>
  <si>
    <t xml:space="preserve">Estudio de seguimiento de egresados de la Universidad Politécnica de la Zona Metropolitana de Guadalajara.    </t>
  </si>
  <si>
    <t xml:space="preserve">Existen condiciones favorables en el sector laboral para la contratación de los egresados.     </t>
  </si>
  <si>
    <t xml:space="preserve">Formato de Estadística 911 / Informes de MECASUP de la Universidad Politécnica de la Zona Metropolitana de Guadalajara (http://upzmg.edu.jalisco.gob.mx/) </t>
  </si>
  <si>
    <t>Mide el porcentaje de egresados de la universidad que se encuentren laborando en los diversos sectores.</t>
  </si>
  <si>
    <t>(Egresados de la generación del periodo inmediato anterior en el Sector Laboral)/(Total de egresados de la misma generación)*100</t>
  </si>
  <si>
    <t xml:space="preserve">Presupuesto de Operación 2016 de la Universidad Politécnica de la Zona Metropolitana de Guadalajara/ Formato de Estadística 911. </t>
  </si>
  <si>
    <t xml:space="preserve">Cumplimiento de los convenios  específicos y de paridad entre el gobierno federal y estatal para la asignación de recursos. </t>
  </si>
  <si>
    <t>(Presupuesto de operación)/(Total de estudiantes matriculados)*100</t>
  </si>
  <si>
    <t xml:space="preserve">Informes de la Secretaría Académica de Universidad Politécnica de la Zona Metropolitana de Guadalajara (http://upzmg.edu.jalisco.gob.mx/) </t>
  </si>
  <si>
    <t xml:space="preserve">Informes de la Secretaría Académica   </t>
  </si>
  <si>
    <t xml:space="preserve">Informes de los directores de carrera, bajo el resguardo de la Secretaría Académica.      </t>
  </si>
  <si>
    <t xml:space="preserve">Estrategias o programas de apoyo a la formación docente.     </t>
  </si>
  <si>
    <t xml:space="preserve">Los docentes de Universidad Politécnica de la Zona Metropolitana de Guadalajara realizan estudios de posgrado.     </t>
  </si>
  <si>
    <t>Mide el porcentaje de docentes con posgrado, respecto al total.</t>
  </si>
  <si>
    <t>(Número de docentes con grado de posgrado)/(Total de docentes)*100</t>
  </si>
  <si>
    <t xml:space="preserve">Informes de la Universidad Politécnica de la Zona Metropolitana de Guadalajara (http://upzmg.edu.jalisco.gob.mx/) </t>
  </si>
  <si>
    <t xml:space="preserve">Vinculación con el sector productivo y social.     </t>
  </si>
  <si>
    <t xml:space="preserve">Informes de la subdirección de vinculación, bajo el resguardo de la secretaría académica.   </t>
  </si>
  <si>
    <t xml:space="preserve">Realización de acciones de transparencia </t>
  </si>
  <si>
    <t xml:space="preserve">Dictamen del ITEI sobre la evaluación institucional </t>
  </si>
  <si>
    <t xml:space="preserve">El ITEI realiza la evaluación de transparencia de la Universidad Politécnica de la Zona Metropolitana de Guadalajara/ Los involucrados se comprometen y cumplen con la norma en la materia. </t>
  </si>
  <si>
    <t xml:space="preserve">http://www.itei.org.mx/v3/index.php / Informes de la Universidad Politécnica de la Zona Metropolitana de Guadalajara (http://upzmg.edu.jalisco.gob.mx/) </t>
  </si>
  <si>
    <t>Índice de evaluación institucional</t>
  </si>
  <si>
    <t>Es la calificación que emite el Instituto de Transparencia (ITE) a la obtiene la evaluación del cumplimiento en materia de transparencia de la universidad</t>
  </si>
  <si>
    <t xml:space="preserve">Calificación obtenida en la evaluación del  Instituto de Transparencia (ITE) en materia de transparencia Institucional </t>
  </si>
  <si>
    <t>Dirección General Administrativa</t>
  </si>
  <si>
    <t>Mejora de la Gestión Administrativa al Servicio de la Innovación, Ciencia y Tecnología</t>
  </si>
  <si>
    <t xml:space="preserve">Contribuir a la Gestión Pública Estatal con  una Planeación y Administración de recursos eficiente y racional </t>
  </si>
  <si>
    <t xml:space="preserve">Registros y expedientes de la Dirección General Administrativa </t>
  </si>
  <si>
    <t xml:space="preserve">Las políticas y lineamientos Estatales  en materia de Presupuesto y Administración  de recursos cumplen su objetico de facilitar  la gestión de las  dependencias. </t>
  </si>
  <si>
    <t xml:space="preserve">Registros y expedientes de la Dirección General Administrativa, de la Coordinación de Recursos Materiales, la Coordinación de Recursos Humanos y Sistema Estatal de Abastecimientos </t>
  </si>
  <si>
    <t>Presupuesto de operación ejercido</t>
  </si>
  <si>
    <t>Mide el presupuesto ejercido  por la Secretaría</t>
  </si>
  <si>
    <t>Millones de pesos</t>
  </si>
  <si>
    <t xml:space="preserve">El personal  de la Secretaría recibe con oportunidad y pertinencia  los apoyos materiales, de servicios generales, de informática y de atención al personal.  para  la operación de sus proyectos   </t>
  </si>
  <si>
    <t xml:space="preserve">Registros y expedientes de la Dirección General Administrativa, de la Coordinación de Recursos Materiales, la Coordinación de Recursos Humanos y Sistema Estatal de Abastecimientos   </t>
  </si>
  <si>
    <t xml:space="preserve">Las áreas realizan una planeación adecuada y pertinente   </t>
  </si>
  <si>
    <t>Proyecto atendidos en sus requerimientos</t>
  </si>
  <si>
    <t>Mide la atención a los requerimientos solicitados para garantizar la ejecución de sus proyectos</t>
  </si>
  <si>
    <t>Suma de proyecto atendidos</t>
  </si>
  <si>
    <t>Acciones de modernización de tecnologías de la Información y comunicación implementadas</t>
  </si>
  <si>
    <t xml:space="preserve">Acciones de modernización de tecnologías de la Información y comunicación implementadas </t>
  </si>
  <si>
    <t xml:space="preserve">Inventario de bienes informáticos, Bitácora de soporte. Solicitudes de Aprovisionamiento    </t>
  </si>
  <si>
    <t xml:space="preserve">Las áreas internas de las Secretaría </t>
  </si>
  <si>
    <t>Acciones implementadas</t>
  </si>
  <si>
    <t>Apoyos administrativos a la operación a programas y proyectos entregados</t>
  </si>
  <si>
    <t xml:space="preserve">Adquirir y suministrar bienes y servicios a las áreas   </t>
  </si>
  <si>
    <t xml:space="preserve">Sistema Integral de Información Financiera SIIF y   Sistema Estatal de Abastecimientos SEA   </t>
  </si>
  <si>
    <t xml:space="preserve">  Los líderes de proyectos se apegan a los lineamientos y procedimientos de la Coordinación de Recursos Materiales.    Los proveedores atienden las invitaciones a cotizar para integrar los estudios de mercado   </t>
  </si>
  <si>
    <t xml:space="preserve">Sistema Integral de Información Financiera SIIF y   Sistema Estatal de Abastecimientos SEA </t>
  </si>
  <si>
    <t>Porcentaje de paquetes reembolsados</t>
  </si>
  <si>
    <t>Mide la eficiencia en el trámite de revolvencia</t>
  </si>
  <si>
    <t>(Total de paquetes tramitados/Total de paquetes reembolsados)*100</t>
  </si>
  <si>
    <t xml:space="preserve">Servicios de conectividad  a usuarios   </t>
  </si>
  <si>
    <t xml:space="preserve">Registros y estadísticas de la Coordinación de Informática   </t>
  </si>
  <si>
    <t xml:space="preserve">Uso racional y responsable de la infraestructura informática   </t>
  </si>
  <si>
    <t xml:space="preserve">Registros y estadísticas de la Coordinación de Informática </t>
  </si>
  <si>
    <t>Eficiencia en el uso del ancho de banda</t>
  </si>
  <si>
    <t>Mide el uso de ancho de banda respecto del disponible</t>
  </si>
  <si>
    <t>(Capacidad de ancho de banda disponible/consumo promedio de usuarios)*100</t>
  </si>
  <si>
    <t xml:space="preserve">Apoyos administrativos a la operación a programas y proyectos entregados </t>
  </si>
  <si>
    <t xml:space="preserve">Registros y expedientes de la Coordinación de Recursos Materiales.  Presupuesto de Egresos de la SICyT   </t>
  </si>
  <si>
    <t xml:space="preserve">Las áreas normativas de la Secretaría de Planeación, Administración y Finanzas colaboran con oportunidad y eficiencia.    </t>
  </si>
  <si>
    <t xml:space="preserve">Registros y expedientes de la Coordinación de Recursos Materiales. Presupuesto de Egresos de la SICyT </t>
  </si>
  <si>
    <t>Servicios de mantenimiento y equipamiento a inmuebles ocupados por la Secretaría</t>
  </si>
  <si>
    <t>Suma de servicios gestionados</t>
  </si>
  <si>
    <t xml:space="preserve">Servicios </t>
  </si>
  <si>
    <t>Trimestral</t>
  </si>
  <si>
    <t>Instituto Tecnológico Mario Molina</t>
  </si>
  <si>
    <t>Educación Superior Tecnológica en las Regiones</t>
  </si>
  <si>
    <t>Alumnos de nuevo ingreso matriculados</t>
  </si>
  <si>
    <t xml:space="preserve">Alumnos de nuevo ingreso  matriculados  </t>
  </si>
  <si>
    <t>RP</t>
  </si>
  <si>
    <t xml:space="preserve">Porcentaje </t>
  </si>
  <si>
    <t>U</t>
  </si>
  <si>
    <t xml:space="preserve">Estudiantes atendidos con educación superior tecnológica de calidad  </t>
  </si>
  <si>
    <t xml:space="preserve"> Costo por alumno </t>
  </si>
  <si>
    <t xml:space="preserve">Pesos </t>
  </si>
  <si>
    <t>Dirección General de Ciencia y Desarrollo Tecnológico</t>
  </si>
  <si>
    <t>Programa de Impulso a la Ciencia y Desarrollo Tecnológico</t>
  </si>
  <si>
    <t xml:space="preserve">Contribuir en la Promoción de la Innovación para el Desarrollo Científico y Tecnológico </t>
  </si>
  <si>
    <t xml:space="preserve">Informe Anual del Instituto Mexicano de la Propiedad Industrial  www.impi.gob.mx </t>
  </si>
  <si>
    <t xml:space="preserve">Existe desarrollo económico en el país y las empresas, universidades, centros de investigación generan innovación y desarrollo tecnológicos con novedad, actividad inventiva y actividad industrial </t>
  </si>
  <si>
    <t xml:space="preserve">Informe Anual del Instituto Mexicano de la Propiedad Industrial </t>
  </si>
  <si>
    <t>Número de Patentes por Millón de Habitantes</t>
  </si>
  <si>
    <t>El indicador esta conformado por sumatoria de las solicitudes de patentes más las solicitudes de PCT de Residentes Jaliscienses dividida entre el número de la población total de Estado de Jalisco</t>
  </si>
  <si>
    <t>I</t>
  </si>
  <si>
    <t xml:space="preserve">Concentrado de Articulación de Proyectos  www.sicyt.jalisco.gob.mx </t>
  </si>
  <si>
    <t xml:space="preserve">Se cuenta con el Compromiso de los Sectores Involucrados en los Proyectos de la Agenda de Innovación </t>
  </si>
  <si>
    <t xml:space="preserve">Articulación de Proyectos www.sicyt.jalisco.gob.mx </t>
  </si>
  <si>
    <t>Número de Organismos Públicos y Privados Ligados a Proyectos</t>
  </si>
  <si>
    <t>El indicador se conformar por la sumatoria de los Organismos Públicos y Privados ligados al desarrollo de proyectos, dando con ello la articulación de la cuádruple hélice.</t>
  </si>
  <si>
    <t xml:space="preserve">Informe Anual del Instituto Mexicano de la Propiedad Industrial y/o informes emitidos por este organismo.  www.impi.gob.mx </t>
  </si>
  <si>
    <t xml:space="preserve">Existe desarrollo económico en el país y las empresas generan innovación que generen desarrollos tecnológicos susceptibles de generar invenciones en los términos de propiedad industrial </t>
  </si>
  <si>
    <t xml:space="preserve">Informe Anual del Instituto Mexicano de la Propiedad Industrial.   www.impi.gob.mx </t>
  </si>
  <si>
    <t>Número de Patentes Solicitadas</t>
  </si>
  <si>
    <t>El indicador está conformado por la Sumatoria de las Solicitudes de Patentes más las Solicitudes de PCT de Residentes Jaliscienses</t>
  </si>
  <si>
    <t xml:space="preserve">Mejora de las políticas de propiedad intelectual interna y externa, y diagnósticos rápidos de invenciones (PRODERI) </t>
  </si>
  <si>
    <t xml:space="preserve">Estadísticas Oficiales del Instituto Mexicano de la Propiedad Industrial. www.impi.gob.mx </t>
  </si>
  <si>
    <t xml:space="preserve">Se cuenta con la colaboración y aceptación de las instituciones públicas y privadas para realizar los cambios suficientes y necesarios a reglamentos, políticas y normativas que generan propiedad intelectual orientada a invenciones. </t>
  </si>
  <si>
    <t xml:space="preserve">Estadísticas del Instituto Mexicano de la Propiedad Industrial.   www.impi.gob.mx </t>
  </si>
  <si>
    <t>Número de Solicitudes de Invenciones de Residentes Jaliscienses</t>
  </si>
  <si>
    <t>El indicador se conforma por la Sumatoria de Solicitudes de Patentes más las Solicitudes de Modelos de Utilidad más las Solicitudes de Diseños Industriales de Residentes Jaliscienses</t>
  </si>
  <si>
    <t xml:space="preserve">Operación del Programa de Fomento y Difusión de la Cultura Propiedad Intelectual </t>
  </si>
  <si>
    <t xml:space="preserve">Oficios, correos electrónicos, constancias y/o listas de asistencias en resguardo de la Secretaría de Innovación, Ciencia y Tecnología </t>
  </si>
  <si>
    <t xml:space="preserve">Se cuenta con suficiencia de recursos económicos, humano, aprobación y publicación de convocatorias en tiempo, Interés y compromiso por parte de los actores involucrados </t>
  </si>
  <si>
    <t xml:space="preserve">Oficios, correos electrónicos, constancias y/o listas de asistencias </t>
  </si>
  <si>
    <t>Número de Asistentes a Sesiones Informativas, Talleres y/o Conferencia</t>
  </si>
  <si>
    <t>El indicador se conforma por la sumatoria de personas que asisten a los diferentes eventos como: sesiones informativas, talleres y conferencias en materia de propiedad intelectual e industrial</t>
  </si>
  <si>
    <t>Personas</t>
  </si>
  <si>
    <t xml:space="preserve">Actividades de Divulgación de la Cultura de Propiedad Intelectual </t>
  </si>
  <si>
    <t xml:space="preserve">Oficios, correos electrónicos, convocatorias elaboradas , constancias, formatos y/o listas de asistencias en resguardo de la Secretaría de Innovación, Ciencia y Tecnología </t>
  </si>
  <si>
    <t xml:space="preserve">Se cuenta con suficiencia de recursos económicos, humanos, aprobación y publicación de convocatorias en tiempo, Interés y compromiso por parte de los actores involucrados </t>
  </si>
  <si>
    <t xml:space="preserve">Oficios, correos electrónicos, convocatorias elaboradas , constancias, formatos y/o listas de asistencias </t>
  </si>
  <si>
    <t>Número de Eventos y/o Actividades de Vinculación</t>
  </si>
  <si>
    <t>El indicador se conforma por la sumatoria de eventos y/o actividades de vinculación en materia de propiedad intelectual e industrial</t>
  </si>
  <si>
    <t>Actividades de Vinculación</t>
  </si>
  <si>
    <t xml:space="preserve">Asesoría a usuarios en Materia de Propiedad Intelectual orientado a Invenciones </t>
  </si>
  <si>
    <t xml:space="preserve">Oficios, correos electrónicos, constancias, formatos y/o listas de asistencias en resguardo de la Secretaría de Innovación, Ciencia y Tecnología </t>
  </si>
  <si>
    <t xml:space="preserve">Existe desarrollo económico en el país y las empresas, universidades, centros de investigación generan innovación y desarrollo tecnológicos con novedad, actividad inventiva y actividad industrial o bien, en alguno de los supuestos de invenciones; por tanto requieren de estrategias de asesoría para concretar su protección jurídica </t>
  </si>
  <si>
    <t xml:space="preserve">Oficios, correos electrónicos, constancias, formatos y/o listas de asistencias </t>
  </si>
  <si>
    <t>Número de Asesorías Otorgadas</t>
  </si>
  <si>
    <t>El indicador se genera a través de la sumatoria de asesorías otorgadas a los diferentes entes en materia de propiedad intelectual e industrial</t>
  </si>
  <si>
    <t xml:space="preserve">Indicadores del Monitoreo de Indicadores del Desarrollo de Jalisco, https://seplan.app.jalisco.gob.mx/mide/indicado  Resultados de Beneficiarios de Convocatorias del Consejo Estatal de Ciencia y Tecnología de Jalisco en materia de Difusión y Divulgación de la Ciencia, Tecnología e Innovación   www.coecytjal.org.mx </t>
  </si>
  <si>
    <t xml:space="preserve">Se cuenta con el compromiso de las Instituciones de educación desde básicas hasta nivel superior, tanto públicas y privadas, el sector empresarial, centros de investigación, laboratorios involucrados; así como, la apertura de las convocatorias correspondientes para el desarrollo de proyectos </t>
  </si>
  <si>
    <t xml:space="preserve">Indicadores del Monitoreo de Indicadores del Desarrollo de Jalisco, https://seplan.app.jalisco.gob.mx/mide/indicado </t>
  </si>
  <si>
    <t>Número de Acciones de Difusión y Divulgación de la Ciencia, Tecnología e Innovación ejecutadas</t>
  </si>
  <si>
    <t>El indicador se conforma por la sumatoria de actividades realizadas a través de la Difusión y Divulgación de la Ciencia, Tecnología e Innovación</t>
  </si>
  <si>
    <t>Acciones de Difusión y Divulgación</t>
  </si>
  <si>
    <t xml:space="preserve">Fomentar las Publicaciones de Divulgación Científica y Tecnológica </t>
  </si>
  <si>
    <t xml:space="preserve">Monitoreo de Indicadores del Desarrollo de Jalisco, Resultados de Beneficiarios de Convocatorias del Consejo Estatal de Ciencia y Tecnología de Jalisco, Libro de Ganadores y Finalistas del Premio Estatal de Ciencia, Tecnología e Innovación, Jalisco 2014, https://seplan.app.jalisco.gob.mx/mide/indicado </t>
  </si>
  <si>
    <t xml:space="preserve">Se cuenta con el compromiso de los sectores involucrados y la con la convocatorias para apoyar a los estos proyectos </t>
  </si>
  <si>
    <t xml:space="preserve">Monitoreo de Indicadores del Desarrollo de Jalisco, Resultados de Beneficiarios de Convocatorias del COECyTJAL. Libro de Ganadores y Finalistas del Premio Estatal de Ciencia, Tecnología e Innovación, Jalisco 2014 www.coecytjal.org.mx </t>
  </si>
  <si>
    <t>Número de Publicaciones</t>
  </si>
  <si>
    <t>El indicador se conforma por el sumatoria de proyectos apoyados para Publicaciones en materia de Ciencia, Tecnología e Innovación como libros, revistas, páginas web, blog, compiladores.</t>
  </si>
  <si>
    <t>Publicaciones</t>
  </si>
  <si>
    <t xml:space="preserve">Promoción de Eventos de Difusión y Divulgación de la Ciencia, Tecnológica e Innovación </t>
  </si>
  <si>
    <t xml:space="preserve">Monitoreo de Indicadores del Desarrollo de Jalisco, Resultados de Beneficiarios de Convocatorias del Consejo Estatal de Ciencia y Tecnología de Jalisco, www.coecytjal.org.mx, https://seplan.app.jalisco.gob.mx/mide/indicado </t>
  </si>
  <si>
    <t xml:space="preserve">Se cuenta con el compromiso de los sectores involucrados y las convocatorias para apoyar a los estos proyectos </t>
  </si>
  <si>
    <t>Número de Eventos Realizados</t>
  </si>
  <si>
    <t>El indicador se conforma por la sumatoria de Eventos apoyados y realizados en materia de Difusión y Divulgación de la Ciencia, Tecnología e Innovación</t>
  </si>
  <si>
    <t xml:space="preserve">Agenda de Innovación </t>
  </si>
  <si>
    <t xml:space="preserve">Se cuenta con el compromiso de los sectores involucrados y con la apertura de las convocatorias correspondientes a los proyectos </t>
  </si>
  <si>
    <t xml:space="preserve">Agenda de Innovación, actas de acuerdos, actas de proyectos, minutas, listas de asistencia  </t>
  </si>
  <si>
    <t>El indicador mide el sumatoria de Plataformas Tecnológicas que se encuentran desarrolladas</t>
  </si>
  <si>
    <t xml:space="preserve">Integración y Articulación de Proyectos de Plataformas Tecnológicas </t>
  </si>
  <si>
    <t xml:space="preserve">Informes de trabajos y avances, cierre de actas, documentos de seguimiento a proyectos en resguardo de la Secretaría de Innovación, Ciencia y Tecnología </t>
  </si>
  <si>
    <t xml:space="preserve">Empresarios, servidores públicos comprometidos con el proyectos y cumpliendo puntualmente con el apoyo requerido </t>
  </si>
  <si>
    <t xml:space="preserve">Actas de acuerdos, actas de proyectos, minutas, listas de asistencia  </t>
  </si>
  <si>
    <t>Número de Proyectos Implementados o en Fase de Implementación</t>
  </si>
  <si>
    <t>Conformado por la sumatoria de los proyectos implementados o en fase de implementación que forman parte de las Plataformas Tecnológicas</t>
  </si>
  <si>
    <t>Proyectos</t>
  </si>
  <si>
    <t xml:space="preserve">Selección, integración, desarrollo e implementación de estrategias para la gestión de Plataformas Tecnológicas </t>
  </si>
  <si>
    <t xml:space="preserve">Agenda de innovación, informe de avances, acta de integración y cierre, minutas de sesiones de trabajo en resguardo de la Secretaría de Innovación, Ciencia y Tecnología </t>
  </si>
  <si>
    <t xml:space="preserve">El compromiso de los integrantes de las Plataformas Tecnológicas para el desarrollo de los proyectos estratégicos </t>
  </si>
  <si>
    <t xml:space="preserve">Reporte de avances, minutas de reuniones y mesas de trabajo, listas de asistencia </t>
  </si>
  <si>
    <t>Número de Actividades de Gestión</t>
  </si>
  <si>
    <t>Conformado por la sumatoria de las actividades de gestión para el desarrollo de Plataformas Tecnológicas</t>
  </si>
  <si>
    <t>Actividades de gestión</t>
  </si>
  <si>
    <t xml:space="preserve">Implementación de Nueva Plataforma Tecnológica Industrial </t>
  </si>
  <si>
    <t xml:space="preserve">Reporte de avances </t>
  </si>
  <si>
    <t xml:space="preserve">Se cuenta con el compromiso del sector involucrado, así como la apertura de las convocatorias correspondientes para el desarrollo de proyectos estratégicos </t>
  </si>
  <si>
    <t>Número de Nuevas Plataformas Tecnológicas Implementadas</t>
  </si>
  <si>
    <t>Conformado por el desarrollo de la Plataforma Tecnológica a través de la articulación de proyectos</t>
  </si>
  <si>
    <t>Nuevas Plataformas Tecnológicas</t>
  </si>
  <si>
    <t>Dirección General de Innovación Empresarial y Social</t>
  </si>
  <si>
    <t>Proyectos de Innovación, Empresarial y Social</t>
  </si>
  <si>
    <t xml:space="preserve">Página www.canieti.org   Página www.ieeg.gob.mx  Página www.imss.gob.mx     Página htt://sicyt.jalisco.gob.mx   </t>
  </si>
  <si>
    <t xml:space="preserve">Se confirman los incentivos al Sector de alta tecnología y el programa de sustitución de importaciones   </t>
  </si>
  <si>
    <t xml:space="preserve">Página http://www.pearltrees.com/sicyt   Página http:sicyt.jalisco.gob.mx  http://www.conacyt.mx     </t>
  </si>
  <si>
    <t xml:space="preserve">Se consolida la operación del Centro de Innovación para el Aceleramiento del Desarrollo Económico con sus oficinas regionales   </t>
  </si>
  <si>
    <t xml:space="preserve">Página http://www.pearltrees.com/sicyt   </t>
  </si>
  <si>
    <t>Número de organizaciones registradas en el Mapa del Ecosistema Innovador Jalisco</t>
  </si>
  <si>
    <t>Mide el número de organizaciones dadas de alta en el Mapa del Ecosistema Innovador con motivo de vinculación en el Estado de Jalisco.</t>
  </si>
  <si>
    <t xml:space="preserve">Afiliados </t>
  </si>
  <si>
    <t xml:space="preserve">Actas de las  Sesiones de Consejo Directivo y consulta en la página web www.coecytjal.org.mx   </t>
  </si>
  <si>
    <t>Empresa</t>
  </si>
  <si>
    <t>Nuevas empresas tecnológicas formalmente establecidas en el Estado</t>
  </si>
  <si>
    <t xml:space="preserve">Nuevas empresas tecnológicas formalmente establecidas en el Estado </t>
  </si>
  <si>
    <t>Participantes</t>
  </si>
  <si>
    <t>Número de comunidades activas de innovación y emprendimiento</t>
  </si>
  <si>
    <t>Mide el número de comunidades activas de innovación y emprendimiento donde recibirán apoyo los emprendedores</t>
  </si>
  <si>
    <t>Comunidades</t>
  </si>
  <si>
    <t xml:space="preserve">Se firman convenios con aceleradoras y aliados estratégicos para el apoyo a empresas   </t>
  </si>
  <si>
    <t>Número de Afiliados</t>
  </si>
  <si>
    <t xml:space="preserve">Que exista una gran cantidad de proyectos de base tecnológica listos (maduros) para recibir el capital de riesgo.    </t>
  </si>
  <si>
    <t xml:space="preserve">Página http:sicyt.jalisco.gob.mx Página www.amexcap.com   </t>
  </si>
  <si>
    <t>Consejo Estatal de Ciencia y Tecnología del Estado de Jalisco</t>
  </si>
  <si>
    <t>Gestión de Fondos y Programas de Apoyo de Ciencia, Tecnología e Innovación</t>
  </si>
  <si>
    <t>Contribuir al Impulso del desarrollo tecnológico, la investigación científica y la innovación; así como a la formación de capital humano con altos niveles de especialización, mediante la aportación económica, que de manera articulada realizan instituciones federales, internacionales, sector académico y privado</t>
  </si>
  <si>
    <t xml:space="preserve">Informes de Inversión pública   </t>
  </si>
  <si>
    <t xml:space="preserve">Se cuenta con inversión en capital de riesgo que fortalece la articulación gobierno-academia e industria     </t>
  </si>
  <si>
    <t xml:space="preserve">Informes de Inversión pública </t>
  </si>
  <si>
    <t>Fondos concurrentes privados a la  inversión estatal en Ciencia,  Tecnología e Innovación.</t>
  </si>
  <si>
    <t>Mide la inversión realizada por el sector académico, privado, federal e internacional en la realización de proyectos en ciencia, tecnología e innovación</t>
  </si>
  <si>
    <t>Suma  de los recursos 2016 destinados a proyectos de innovación Ciencia y Tecnología</t>
  </si>
  <si>
    <t>Millones de Pesos</t>
  </si>
  <si>
    <t>Empresas, instituciones académicas y población general cuentan con el otorgamiento de fondos de apoyo para el desarrollo de proyectos con impacto en el desarrollo de Innovación Ciencia y Tecnología</t>
  </si>
  <si>
    <t xml:space="preserve">Actas de las  Sesiones de Consejo Directivo para el alta de los proyectos aprobados y el Sistema de Solicitudes Consejo Estatal de Ciencia y Tecnología de Jalisco. </t>
  </si>
  <si>
    <t xml:space="preserve">Existe conocimiento e interés sobre el potencial que se puede desarrollar de forma conjunta entre empresas, instituciones, particulares y gobierno.     </t>
  </si>
  <si>
    <t xml:space="preserve">Actas de las  Sesiones de Consejo Directivo para el alta de los proyectos aprobados y el Sistema de Solicitudes COECYTJAL </t>
  </si>
  <si>
    <t>Número de apoyos a personas físicas y morales con proyectos de investigación, desarrollo tecnológico e innovación.</t>
  </si>
  <si>
    <t>Mide el número de personas físicas y morales apoyadas durante el periodo con proyectos de investigación, desarrollo tecnológico e innovación.</t>
  </si>
  <si>
    <t>Suma  de personas físicas y morales a las cuales se les apoyo con proyectos de investigación, desarrollo tecnológico e innovación durante el periodo .</t>
  </si>
  <si>
    <t>Beneficiarios</t>
  </si>
  <si>
    <t>Iniciativas y proyectos científicos, tecnológicos y de innovación propuestos para apoyo atendidos</t>
  </si>
  <si>
    <t xml:space="preserve">Iniciativas y proyectos científicos, tecnológicos y de innovación propuestos para apoyo atendidos </t>
  </si>
  <si>
    <t xml:space="preserve">Actas de las Sesiones de Consejo Directivo y Sistema de Solicitudes COECYTJAL   </t>
  </si>
  <si>
    <t xml:space="preserve">Existen propuestas de proyectos de calidad técnica   </t>
  </si>
  <si>
    <t>Número de Proyectos de  innovación, desarrollo tecnológico e innovación aprobados por Consejo Directivo durante el periodo</t>
  </si>
  <si>
    <t>Mide el número de proyectos de investigación, desarrollo tecnológico e innovación , durante el periodo,  aprobados por el Consejo Directivo de COECYTJAL para su financiamiento</t>
  </si>
  <si>
    <t>Suma de proyectos aprobados en el periodo</t>
  </si>
  <si>
    <t xml:space="preserve">Asesoría y coordinación de la evaluación de solicitudes de apoyo registradas y finalizadas a proyectos de ciencia, tecnología e innovación que soliciten apoyo de financiamiento.   </t>
  </si>
  <si>
    <t xml:space="preserve">Actas de las  sesiones de las Comisiones de Evaluación Estatal y el sistema de solicitudes de apoyo del Consejo Estatal de Ciencia y Tecnología de Jalisco.   </t>
  </si>
  <si>
    <t xml:space="preserve">Existe gran emprendimiento para el desarrollo científico y tecnológico.   </t>
  </si>
  <si>
    <t xml:space="preserve">Sistema de Solicitudes de apoyo de COECYTJAL </t>
  </si>
  <si>
    <t>Número de solicitudes de apoyo registradas y finalizadas de  proyectos de   investigación, desarrollo tecnológico e innovación, que aplican a los fondos y programas de apoyo de COECyTJAL</t>
  </si>
  <si>
    <t>Mide el número de solicitudes de apoyo finalizadas a proyectos de investigación, desarrollo tecnológico e innovación, por Programa de Apoyo, que están registrados en el Sistema de Solicitudes del COECYTJAL</t>
  </si>
  <si>
    <t>Número de solicitudes de apoyo finalizadas registradas</t>
  </si>
  <si>
    <t>Solicitud</t>
  </si>
  <si>
    <t xml:space="preserve">Otorgamiento de asistencia técnica especializada a personas empresas e instituciones para la formulación y aprobación de proyectos o actividades de innovación, ciencia y tecnología.   </t>
  </si>
  <si>
    <t xml:space="preserve">Listas de Asistencia   </t>
  </si>
  <si>
    <t xml:space="preserve">Existe conocimiento de la población sobre los fondos de apoyo a la innovación, ciencia y tecnología    </t>
  </si>
  <si>
    <t xml:space="preserve">Lista de asistentes a los Talleres informativos, inductivos y/o capacitación.  </t>
  </si>
  <si>
    <t>Número de asistentes a los Talleres de Inducción, informativos y/o capacitación que presentan propuestas de investigación,  desarrollo tecnológico e innovación, a COECyTJAL</t>
  </si>
  <si>
    <t>Mide el número de asistentes a los talleres de inducción, informativos y/o capacitación que presentan propuestas de investigación,  desarrollo tecnológico e innovación, al  Consejo Estatal de Ciencia y Tecnología de Jalisco.</t>
  </si>
  <si>
    <t>Suma de asistentes a los Talleres de Inducción, informativos y/o capacitación que da COECyTJAL</t>
  </si>
  <si>
    <t>Persona capacitada</t>
  </si>
  <si>
    <t xml:space="preserve">Seguimiento a programas y Proyectos para asegurar el cabal cumplimiento de objetivos y metas. </t>
  </si>
  <si>
    <t xml:space="preserve">Seguimiento a programas y Proyectos para asegurar el cabal cumplimiento de objetivos y metas.  </t>
  </si>
  <si>
    <t xml:space="preserve">Actas de las Sesiones de Consejo Directivo y Sistema de Solicitudes del Consejo Estatal de Ciencia y Tecnología de Jalisco  </t>
  </si>
  <si>
    <t xml:space="preserve">Se cuenta con el dictamen de evaluación satisfactorio de los informes técnicos y financieros.   </t>
  </si>
  <si>
    <t xml:space="preserve">Actas de las Sesiones de Consejo Directivo y Sistema de Seguimiento del Consejo Estatal de Ciencia y Tecnología de Jalisco </t>
  </si>
  <si>
    <t>Número de Proyectos  finiquitados de  innovación, desarrollo tecnológico e innovación por el COECyTJAL</t>
  </si>
  <si>
    <t>Mide el número de proyectos de   innovación, desarrollo tecnológico e innovación , finiquitados por el Consejo Directivo de COECYTJAL</t>
  </si>
  <si>
    <t>Suma de finiquitos de proyectos en el periodo</t>
  </si>
  <si>
    <t>Finiquito de Proyecto</t>
  </si>
  <si>
    <t xml:space="preserve">Seguimiento Técnico y Financiero a los Convenios suscritos, referentes a los proyectos o actividades apoyados de ciencia, tecnología e innovación, verificando su debido cumplimiento.   </t>
  </si>
  <si>
    <t xml:space="preserve">Informes técnicos y financieros de los proyectos.    </t>
  </si>
  <si>
    <t xml:space="preserve">Existen beneficiarios capacitados adecuadamente en la generación de informes técnicos y financieros.   </t>
  </si>
  <si>
    <t xml:space="preserve">Sistema COECYTJAL de expedientes de proyectos </t>
  </si>
  <si>
    <t>Número de Informes Técnicos y Financieros de Proyectos de Ciencia, Tecnología e Innovación evaluados en su cumplimiento</t>
  </si>
  <si>
    <t>Mide el número de informes técnico y financiero (parciales y finales)  recibidos, resultado de los proyectos apoyados de ciencia, tecnología e innovación del COECYTJAL, por el área de seguimiento.</t>
  </si>
  <si>
    <t>Suma de informes recibidos para su evaluación</t>
  </si>
  <si>
    <t>Informe técnico y financiero</t>
  </si>
  <si>
    <t>Realización de visitas a Empresas, Instituciones Académicas y Centros de Investigación para vigilar la debida aplicación y adecuado aprovechamiento de los fondos proporcionados.</t>
  </si>
  <si>
    <t xml:space="preserve">Actas de Visita de Seguimiento </t>
  </si>
  <si>
    <t xml:space="preserve">Existe una solicitud por parte de algún Órgano de Auditoria para realizar la Visita, o bien el proyecto ha concluido y entregado informes con los resultados. </t>
  </si>
  <si>
    <t xml:space="preserve">Calendario de Visitas de Seguimiento efectuadas </t>
  </si>
  <si>
    <t>Número de Actas de Visitas de Seguimiento realizadas a empresas, instituciones académicas y centros de investigación</t>
  </si>
  <si>
    <t>Mide el número de Actas de Visitas de Inspección de Seguimiento a Empresas, Instituciones Académicas y Centros de Investigación que hayan sido financiados por FOCYTJAL</t>
  </si>
  <si>
    <t>Suma de Actas de Visitas a empresas, instituciones académicas y centros de investigación</t>
  </si>
  <si>
    <t>Actas de Visita de Seguimiento</t>
  </si>
  <si>
    <t>Fideicomiso Fondo Estatal de Ciencia y Tecnología de Jalisco</t>
  </si>
  <si>
    <t>Operación del Fondo de Ciencia y Tecnología de Jalisco</t>
  </si>
  <si>
    <t xml:space="preserve">Contribuir al Impulso del desarrollo tecnológico, la investigación científica y la innovación; así como a la formación de capital humano con altos niveles de especialización, mediante la aportación económica, que de manera articulada realizan instituciones federales, internacionales, sector académico y privado  </t>
  </si>
  <si>
    <t>Suma  de los recursos 2016 destinados a proyectos de innovación Ciencia y Tecnología.</t>
  </si>
  <si>
    <t xml:space="preserve">Actas de las  Sesiones de Consejo Directivo para el alta de los proyectos aprobados y el Sistema de pre-solicitudes COECYTJAL   </t>
  </si>
  <si>
    <t>Número de  empresas e instituciones públicas y privadas beneficiadas por los proyectos apoyados en ciencia, tecnología e innovación</t>
  </si>
  <si>
    <t>Mide el número de empresas, instituciones académicas y personas beneficiadas a través del Fondo de Ciencia y Tecnología</t>
  </si>
  <si>
    <t>Sumatoria de empresas, instituciones académicas y personas beneficiadas a través del Fondo de Ciencia y Tecnología</t>
  </si>
  <si>
    <t xml:space="preserve"> Instituciones públicas y privadas, y personas apoyadas en la generación de proyectos de ciencia y tecnología e innovación</t>
  </si>
  <si>
    <t xml:space="preserve"> Instituciones públicas y privadas, y personas apoyadas en la generación de proyectos de ciencia y tecnología e innovación </t>
  </si>
  <si>
    <t xml:space="preserve">Las instituciones públicas y privadas y personas que  cumplen con su compromiso de recurso económico concurrente   </t>
  </si>
  <si>
    <t xml:space="preserve">OPDs, COPAES y CIEES </t>
  </si>
  <si>
    <t>Número de  instituciones públicas y privadas y personas beneficiadas por los proyectos apoyados en ciencia, tecnología e innovación</t>
  </si>
  <si>
    <t>Mide el número de instituciones públicas y privadas, y personas beneficiadas a través del Fondo de Ciencia y Tecnología</t>
  </si>
  <si>
    <t>Suma de instituciones públicas y privadas, y personas beneficiadas a través del Fondo de Ciencia y Tecnología</t>
  </si>
  <si>
    <t>Proyectos de I+D+i realizados directamente en la industria</t>
  </si>
  <si>
    <t xml:space="preserve">Proyectos de I+D+i realizados directamente en la industria </t>
  </si>
  <si>
    <t xml:space="preserve">Existen proyectos de investigación, desarrollo tecnológico e innovación de Empresas beneficiados   </t>
  </si>
  <si>
    <t xml:space="preserve">Actas de las  Sesiones de Consejo Directivo e Informes de actividades del COECYTJAL.  </t>
  </si>
  <si>
    <t>Número de proyectos de investigación, desarrollo tecnológico e innovación realizados directamente en la industria</t>
  </si>
  <si>
    <t>Mide el número de proyectos de investigación, desarrollo tecnológico e innovación  realizados directamente en la industria</t>
  </si>
  <si>
    <t>Suma de proyectos de investigación, desarrollo tecnológico e innovación  realizados directamente en la industria</t>
  </si>
  <si>
    <t xml:space="preserve">Realización de talleres informativos, de inducción y/o capacitación referentes a los Programas de Apoyo dirigidos a Empresarios, Cámaras, Instituciones Educativas y población en general.   </t>
  </si>
  <si>
    <t xml:space="preserve">Lista de Asistencia a los Talleres   </t>
  </si>
  <si>
    <t xml:space="preserve">Existe interés por parte de los diversos actores en participar en las Convocatorias del COECyTJAL   </t>
  </si>
  <si>
    <t>Número de Talleres de Inducción, informativos y/o capacitación  impartidas por el COECyTJAL de los Fondos y Programas de Apoyos para la ciencia, tecnología e innovación.</t>
  </si>
  <si>
    <t>Mide el número de Talleres de Inducción, informativos y/o capacitación  impartidas por el COECyTJAL de los Fondos y Programas de Apoyos para la ciencia, tecnología e innovación.</t>
  </si>
  <si>
    <t>Suma de Talleres impartidos por COECyTJAL</t>
  </si>
  <si>
    <t xml:space="preserve">Realización de sesiones de trabajo de Comités o Comisiones de Evaluación, Consejo Directivo de COECyTJAL y FOCyTJAL   </t>
  </si>
  <si>
    <t xml:space="preserve">Actas de la sesión   </t>
  </si>
  <si>
    <t xml:space="preserve">Se requiere de la recomendación por parte de la Comisión de Evaluación y la aprobación por parte del Consejo Directivo para la aprobación de los proyectos   </t>
  </si>
  <si>
    <t>Número de sesiones de los Comités y Comisiones de Evaluación y Consejo Directivo de COECyTJAL y FOCyTJAL</t>
  </si>
  <si>
    <t>Mide el número de sesiones de los Comités y Comisiones de Evaluación y Consejo Directivo de COECyTJAL y FOCyTJAL</t>
  </si>
  <si>
    <t>Suma de Actas de sesión</t>
  </si>
  <si>
    <t xml:space="preserve">Celebración de Convenios de colaboración a nivel Nacional e Internacional (CONACYT, Secretaría de Economía y gobierno del Estado)   </t>
  </si>
  <si>
    <t xml:space="preserve">Convenio de Colaboración   </t>
  </si>
  <si>
    <t xml:space="preserve">Actas de las  Sesiones de Consejo Directivo </t>
  </si>
  <si>
    <t>Número de convenios de colaboración firmados</t>
  </si>
  <si>
    <t>Mide el número de convenios de colaboración firmados con instituciones a nivel nacional e internacional</t>
  </si>
  <si>
    <t>Suma de convenios de colaboración a nivel nacional o internacional firmados durante el periodo</t>
  </si>
  <si>
    <t xml:space="preserve">Realización de promoción intensa de los programas, en Empresas, IES, Centros de Investigación y población en general del estado.   </t>
  </si>
  <si>
    <t xml:space="preserve">Existen Programas de Apoyo Estatales y Federales que promueven la cultura de innovación, el desarrollo científico y tecnológico   </t>
  </si>
  <si>
    <t xml:space="preserve">www.coecytjal.org.mx </t>
  </si>
  <si>
    <t>Número de Convocatorias publicadas</t>
  </si>
  <si>
    <t>Mide el número de Convocatorias que son publicadas en el portal web de COECyTJAL</t>
  </si>
  <si>
    <t>Sumatoria de convocatorias publicadas en el periodo</t>
  </si>
  <si>
    <t>Coordinación General de Innovación, Ciencia y Tecnología</t>
  </si>
  <si>
    <t>Conducción de la Política de Innovación, Ciencia y Tecnología.</t>
  </si>
  <si>
    <t xml:space="preserve">Contribuir a la  creación y ejecución de las políticas públicas en Innovación, Ciencia y Tecnología mediante la generación de proyectos sustantivos y estratégicos </t>
  </si>
  <si>
    <t xml:space="preserve">Encuesta Nacional sobre Disponibilidad y Uso de Tecnologías de la Información en los Hogares (ENDUTIH) </t>
  </si>
  <si>
    <t xml:space="preserve">Los principales actores de la entidad participan y aportan propuestas al diseño de políticas públicas en innovación, ciencia y tecnología al servicio de los jaliscienses </t>
  </si>
  <si>
    <t xml:space="preserve">Estrategia  Jalisco Digital y Plan Sectorial de Innovación, Ciencia y Tecnología </t>
  </si>
  <si>
    <t>Porcentaje de Ciudadanos con  Acceso a Internet</t>
  </si>
  <si>
    <t>Mide el porcentaje de ciudadanos que cuentan con acceso a Internet</t>
  </si>
  <si>
    <t>(Ciudadanos con Acceso a Internet/Ciudadanos Totales)*100</t>
  </si>
  <si>
    <t xml:space="preserve">Los jaliscienses se benefician con políticas públicas consolidadas en Innovación, Ciencia y Tecnología en base a proyectos </t>
  </si>
  <si>
    <t xml:space="preserve">http://sicyt.Jalisco.gob.mx/ </t>
  </si>
  <si>
    <t xml:space="preserve">Los jaliscienses participan y se involucran en los programas y proyectos  que impulsa la  Secretaría en materia de innovación, desarrollo científico y Tecnológico </t>
  </si>
  <si>
    <t>Número de Proyectos en Innovación,  Ciencia y Tecnología impulsados</t>
  </si>
  <si>
    <t>Mide el número de proyectos de Innovación, Ciencia y Tecnología impulsados por las políticas públicas de la Secretaría</t>
  </si>
  <si>
    <t>Número de Proyectos de ICyT (Innovación, Ciencia y Tecnología)</t>
  </si>
  <si>
    <t>Proyectos de la Estrategia Digital Jalisco ejecutados</t>
  </si>
  <si>
    <t xml:space="preserve">Proyectos de la Estrategia Digital Jalisco ejecutados </t>
  </si>
  <si>
    <t xml:space="preserve">Los jaliscienses están interesados en que se desarrollen proyectos y estrategias en Innovación, Ciencia y Tecnología </t>
  </si>
  <si>
    <t>Número de Proyectos Generados</t>
  </si>
  <si>
    <t>Mide el número de proyectos generados dentro de la Estrategia Jalisco Digital</t>
  </si>
  <si>
    <t>Número de Proyectos generados</t>
  </si>
  <si>
    <t xml:space="preserve">Capacitación a Emprendedores  mediante festivales, congresos y talleres de innovación </t>
  </si>
  <si>
    <t xml:space="preserve">Emprendedores potenciales cuentan con las herramientas necesarias para desarrollar sus capacidades. </t>
  </si>
  <si>
    <t>Número de Emprendedores Capacitados</t>
  </si>
  <si>
    <t>Mide el número de emprendedores capacitados a través de festivales, talleres y congresos de Innovación</t>
  </si>
  <si>
    <t>Emprendedor</t>
  </si>
  <si>
    <t>Emprendedores</t>
  </si>
  <si>
    <t xml:space="preserve">Encuentros de Negocios a través de eventos de innovación </t>
  </si>
  <si>
    <t xml:space="preserve">Emprendedores  potenciales  demandan  mentoría de empresarios en materia de innovación </t>
  </si>
  <si>
    <t>Número de Encuentros de Negocios</t>
  </si>
  <si>
    <t>Mide el número de encuentros de negocios realizados a través de eventos de innovación</t>
  </si>
  <si>
    <t>Número de Reuniones de Negocio</t>
  </si>
  <si>
    <t>Reuniones de negocios</t>
  </si>
  <si>
    <t xml:space="preserve">Conectividad en espacios no convencionales </t>
  </si>
  <si>
    <t xml:space="preserve">Existe población que cuenta con acceso a Internet </t>
  </si>
  <si>
    <t>Número de Usuarios Beneficiados con Conectividad</t>
  </si>
  <si>
    <t>Mide el número de usuarios que son beneficiados con conectividad en espacios públicos</t>
  </si>
  <si>
    <t>Número de Usuarios</t>
  </si>
  <si>
    <t>Usuarios</t>
  </si>
  <si>
    <t>Convenios y alianzas  con actores del Ecosistema de Innovación y Emprendimiento realizados</t>
  </si>
  <si>
    <t xml:space="preserve">Convenios y alianzas  con actores del Ecosistema de Innovación y Emprendimiento realizados </t>
  </si>
  <si>
    <t xml:space="preserve">Existen interesados en México y el Extranjero en realizar convenios y alianzas con la Secretaría de Innovación, Ciencia y Tecnología </t>
  </si>
  <si>
    <t>Número de Alianzas con Impacto Tecnológico y de Innovación Concertadas</t>
  </si>
  <si>
    <t>Mide el número de alianzas generadas que reflejen un impacto en el ecosistema de innovación y emprendimiento</t>
  </si>
  <si>
    <t>Número de Alianzas</t>
  </si>
  <si>
    <t>Alianza</t>
  </si>
  <si>
    <t xml:space="preserve">Gestión  de convenios y alianzas con Organismos  internacionales y nacionales para beneficio de los jaliscienses </t>
  </si>
  <si>
    <t xml:space="preserve">Los ciudadanos requieren alianzas nacionales e internacional con organismos que manifiesten su interés en cooperar con la Secretaría en temas de  Innovación, Ciencia y Tecnología </t>
  </si>
  <si>
    <t>Número de Ciudadanos  Beneficiados</t>
  </si>
  <si>
    <t>Mide el número de ciudadanos beneficiados mediante alianzas para incentivar la Innovación, Ciencia y Tecnología</t>
  </si>
  <si>
    <t>Ciudadano</t>
  </si>
  <si>
    <t>Ciudadanos</t>
  </si>
  <si>
    <t xml:space="preserve">Gestión  de convenios y alianzas con Organismos  internacionales y nacionales para fortalecer a las empresas del ecosistema de Innovación, Ciencia y Tecnología </t>
  </si>
  <si>
    <t xml:space="preserve">Se requiere aprovechar la experiencia de innovación educativa y empresarial para el beneficio de los actores del ecosistema </t>
  </si>
  <si>
    <t>Número de Empresas con base Tecnológica  Beneficiadas</t>
  </si>
  <si>
    <t>Mide el número de convenios y alianzas con Organismos  para fortalecer a las empresas del ecosistema de Innovación, Ciencia y Tecnología</t>
  </si>
  <si>
    <t>Empresas</t>
  </si>
  <si>
    <t xml:space="preserve">Acciones para impulsar el desarrollo científico, tecnológico y de  innovación a través de campañas de difusión </t>
  </si>
  <si>
    <t xml:space="preserve">Los ciudadanos manifiestan interés en contar con información de las acciones que la Secretaría realiza </t>
  </si>
  <si>
    <t>Número de Campañas y Eventos  Difundidos</t>
  </si>
  <si>
    <t>Mide el número de campañas y eventos difundidos de la Secretaría</t>
  </si>
  <si>
    <t>Campaña y Evento</t>
  </si>
  <si>
    <t>Campañas y eventos</t>
  </si>
  <si>
    <t>Fideicomiso Ciudad Creativa Digital</t>
  </si>
  <si>
    <t>Ciudad Creativa Digital</t>
  </si>
  <si>
    <t>Contribuir al Impulso de la innovación, el desarrollo urbano, el capital humano y la cultura emprendedora que permita aprovechar el talento que existe en Jalisco mediante la implementación de Proyecto Ciudad Creativa Digital</t>
  </si>
  <si>
    <t xml:space="preserve">Reporte de actividades publicadas en la página oficial ccdguadalajara.com   </t>
  </si>
  <si>
    <t xml:space="preserve">Las primeras intervenciones motivan a los empresarios, emprendedores y profesionales de la industria creativa a involucrarse en el proyecto de Ciudad Creativa Digital.    </t>
  </si>
  <si>
    <t xml:space="preserve">Plan estatal de Desarrollo </t>
  </si>
  <si>
    <t>Porcentaje de avance en la implementación del Proyecto ciudad Creativa Digital</t>
  </si>
  <si>
    <t>Mide el avance en la implementación del proyecto de Ciudad Creativa Digital.</t>
  </si>
  <si>
    <t>(Acciones Implementadas/Acciones proyectadas)*100</t>
  </si>
  <si>
    <t xml:space="preserve">Proyectos catalizadores de la primera fase de Ciudad Creativa Digital se realizan conforme a lo establecido en Plan Maestro, lográndose la materialización del proyecto. Se inicia la reestructuración del entorno urbano y social del Hub Digital, a la par se dan los primeros pasos para la articulación del ecosistema creativo que permita potenciar a la industria local.   </t>
  </si>
  <si>
    <t xml:space="preserve">Se cuenta con la suficiencia presupuestaria para cumplir con lo establecido por el Plan MAESTRO.   </t>
  </si>
  <si>
    <t xml:space="preserve">Plan Maestro Ciudad Creativa Digital </t>
  </si>
  <si>
    <t>Porcentaje de acciones cumplidas según el calendario de actividades establecido en el Plan Maestro</t>
  </si>
  <si>
    <t>Mide el  cumplimiento de las acciones programadas en el Plan Maestro ciudad Creativa digital.</t>
  </si>
  <si>
    <t>Edificación de los Proyectos urbanos que componen la primera etapa de Ciudad Creativa Digital (CCD), iniciados</t>
  </si>
  <si>
    <t xml:space="preserve">Gestión para el inicio de los trabajos de edificación de los proyectos urbanos de la primera etapa de Ciudad Creativa Digital (CCD).   </t>
  </si>
  <si>
    <t xml:space="preserve">Las instancias estatales encargadas de las obras cumplen en tiempo y forma   </t>
  </si>
  <si>
    <t>Número de proyectos Gestionados</t>
  </si>
  <si>
    <t>Mide el número de obras gestionadas para su licitación y que corresponden a la primera etapa de Ciudad Creativa Digital.</t>
  </si>
  <si>
    <t>Obras gestionadas</t>
  </si>
  <si>
    <t xml:space="preserve">Realización de planes ejecutivos de proyectos catalizadores de Ciudad Creativa Digital.   </t>
  </si>
  <si>
    <t xml:space="preserve">Las empresas contratadas para la elaboración de los proyectos ejecutivos entregan en tiempo y la calidad estipulada en los contratos.   </t>
  </si>
  <si>
    <t>Número de proyectos ejecutivos terminados</t>
  </si>
  <si>
    <t>Mide el número de proyectos ejecutivos terminados</t>
  </si>
  <si>
    <t>Proyectos ejecutivos</t>
  </si>
  <si>
    <t xml:space="preserve">Definición de Cartera de proyectos de inversión de Ciudad Creativa digital.   </t>
  </si>
  <si>
    <t xml:space="preserve">Las instancias encargadas de suministrar la información necesaria para la realización de los estudios cumplen en tiempo y forma.   </t>
  </si>
  <si>
    <t>Número de estudios de inversión realizados</t>
  </si>
  <si>
    <t>Mide el número de estudios de pre inversión terminados</t>
  </si>
  <si>
    <t>Estudios</t>
  </si>
  <si>
    <t>Proyectos de inclusión social y reactivación del entorno del Parque Morelos ejecutados (CCD)</t>
  </si>
  <si>
    <t>Implementación de programa de inclusión social dirigida a personas sin empleo y mujeres en condiciones de vulnerabilidad vecinos del Parque Morelos.</t>
  </si>
  <si>
    <t xml:space="preserve">Reporte de actividades publicadas en la página oficial ccdguadalajara.com </t>
  </si>
  <si>
    <t xml:space="preserve">Personas desempleadas y mujeres en condiciones de vulnerabilidad se vinculan con el proyecto. </t>
  </si>
  <si>
    <t xml:space="preserve">Estudio de opinión de población objetivo Ciudad Creativa Digital </t>
  </si>
  <si>
    <t>Número de Beneficiados programas sociales</t>
  </si>
  <si>
    <t>Mide el número de beneficiarios con el programa de inclusión social</t>
  </si>
  <si>
    <t>Personas beneficiadas</t>
  </si>
  <si>
    <t xml:space="preserve">Producción y distribución por medios electrónicos de documental y memoria histórica del parque Morelos.   </t>
  </si>
  <si>
    <t xml:space="preserve">La ciudadanía muestra interés en el proyecto y lo difunde por redes sociales.   </t>
  </si>
  <si>
    <t xml:space="preserve">Estudio de opinión de población objetivo CCD </t>
  </si>
  <si>
    <t>Número de interacciones en redes sociales</t>
  </si>
  <si>
    <t>Mide el número de personas que interactuaron con contenidos para internet</t>
  </si>
  <si>
    <t>Personas interactuando en redes sociales</t>
  </si>
  <si>
    <t xml:space="preserve"> Proyectos de fomento,  impulso y articulación del Ecosistema Creativo Local desarrollados</t>
  </si>
  <si>
    <t>Implementación de la fase I del Modelo educativo Ingenium  CCD-SEJ (talleres Ingenium y capacitación docente) como programa piloto para el desarrollo de talento para la industria creativa local.</t>
  </si>
  <si>
    <t xml:space="preserve">Los estudiantes se interesan por las temáticas de los talleres y aumenta el interés por los nuevos programas de estudios   </t>
  </si>
  <si>
    <t xml:space="preserve">Estudio de opinión de población objetivo CCD y Plan Estatal de Desarrollo </t>
  </si>
  <si>
    <t>Matricula de alumnos inscritos en talleres para la producción de contenidos digitales.</t>
  </si>
  <si>
    <t>Mide el número de alumnos registrados en cursos educativos</t>
  </si>
  <si>
    <t>Alumnos matriculados</t>
  </si>
  <si>
    <t xml:space="preserve">Desarrollo de encuentros con creativos para su vinculación con el proyecto Ciudad Creativa Digital </t>
  </si>
  <si>
    <t xml:space="preserve">La comunidad de creativos asisten a los encuentros realizados y se involucran en el proyecto de Ciudad Creativa  Digital. </t>
  </si>
  <si>
    <t>Número de profesionales del sector creativo involucrados</t>
  </si>
  <si>
    <t>Mide el número de profesionales del sector Creativo vinculados con Ciudad Creativa Digital.</t>
  </si>
  <si>
    <t>Profesionales involucrados</t>
  </si>
  <si>
    <t xml:space="preserve">Edificación de los Proyectos urbanos que componen la primera etapa de Ciudad Creativa Digital (CCD), iniciados </t>
  </si>
  <si>
    <t xml:space="preserve">Las instancias municipales, estatales y federales expiden los permisos necesarios para iniciar las obras. </t>
  </si>
  <si>
    <t>Número de proyectos iniciados</t>
  </si>
  <si>
    <t>Mide el número de obras de inversión iniciadas que corresponden a la primera etapa de Ciudad Creativa Digital.</t>
  </si>
  <si>
    <t xml:space="preserve">Proyectos de inclusión social y reactivación del entorno del Parque Morelos ejecutados (CCD) </t>
  </si>
  <si>
    <t xml:space="preserve">Los vecinos del parque Morelos se involucran en el proyecto y se apropian del espacio público    </t>
  </si>
  <si>
    <t>Número de vecinos beneficiados</t>
  </si>
  <si>
    <t>Mide el  número de beneficiados con las acciones de gestión social</t>
  </si>
  <si>
    <t xml:space="preserve"> Proyectos de fomento,  impulso y articulación del Ecosistema Creativo Local desarrollados </t>
  </si>
  <si>
    <t xml:space="preserve">Empresarios, emprendedores, profesionales del sector creativo, así como órganos de gobierno e inversionistas se involucran en el proyecto de Ciudad Creativa  Digital y apuestan por el sector.    </t>
  </si>
  <si>
    <t>Número  de proyectos del sector creativo analizados</t>
  </si>
  <si>
    <t>Mide el número de proyectos detectados en el sector creativo.</t>
  </si>
  <si>
    <t>Ciencia y Desarrollo Tecnológico</t>
  </si>
  <si>
    <t>No. de Solicitud de Patentes de Residentes Jalisciense+Solicitud de Tratado de Cooperación en Materia de Patentes (PCT) de Residentes Jalisciense/Población Total del Estado de Jalisco</t>
  </si>
  <si>
    <t>Solicitudes de Patentes y PCT</t>
  </si>
  <si>
    <t>Articulación de la cuadrúple hélice</t>
  </si>
  <si>
    <t xml:space="preserve">Articulación de los diferentes Sectores de la Sociedad Jalisciense para el Desarrollo Científico y Tecnológico </t>
  </si>
  <si>
    <t>Sumatoria Número de Organismos Públicos y Privados ligados</t>
  </si>
  <si>
    <t>Organismos públicos y privados ligados</t>
  </si>
  <si>
    <t>Promover la generación de Propiedad Intelectual</t>
  </si>
  <si>
    <t>Fomentar el uso del Sistema de Propiedad Intelectual utilizado como herramienta de innovación e incremento a la protección de invenciones en Jalisco</t>
  </si>
  <si>
    <t>Sumatoria de Solicitud de Patentes de Residentes Jalisciense+ Solicitud de Tratado de Cooperación en Materia de Patentes (PCT) de Residentes Jalisciense</t>
  </si>
  <si>
    <t>Patentes y PCT</t>
  </si>
  <si>
    <t>Política Pública</t>
  </si>
  <si>
    <t>Sumatorias de Solicitud de Patentes de Residentes Jalisciense + Solicitudes de Modelos de Utilidad de Residentes Jaliscienses + Solicitudes de Diseños Industriales de Residentes Jalisciense</t>
  </si>
  <si>
    <t>Invenciones</t>
  </si>
  <si>
    <t>Programa de Difusión de la Cultura de Propiedad Intelectual</t>
  </si>
  <si>
    <t>Sumatoria de Personas que asisten</t>
  </si>
  <si>
    <t>Acciones de Divulgación de Propiedad Intelectual</t>
  </si>
  <si>
    <t>Sumatoria de Actividades de vinculación o Eventos de vinculación</t>
  </si>
  <si>
    <t>Asesorías de Propiedad Intelectual</t>
  </si>
  <si>
    <t>Sumatoria de Asesorías otorgadas</t>
  </si>
  <si>
    <t>Asesorías otorgadas</t>
  </si>
  <si>
    <t>Promover Eventos de Difusión y Divulgación Científicas y Tecnológicas</t>
  </si>
  <si>
    <t>Contribuir a fomentar la difusión y divulgación de proyectos de ciencia y desarrollo tecnológico en las Instituciones de Educación Básica, Media Superior, Superior, tanto públicas como privadas, centro de investigación y desarrollo, empresas públicas y privadas, laboratorios y organizaciones no gubernamentales y demás personas morales dedicadas a la divulgación científica, tecnológica y de innovación dentro del Estado de Jalisco</t>
  </si>
  <si>
    <t>Sumatoria de Actividades de Difusión y Divulgación de la Ciencia, Tecnología e Innovación</t>
  </si>
  <si>
    <t>Publicación Científica y Tecnológica</t>
  </si>
  <si>
    <t>Sumatoria de Publicaciones de Difusión y Divulgación de la Ciencia, Tecnología e Innovación</t>
  </si>
  <si>
    <t>Eventos de Difusión y Divulgación Científicas y Tecnológicas</t>
  </si>
  <si>
    <t>Sumatoria de Eventos de Difusión y Divulgación de la Ciencia, Tecnología e Innovación</t>
  </si>
  <si>
    <t>Eventos realizados</t>
  </si>
  <si>
    <t>Implementar Proyectos de Plataformas Tecnológicas</t>
  </si>
  <si>
    <t>Plataformas Tecnológicas en concordancia con la Agenda de Innovación, implementadas para impulsar y artícular la investigación aplicada, el desarrollo tecnológico y la innovación</t>
  </si>
  <si>
    <t>Número Plataformas Tecnológicas Implementadas en Gestión</t>
  </si>
  <si>
    <t>Sumatoria de Plataformas Tecnológicas Implementadas en Gestión</t>
  </si>
  <si>
    <t>Plataformas Tecnológicas</t>
  </si>
  <si>
    <t>Gestión de Proyectos</t>
  </si>
  <si>
    <t>Sumatoria de Proyectos en Fase de Implementación+Proyectos Implementados</t>
  </si>
  <si>
    <t>Gestión de Plataformas Tecnológicas</t>
  </si>
  <si>
    <t>Sumatoria de Actividades de Gestión</t>
  </si>
  <si>
    <t xml:space="preserve">Implementación de Pltaforma Tecnológica </t>
  </si>
  <si>
    <t>Sumatoria de Nuevas Plataformas Tecnológicas Implementadas</t>
  </si>
  <si>
    <t>Seguimiento de Proyectos de Plataformas Tecnológicas</t>
  </si>
  <si>
    <t>Seguimiento de proyectos de Plataformas Tecnológicas</t>
  </si>
  <si>
    <t>Instituciones y organizaciones involucradas comprometidas con los proyectos y cumpliendo puntualmente con los avances requeridos</t>
  </si>
  <si>
    <t>Actas de acuerdos, actas de proyectos, minutas, listas de asistencia, informes de avances</t>
  </si>
  <si>
    <t>Número de Proyectos en Fase de Segumiento</t>
  </si>
  <si>
    <t>Conformado por la sumatoria de los proyectos en fase de seguimiento que forman parte de las Plataformas Tecnológicas</t>
  </si>
  <si>
    <t>Sumatoria de proyectos en fase de seguimiento</t>
  </si>
  <si>
    <t>Contribuir con la creación de nuevos empleos de alto valor y nuevos productos tecnológicos a través de nuevas empresas tecnológicas formalmente establecidas.</t>
  </si>
  <si>
    <t>Página www.imss.gob.mx     Página htt://sicyt.jalisco.gob.mx  y registros de terceros.</t>
  </si>
  <si>
    <t>Emprendedores atendidos y formados en innovación y desarrollo tecnológico</t>
  </si>
  <si>
    <t>Mide el número de emprendedores de base tecnológica generados y/o atendidos</t>
  </si>
  <si>
    <t>Sumatoria del total de emprendedores de base tecnológica generados y/o atendidos</t>
  </si>
  <si>
    <t>Contar con un mapa del ecosistema de innovación y emprendimiento tecnológico en el estado de Jalisco mejorado con nuevas empresas tecnológicas formalmente establecidas.</t>
  </si>
  <si>
    <t>Sumatoria del número de organismos en el mapa del ecosistema innovador Jalisco</t>
  </si>
  <si>
    <t>Miembros</t>
  </si>
  <si>
    <t>Proyectos de Innovación, Empresarial y Social  para promover una  cultura de innovación</t>
  </si>
  <si>
    <t>Proyectos de innovación, empresarial y social  para promover una  cultura de innovación</t>
  </si>
  <si>
    <t>Reporte de todos los organizadores de los eventos y talleres, así como de Red de Comunidades Tecnológicas de Innovación y Emprendimiento AC, (Meetroopers)</t>
  </si>
  <si>
    <t xml:space="preserve">Confirmación de apoyos federales para completar la inversión     </t>
  </si>
  <si>
    <t>Página http:sicyt.jalisco.gob.mx Proveedores de servicio para las actividades y registros propios</t>
  </si>
  <si>
    <t>Participantes en proyectos, eventos y en entrenamientos para la innovación tecnológica, social y cívica</t>
  </si>
  <si>
    <t>Mide el número de participantes en proyectos, eventos y en entrenamientos para la innovación tecnológica, social y cívica</t>
  </si>
  <si>
    <t>Sumatoria del número de participantes en proyectos, eventos y en entrenamientos para la innovación tecnológica, social y cívica que se encuentren en los regisrtros de la SICYT y de terceros</t>
  </si>
  <si>
    <t>Plataforma Programa de afiliaciones de la SICYT</t>
  </si>
  <si>
    <t xml:space="preserve">Confirmación de apoyos federales para completar la inversión   </t>
  </si>
  <si>
    <t xml:space="preserve">Base de datos programa de Afiliaciones CIADE Startups </t>
  </si>
  <si>
    <t>Desarrollo de emprendedores en el Estado</t>
  </si>
  <si>
    <t>Mide el total de emprendedores de base tecnológica generados y/o atendidos</t>
  </si>
  <si>
    <t>Suma de emprendedores de base tecnológica generados y/o atendidos</t>
  </si>
  <si>
    <t xml:space="preserve">Inversión extranjera en alta tecnología atraída al estado de Jalisco </t>
  </si>
  <si>
    <t>Registros de SICYT, SEDECO y directorio de empresas atendidas</t>
  </si>
  <si>
    <t xml:space="preserve">Las condiciones macroeconómicas del país y la tendencia del crecimiento del sector en alta tecnología se mantengan.  </t>
  </si>
  <si>
    <t>Registros de SICYT Y SEDECO y directorio de empresas atendidas</t>
  </si>
  <si>
    <t>Número de empresas atendidas para atraer sus operaciones a Jalisco</t>
  </si>
  <si>
    <t>Mide cuántas empresas mostraron interés en conocer y evaluar Jalisco como destino de inversión</t>
  </si>
  <si>
    <t>Suma de empresas de alta tecnología atendidas para atraer sus operaciones a Jalisco</t>
  </si>
  <si>
    <t>Empresas inversionistas</t>
  </si>
  <si>
    <t>Eventos de cultura de innovación</t>
  </si>
  <si>
    <t>Registros de asistencia de los eventos</t>
  </si>
  <si>
    <t>Se tendrá todo el presupuesto para eventos masivos: Epicentro, Campus Party, Startup Weekend Mega/World. Se contará con financiamiento de fuentes federales para poder multiplicar el recurso 2x ó más.</t>
  </si>
  <si>
    <t>Proveedores de servicio para las actividades (organizaciones como Campus Party, Startup Weekend, Startup Essentials, Meetroopers, entre otros)</t>
  </si>
  <si>
    <t>Participantes en eventos y programas de cultura de innovación</t>
  </si>
  <si>
    <t>Mide el nivel de asistencia a eventos y programas de cultura de innovación</t>
  </si>
  <si>
    <t>Sumatoria de asistentes/participantes a eventos y programas de cultura de innovación</t>
  </si>
  <si>
    <t>Fortalecimiento de las comunidades de innovación, ciencia y tecnolología</t>
  </si>
  <si>
    <t>Reporte de comunidades</t>
  </si>
  <si>
    <t>Interés y compromiso de las comunidades por consolidarse</t>
  </si>
  <si>
    <t>Reporte de las comunidades y/u organizaciones como Meetroopers, HackerGarage, Hackers and Founders.</t>
  </si>
  <si>
    <t xml:space="preserve">Suma del número de Comunidades </t>
  </si>
  <si>
    <t>Captación de emprendedores, así como la integración de aliados estratégicos que ofrezcan beneficios al Sistema CIADE</t>
  </si>
  <si>
    <t>Plataforma Programa de afiliaciones</t>
  </si>
  <si>
    <t xml:space="preserve">Base de datos programa de Afiliaciones CIADE - Página de la SICYT. </t>
  </si>
  <si>
    <t>Miembros del sistema CIADE</t>
  </si>
  <si>
    <t>Mide el número de afiliados y su diversidad</t>
  </si>
  <si>
    <t>Vinculación de Startups con posibles inversionistas de riesgo</t>
  </si>
  <si>
    <t xml:space="preserve">  Página www.amexcap.com     </t>
  </si>
  <si>
    <t>Número de proyectos presentados a Inversionistas</t>
  </si>
  <si>
    <t>Mide el número de proyectos presentados a Inversionistas</t>
  </si>
  <si>
    <t>Suma de proyectos presentados a inversionistas de riesgo</t>
  </si>
  <si>
    <t>Proyectos presentados</t>
  </si>
  <si>
    <t>Atención de empresas generando su agenda, presentaciones, visitas a sitios, y/o actividades de promoción y seguimiento.</t>
  </si>
  <si>
    <t>Registros de SICYT</t>
  </si>
  <si>
    <t>Que las empresas estén interesadas en visitar Jalisco para analizar posibles inversiones</t>
  </si>
  <si>
    <t>Registros propios de la SICYT</t>
  </si>
  <si>
    <t>Número de actividades de organización, promoción y/o seguimiento, realizadas en la atención de empresas de AT interesadas en invertir en el Estado</t>
  </si>
  <si>
    <t>Mide la actividad durantre las visitas de empresas extranjeras de tecnología interesadas en conocer Jalisco como destino de inversión</t>
  </si>
  <si>
    <t>Suma de actividades realizadas para atraer inversión a Jalisco por parte de empresas de tecnología</t>
  </si>
  <si>
    <t>Actividades de atracción de inversión</t>
  </si>
  <si>
    <t>Desarrollo de capacidades de los emprendedores del sistema CIADE</t>
  </si>
  <si>
    <t>Registros de asistencia en los distintos eventos de parte de los aliados</t>
  </si>
  <si>
    <t>Colaborar con FUMEC y lograr conseguir recurso de INADEM para el subsidio del 90% de su programa de aceleración</t>
  </si>
  <si>
    <t>Página http:sicyt.jalisco.gob.mx  CIADE</t>
  </si>
  <si>
    <t>Número de asistentes a capacitaciones, talleres, conferencias</t>
  </si>
  <si>
    <t>Mide el número de asistentes a capacitaciones, talleres, conferencias</t>
  </si>
  <si>
    <t>Suma de asistentes a capacitaciones, talleres, conferencias</t>
  </si>
  <si>
    <t>Asistentes</t>
  </si>
  <si>
    <t>Se alineo meta</t>
  </si>
  <si>
    <t>Mide el número de alumnos egresados de Educación Media Superior inscritos en la Universidad Politécnica de la Zona Metropolitana de Guadalajara.</t>
  </si>
  <si>
    <t>(Alumnos inscritos en el primer cuatrimestre)/(Total de Egresados del Nivel Medio Superior en la zona de influencia de la Universidad Politécnica)*100</t>
  </si>
  <si>
    <t xml:space="preserve">Atención de alumnos de primer ingreso matriculados atendidos en servicios complementarios (médico, biblioteca, etc.) </t>
  </si>
  <si>
    <t>Número de Convenios de vinculación celebrados</t>
  </si>
  <si>
    <t>Número de Convenios de vinculación</t>
  </si>
  <si>
    <t>Convenios</t>
  </si>
  <si>
    <t>Sin considerar la paridad presupuestal</t>
  </si>
  <si>
    <t>Estudiantes en programas académicos con modalidades cooperativas</t>
  </si>
  <si>
    <t>Empresas apoyadas con el Programa para el Desarrollo de la Industria del Software PROSOFT</t>
  </si>
  <si>
    <t xml:space="preserve">Empresas apoyadas con el Programa para el Desarrollo de la Industria del Software PROSOFT </t>
  </si>
  <si>
    <t xml:space="preserve">Secretaria de Economía publica la Convocatoria en diciembre de 2015   </t>
  </si>
  <si>
    <t xml:space="preserve">Sistema de Solicitudes de COECYTJAL </t>
  </si>
  <si>
    <t>Número de empresas beneficiadas con el PROSOFT</t>
  </si>
  <si>
    <t>Mide el número de empresas apoyadas durante el 2016 con proyectos de PROSOFT</t>
  </si>
  <si>
    <t>Sumatoria de obras gestionadas</t>
  </si>
  <si>
    <t>Sumatoria de Proyectos Ejecutivos</t>
  </si>
  <si>
    <t>Sumatria de estudios de inversión</t>
  </si>
  <si>
    <t>Sumatoria de Personas beneficiadas</t>
  </si>
  <si>
    <t>Sumatoria de interacciones en redes sociales</t>
  </si>
  <si>
    <t>Sumatoria de alumnos matriculados</t>
  </si>
  <si>
    <t>Sumatoria de rofesionales del sector creativo vinculados</t>
  </si>
  <si>
    <t>Sumatoria de personas beneficiadas</t>
  </si>
  <si>
    <t>Sumatoria de proyectos vinculados</t>
  </si>
  <si>
    <t>Sumatoria de obras Iniciadas</t>
  </si>
  <si>
    <t>Instituciones públicas y privadas, y personas beneficiadas</t>
  </si>
  <si>
    <t>Taller</t>
  </si>
  <si>
    <t>Acta</t>
  </si>
  <si>
    <t>Convenio</t>
  </si>
  <si>
    <t>Convocatorias publicadas</t>
  </si>
  <si>
    <t xml:space="preserve">https://drive.google.com/drive/u/0/folders/0B_r_CnlnhtuOMkdFdkZuRDJ3OXM      </t>
  </si>
  <si>
    <t xml:space="preserve">Se incrementa la preferencia por  carreras ofertadas por los ITS. Se consolida el posicionamiento de los ITS en sus regiones de influencia      </t>
  </si>
  <si>
    <t xml:space="preserve"> Total de alumnos inscritos en primer ingreso en los ITS</t>
  </si>
  <si>
    <t>La población de las regiones recibe educación superior tecnológica pertinente, flexible, equitativa y de calidad</t>
  </si>
  <si>
    <t>Sistema de Control Escolar de los Institutos. Portal de internet de los Institutos</t>
  </si>
  <si>
    <t xml:space="preserve"> Número de alumnos matriculados por los ITS</t>
  </si>
  <si>
    <t>Estudiantes reciben educación superior tecnológica de calidad</t>
  </si>
  <si>
    <t xml:space="preserve"> Atención educativa enfocada al vocacionamiento de las regionales, para detonar el desarrollo y la productividad. </t>
  </si>
  <si>
    <t xml:space="preserve"> Inscripción de nuevos alumnos para incrementar la matrícula y la cobertura </t>
  </si>
  <si>
    <t>Áreas acádemicas y de vinculación de los Institutos. Portal de internet de los Institutos</t>
  </si>
  <si>
    <t xml:space="preserve">Estudiantes de educación superior tecnológica adquieren competencias y habilidades acordes al perfil de egreso </t>
  </si>
  <si>
    <t>Los sectores productivo, académico y social de las regiones articulan esfuerzos con los ITS orientados a fortalecer el desarrollo de competencias y habilidades en los estudiantes</t>
  </si>
  <si>
    <t xml:space="preserve"> Porcentaje promedio de eficiencia terminal  de los ITS</t>
  </si>
  <si>
    <t xml:space="preserve">Estudiantes de educación superior tecnológica egresan con las competencias y habilidades esperadas </t>
  </si>
  <si>
    <t xml:space="preserve"> Medición del numero de alumnos egresados de una generación en los ITS en relación a los inscritos en la mismo cohorte generacional . </t>
  </si>
  <si>
    <t xml:space="preserve"> Los ITS se posiciona como una opción educativa de calidad. Los ITS  incrementan su capacidad frente al aumento en la matrícula</t>
  </si>
  <si>
    <t>Área administrativa. Portal de Internet de los Institutos</t>
  </si>
  <si>
    <t>Costo promedio de un estudiante del Instituto Tecnológico Mario Molina</t>
  </si>
  <si>
    <t>Contribuir a incrementar la cobertura de la educación superior tecnológica del Estado de Jalisco, mediante la prestación de servicios de educación superior tecnológica en las regiones del Estado</t>
  </si>
  <si>
    <t>Sistema de Control Escolar de los Institutos Tecnológicos Superiores. Portal de internet de los Institutos Tecnológicos Superiores</t>
  </si>
  <si>
    <t>La estrategia de promoción de los Institutos Tecnológicos Superiores logra gran impacto</t>
  </si>
  <si>
    <t>Incremento en la cobertura promedio de educación superior en las regiones del Estado</t>
  </si>
  <si>
    <t>Se cuenta con la Infraestructura educativa necesaria para dar atención con calidad a la demanda de educación superior tecnológica</t>
  </si>
  <si>
    <t xml:space="preserve">Los alumnos se comprometen y participan de manera activa en  programas de mejora educativa,  investigación y  vinculación con el sector productivo regional </t>
  </si>
  <si>
    <t xml:space="preserve"> Egresados  de los ITS laborando en espacios pertinentes a su perfil </t>
  </si>
  <si>
    <t xml:space="preserve"> Número de Alumnos de primer ingreso inscritos en los planteles que integran el Instituto Mario Molina</t>
  </si>
  <si>
    <t>(Sumatoria de los porcentajes de cobertura en el entorno en los 13 ITS/ 13)*100</t>
  </si>
  <si>
    <t xml:space="preserve">Porcentaje  promedio de cobertura de los ITS en el entorno  </t>
  </si>
  <si>
    <t xml:space="preserve"> Sumatoria de alumnos matriculados en los ITS</t>
  </si>
  <si>
    <t xml:space="preserve"> Porcentaje promedio de egresados de los ITS en el sector laboral </t>
  </si>
  <si>
    <t xml:space="preserve"> (Sumatoria de porcentajes de egresados de los 13 ITS en el sector laboral/ 13)*100 </t>
  </si>
  <si>
    <t xml:space="preserve"> (Sumatoria de porcentajes de eficiencia terminal de los 13 ITS /13)*100 </t>
  </si>
  <si>
    <t xml:space="preserve"> Sumatoria de los presupuestos  de operación de los 13 Institutos que integran al Instituto Mario Molina /sumatoria de los alumnos matriculados de los 13 ITS </t>
  </si>
  <si>
    <t>(Presupuesto ejercido en el mes/ total de presupuesto asugnado)</t>
  </si>
  <si>
    <t>Mide la gestión de los servicios básicos, mantenimiento de las instalaciones físicas, equipos de impresión, arrendamiento de inmuebles, mobiliario, vehículos, para contribuir al óptimo funcionamiento de la Secretaría</t>
  </si>
  <si>
    <t xml:space="preserve">  Se cuenta con la colaboración y compromiso de la Subsecretaría de Administración   </t>
  </si>
  <si>
    <t>Número de acciones instalación y actualización de tecnologias de información</t>
  </si>
  <si>
    <t xml:space="preserve">Mide el número acciones de acciones instalación y actualización de tecnologias de información: equipo activo, digitalización y servidor </t>
  </si>
  <si>
    <t>Sumatoria de acciones</t>
  </si>
  <si>
    <t>(Cantidad de egresados trabajando en el área de conocimiento/Total de egresados)*100</t>
  </si>
  <si>
    <t>Número de Empresas en 2016 destinados a proyectos de PROSOFT</t>
  </si>
  <si>
    <t>Se agregó una actividad al componente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</si>
</sst>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000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00000"/>
        <bgColor theme="4"/>
      </patternFill>
    </fill>
    <fill>
      <patternFill patternType="solid">
        <fgColor theme="1" tint="0.249977111117893"/>
        <bgColor theme="4"/>
      </patternFill>
    </fill>
    <fill>
      <patternFill patternType="solid">
        <fgColor theme="6" tint="-0.499984740745262"/>
        <bgColor theme="4"/>
      </patternFill>
    </fill>
    <fill>
      <patternFill patternType="solid">
        <fgColor rgb="FFC00000"/>
        <bgColor auto="1"/>
      </patternFill>
    </fill>
    <fill>
      <patternFill patternType="solid">
        <fgColor rgb="FFFFC000"/>
        <bgColor theme="8"/>
      </patternFill>
    </fill>
    <fill>
      <patternFill patternType="solid">
        <fgColor rgb="FF00642D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178B4E"/>
        <b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7F7F7F"/>
        <bgColor rgb="FF7F7F7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4" borderId="2" xfId="0" applyFont="1" applyFill="1" applyBorder="1"/>
    <xf numFmtId="0" fontId="1" fillId="2" borderId="2" xfId="0" applyFont="1" applyFill="1" applyBorder="1"/>
    <xf numFmtId="0" fontId="1" fillId="4" borderId="3" xfId="0" applyFont="1" applyFill="1" applyBorder="1"/>
    <xf numFmtId="0" fontId="1" fillId="3" borderId="0" xfId="0" applyFont="1" applyFill="1" applyBorder="1"/>
    <xf numFmtId="0" fontId="1" fillId="5" borderId="4" xfId="0" applyFont="1" applyFill="1" applyBorder="1"/>
    <xf numFmtId="0" fontId="1" fillId="6" borderId="4" xfId="0" applyFont="1" applyFill="1" applyBorder="1"/>
    <xf numFmtId="0" fontId="1" fillId="7" borderId="4" xfId="0" applyFont="1" applyFill="1" applyBorder="1"/>
    <xf numFmtId="0" fontId="1" fillId="7" borderId="5" xfId="0" applyFont="1" applyFill="1" applyBorder="1"/>
    <xf numFmtId="0" fontId="2" fillId="8" borderId="0" xfId="0" applyFont="1" applyFill="1" applyBorder="1" applyAlignment="1">
      <alignment wrapText="1"/>
    </xf>
    <xf numFmtId="0" fontId="1" fillId="9" borderId="0" xfId="0" applyFont="1" applyFill="1" applyBorder="1" applyAlignment="1">
      <alignment wrapText="1"/>
    </xf>
    <xf numFmtId="0" fontId="1" fillId="10" borderId="0" xfId="0" applyFont="1" applyFill="1" applyBorder="1"/>
    <xf numFmtId="0" fontId="0" fillId="0" borderId="6" xfId="0" applyFont="1" applyFill="1" applyBorder="1" applyAlignment="1" applyProtection="1">
      <alignment horizontal="center"/>
      <protection locked="0"/>
    </xf>
    <xf numFmtId="0" fontId="0" fillId="11" borderId="6" xfId="0" applyFont="1" applyFill="1" applyBorder="1"/>
    <xf numFmtId="164" fontId="0" fillId="11" borderId="6" xfId="0" applyNumberFormat="1" applyFont="1" applyFill="1" applyBorder="1"/>
    <xf numFmtId="165" fontId="0" fillId="11" borderId="6" xfId="0" applyNumberFormat="1" applyFont="1" applyFill="1" applyBorder="1"/>
    <xf numFmtId="166" fontId="0" fillId="11" borderId="6" xfId="0" applyNumberFormat="1" applyFont="1" applyFill="1" applyBorder="1"/>
    <xf numFmtId="164" fontId="0" fillId="0" borderId="6" xfId="0" applyNumberFormat="1" applyFont="1" applyBorder="1" applyAlignment="1" applyProtection="1">
      <alignment horizontal="center"/>
      <protection locked="0"/>
    </xf>
    <xf numFmtId="0" fontId="0" fillId="0" borderId="6" xfId="0" applyFont="1" applyBorder="1" applyProtection="1">
      <protection locked="0"/>
    </xf>
    <xf numFmtId="0" fontId="0" fillId="12" borderId="6" xfId="0" applyFont="1" applyFill="1" applyBorder="1"/>
    <xf numFmtId="0" fontId="0" fillId="0" borderId="6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11" borderId="6" xfId="0" applyFill="1" applyBorder="1" applyProtection="1">
      <protection hidden="1"/>
    </xf>
    <xf numFmtId="0" fontId="0" fillId="11" borderId="6" xfId="0" applyFill="1" applyBorder="1" applyAlignment="1" applyProtection="1">
      <alignment horizontal="center"/>
      <protection hidden="1"/>
    </xf>
    <xf numFmtId="0" fontId="0" fillId="0" borderId="6" xfId="0" applyBorder="1"/>
    <xf numFmtId="0" fontId="0" fillId="11" borderId="6" xfId="0" applyFill="1" applyBorder="1"/>
    <xf numFmtId="0" fontId="0" fillId="0" borderId="6" xfId="0" applyFill="1" applyBorder="1" applyProtection="1">
      <protection locked="0"/>
    </xf>
    <xf numFmtId="0" fontId="0" fillId="0" borderId="7" xfId="0" applyFont="1" applyBorder="1" applyAlignment="1">
      <alignment horizontal="center"/>
    </xf>
    <xf numFmtId="0" fontId="0" fillId="13" borderId="7" xfId="0" applyFont="1" applyFill="1" applyBorder="1"/>
    <xf numFmtId="164" fontId="0" fillId="13" borderId="7" xfId="0" applyNumberFormat="1" applyFont="1" applyFill="1" applyBorder="1"/>
    <xf numFmtId="165" fontId="0" fillId="13" borderId="7" xfId="0" applyNumberFormat="1" applyFont="1" applyFill="1" applyBorder="1"/>
    <xf numFmtId="166" fontId="0" fillId="13" borderId="7" xfId="0" applyNumberFormat="1" applyFont="1" applyFill="1" applyBorder="1"/>
    <xf numFmtId="164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0" fontId="0" fillId="13" borderId="7" xfId="0" applyFont="1" applyFill="1" applyBorder="1" applyAlignment="1">
      <alignment horizontal="center"/>
    </xf>
    <xf numFmtId="0" fontId="0" fillId="0" borderId="7" xfId="0" applyFont="1" applyFill="1" applyBorder="1"/>
    <xf numFmtId="0" fontId="0" fillId="15" borderId="6" xfId="0" applyFill="1" applyBorder="1"/>
    <xf numFmtId="0" fontId="0" fillId="15" borderId="0" xfId="0" applyFill="1"/>
    <xf numFmtId="0" fontId="0" fillId="0" borderId="0" xfId="0" applyProtection="1">
      <protection locked="0"/>
    </xf>
    <xf numFmtId="0" fontId="0" fillId="15" borderId="6" xfId="0" applyFont="1" applyFill="1" applyBorder="1" applyProtection="1">
      <protection locked="0"/>
    </xf>
    <xf numFmtId="0" fontId="0" fillId="0" borderId="6" xfId="0" applyBorder="1" applyAlignment="1">
      <alignment wrapText="1"/>
    </xf>
    <xf numFmtId="164" fontId="0" fillId="14" borderId="6" xfId="0" applyNumberFormat="1" applyFont="1" applyFill="1" applyBorder="1" applyAlignment="1" applyProtection="1">
      <alignment horizontal="center"/>
      <protection locked="0"/>
    </xf>
    <xf numFmtId="0" fontId="0" fillId="14" borderId="6" xfId="0" applyFill="1" applyBorder="1"/>
    <xf numFmtId="0" fontId="0" fillId="14" borderId="0" xfId="0" applyFill="1"/>
    <xf numFmtId="0" fontId="0" fillId="11" borderId="6" xfId="0" applyFont="1" applyFill="1" applyBorder="1" applyAlignment="1" applyProtection="1">
      <alignment horizontal="center"/>
      <protection locked="0"/>
    </xf>
    <xf numFmtId="0" fontId="0" fillId="15" borderId="6" xfId="0" applyFill="1" applyBorder="1" applyProtection="1">
      <protection locked="0"/>
    </xf>
    <xf numFmtId="0" fontId="0" fillId="0" borderId="0" xfId="0" applyFill="1" applyBorder="1" applyProtection="1">
      <protection locked="0"/>
    </xf>
    <xf numFmtId="3" fontId="0" fillId="0" borderId="6" xfId="0" applyNumberFormat="1" applyBorder="1" applyProtection="1">
      <protection locked="0"/>
    </xf>
    <xf numFmtId="164" fontId="0" fillId="0" borderId="8" xfId="0" applyNumberFormat="1" applyFont="1" applyFill="1" applyBorder="1" applyAlignment="1" applyProtection="1">
      <alignment vertical="center" wrapText="1"/>
      <protection locked="0"/>
    </xf>
    <xf numFmtId="1" fontId="0" fillId="0" borderId="7" xfId="0" applyNumberFormat="1" applyFont="1" applyFill="1" applyBorder="1" applyAlignment="1"/>
    <xf numFmtId="0" fontId="0" fillId="0" borderId="7" xfId="0" applyFont="1" applyFill="1" applyBorder="1" applyAlignment="1"/>
    <xf numFmtId="0" fontId="0" fillId="0" borderId="6" xfId="0" applyFill="1" applyBorder="1" applyAlignment="1">
      <alignment wrapText="1"/>
    </xf>
    <xf numFmtId="0" fontId="3" fillId="0" borderId="6" xfId="1" applyBorder="1" applyProtection="1">
      <protection locked="0"/>
    </xf>
    <xf numFmtId="164" fontId="0" fillId="0" borderId="6" xfId="0" applyNumberFormat="1" applyFont="1" applyFill="1" applyBorder="1" applyAlignment="1" applyProtection="1">
      <alignment horizontal="center"/>
      <protection locked="0"/>
    </xf>
    <xf numFmtId="164" fontId="0" fillId="11" borderId="6" xfId="0" applyNumberFormat="1" applyFill="1" applyBorder="1" applyAlignment="1" applyProtection="1">
      <alignment horizontal="center"/>
      <protection hidden="1"/>
    </xf>
    <xf numFmtId="0" fontId="0" fillId="0" borderId="7" xfId="0" applyFont="1" applyFill="1" applyBorder="1" applyAlignment="1">
      <alignment horizontal="center"/>
    </xf>
    <xf numFmtId="164" fontId="0" fillId="0" borderId="7" xfId="0" applyNumberFormat="1" applyFont="1" applyFill="1" applyBorder="1"/>
    <xf numFmtId="165" fontId="0" fillId="0" borderId="7" xfId="0" applyNumberFormat="1" applyFont="1" applyFill="1" applyBorder="1"/>
    <xf numFmtId="166" fontId="0" fillId="0" borderId="7" xfId="0" applyNumberFormat="1" applyFont="1" applyFill="1" applyBorder="1"/>
    <xf numFmtId="165" fontId="0" fillId="0" borderId="7" xfId="0" applyNumberFormat="1" applyFont="1" applyFill="1" applyBorder="1" applyAlignment="1"/>
    <xf numFmtId="164" fontId="0" fillId="0" borderId="7" xfId="0" applyNumberFormat="1" applyFont="1" applyFill="1" applyBorder="1" applyAlignment="1">
      <alignment horizontal="center"/>
    </xf>
    <xf numFmtId="0" fontId="0" fillId="0" borderId="6" xfId="0" applyFill="1" applyBorder="1" applyProtection="1">
      <protection hidden="1"/>
    </xf>
    <xf numFmtId="0" fontId="0" fillId="0" borderId="7" xfId="0" applyFont="1" applyFill="1" applyBorder="1" applyAlignment="1">
      <alignment wrapText="1"/>
    </xf>
    <xf numFmtId="0" fontId="0" fillId="0" borderId="0" xfId="0" applyFill="1"/>
    <xf numFmtId="0" fontId="0" fillId="0" borderId="6" xfId="0" applyFill="1" applyBorder="1" applyAlignment="1" applyProtection="1">
      <alignment horizontal="center" wrapText="1"/>
      <protection hidden="1"/>
    </xf>
  </cellXfs>
  <cellStyles count="2">
    <cellStyle name="Hipervínculo" xfId="1" builtinId="8"/>
    <cellStyle name="Normal" xfId="0" builtinId="0"/>
  </cellStyles>
  <dxfs count="66">
    <dxf>
      <fill>
        <patternFill>
          <bgColor theme="5" tint="-0.499984740745262"/>
        </patternFill>
      </fill>
    </dxf>
    <dxf>
      <fill>
        <patternFill patternType="solid">
          <fgColor rgb="FF632423"/>
          <bgColor rgb="FF632423"/>
        </patternFill>
      </fill>
      <border>
        <left/>
        <right/>
        <top/>
        <bottom/>
      </border>
    </dxf>
    <dxf>
      <fill>
        <patternFill patternType="solid">
          <fgColor rgb="FF632423"/>
          <bgColor rgb="FF632423"/>
        </patternFill>
      </fill>
      <border>
        <left/>
        <right/>
        <top/>
        <bottom/>
      </border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 patternType="solid">
          <fgColor rgb="FF632423"/>
          <bgColor rgb="FF632423"/>
        </patternFill>
      </fill>
      <border>
        <left/>
        <right/>
        <top/>
        <bottom/>
      </border>
    </dxf>
    <dxf>
      <fill>
        <patternFill>
          <bgColor theme="5" tint="-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R%202016/Mir%202016%20Actualizar%20y%20Program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pTop2/Desktop/2016/ACDECUACI&#211;N%20PP%202016/UP%2012%20Mir%202016%20Actualizar%20y%20Programar%20UTJ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pTop4/AppData/Local/Temp/notes190C68/~973586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wnloads/UP%2012%20Mir%202016%20Actualizar%20y%20Program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pTop4/AppData/Local/Temp/notes190C68/UP%2012%20Mir%202016%20Actualizar%20y%20Progra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R 2016"/>
      <sheetName val="Hoja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R 2016"/>
      <sheetName val="Hoja1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R 2016"/>
      <sheetName val="Hoja1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R 2016"/>
      <sheetName val="Hoja1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R 2016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u/0/folders/0B_r_CnlnhtuOMkdFdkZuRDJ3OX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37"/>
  <sheetViews>
    <sheetView tabSelected="1" topLeftCell="A2" workbookViewId="0">
      <selection activeCell="A99" sqref="A99:XFD99"/>
    </sheetView>
  </sheetViews>
  <sheetFormatPr baseColWidth="10" defaultRowHeight="15" x14ac:dyDescent="0.25"/>
  <cols>
    <col min="1" max="1" width="12.7109375" customWidth="1"/>
    <col min="2" max="2" width="6.28515625" customWidth="1"/>
    <col min="3" max="3" width="4.42578125" customWidth="1"/>
    <col min="4" max="4" width="30.140625" customWidth="1"/>
    <col min="5" max="5" width="5.85546875" bestFit="1" customWidth="1"/>
    <col min="6" max="6" width="26" customWidth="1"/>
    <col min="7" max="7" width="6.85546875" customWidth="1"/>
    <col min="8" max="8" width="21" customWidth="1"/>
    <col min="9" max="9" width="7.140625" customWidth="1"/>
    <col min="10" max="10" width="21" customWidth="1"/>
    <col min="11" max="11" width="5.42578125" customWidth="1"/>
    <col min="12" max="12" width="21" customWidth="1"/>
    <col min="13" max="13" width="12.5703125" bestFit="1" customWidth="1"/>
    <col min="16" max="17" width="21" customWidth="1"/>
    <col min="18" max="18" width="8.7109375" customWidth="1"/>
    <col min="19" max="19" width="7.42578125" customWidth="1"/>
    <col min="20" max="20" width="21" customWidth="1"/>
    <col min="21" max="21" width="23.28515625" customWidth="1"/>
    <col min="22" max="22" width="21" customWidth="1"/>
    <col min="23" max="23" width="16.28515625" customWidth="1"/>
    <col min="24" max="24" width="10" customWidth="1"/>
    <col min="25" max="25" width="7.7109375" customWidth="1"/>
    <col min="26" max="26" width="6.5703125" customWidth="1"/>
    <col min="27" max="27" width="11.7109375" customWidth="1"/>
    <col min="28" max="28" width="13.42578125" customWidth="1"/>
    <col min="29" max="29" width="5.85546875" bestFit="1" customWidth="1"/>
    <col min="30" max="30" width="6.28515625" bestFit="1" customWidth="1"/>
    <col min="31" max="31" width="6" bestFit="1" customWidth="1"/>
    <col min="32" max="32" width="6.42578125" bestFit="1" customWidth="1"/>
    <col min="33" max="33" width="6" bestFit="1" customWidth="1"/>
    <col min="34" max="34" width="6.42578125" bestFit="1" customWidth="1"/>
    <col min="35" max="35" width="8.42578125" bestFit="1" customWidth="1"/>
    <col min="36" max="36" width="10.28515625" bestFit="1" customWidth="1"/>
    <col min="37" max="37" width="8.85546875" bestFit="1" customWidth="1"/>
    <col min="38" max="38" width="7.5703125" bestFit="1" customWidth="1"/>
    <col min="39" max="39" width="8.28515625" bestFit="1" customWidth="1"/>
    <col min="40" max="40" width="8" bestFit="1" customWidth="1"/>
    <col min="41" max="41" width="7.42578125" bestFit="1" customWidth="1"/>
    <col min="42" max="42" width="9.42578125" bestFit="1" customWidth="1"/>
    <col min="43" max="43" width="13.7109375" bestFit="1" customWidth="1"/>
    <col min="44" max="44" width="10.42578125" bestFit="1" customWidth="1"/>
    <col min="45" max="45" width="13.28515625" bestFit="1" customWidth="1"/>
    <col min="46" max="46" width="12.42578125" bestFit="1" customWidth="1"/>
    <col min="47" max="47" width="43.28515625" customWidth="1"/>
    <col min="48" max="48" width="28" customWidth="1"/>
  </cols>
  <sheetData>
    <row r="1" spans="1:48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6" t="s">
        <v>22</v>
      </c>
      <c r="X1" s="4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8" t="s">
        <v>28</v>
      </c>
      <c r="AD1" s="8" t="s">
        <v>29</v>
      </c>
      <c r="AE1" s="9" t="s">
        <v>30</v>
      </c>
      <c r="AF1" s="9" t="s">
        <v>31</v>
      </c>
      <c r="AG1" s="10" t="s">
        <v>32</v>
      </c>
      <c r="AH1" s="11" t="s">
        <v>33</v>
      </c>
      <c r="AI1" s="12" t="s">
        <v>34</v>
      </c>
      <c r="AJ1" s="12" t="s">
        <v>35</v>
      </c>
      <c r="AK1" s="12" t="s">
        <v>36</v>
      </c>
      <c r="AL1" s="12" t="s">
        <v>37</v>
      </c>
      <c r="AM1" s="12" t="s">
        <v>38</v>
      </c>
      <c r="AN1" s="12" t="s">
        <v>39</v>
      </c>
      <c r="AO1" s="12" t="s">
        <v>40</v>
      </c>
      <c r="AP1" s="12" t="s">
        <v>41</v>
      </c>
      <c r="AQ1" s="12" t="s">
        <v>42</v>
      </c>
      <c r="AR1" s="12" t="s">
        <v>43</v>
      </c>
      <c r="AS1" s="12" t="s">
        <v>44</v>
      </c>
      <c r="AT1" s="12" t="s">
        <v>45</v>
      </c>
      <c r="AU1" s="13" t="s">
        <v>46</v>
      </c>
      <c r="AV1" s="14" t="s">
        <v>47</v>
      </c>
    </row>
    <row r="2" spans="1:48" x14ac:dyDescent="0.25">
      <c r="A2" s="15" t="s">
        <v>48</v>
      </c>
      <c r="B2" s="16">
        <v>7228</v>
      </c>
      <c r="C2" s="17">
        <v>12</v>
      </c>
      <c r="D2" s="16" t="s">
        <v>49</v>
      </c>
      <c r="E2" s="18">
        <v>0</v>
      </c>
      <c r="F2" s="18" t="s">
        <v>49</v>
      </c>
      <c r="G2" s="19">
        <v>257</v>
      </c>
      <c r="H2" s="16" t="s">
        <v>50</v>
      </c>
      <c r="I2" s="18">
        <v>392</v>
      </c>
      <c r="J2" s="16" t="s">
        <v>51</v>
      </c>
      <c r="K2" s="20" t="s">
        <v>52</v>
      </c>
      <c r="L2" s="21" t="s">
        <v>52</v>
      </c>
      <c r="M2" s="21" t="s">
        <v>53</v>
      </c>
      <c r="N2" s="21" t="s">
        <v>54</v>
      </c>
      <c r="O2" s="21" t="s">
        <v>55</v>
      </c>
      <c r="P2" s="21" t="s">
        <v>56</v>
      </c>
      <c r="Q2" s="21" t="s">
        <v>57</v>
      </c>
      <c r="R2" s="21" t="s">
        <v>58</v>
      </c>
      <c r="S2" s="22">
        <v>7946</v>
      </c>
      <c r="T2" s="21" t="s">
        <v>59</v>
      </c>
      <c r="U2" s="23" t="s">
        <v>60</v>
      </c>
      <c r="V2" s="21" t="s">
        <v>61</v>
      </c>
      <c r="W2" s="21" t="s">
        <v>62</v>
      </c>
      <c r="X2" s="21">
        <v>2.5</v>
      </c>
      <c r="Y2" s="24">
        <v>0</v>
      </c>
      <c r="Z2" s="24" t="s">
        <v>63</v>
      </c>
      <c r="AA2" s="24" t="s">
        <v>64</v>
      </c>
      <c r="AB2" s="24" t="s">
        <v>65</v>
      </c>
      <c r="AC2" s="25">
        <v>0</v>
      </c>
      <c r="AD2" s="24">
        <v>49</v>
      </c>
      <c r="AE2" s="25">
        <v>49.01</v>
      </c>
      <c r="AF2" s="24">
        <v>79</v>
      </c>
      <c r="AG2" s="25">
        <v>79.010000000000005</v>
      </c>
      <c r="AH2" s="25">
        <v>130</v>
      </c>
      <c r="AI2" s="24">
        <v>0</v>
      </c>
      <c r="AJ2" s="24">
        <v>0</v>
      </c>
      <c r="AK2" s="24">
        <v>0</v>
      </c>
      <c r="AL2" s="24">
        <v>0</v>
      </c>
      <c r="AM2" s="24">
        <v>0</v>
      </c>
      <c r="AN2" s="24">
        <v>0</v>
      </c>
      <c r="AO2" s="24">
        <v>0</v>
      </c>
      <c r="AP2" s="24">
        <v>0</v>
      </c>
      <c r="AQ2" s="24">
        <v>0</v>
      </c>
      <c r="AR2" s="24">
        <v>0</v>
      </c>
      <c r="AS2" s="24">
        <v>0</v>
      </c>
      <c r="AT2" s="24">
        <v>2.5</v>
      </c>
      <c r="AU2" s="26">
        <v>2.5</v>
      </c>
      <c r="AV2" s="27"/>
    </row>
    <row r="3" spans="1:48" x14ac:dyDescent="0.25">
      <c r="A3" s="15" t="s">
        <v>48</v>
      </c>
      <c r="B3" s="16">
        <v>7251</v>
      </c>
      <c r="C3" s="17">
        <v>12</v>
      </c>
      <c r="D3" s="16" t="s">
        <v>49</v>
      </c>
      <c r="E3" s="18">
        <v>0</v>
      </c>
      <c r="F3" s="18" t="s">
        <v>49</v>
      </c>
      <c r="G3" s="19">
        <v>257</v>
      </c>
      <c r="H3" s="16" t="s">
        <v>50</v>
      </c>
      <c r="I3" s="18">
        <v>392</v>
      </c>
      <c r="J3" s="16" t="s">
        <v>51</v>
      </c>
      <c r="K3" s="20" t="s">
        <v>52</v>
      </c>
      <c r="L3" s="21" t="s">
        <v>52</v>
      </c>
      <c r="M3" s="21" t="s">
        <v>66</v>
      </c>
      <c r="N3" s="21" t="s">
        <v>67</v>
      </c>
      <c r="O3" s="21" t="s">
        <v>68</v>
      </c>
      <c r="P3" s="21" t="s">
        <v>69</v>
      </c>
      <c r="Q3" s="21" t="s">
        <v>70</v>
      </c>
      <c r="R3" s="21" t="s">
        <v>58</v>
      </c>
      <c r="S3" s="22">
        <v>8032</v>
      </c>
      <c r="T3" s="21" t="s">
        <v>71</v>
      </c>
      <c r="U3" s="23" t="s">
        <v>72</v>
      </c>
      <c r="V3" s="21" t="s">
        <v>73</v>
      </c>
      <c r="W3" s="21" t="s">
        <v>74</v>
      </c>
      <c r="X3" s="21">
        <v>5</v>
      </c>
      <c r="Y3" s="24">
        <v>11</v>
      </c>
      <c r="Z3" s="24" t="s">
        <v>75</v>
      </c>
      <c r="AA3" s="24" t="s">
        <v>64</v>
      </c>
      <c r="AB3" s="24" t="s">
        <v>65</v>
      </c>
      <c r="AC3" s="25">
        <v>0</v>
      </c>
      <c r="AD3" s="24">
        <v>49</v>
      </c>
      <c r="AE3" s="25">
        <v>49.01</v>
      </c>
      <c r="AF3" s="24">
        <v>79</v>
      </c>
      <c r="AG3" s="25">
        <v>79.010000000000005</v>
      </c>
      <c r="AH3" s="25">
        <v>130</v>
      </c>
      <c r="AI3" s="24">
        <v>0</v>
      </c>
      <c r="AJ3" s="24">
        <v>0</v>
      </c>
      <c r="AK3" s="24">
        <v>0</v>
      </c>
      <c r="AL3" s="24">
        <v>0</v>
      </c>
      <c r="AM3" s="24">
        <v>0</v>
      </c>
      <c r="AN3" s="24">
        <v>0</v>
      </c>
      <c r="AO3" s="24">
        <v>0</v>
      </c>
      <c r="AP3" s="24">
        <v>0</v>
      </c>
      <c r="AQ3" s="24">
        <v>0</v>
      </c>
      <c r="AR3" s="24">
        <v>0</v>
      </c>
      <c r="AS3" s="24">
        <v>0</v>
      </c>
      <c r="AT3" s="24">
        <v>5</v>
      </c>
      <c r="AU3" s="26">
        <v>5</v>
      </c>
      <c r="AV3" s="27"/>
    </row>
    <row r="4" spans="1:48" x14ac:dyDescent="0.25">
      <c r="A4" s="15" t="s">
        <v>48</v>
      </c>
      <c r="B4" s="16">
        <v>7342</v>
      </c>
      <c r="C4" s="17">
        <v>12</v>
      </c>
      <c r="D4" s="16" t="s">
        <v>49</v>
      </c>
      <c r="E4" s="18">
        <v>0</v>
      </c>
      <c r="F4" s="18" t="s">
        <v>49</v>
      </c>
      <c r="G4" s="19">
        <v>257</v>
      </c>
      <c r="H4" s="16" t="s">
        <v>50</v>
      </c>
      <c r="I4" s="18">
        <v>392</v>
      </c>
      <c r="J4" s="16" t="s">
        <v>51</v>
      </c>
      <c r="K4" s="20">
        <v>1</v>
      </c>
      <c r="L4" s="21" t="s">
        <v>76</v>
      </c>
      <c r="M4" s="21" t="s">
        <v>77</v>
      </c>
      <c r="N4" s="21" t="s">
        <v>78</v>
      </c>
      <c r="O4" s="21" t="s">
        <v>79</v>
      </c>
      <c r="P4" s="21" t="s">
        <v>80</v>
      </c>
      <c r="Q4" s="21" t="s">
        <v>81</v>
      </c>
      <c r="R4" s="21" t="s">
        <v>58</v>
      </c>
      <c r="S4" s="22">
        <v>8027</v>
      </c>
      <c r="T4" s="21" t="s">
        <v>82</v>
      </c>
      <c r="U4" s="23" t="s">
        <v>83</v>
      </c>
      <c r="V4" s="21" t="s">
        <v>84</v>
      </c>
      <c r="W4" s="21" t="s">
        <v>74</v>
      </c>
      <c r="X4" s="21">
        <v>12</v>
      </c>
      <c r="Y4" s="24">
        <v>20</v>
      </c>
      <c r="Z4" s="24" t="s">
        <v>75</v>
      </c>
      <c r="AA4" s="24" t="s">
        <v>64</v>
      </c>
      <c r="AB4" s="24" t="s">
        <v>65</v>
      </c>
      <c r="AC4" s="25">
        <v>0</v>
      </c>
      <c r="AD4" s="24">
        <v>49</v>
      </c>
      <c r="AE4" s="25">
        <v>49.01</v>
      </c>
      <c r="AF4" s="24">
        <v>79</v>
      </c>
      <c r="AG4" s="25">
        <v>79.010000000000005</v>
      </c>
      <c r="AH4" s="25">
        <v>130</v>
      </c>
      <c r="AI4" s="24">
        <v>0</v>
      </c>
      <c r="AJ4" s="24">
        <v>0</v>
      </c>
      <c r="AK4" s="24">
        <v>0</v>
      </c>
      <c r="AL4" s="24">
        <v>0</v>
      </c>
      <c r="AM4" s="24">
        <v>0</v>
      </c>
      <c r="AN4" s="24">
        <v>0</v>
      </c>
      <c r="AO4" s="24">
        <v>0</v>
      </c>
      <c r="AP4" s="24">
        <v>0</v>
      </c>
      <c r="AQ4" s="24">
        <v>0</v>
      </c>
      <c r="AR4" s="24">
        <v>0</v>
      </c>
      <c r="AS4" s="24">
        <v>0</v>
      </c>
      <c r="AT4" s="24">
        <v>5</v>
      </c>
      <c r="AU4" s="26">
        <v>12</v>
      </c>
      <c r="AV4" s="27"/>
    </row>
    <row r="5" spans="1:48" x14ac:dyDescent="0.25">
      <c r="A5" s="15" t="s">
        <v>48</v>
      </c>
      <c r="B5" s="16">
        <v>7351</v>
      </c>
      <c r="C5" s="17">
        <v>12</v>
      </c>
      <c r="D5" s="16" t="s">
        <v>49</v>
      </c>
      <c r="E5" s="18">
        <v>0</v>
      </c>
      <c r="F5" s="18" t="s">
        <v>49</v>
      </c>
      <c r="G5" s="19">
        <v>257</v>
      </c>
      <c r="H5" s="16" t="s">
        <v>50</v>
      </c>
      <c r="I5" s="18">
        <v>392</v>
      </c>
      <c r="J5" s="16" t="s">
        <v>51</v>
      </c>
      <c r="K5" s="20">
        <v>2</v>
      </c>
      <c r="L5" s="21" t="s">
        <v>85</v>
      </c>
      <c r="M5" s="21" t="s">
        <v>77</v>
      </c>
      <c r="N5" s="21" t="s">
        <v>86</v>
      </c>
      <c r="O5" s="21" t="s">
        <v>87</v>
      </c>
      <c r="P5" s="21" t="s">
        <v>88</v>
      </c>
      <c r="Q5" s="21" t="s">
        <v>89</v>
      </c>
      <c r="R5" s="21" t="s">
        <v>58</v>
      </c>
      <c r="S5" s="22">
        <v>7890</v>
      </c>
      <c r="T5" s="21" t="s">
        <v>90</v>
      </c>
      <c r="U5" s="23" t="s">
        <v>91</v>
      </c>
      <c r="V5" s="21" t="s">
        <v>92</v>
      </c>
      <c r="W5" s="21" t="s">
        <v>93</v>
      </c>
      <c r="X5" s="21">
        <v>40</v>
      </c>
      <c r="Y5" s="24">
        <v>0</v>
      </c>
      <c r="Z5" s="24" t="s">
        <v>94</v>
      </c>
      <c r="AA5" s="24" t="s">
        <v>95</v>
      </c>
      <c r="AB5" s="24" t="s">
        <v>65</v>
      </c>
      <c r="AC5" s="25">
        <v>0</v>
      </c>
      <c r="AD5" s="24">
        <v>49</v>
      </c>
      <c r="AE5" s="25">
        <v>49.01</v>
      </c>
      <c r="AF5" s="24">
        <v>79</v>
      </c>
      <c r="AG5" s="25">
        <v>79.010000000000005</v>
      </c>
      <c r="AH5" s="25">
        <v>130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20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20</v>
      </c>
      <c r="AU5" s="26">
        <v>40</v>
      </c>
      <c r="AV5" s="27"/>
    </row>
    <row r="6" spans="1:48" x14ac:dyDescent="0.25">
      <c r="A6" s="15" t="s">
        <v>48</v>
      </c>
      <c r="B6" s="16">
        <v>7358</v>
      </c>
      <c r="C6" s="17">
        <v>12</v>
      </c>
      <c r="D6" s="16" t="s">
        <v>49</v>
      </c>
      <c r="E6" s="18">
        <v>0</v>
      </c>
      <c r="F6" s="18" t="s">
        <v>49</v>
      </c>
      <c r="G6" s="19">
        <v>257</v>
      </c>
      <c r="H6" s="16" t="s">
        <v>50</v>
      </c>
      <c r="I6" s="18">
        <v>392</v>
      </c>
      <c r="J6" s="16" t="s">
        <v>51</v>
      </c>
      <c r="K6" s="20">
        <v>3</v>
      </c>
      <c r="L6" s="21" t="s">
        <v>96</v>
      </c>
      <c r="M6" s="21" t="s">
        <v>77</v>
      </c>
      <c r="N6" s="21" t="s">
        <v>97</v>
      </c>
      <c r="O6" s="21" t="s">
        <v>87</v>
      </c>
      <c r="P6" s="21" t="s">
        <v>98</v>
      </c>
      <c r="Q6" s="21" t="s">
        <v>99</v>
      </c>
      <c r="R6" s="21" t="s">
        <v>58</v>
      </c>
      <c r="S6" s="22">
        <v>7919</v>
      </c>
      <c r="T6" s="21" t="s">
        <v>100</v>
      </c>
      <c r="U6" s="23" t="s">
        <v>101</v>
      </c>
      <c r="V6" s="21" t="s">
        <v>102</v>
      </c>
      <c r="W6" s="21" t="s">
        <v>74</v>
      </c>
      <c r="X6" s="21">
        <v>80</v>
      </c>
      <c r="Y6" s="24">
        <v>0</v>
      </c>
      <c r="Z6" s="24" t="s">
        <v>63</v>
      </c>
      <c r="AA6" s="24" t="s">
        <v>64</v>
      </c>
      <c r="AB6" s="24" t="s">
        <v>65</v>
      </c>
      <c r="AC6" s="25">
        <v>0</v>
      </c>
      <c r="AD6" s="24">
        <v>49</v>
      </c>
      <c r="AE6" s="25">
        <v>49.01</v>
      </c>
      <c r="AF6" s="24">
        <v>79</v>
      </c>
      <c r="AG6" s="25">
        <v>79.010000000000005</v>
      </c>
      <c r="AH6" s="25">
        <v>130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0</v>
      </c>
      <c r="AR6" s="24">
        <v>0</v>
      </c>
      <c r="AS6" s="24">
        <v>0</v>
      </c>
      <c r="AT6" s="24">
        <v>80</v>
      </c>
      <c r="AU6" s="26">
        <v>80</v>
      </c>
      <c r="AV6" s="27"/>
    </row>
    <row r="7" spans="1:48" x14ac:dyDescent="0.25">
      <c r="A7" s="15" t="s">
        <v>48</v>
      </c>
      <c r="B7" s="16">
        <v>7375</v>
      </c>
      <c r="C7" s="17">
        <v>12</v>
      </c>
      <c r="D7" s="16" t="s">
        <v>49</v>
      </c>
      <c r="E7" s="18">
        <v>0</v>
      </c>
      <c r="F7" s="18" t="s">
        <v>49</v>
      </c>
      <c r="G7" s="19">
        <v>257</v>
      </c>
      <c r="H7" s="16" t="s">
        <v>50</v>
      </c>
      <c r="I7" s="18">
        <v>392</v>
      </c>
      <c r="J7" s="16" t="s">
        <v>51</v>
      </c>
      <c r="K7" s="20">
        <v>1</v>
      </c>
      <c r="L7" s="21" t="s">
        <v>76</v>
      </c>
      <c r="M7" s="21" t="s">
        <v>103</v>
      </c>
      <c r="N7" s="21" t="s">
        <v>104</v>
      </c>
      <c r="O7" s="21" t="s">
        <v>105</v>
      </c>
      <c r="P7" s="21" t="s">
        <v>106</v>
      </c>
      <c r="Q7" s="21" t="s">
        <v>107</v>
      </c>
      <c r="R7" s="21" t="s">
        <v>58</v>
      </c>
      <c r="S7" s="22">
        <v>7865</v>
      </c>
      <c r="T7" s="21" t="s">
        <v>108</v>
      </c>
      <c r="U7" s="23" t="s">
        <v>109</v>
      </c>
      <c r="V7" s="21" t="s">
        <v>110</v>
      </c>
      <c r="W7" s="21" t="s">
        <v>111</v>
      </c>
      <c r="X7" s="21">
        <v>1</v>
      </c>
      <c r="Y7" s="24">
        <v>0</v>
      </c>
      <c r="Z7" s="24" t="s">
        <v>94</v>
      </c>
      <c r="AA7" s="24" t="s">
        <v>64</v>
      </c>
      <c r="AB7" s="24" t="s">
        <v>65</v>
      </c>
      <c r="AC7" s="25">
        <v>0</v>
      </c>
      <c r="AD7" s="24">
        <v>49</v>
      </c>
      <c r="AE7" s="25">
        <v>49.01</v>
      </c>
      <c r="AF7" s="24">
        <v>79</v>
      </c>
      <c r="AG7" s="25">
        <v>79.010000000000005</v>
      </c>
      <c r="AH7" s="25">
        <v>130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</v>
      </c>
      <c r="AS7" s="24">
        <v>0</v>
      </c>
      <c r="AT7" s="24">
        <v>1</v>
      </c>
      <c r="AU7" s="26">
        <v>1</v>
      </c>
      <c r="AV7" s="27"/>
    </row>
    <row r="8" spans="1:48" x14ac:dyDescent="0.25">
      <c r="A8" s="15" t="s">
        <v>48</v>
      </c>
      <c r="B8" s="16">
        <v>7385</v>
      </c>
      <c r="C8" s="17">
        <v>12</v>
      </c>
      <c r="D8" s="16" t="s">
        <v>49</v>
      </c>
      <c r="E8" s="18">
        <v>0</v>
      </c>
      <c r="F8" s="18" t="s">
        <v>49</v>
      </c>
      <c r="G8" s="19">
        <v>257</v>
      </c>
      <c r="H8" s="16" t="s">
        <v>50</v>
      </c>
      <c r="I8" s="18">
        <v>392</v>
      </c>
      <c r="J8" s="16" t="s">
        <v>51</v>
      </c>
      <c r="K8" s="20">
        <v>1</v>
      </c>
      <c r="L8" s="21" t="s">
        <v>76</v>
      </c>
      <c r="M8" s="21" t="s">
        <v>103</v>
      </c>
      <c r="N8" s="21" t="s">
        <v>112</v>
      </c>
      <c r="O8" s="21" t="s">
        <v>113</v>
      </c>
      <c r="P8" s="21" t="s">
        <v>114</v>
      </c>
      <c r="Q8" s="21" t="s">
        <v>115</v>
      </c>
      <c r="R8" s="21" t="s">
        <v>58</v>
      </c>
      <c r="S8" s="22">
        <v>7870</v>
      </c>
      <c r="T8" s="21" t="s">
        <v>116</v>
      </c>
      <c r="U8" s="23" t="s">
        <v>117</v>
      </c>
      <c r="V8" s="21" t="s">
        <v>118</v>
      </c>
      <c r="W8" s="21" t="s">
        <v>119</v>
      </c>
      <c r="X8" s="21">
        <v>4</v>
      </c>
      <c r="Y8" s="24">
        <v>4</v>
      </c>
      <c r="Z8" s="24" t="s">
        <v>94</v>
      </c>
      <c r="AA8" s="24" t="s">
        <v>95</v>
      </c>
      <c r="AB8" s="24" t="s">
        <v>65</v>
      </c>
      <c r="AC8" s="25">
        <v>0</v>
      </c>
      <c r="AD8" s="24">
        <v>49</v>
      </c>
      <c r="AE8" s="25">
        <v>49.01</v>
      </c>
      <c r="AF8" s="24">
        <v>79</v>
      </c>
      <c r="AG8" s="25">
        <v>79.010000000000005</v>
      </c>
      <c r="AH8" s="25">
        <v>130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2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2</v>
      </c>
      <c r="AU8" s="26">
        <v>4</v>
      </c>
      <c r="AV8" s="43"/>
    </row>
    <row r="9" spans="1:48" x14ac:dyDescent="0.25">
      <c r="A9" s="15" t="s">
        <v>48</v>
      </c>
      <c r="B9" s="16">
        <v>7395</v>
      </c>
      <c r="C9" s="17">
        <v>12</v>
      </c>
      <c r="D9" s="16" t="s">
        <v>49</v>
      </c>
      <c r="E9" s="18">
        <v>0</v>
      </c>
      <c r="F9" s="18" t="s">
        <v>49</v>
      </c>
      <c r="G9" s="19">
        <v>257</v>
      </c>
      <c r="H9" s="16" t="s">
        <v>50</v>
      </c>
      <c r="I9" s="18">
        <v>392</v>
      </c>
      <c r="J9" s="16" t="s">
        <v>51</v>
      </c>
      <c r="K9" s="20">
        <v>2</v>
      </c>
      <c r="L9" s="21" t="s">
        <v>85</v>
      </c>
      <c r="M9" s="21" t="s">
        <v>103</v>
      </c>
      <c r="N9" s="21" t="s">
        <v>120</v>
      </c>
      <c r="O9" s="21" t="s">
        <v>121</v>
      </c>
      <c r="P9" s="21" t="s">
        <v>122</v>
      </c>
      <c r="Q9" s="21" t="s">
        <v>123</v>
      </c>
      <c r="R9" s="21" t="s">
        <v>58</v>
      </c>
      <c r="S9" s="22">
        <v>7897</v>
      </c>
      <c r="T9" s="21" t="s">
        <v>124</v>
      </c>
      <c r="U9" s="23" t="s">
        <v>125</v>
      </c>
      <c r="V9" s="21" t="s">
        <v>126</v>
      </c>
      <c r="W9" s="21" t="s">
        <v>127</v>
      </c>
      <c r="X9" s="21">
        <v>30</v>
      </c>
      <c r="Y9" s="24">
        <v>0</v>
      </c>
      <c r="Z9" s="24" t="s">
        <v>94</v>
      </c>
      <c r="AA9" s="24" t="s">
        <v>64</v>
      </c>
      <c r="AB9" s="24" t="s">
        <v>65</v>
      </c>
      <c r="AC9" s="25">
        <v>0</v>
      </c>
      <c r="AD9" s="24">
        <v>49</v>
      </c>
      <c r="AE9" s="25">
        <v>49.01</v>
      </c>
      <c r="AF9" s="24">
        <v>79</v>
      </c>
      <c r="AG9" s="25">
        <v>79.010000000000005</v>
      </c>
      <c r="AH9" s="25">
        <v>130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10</v>
      </c>
      <c r="AU9" s="26">
        <v>30</v>
      </c>
      <c r="AV9" s="27"/>
    </row>
    <row r="10" spans="1:48" x14ac:dyDescent="0.25">
      <c r="A10" s="15" t="s">
        <v>48</v>
      </c>
      <c r="B10" s="16">
        <v>7405</v>
      </c>
      <c r="C10" s="17">
        <v>12</v>
      </c>
      <c r="D10" s="16" t="s">
        <v>49</v>
      </c>
      <c r="E10" s="18">
        <v>0</v>
      </c>
      <c r="F10" s="18" t="s">
        <v>49</v>
      </c>
      <c r="G10" s="19">
        <v>257</v>
      </c>
      <c r="H10" s="16" t="s">
        <v>50</v>
      </c>
      <c r="I10" s="18">
        <v>392</v>
      </c>
      <c r="J10" s="16" t="s">
        <v>51</v>
      </c>
      <c r="K10" s="20">
        <v>2</v>
      </c>
      <c r="L10" s="21" t="s">
        <v>85</v>
      </c>
      <c r="M10" s="21" t="s">
        <v>103</v>
      </c>
      <c r="N10" s="21" t="s">
        <v>128</v>
      </c>
      <c r="O10" s="21" t="s">
        <v>129</v>
      </c>
      <c r="P10" s="21" t="s">
        <v>130</v>
      </c>
      <c r="Q10" s="21" t="s">
        <v>123</v>
      </c>
      <c r="R10" s="21" t="s">
        <v>58</v>
      </c>
      <c r="S10" s="22">
        <v>7908</v>
      </c>
      <c r="T10" s="21" t="s">
        <v>131</v>
      </c>
      <c r="U10" s="23" t="s">
        <v>132</v>
      </c>
      <c r="V10" s="21" t="s">
        <v>133</v>
      </c>
      <c r="W10" s="21" t="s">
        <v>74</v>
      </c>
      <c r="X10" s="21">
        <v>10</v>
      </c>
      <c r="Y10" s="24">
        <v>0</v>
      </c>
      <c r="Z10" s="24" t="s">
        <v>63</v>
      </c>
      <c r="AA10" s="24" t="s">
        <v>64</v>
      </c>
      <c r="AB10" s="24" t="s">
        <v>65</v>
      </c>
      <c r="AC10" s="25">
        <v>0</v>
      </c>
      <c r="AD10" s="24">
        <v>49</v>
      </c>
      <c r="AE10" s="25">
        <v>49.01</v>
      </c>
      <c r="AF10" s="24">
        <v>79</v>
      </c>
      <c r="AG10" s="25">
        <v>79.010000000000005</v>
      </c>
      <c r="AH10" s="25">
        <v>130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10</v>
      </c>
      <c r="AU10" s="26">
        <v>10</v>
      </c>
      <c r="AV10" s="27"/>
    </row>
    <row r="11" spans="1:48" x14ac:dyDescent="0.25">
      <c r="A11" s="15" t="s">
        <v>48</v>
      </c>
      <c r="B11" s="16">
        <v>7415</v>
      </c>
      <c r="C11" s="17">
        <v>12</v>
      </c>
      <c r="D11" s="16" t="s">
        <v>49</v>
      </c>
      <c r="E11" s="18">
        <v>0</v>
      </c>
      <c r="F11" s="18" t="s">
        <v>49</v>
      </c>
      <c r="G11" s="19">
        <v>257</v>
      </c>
      <c r="H11" s="16" t="s">
        <v>50</v>
      </c>
      <c r="I11" s="18">
        <v>392</v>
      </c>
      <c r="J11" s="16" t="s">
        <v>51</v>
      </c>
      <c r="K11" s="20">
        <v>3</v>
      </c>
      <c r="L11" s="21" t="s">
        <v>96</v>
      </c>
      <c r="M11" s="21" t="s">
        <v>103</v>
      </c>
      <c r="N11" s="21" t="s">
        <v>134</v>
      </c>
      <c r="O11" s="21" t="s">
        <v>135</v>
      </c>
      <c r="P11" s="21" t="s">
        <v>136</v>
      </c>
      <c r="Q11" s="21" t="s">
        <v>137</v>
      </c>
      <c r="R11" s="21" t="s">
        <v>58</v>
      </c>
      <c r="S11" s="22">
        <v>7934</v>
      </c>
      <c r="T11" s="21" t="s">
        <v>962</v>
      </c>
      <c r="U11" s="23" t="s">
        <v>138</v>
      </c>
      <c r="V11" s="21" t="s">
        <v>139</v>
      </c>
      <c r="W11" s="21" t="s">
        <v>74</v>
      </c>
      <c r="X11" s="21">
        <v>10</v>
      </c>
      <c r="Y11" s="24">
        <v>0</v>
      </c>
      <c r="Z11" s="24" t="s">
        <v>75</v>
      </c>
      <c r="AA11" s="24" t="s">
        <v>64</v>
      </c>
      <c r="AB11" s="24" t="s">
        <v>65</v>
      </c>
      <c r="AC11" s="25">
        <v>0</v>
      </c>
      <c r="AD11" s="24">
        <v>49</v>
      </c>
      <c r="AE11" s="25">
        <v>49.01</v>
      </c>
      <c r="AF11" s="24">
        <v>79</v>
      </c>
      <c r="AG11" s="25">
        <v>79.010000000000005</v>
      </c>
      <c r="AH11" s="25">
        <v>130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10</v>
      </c>
      <c r="AU11" s="26">
        <v>10</v>
      </c>
      <c r="AV11" s="27"/>
    </row>
    <row r="12" spans="1:48" x14ac:dyDescent="0.25">
      <c r="A12" s="15" t="s">
        <v>48</v>
      </c>
      <c r="B12" s="16">
        <v>7430</v>
      </c>
      <c r="C12" s="17">
        <v>12</v>
      </c>
      <c r="D12" s="16" t="s">
        <v>49</v>
      </c>
      <c r="E12" s="18">
        <v>0</v>
      </c>
      <c r="F12" s="18" t="s">
        <v>49</v>
      </c>
      <c r="G12" s="19">
        <v>257</v>
      </c>
      <c r="H12" s="16" t="s">
        <v>50</v>
      </c>
      <c r="I12" s="18">
        <v>392</v>
      </c>
      <c r="J12" s="16" t="s">
        <v>51</v>
      </c>
      <c r="K12" s="20">
        <v>3</v>
      </c>
      <c r="L12" s="21" t="s">
        <v>96</v>
      </c>
      <c r="M12" s="21" t="s">
        <v>103</v>
      </c>
      <c r="N12" s="21" t="s">
        <v>140</v>
      </c>
      <c r="O12" s="21" t="s">
        <v>141</v>
      </c>
      <c r="P12" s="21" t="s">
        <v>142</v>
      </c>
      <c r="Q12" s="21" t="s">
        <v>143</v>
      </c>
      <c r="R12" s="21" t="s">
        <v>58</v>
      </c>
      <c r="S12" s="22">
        <v>7939</v>
      </c>
      <c r="T12" s="21" t="s">
        <v>144</v>
      </c>
      <c r="U12" s="23" t="s">
        <v>145</v>
      </c>
      <c r="V12" s="21" t="s">
        <v>146</v>
      </c>
      <c r="W12" s="21" t="s">
        <v>147</v>
      </c>
      <c r="X12" s="21">
        <v>1</v>
      </c>
      <c r="Y12" s="24">
        <v>0</v>
      </c>
      <c r="Z12" s="24" t="s">
        <v>94</v>
      </c>
      <c r="AA12" s="24" t="s">
        <v>64</v>
      </c>
      <c r="AB12" s="24" t="s">
        <v>65</v>
      </c>
      <c r="AC12" s="25">
        <v>0</v>
      </c>
      <c r="AD12" s="24">
        <v>49</v>
      </c>
      <c r="AE12" s="25">
        <v>49.01</v>
      </c>
      <c r="AF12" s="24">
        <v>79</v>
      </c>
      <c r="AG12" s="25">
        <v>79.010000000000005</v>
      </c>
      <c r="AH12" s="25">
        <v>130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1</v>
      </c>
      <c r="AU12" s="26">
        <v>1</v>
      </c>
      <c r="AV12" s="27"/>
    </row>
    <row r="13" spans="1:48" x14ac:dyDescent="0.25">
      <c r="A13" s="15" t="s">
        <v>48</v>
      </c>
      <c r="B13" s="16">
        <v>8687</v>
      </c>
      <c r="C13" s="17">
        <v>12</v>
      </c>
      <c r="D13" s="16" t="s">
        <v>49</v>
      </c>
      <c r="E13" s="18">
        <v>0</v>
      </c>
      <c r="F13" s="18" t="s">
        <v>49</v>
      </c>
      <c r="G13" s="19">
        <v>257</v>
      </c>
      <c r="H13" s="16" t="s">
        <v>50</v>
      </c>
      <c r="I13" s="18">
        <v>392</v>
      </c>
      <c r="J13" s="16" t="s">
        <v>51</v>
      </c>
      <c r="K13" s="20">
        <v>1</v>
      </c>
      <c r="L13" s="21" t="s">
        <v>76</v>
      </c>
      <c r="M13" s="21" t="s">
        <v>103</v>
      </c>
      <c r="N13" s="21" t="s">
        <v>148</v>
      </c>
      <c r="O13" s="21" t="s">
        <v>149</v>
      </c>
      <c r="P13" s="21" t="s">
        <v>150</v>
      </c>
      <c r="Q13" s="21" t="s">
        <v>151</v>
      </c>
      <c r="R13" s="21" t="s">
        <v>58</v>
      </c>
      <c r="S13" s="22">
        <v>7881</v>
      </c>
      <c r="T13" s="21" t="s">
        <v>152</v>
      </c>
      <c r="U13" s="23" t="s">
        <v>153</v>
      </c>
      <c r="V13" s="21" t="s">
        <v>154</v>
      </c>
      <c r="W13" s="21" t="s">
        <v>74</v>
      </c>
      <c r="X13" s="21">
        <v>80</v>
      </c>
      <c r="Y13" s="24">
        <v>0</v>
      </c>
      <c r="Z13" s="24" t="s">
        <v>63</v>
      </c>
      <c r="AA13" s="24" t="s">
        <v>64</v>
      </c>
      <c r="AB13" s="24" t="s">
        <v>65</v>
      </c>
      <c r="AC13" s="25">
        <v>0</v>
      </c>
      <c r="AD13" s="24">
        <v>49</v>
      </c>
      <c r="AE13" s="25">
        <v>49.01</v>
      </c>
      <c r="AF13" s="24">
        <v>79</v>
      </c>
      <c r="AG13" s="25">
        <v>79.010000000000005</v>
      </c>
      <c r="AH13" s="25">
        <v>130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60</v>
      </c>
      <c r="AU13" s="26">
        <v>80</v>
      </c>
      <c r="AV13" s="43"/>
    </row>
    <row r="14" spans="1:48" x14ac:dyDescent="0.25">
      <c r="A14" s="15" t="s">
        <v>48</v>
      </c>
      <c r="B14" s="16">
        <v>8765</v>
      </c>
      <c r="C14" s="17">
        <v>12</v>
      </c>
      <c r="D14" s="16" t="s">
        <v>49</v>
      </c>
      <c r="E14" s="18">
        <v>0</v>
      </c>
      <c r="F14" s="18" t="s">
        <v>49</v>
      </c>
      <c r="G14" s="19">
        <v>257</v>
      </c>
      <c r="H14" s="16" t="s">
        <v>50</v>
      </c>
      <c r="I14" s="18">
        <v>392</v>
      </c>
      <c r="J14" s="16" t="s">
        <v>51</v>
      </c>
      <c r="K14" s="20">
        <v>4</v>
      </c>
      <c r="L14" s="21" t="s">
        <v>155</v>
      </c>
      <c r="M14" s="21" t="s">
        <v>77</v>
      </c>
      <c r="N14" s="21" t="s">
        <v>156</v>
      </c>
      <c r="O14" s="21" t="s">
        <v>157</v>
      </c>
      <c r="P14" s="21" t="s">
        <v>158</v>
      </c>
      <c r="Q14" s="21" t="s">
        <v>159</v>
      </c>
      <c r="R14" s="21" t="s">
        <v>58</v>
      </c>
      <c r="S14" s="22">
        <v>10330</v>
      </c>
      <c r="T14" s="21" t="s">
        <v>160</v>
      </c>
      <c r="U14" s="23" t="s">
        <v>161</v>
      </c>
      <c r="V14" s="21" t="s">
        <v>162</v>
      </c>
      <c r="W14" s="21" t="s">
        <v>127</v>
      </c>
      <c r="X14" s="23">
        <v>14276</v>
      </c>
      <c r="Y14" s="29">
        <v>15437</v>
      </c>
      <c r="Z14" s="49" t="s">
        <v>482</v>
      </c>
      <c r="AA14" s="24" t="s">
        <v>163</v>
      </c>
      <c r="AB14" s="24" t="s">
        <v>65</v>
      </c>
      <c r="AC14" s="25">
        <v>0</v>
      </c>
      <c r="AD14" s="24">
        <v>20</v>
      </c>
      <c r="AE14" s="25">
        <v>20.010000000000002</v>
      </c>
      <c r="AF14" s="24">
        <v>60</v>
      </c>
      <c r="AG14" s="25">
        <v>60.01</v>
      </c>
      <c r="AH14" s="25">
        <v>130</v>
      </c>
      <c r="AI14" s="24">
        <v>14276</v>
      </c>
      <c r="AJ14" s="24">
        <v>14276</v>
      </c>
      <c r="AK14" s="24">
        <v>14000</v>
      </c>
      <c r="AL14" s="24">
        <v>13930</v>
      </c>
      <c r="AM14" s="24">
        <v>13930</v>
      </c>
      <c r="AN14" s="24">
        <v>13900</v>
      </c>
      <c r="AO14" s="24">
        <v>13880</v>
      </c>
      <c r="AP14" s="24">
        <v>13880</v>
      </c>
      <c r="AQ14" s="24">
        <v>14276</v>
      </c>
      <c r="AR14" s="24">
        <v>14276</v>
      </c>
      <c r="AS14" s="24">
        <v>14276</v>
      </c>
      <c r="AT14" s="24">
        <v>14276</v>
      </c>
      <c r="AU14" s="26">
        <v>14276</v>
      </c>
      <c r="AV14" s="27"/>
    </row>
    <row r="15" spans="1:48" x14ac:dyDescent="0.25">
      <c r="A15" s="15" t="s">
        <v>48</v>
      </c>
      <c r="B15" s="16">
        <v>8776</v>
      </c>
      <c r="C15" s="17">
        <v>12</v>
      </c>
      <c r="D15" s="16" t="s">
        <v>49</v>
      </c>
      <c r="E15" s="18">
        <v>0</v>
      </c>
      <c r="F15" s="18" t="s">
        <v>49</v>
      </c>
      <c r="G15" s="19">
        <v>257</v>
      </c>
      <c r="H15" s="16" t="s">
        <v>50</v>
      </c>
      <c r="I15" s="18">
        <v>392</v>
      </c>
      <c r="J15" s="16" t="s">
        <v>51</v>
      </c>
      <c r="K15" s="20">
        <v>4</v>
      </c>
      <c r="L15" s="21" t="s">
        <v>155</v>
      </c>
      <c r="M15" s="21" t="s">
        <v>103</v>
      </c>
      <c r="N15" s="21" t="s">
        <v>164</v>
      </c>
      <c r="O15" s="21" t="s">
        <v>165</v>
      </c>
      <c r="P15" s="21" t="s">
        <v>166</v>
      </c>
      <c r="Q15" s="21" t="s">
        <v>159</v>
      </c>
      <c r="R15" s="21" t="s">
        <v>58</v>
      </c>
      <c r="S15" s="22">
        <v>10335</v>
      </c>
      <c r="T15" s="21" t="s">
        <v>167</v>
      </c>
      <c r="U15" s="23" t="s">
        <v>168</v>
      </c>
      <c r="V15" s="21" t="s">
        <v>169</v>
      </c>
      <c r="W15" s="21" t="s">
        <v>170</v>
      </c>
      <c r="X15" s="21">
        <v>32463</v>
      </c>
      <c r="Y15" s="50">
        <v>30000</v>
      </c>
      <c r="Z15" s="24" t="s">
        <v>94</v>
      </c>
      <c r="AA15" s="24" t="s">
        <v>64</v>
      </c>
      <c r="AB15" s="24" t="s">
        <v>65</v>
      </c>
      <c r="AC15" s="25">
        <v>0</v>
      </c>
      <c r="AD15" s="24">
        <v>20</v>
      </c>
      <c r="AE15" s="25">
        <v>20.010000000000002</v>
      </c>
      <c r="AF15" s="24">
        <v>60</v>
      </c>
      <c r="AG15" s="25">
        <v>60.01</v>
      </c>
      <c r="AH15" s="25">
        <v>130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32463</v>
      </c>
      <c r="AS15" s="24">
        <v>0</v>
      </c>
      <c r="AT15" s="24">
        <v>0</v>
      </c>
      <c r="AU15" s="26">
        <f>AR15</f>
        <v>32463</v>
      </c>
      <c r="AV15" s="27"/>
    </row>
    <row r="16" spans="1:48" x14ac:dyDescent="0.25">
      <c r="A16" s="15" t="s">
        <v>48</v>
      </c>
      <c r="B16" s="16">
        <v>6684</v>
      </c>
      <c r="C16" s="17">
        <v>12</v>
      </c>
      <c r="D16" s="16" t="s">
        <v>49</v>
      </c>
      <c r="E16" s="18">
        <v>50</v>
      </c>
      <c r="F16" s="18" t="s">
        <v>171</v>
      </c>
      <c r="G16" s="19">
        <v>260</v>
      </c>
      <c r="H16" s="16" t="s">
        <v>171</v>
      </c>
      <c r="I16" s="18">
        <v>395</v>
      </c>
      <c r="J16" s="16" t="s">
        <v>172</v>
      </c>
      <c r="K16" s="20">
        <v>1</v>
      </c>
      <c r="L16" s="21" t="s">
        <v>173</v>
      </c>
      <c r="M16" s="21" t="s">
        <v>77</v>
      </c>
      <c r="N16" s="21" t="s">
        <v>174</v>
      </c>
      <c r="O16" s="21" t="s">
        <v>175</v>
      </c>
      <c r="P16" s="21" t="s">
        <v>176</v>
      </c>
      <c r="Q16" s="21" t="s">
        <v>177</v>
      </c>
      <c r="R16" s="21" t="s">
        <v>178</v>
      </c>
      <c r="S16" s="22">
        <v>8284</v>
      </c>
      <c r="T16" s="21" t="s">
        <v>179</v>
      </c>
      <c r="U16" s="23" t="s">
        <v>180</v>
      </c>
      <c r="V16" s="21" t="s">
        <v>181</v>
      </c>
      <c r="W16" s="21" t="s">
        <v>182</v>
      </c>
      <c r="X16" s="21">
        <v>1050</v>
      </c>
      <c r="Y16" s="29">
        <v>1250</v>
      </c>
      <c r="Z16" s="24" t="s">
        <v>94</v>
      </c>
      <c r="AA16" s="24" t="s">
        <v>64</v>
      </c>
      <c r="AB16" s="24" t="s">
        <v>65</v>
      </c>
      <c r="AC16" s="25">
        <v>0</v>
      </c>
      <c r="AD16" s="24">
        <v>80</v>
      </c>
      <c r="AE16" s="25">
        <v>80.010000000000005</v>
      </c>
      <c r="AF16" s="24">
        <v>90</v>
      </c>
      <c r="AG16" s="25">
        <v>90.01</v>
      </c>
      <c r="AH16" s="25">
        <v>130</v>
      </c>
      <c r="AI16" s="24">
        <v>280</v>
      </c>
      <c r="AJ16" s="24">
        <v>0</v>
      </c>
      <c r="AK16" s="24">
        <v>0</v>
      </c>
      <c r="AL16" s="24">
        <v>0</v>
      </c>
      <c r="AM16" s="24">
        <v>350</v>
      </c>
      <c r="AN16" s="24">
        <v>0</v>
      </c>
      <c r="AO16" s="24">
        <v>0</v>
      </c>
      <c r="AP16" s="24">
        <v>0</v>
      </c>
      <c r="AQ16" s="24">
        <v>420</v>
      </c>
      <c r="AR16" s="24">
        <v>0</v>
      </c>
      <c r="AS16" s="24">
        <v>0</v>
      </c>
      <c r="AT16" s="24">
        <v>0</v>
      </c>
      <c r="AU16" s="26">
        <f>SUBTOTAL(9,AI16:AT16)</f>
        <v>1050</v>
      </c>
      <c r="AV16" s="27"/>
    </row>
    <row r="17" spans="1:48" x14ac:dyDescent="0.25">
      <c r="A17" s="15" t="s">
        <v>48</v>
      </c>
      <c r="B17" s="16">
        <v>6722</v>
      </c>
      <c r="C17" s="17">
        <v>12</v>
      </c>
      <c r="D17" s="16" t="s">
        <v>49</v>
      </c>
      <c r="E17" s="18">
        <v>50</v>
      </c>
      <c r="F17" s="18" t="s">
        <v>171</v>
      </c>
      <c r="G17" s="19">
        <v>260</v>
      </c>
      <c r="H17" s="16" t="s">
        <v>171</v>
      </c>
      <c r="I17" s="18">
        <v>395</v>
      </c>
      <c r="J17" s="16" t="s">
        <v>172</v>
      </c>
      <c r="K17" s="20">
        <v>1</v>
      </c>
      <c r="L17" s="21" t="s">
        <v>173</v>
      </c>
      <c r="M17" s="21" t="s">
        <v>103</v>
      </c>
      <c r="N17" s="21" t="s">
        <v>183</v>
      </c>
      <c r="O17" s="21" t="s">
        <v>175</v>
      </c>
      <c r="P17" s="21" t="s">
        <v>184</v>
      </c>
      <c r="Q17" s="21" t="s">
        <v>185</v>
      </c>
      <c r="R17" s="21" t="s">
        <v>178</v>
      </c>
      <c r="S17" s="22">
        <v>8291</v>
      </c>
      <c r="T17" s="21" t="s">
        <v>186</v>
      </c>
      <c r="U17" s="23" t="s">
        <v>187</v>
      </c>
      <c r="V17" s="21" t="s">
        <v>188</v>
      </c>
      <c r="W17" s="21" t="s">
        <v>74</v>
      </c>
      <c r="X17" s="21">
        <v>85</v>
      </c>
      <c r="Y17" s="24">
        <v>80</v>
      </c>
      <c r="Z17" s="49" t="s">
        <v>482</v>
      </c>
      <c r="AA17" s="24" t="s">
        <v>189</v>
      </c>
      <c r="AB17" s="24" t="s">
        <v>65</v>
      </c>
      <c r="AC17" s="25">
        <v>0</v>
      </c>
      <c r="AD17" s="24">
        <v>60</v>
      </c>
      <c r="AE17" s="25">
        <v>60.01</v>
      </c>
      <c r="AF17" s="24">
        <v>70</v>
      </c>
      <c r="AG17" s="25">
        <v>70.010000000000005</v>
      </c>
      <c r="AH17" s="25">
        <v>130</v>
      </c>
      <c r="AI17" s="24">
        <v>0</v>
      </c>
      <c r="AJ17" s="24">
        <v>0</v>
      </c>
      <c r="AK17" s="24">
        <v>0</v>
      </c>
      <c r="AL17" s="24">
        <v>85</v>
      </c>
      <c r="AM17" s="24">
        <v>0</v>
      </c>
      <c r="AN17" s="24">
        <v>0</v>
      </c>
      <c r="AO17" s="24">
        <v>0</v>
      </c>
      <c r="AP17" s="24">
        <v>85</v>
      </c>
      <c r="AQ17" s="24">
        <v>0</v>
      </c>
      <c r="AR17" s="24">
        <v>0</v>
      </c>
      <c r="AS17" s="24">
        <v>0</v>
      </c>
      <c r="AT17" s="24">
        <v>85</v>
      </c>
      <c r="AU17" s="26">
        <f>AT17</f>
        <v>85</v>
      </c>
      <c r="AV17" s="27"/>
    </row>
    <row r="18" spans="1:48" x14ac:dyDescent="0.25">
      <c r="A18" s="15" t="s">
        <v>48</v>
      </c>
      <c r="B18" s="16">
        <v>6768</v>
      </c>
      <c r="C18" s="17">
        <v>12</v>
      </c>
      <c r="D18" s="16" t="s">
        <v>49</v>
      </c>
      <c r="E18" s="18">
        <v>50</v>
      </c>
      <c r="F18" s="18" t="s">
        <v>171</v>
      </c>
      <c r="G18" s="19">
        <v>260</v>
      </c>
      <c r="H18" s="16" t="s">
        <v>171</v>
      </c>
      <c r="I18" s="18">
        <v>395</v>
      </c>
      <c r="J18" s="16" t="s">
        <v>172</v>
      </c>
      <c r="K18" s="20" t="s">
        <v>52</v>
      </c>
      <c r="L18" s="21" t="s">
        <v>52</v>
      </c>
      <c r="M18" s="21" t="s">
        <v>53</v>
      </c>
      <c r="N18" s="21" t="s">
        <v>190</v>
      </c>
      <c r="O18" s="21" t="s">
        <v>175</v>
      </c>
      <c r="P18" s="21" t="s">
        <v>191</v>
      </c>
      <c r="Q18" s="21" t="s">
        <v>192</v>
      </c>
      <c r="R18" s="21" t="s">
        <v>178</v>
      </c>
      <c r="S18" s="22">
        <v>8351</v>
      </c>
      <c r="T18" s="21" t="s">
        <v>193</v>
      </c>
      <c r="U18" s="23" t="s">
        <v>194</v>
      </c>
      <c r="V18" s="21" t="s">
        <v>195</v>
      </c>
      <c r="W18" s="21" t="s">
        <v>74</v>
      </c>
      <c r="X18" s="21">
        <v>15</v>
      </c>
      <c r="Y18" s="24">
        <v>15</v>
      </c>
      <c r="Z18" s="49" t="s">
        <v>482</v>
      </c>
      <c r="AA18" s="24" t="s">
        <v>189</v>
      </c>
      <c r="AB18" s="24" t="s">
        <v>65</v>
      </c>
      <c r="AC18" s="25">
        <v>0</v>
      </c>
      <c r="AD18" s="24">
        <v>80</v>
      </c>
      <c r="AE18" s="25">
        <v>80.010000000000005</v>
      </c>
      <c r="AF18" s="24">
        <v>90</v>
      </c>
      <c r="AG18" s="25">
        <v>90.01</v>
      </c>
      <c r="AH18" s="25">
        <v>130</v>
      </c>
      <c r="AI18" s="24">
        <v>0</v>
      </c>
      <c r="AJ18" s="24">
        <v>0</v>
      </c>
      <c r="AK18" s="24">
        <v>0</v>
      </c>
      <c r="AL18" s="24">
        <v>15</v>
      </c>
      <c r="AM18" s="24">
        <v>0</v>
      </c>
      <c r="AN18" s="24">
        <v>0</v>
      </c>
      <c r="AO18" s="24">
        <v>0</v>
      </c>
      <c r="AP18" s="24">
        <v>15</v>
      </c>
      <c r="AQ18" s="24">
        <v>0</v>
      </c>
      <c r="AR18" s="24">
        <v>0</v>
      </c>
      <c r="AS18" s="24">
        <v>0</v>
      </c>
      <c r="AT18" s="24">
        <v>15</v>
      </c>
      <c r="AU18" s="26">
        <f>AT18</f>
        <v>15</v>
      </c>
      <c r="AV18" s="27"/>
    </row>
    <row r="19" spans="1:48" x14ac:dyDescent="0.25">
      <c r="A19" s="15" t="s">
        <v>48</v>
      </c>
      <c r="B19" s="16">
        <v>6769</v>
      </c>
      <c r="C19" s="17">
        <v>12</v>
      </c>
      <c r="D19" s="16" t="s">
        <v>49</v>
      </c>
      <c r="E19" s="18">
        <v>50</v>
      </c>
      <c r="F19" s="18" t="s">
        <v>171</v>
      </c>
      <c r="G19" s="19">
        <v>260</v>
      </c>
      <c r="H19" s="16" t="s">
        <v>171</v>
      </c>
      <c r="I19" s="18">
        <v>395</v>
      </c>
      <c r="J19" s="16" t="s">
        <v>172</v>
      </c>
      <c r="K19" s="20" t="s">
        <v>52</v>
      </c>
      <c r="L19" s="21" t="s">
        <v>52</v>
      </c>
      <c r="M19" s="21" t="s">
        <v>66</v>
      </c>
      <c r="N19" s="21" t="s">
        <v>196</v>
      </c>
      <c r="O19" s="21" t="s">
        <v>175</v>
      </c>
      <c r="P19" s="21" t="s">
        <v>197</v>
      </c>
      <c r="Q19" s="21" t="s">
        <v>198</v>
      </c>
      <c r="R19" s="21" t="s">
        <v>178</v>
      </c>
      <c r="S19" s="22">
        <v>8355</v>
      </c>
      <c r="T19" s="21" t="s">
        <v>199</v>
      </c>
      <c r="U19" s="23" t="s">
        <v>200</v>
      </c>
      <c r="V19" s="21" t="s">
        <v>201</v>
      </c>
      <c r="W19" s="21" t="s">
        <v>182</v>
      </c>
      <c r="X19" s="21">
        <v>3500</v>
      </c>
      <c r="Y19" s="29">
        <v>3342</v>
      </c>
      <c r="Z19" s="49" t="s">
        <v>482</v>
      </c>
      <c r="AA19" s="24" t="s">
        <v>189</v>
      </c>
      <c r="AB19" s="24" t="s">
        <v>65</v>
      </c>
      <c r="AC19" s="25">
        <v>0</v>
      </c>
      <c r="AD19" s="24">
        <v>80</v>
      </c>
      <c r="AE19" s="25">
        <v>80.010000000000005</v>
      </c>
      <c r="AF19" s="24">
        <v>90</v>
      </c>
      <c r="AG19" s="25">
        <v>90.01</v>
      </c>
      <c r="AH19" s="25">
        <v>130</v>
      </c>
      <c r="AI19" s="24">
        <v>3200</v>
      </c>
      <c r="AJ19" s="24">
        <v>0</v>
      </c>
      <c r="AK19" s="24">
        <v>0</v>
      </c>
      <c r="AL19" s="24">
        <v>0</v>
      </c>
      <c r="AM19" s="24">
        <v>3350</v>
      </c>
      <c r="AN19" s="24">
        <v>0</v>
      </c>
      <c r="AO19" s="24">
        <v>0</v>
      </c>
      <c r="AP19" s="24">
        <v>0</v>
      </c>
      <c r="AQ19" s="24">
        <v>3500</v>
      </c>
      <c r="AR19" s="24">
        <v>0</v>
      </c>
      <c r="AS19" s="24">
        <v>0</v>
      </c>
      <c r="AT19" s="24">
        <v>0</v>
      </c>
      <c r="AU19" s="26">
        <f>SUBTOTAL(9,AQ19)</f>
        <v>3500</v>
      </c>
      <c r="AV19" s="27"/>
    </row>
    <row r="20" spans="1:48" x14ac:dyDescent="0.25">
      <c r="A20" s="15" t="s">
        <v>48</v>
      </c>
      <c r="B20" s="16">
        <v>7566</v>
      </c>
      <c r="C20" s="17">
        <v>12</v>
      </c>
      <c r="D20" s="16" t="s">
        <v>49</v>
      </c>
      <c r="E20" s="18">
        <v>50</v>
      </c>
      <c r="F20" s="18" t="s">
        <v>171</v>
      </c>
      <c r="G20" s="19">
        <v>260</v>
      </c>
      <c r="H20" s="16" t="s">
        <v>171</v>
      </c>
      <c r="I20" s="18">
        <v>395</v>
      </c>
      <c r="J20" s="16" t="s">
        <v>172</v>
      </c>
      <c r="K20" s="20">
        <v>2</v>
      </c>
      <c r="L20" s="21" t="s">
        <v>202</v>
      </c>
      <c r="M20" s="21" t="s">
        <v>77</v>
      </c>
      <c r="N20" s="21" t="s">
        <v>203</v>
      </c>
      <c r="O20" s="21" t="s">
        <v>175</v>
      </c>
      <c r="P20" s="21" t="s">
        <v>204</v>
      </c>
      <c r="Q20" s="21" t="s">
        <v>177</v>
      </c>
      <c r="R20" s="21" t="s">
        <v>178</v>
      </c>
      <c r="S20" s="22">
        <v>8310</v>
      </c>
      <c r="T20" s="21" t="s">
        <v>205</v>
      </c>
      <c r="U20" s="23" t="s">
        <v>206</v>
      </c>
      <c r="V20" s="21" t="s">
        <v>207</v>
      </c>
      <c r="W20" s="21" t="s">
        <v>74</v>
      </c>
      <c r="X20" s="21">
        <v>75</v>
      </c>
      <c r="Y20" s="24">
        <v>70</v>
      </c>
      <c r="Z20" s="49" t="s">
        <v>482</v>
      </c>
      <c r="AA20" s="24" t="s">
        <v>189</v>
      </c>
      <c r="AB20" s="24" t="s">
        <v>65</v>
      </c>
      <c r="AC20" s="25">
        <v>0</v>
      </c>
      <c r="AD20" s="24">
        <v>80</v>
      </c>
      <c r="AE20" s="25">
        <v>80.010000000000005</v>
      </c>
      <c r="AF20" s="24">
        <v>90</v>
      </c>
      <c r="AG20" s="25">
        <v>90.01</v>
      </c>
      <c r="AH20" s="25">
        <v>130</v>
      </c>
      <c r="AI20" s="24">
        <v>0</v>
      </c>
      <c r="AJ20" s="24">
        <v>0</v>
      </c>
      <c r="AK20" s="24">
        <v>0</v>
      </c>
      <c r="AL20" s="24">
        <v>75</v>
      </c>
      <c r="AM20" s="24">
        <v>0</v>
      </c>
      <c r="AN20" s="24">
        <v>0</v>
      </c>
      <c r="AO20" s="24">
        <v>0</v>
      </c>
      <c r="AP20" s="24">
        <v>75</v>
      </c>
      <c r="AQ20" s="24">
        <v>0</v>
      </c>
      <c r="AR20" s="24">
        <v>0</v>
      </c>
      <c r="AS20" s="24">
        <v>0</v>
      </c>
      <c r="AT20" s="24">
        <v>75</v>
      </c>
      <c r="AU20" s="26">
        <f>SUBTOTAL(9,AT20)</f>
        <v>75</v>
      </c>
      <c r="AV20" s="27"/>
    </row>
    <row r="21" spans="1:48" x14ac:dyDescent="0.25">
      <c r="A21" s="15" t="s">
        <v>48</v>
      </c>
      <c r="B21" s="16">
        <v>7583</v>
      </c>
      <c r="C21" s="17">
        <v>12</v>
      </c>
      <c r="D21" s="16" t="s">
        <v>49</v>
      </c>
      <c r="E21" s="18">
        <v>50</v>
      </c>
      <c r="F21" s="18" t="s">
        <v>171</v>
      </c>
      <c r="G21" s="19">
        <v>260</v>
      </c>
      <c r="H21" s="16" t="s">
        <v>171</v>
      </c>
      <c r="I21" s="18">
        <v>395</v>
      </c>
      <c r="J21" s="16" t="s">
        <v>172</v>
      </c>
      <c r="K21" s="20">
        <v>3</v>
      </c>
      <c r="L21" s="21" t="s">
        <v>208</v>
      </c>
      <c r="M21" s="21" t="s">
        <v>77</v>
      </c>
      <c r="N21" s="21" t="s">
        <v>209</v>
      </c>
      <c r="O21" s="21" t="s">
        <v>175</v>
      </c>
      <c r="P21" s="21" t="s">
        <v>210</v>
      </c>
      <c r="Q21" s="21" t="s">
        <v>198</v>
      </c>
      <c r="R21" s="21" t="s">
        <v>178</v>
      </c>
      <c r="S21" s="22">
        <v>8321</v>
      </c>
      <c r="T21" s="21" t="s">
        <v>211</v>
      </c>
      <c r="U21" s="23" t="s">
        <v>212</v>
      </c>
      <c r="V21" s="21" t="s">
        <v>1023</v>
      </c>
      <c r="W21" s="21" t="s">
        <v>74</v>
      </c>
      <c r="X21" s="21">
        <v>80</v>
      </c>
      <c r="Y21" s="24">
        <v>80</v>
      </c>
      <c r="Z21" s="49" t="s">
        <v>482</v>
      </c>
      <c r="AA21" s="24" t="s">
        <v>189</v>
      </c>
      <c r="AB21" s="24" t="s">
        <v>65</v>
      </c>
      <c r="AC21" s="25">
        <v>0</v>
      </c>
      <c r="AD21" s="24">
        <v>80</v>
      </c>
      <c r="AE21" s="25">
        <v>80.010000000000005</v>
      </c>
      <c r="AF21" s="24">
        <v>90</v>
      </c>
      <c r="AG21" s="25">
        <v>90.01</v>
      </c>
      <c r="AH21" s="25">
        <v>130</v>
      </c>
      <c r="AI21" s="24">
        <v>0</v>
      </c>
      <c r="AJ21" s="24">
        <v>0</v>
      </c>
      <c r="AK21" s="24">
        <v>0</v>
      </c>
      <c r="AL21" s="24">
        <v>80</v>
      </c>
      <c r="AM21" s="24">
        <v>0</v>
      </c>
      <c r="AN21" s="24">
        <v>0</v>
      </c>
      <c r="AO21" s="24">
        <v>0</v>
      </c>
      <c r="AP21" s="24">
        <v>80</v>
      </c>
      <c r="AQ21" s="24">
        <v>0</v>
      </c>
      <c r="AR21" s="24">
        <v>0</v>
      </c>
      <c r="AS21" s="24">
        <v>0</v>
      </c>
      <c r="AT21" s="24">
        <v>80</v>
      </c>
      <c r="AU21" s="26">
        <f>SUBTOTAL(9,AT21)</f>
        <v>80</v>
      </c>
      <c r="AV21" s="27"/>
    </row>
    <row r="22" spans="1:48" x14ac:dyDescent="0.25">
      <c r="A22" s="15" t="s">
        <v>48</v>
      </c>
      <c r="B22" s="16">
        <v>7603</v>
      </c>
      <c r="C22" s="17">
        <v>12</v>
      </c>
      <c r="D22" s="16" t="s">
        <v>49</v>
      </c>
      <c r="E22" s="18">
        <v>50</v>
      </c>
      <c r="F22" s="18" t="s">
        <v>171</v>
      </c>
      <c r="G22" s="19">
        <v>260</v>
      </c>
      <c r="H22" s="16" t="s">
        <v>171</v>
      </c>
      <c r="I22" s="18">
        <v>395</v>
      </c>
      <c r="J22" s="16" t="s">
        <v>172</v>
      </c>
      <c r="K22" s="20">
        <v>4</v>
      </c>
      <c r="L22" s="21" t="s">
        <v>213</v>
      </c>
      <c r="M22" s="21" t="s">
        <v>77</v>
      </c>
      <c r="N22" s="21" t="s">
        <v>214</v>
      </c>
      <c r="O22" s="21" t="s">
        <v>175</v>
      </c>
      <c r="P22" s="21" t="s">
        <v>215</v>
      </c>
      <c r="Q22" s="21" t="s">
        <v>198</v>
      </c>
      <c r="R22" s="21" t="s">
        <v>178</v>
      </c>
      <c r="S22" s="22">
        <v>8330</v>
      </c>
      <c r="T22" s="21" t="s">
        <v>216</v>
      </c>
      <c r="U22" s="23" t="s">
        <v>217</v>
      </c>
      <c r="V22" s="21" t="s">
        <v>218</v>
      </c>
      <c r="W22" s="21" t="s">
        <v>219</v>
      </c>
      <c r="X22" s="21">
        <v>27000</v>
      </c>
      <c r="Y22" s="24">
        <v>27</v>
      </c>
      <c r="Z22" s="24" t="s">
        <v>94</v>
      </c>
      <c r="AA22" s="24" t="s">
        <v>64</v>
      </c>
      <c r="AB22" s="24" t="s">
        <v>65</v>
      </c>
      <c r="AC22" s="25">
        <v>0</v>
      </c>
      <c r="AD22" s="24">
        <v>80</v>
      </c>
      <c r="AE22" s="25">
        <v>80.010000000000005</v>
      </c>
      <c r="AF22" s="24">
        <v>90</v>
      </c>
      <c r="AG22" s="25">
        <v>90.01</v>
      </c>
      <c r="AH22" s="25">
        <v>130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27000</v>
      </c>
      <c r="AU22" s="26">
        <f>SUBTOTAL(9,AI22:AT22)</f>
        <v>27000</v>
      </c>
      <c r="AV22" s="27"/>
    </row>
    <row r="23" spans="1:48" x14ac:dyDescent="0.25">
      <c r="A23" s="15" t="s">
        <v>48</v>
      </c>
      <c r="B23" s="16">
        <v>7628</v>
      </c>
      <c r="C23" s="17">
        <v>12</v>
      </c>
      <c r="D23" s="16" t="s">
        <v>49</v>
      </c>
      <c r="E23" s="18">
        <v>50</v>
      </c>
      <c r="F23" s="18" t="s">
        <v>171</v>
      </c>
      <c r="G23" s="19">
        <v>260</v>
      </c>
      <c r="H23" s="16" t="s">
        <v>171</v>
      </c>
      <c r="I23" s="18">
        <v>395</v>
      </c>
      <c r="J23" s="16" t="s">
        <v>172</v>
      </c>
      <c r="K23" s="20">
        <v>1</v>
      </c>
      <c r="L23" s="21" t="s">
        <v>173</v>
      </c>
      <c r="M23" s="21" t="s">
        <v>103</v>
      </c>
      <c r="N23" s="21" t="s">
        <v>220</v>
      </c>
      <c r="O23" s="21" t="s">
        <v>175</v>
      </c>
      <c r="P23" s="21" t="s">
        <v>221</v>
      </c>
      <c r="Q23" s="21" t="s">
        <v>185</v>
      </c>
      <c r="R23" s="21" t="s">
        <v>178</v>
      </c>
      <c r="S23" s="22">
        <v>8300</v>
      </c>
      <c r="T23" s="21" t="s">
        <v>222</v>
      </c>
      <c r="U23" s="23" t="s">
        <v>223</v>
      </c>
      <c r="V23" s="21" t="s">
        <v>224</v>
      </c>
      <c r="W23" s="21" t="s">
        <v>74</v>
      </c>
      <c r="X23" s="21">
        <v>15</v>
      </c>
      <c r="Y23" s="24">
        <v>17</v>
      </c>
      <c r="Z23" s="24" t="s">
        <v>63</v>
      </c>
      <c r="AA23" s="24" t="s">
        <v>64</v>
      </c>
      <c r="AB23" s="24" t="s">
        <v>225</v>
      </c>
      <c r="AC23" s="25">
        <v>130</v>
      </c>
      <c r="AD23" s="24">
        <v>80.010000000000005</v>
      </c>
      <c r="AE23" s="25">
        <v>80</v>
      </c>
      <c r="AF23" s="24">
        <v>70.010000000000005</v>
      </c>
      <c r="AG23" s="25">
        <v>70</v>
      </c>
      <c r="AH23" s="25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15</v>
      </c>
      <c r="AU23" s="26">
        <f t="shared" ref="AU23:AU35" si="0">SUBTOTAL(9,AI23:AT23)</f>
        <v>15</v>
      </c>
      <c r="AV23" s="27"/>
    </row>
    <row r="24" spans="1:48" x14ac:dyDescent="0.25">
      <c r="A24" s="15" t="s">
        <v>48</v>
      </c>
      <c r="B24" s="16">
        <v>7635</v>
      </c>
      <c r="C24" s="17">
        <v>12</v>
      </c>
      <c r="D24" s="16" t="s">
        <v>49</v>
      </c>
      <c r="E24" s="18">
        <v>50</v>
      </c>
      <c r="F24" s="18" t="s">
        <v>171</v>
      </c>
      <c r="G24" s="19">
        <v>260</v>
      </c>
      <c r="H24" s="16" t="s">
        <v>171</v>
      </c>
      <c r="I24" s="18">
        <v>395</v>
      </c>
      <c r="J24" s="16" t="s">
        <v>172</v>
      </c>
      <c r="K24" s="20">
        <v>1</v>
      </c>
      <c r="L24" s="21" t="s">
        <v>173</v>
      </c>
      <c r="M24" s="21" t="s">
        <v>103</v>
      </c>
      <c r="N24" s="21" t="s">
        <v>226</v>
      </c>
      <c r="O24" s="21" t="s">
        <v>175</v>
      </c>
      <c r="P24" s="21" t="s">
        <v>227</v>
      </c>
      <c r="Q24" s="21" t="s">
        <v>185</v>
      </c>
      <c r="R24" s="21" t="s">
        <v>178</v>
      </c>
      <c r="S24" s="22">
        <v>8303</v>
      </c>
      <c r="T24" s="21" t="s">
        <v>228</v>
      </c>
      <c r="U24" s="23" t="s">
        <v>229</v>
      </c>
      <c r="V24" s="21" t="s">
        <v>230</v>
      </c>
      <c r="W24" s="21" t="s">
        <v>74</v>
      </c>
      <c r="X24" s="21">
        <v>100</v>
      </c>
      <c r="Y24" s="24">
        <v>100</v>
      </c>
      <c r="Z24" s="49" t="s">
        <v>482</v>
      </c>
      <c r="AA24" s="24" t="s">
        <v>189</v>
      </c>
      <c r="AB24" s="24" t="s">
        <v>65</v>
      </c>
      <c r="AC24" s="25">
        <v>0</v>
      </c>
      <c r="AD24" s="24">
        <v>80</v>
      </c>
      <c r="AE24" s="25">
        <v>80.010000000000005</v>
      </c>
      <c r="AF24" s="24">
        <v>90</v>
      </c>
      <c r="AG24" s="25">
        <v>90.01</v>
      </c>
      <c r="AH24" s="25">
        <v>130</v>
      </c>
      <c r="AI24" s="24">
        <v>0</v>
      </c>
      <c r="AJ24" s="24">
        <v>0</v>
      </c>
      <c r="AK24" s="24">
        <v>0</v>
      </c>
      <c r="AL24" s="24">
        <v>100</v>
      </c>
      <c r="AM24" s="24">
        <v>0</v>
      </c>
      <c r="AN24" s="24">
        <v>0</v>
      </c>
      <c r="AO24" s="24">
        <v>0</v>
      </c>
      <c r="AP24" s="24">
        <v>100</v>
      </c>
      <c r="AQ24" s="24">
        <v>0</v>
      </c>
      <c r="AR24" s="24">
        <v>0</v>
      </c>
      <c r="AS24" s="24">
        <v>0</v>
      </c>
      <c r="AT24" s="24">
        <v>100</v>
      </c>
      <c r="AU24" s="26">
        <f>SUBTOTAL(9,AT24)</f>
        <v>100</v>
      </c>
      <c r="AV24" s="27"/>
    </row>
    <row r="25" spans="1:48" x14ac:dyDescent="0.25">
      <c r="A25" s="15" t="s">
        <v>48</v>
      </c>
      <c r="B25" s="16">
        <v>7641</v>
      </c>
      <c r="C25" s="17">
        <v>12</v>
      </c>
      <c r="D25" s="16" t="s">
        <v>49</v>
      </c>
      <c r="E25" s="18">
        <v>50</v>
      </c>
      <c r="F25" s="18" t="s">
        <v>171</v>
      </c>
      <c r="G25" s="19">
        <v>260</v>
      </c>
      <c r="H25" s="16" t="s">
        <v>171</v>
      </c>
      <c r="I25" s="18">
        <v>395</v>
      </c>
      <c r="J25" s="16" t="s">
        <v>172</v>
      </c>
      <c r="K25" s="20">
        <v>1</v>
      </c>
      <c r="L25" s="21" t="s">
        <v>173</v>
      </c>
      <c r="M25" s="21" t="s">
        <v>103</v>
      </c>
      <c r="N25" s="21" t="s">
        <v>231</v>
      </c>
      <c r="O25" s="21" t="s">
        <v>175</v>
      </c>
      <c r="P25" s="21" t="s">
        <v>232</v>
      </c>
      <c r="Q25" s="21" t="s">
        <v>185</v>
      </c>
      <c r="R25" s="21" t="s">
        <v>178</v>
      </c>
      <c r="S25" s="22">
        <v>8308</v>
      </c>
      <c r="T25" s="21" t="s">
        <v>233</v>
      </c>
      <c r="U25" s="23" t="s">
        <v>234</v>
      </c>
      <c r="V25" s="21" t="s">
        <v>235</v>
      </c>
      <c r="W25" s="21" t="s">
        <v>74</v>
      </c>
      <c r="X25" s="21">
        <v>40</v>
      </c>
      <c r="Y25" s="24">
        <v>30</v>
      </c>
      <c r="Z25" s="24" t="s">
        <v>94</v>
      </c>
      <c r="AA25" s="24" t="s">
        <v>64</v>
      </c>
      <c r="AB25" s="24" t="s">
        <v>65</v>
      </c>
      <c r="AC25" s="25">
        <v>0</v>
      </c>
      <c r="AD25" s="24">
        <v>80</v>
      </c>
      <c r="AE25" s="25">
        <v>80.010000000000005</v>
      </c>
      <c r="AF25" s="24">
        <v>90</v>
      </c>
      <c r="AG25" s="25">
        <v>90.01</v>
      </c>
      <c r="AH25" s="25">
        <v>130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40</v>
      </c>
      <c r="AQ25" s="24">
        <v>0</v>
      </c>
      <c r="AR25" s="24">
        <v>0</v>
      </c>
      <c r="AS25" s="24">
        <v>0</v>
      </c>
      <c r="AT25" s="24">
        <v>0</v>
      </c>
      <c r="AU25" s="26">
        <f t="shared" si="0"/>
        <v>40</v>
      </c>
      <c r="AV25" s="27"/>
    </row>
    <row r="26" spans="1:48" x14ac:dyDescent="0.25">
      <c r="A26" s="15" t="s">
        <v>48</v>
      </c>
      <c r="B26" s="16">
        <v>7646</v>
      </c>
      <c r="C26" s="17">
        <v>12</v>
      </c>
      <c r="D26" s="16" t="s">
        <v>49</v>
      </c>
      <c r="E26" s="18">
        <v>50</v>
      </c>
      <c r="F26" s="18" t="s">
        <v>171</v>
      </c>
      <c r="G26" s="19">
        <v>260</v>
      </c>
      <c r="H26" s="16" t="s">
        <v>171</v>
      </c>
      <c r="I26" s="18">
        <v>395</v>
      </c>
      <c r="J26" s="16" t="s">
        <v>172</v>
      </c>
      <c r="K26" s="20">
        <v>2</v>
      </c>
      <c r="L26" s="21" t="s">
        <v>202</v>
      </c>
      <c r="M26" s="21" t="s">
        <v>103</v>
      </c>
      <c r="N26" s="21" t="s">
        <v>236</v>
      </c>
      <c r="O26" s="21" t="s">
        <v>175</v>
      </c>
      <c r="P26" s="21" t="s">
        <v>237</v>
      </c>
      <c r="Q26" s="21" t="s">
        <v>185</v>
      </c>
      <c r="R26" s="21" t="s">
        <v>178</v>
      </c>
      <c r="S26" s="22">
        <v>8313</v>
      </c>
      <c r="T26" s="21" t="s">
        <v>238</v>
      </c>
      <c r="U26" s="23" t="s">
        <v>239</v>
      </c>
      <c r="V26" s="21" t="s">
        <v>240</v>
      </c>
      <c r="W26" s="21" t="s">
        <v>241</v>
      </c>
      <c r="X26" s="21">
        <v>60</v>
      </c>
      <c r="Y26" s="24">
        <v>40</v>
      </c>
      <c r="Z26" s="24" t="s">
        <v>94</v>
      </c>
      <c r="AA26" s="24" t="s">
        <v>64</v>
      </c>
      <c r="AB26" s="24" t="s">
        <v>65</v>
      </c>
      <c r="AC26" s="25">
        <v>0</v>
      </c>
      <c r="AD26" s="24">
        <v>80</v>
      </c>
      <c r="AE26" s="25">
        <v>80.010000000000005</v>
      </c>
      <c r="AF26" s="24">
        <v>90</v>
      </c>
      <c r="AG26" s="25">
        <v>90.01</v>
      </c>
      <c r="AH26" s="25">
        <v>130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60</v>
      </c>
      <c r="AU26" s="26">
        <f t="shared" si="0"/>
        <v>60</v>
      </c>
      <c r="AV26" s="27"/>
    </row>
    <row r="27" spans="1:48" x14ac:dyDescent="0.25">
      <c r="A27" s="15" t="s">
        <v>48</v>
      </c>
      <c r="B27" s="16">
        <v>7652</v>
      </c>
      <c r="C27" s="17">
        <v>12</v>
      </c>
      <c r="D27" s="16" t="s">
        <v>49</v>
      </c>
      <c r="E27" s="18">
        <v>50</v>
      </c>
      <c r="F27" s="18" t="s">
        <v>171</v>
      </c>
      <c r="G27" s="19">
        <v>260</v>
      </c>
      <c r="H27" s="16" t="s">
        <v>171</v>
      </c>
      <c r="I27" s="18">
        <v>395</v>
      </c>
      <c r="J27" s="16" t="s">
        <v>172</v>
      </c>
      <c r="K27" s="20">
        <v>2</v>
      </c>
      <c r="L27" s="21" t="s">
        <v>202</v>
      </c>
      <c r="M27" s="21" t="s">
        <v>103</v>
      </c>
      <c r="N27" s="21" t="s">
        <v>242</v>
      </c>
      <c r="O27" s="21" t="s">
        <v>175</v>
      </c>
      <c r="P27" s="21" t="s">
        <v>243</v>
      </c>
      <c r="Q27" s="21" t="s">
        <v>185</v>
      </c>
      <c r="R27" s="21" t="s">
        <v>178</v>
      </c>
      <c r="S27" s="22">
        <v>8315</v>
      </c>
      <c r="T27" s="21" t="s">
        <v>244</v>
      </c>
      <c r="U27" s="23" t="s">
        <v>245</v>
      </c>
      <c r="V27" s="21" t="s">
        <v>246</v>
      </c>
      <c r="W27" s="21" t="s">
        <v>182</v>
      </c>
      <c r="X27" s="21">
        <v>3151</v>
      </c>
      <c r="Y27" s="24">
        <v>3</v>
      </c>
      <c r="Z27" s="24" t="s">
        <v>94</v>
      </c>
      <c r="AA27" s="24" t="s">
        <v>64</v>
      </c>
      <c r="AB27" s="24" t="s">
        <v>65</v>
      </c>
      <c r="AC27" s="25">
        <v>130</v>
      </c>
      <c r="AD27" s="24">
        <v>90.01</v>
      </c>
      <c r="AE27" s="25">
        <v>90</v>
      </c>
      <c r="AF27" s="24">
        <v>80.010000000000005</v>
      </c>
      <c r="AG27" s="25">
        <v>80</v>
      </c>
      <c r="AH27" s="25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3151</v>
      </c>
      <c r="AU27" s="26">
        <f t="shared" si="0"/>
        <v>3151</v>
      </c>
      <c r="AV27" s="27"/>
    </row>
    <row r="28" spans="1:48" x14ac:dyDescent="0.25">
      <c r="A28" s="15" t="s">
        <v>48</v>
      </c>
      <c r="B28" s="16">
        <v>7662</v>
      </c>
      <c r="C28" s="17">
        <v>12</v>
      </c>
      <c r="D28" s="16" t="s">
        <v>49</v>
      </c>
      <c r="E28" s="18">
        <v>50</v>
      </c>
      <c r="F28" s="18" t="s">
        <v>171</v>
      </c>
      <c r="G28" s="19">
        <v>260</v>
      </c>
      <c r="H28" s="16" t="s">
        <v>171</v>
      </c>
      <c r="I28" s="18">
        <v>395</v>
      </c>
      <c r="J28" s="16" t="s">
        <v>172</v>
      </c>
      <c r="K28" s="20">
        <v>2</v>
      </c>
      <c r="L28" s="21" t="s">
        <v>202</v>
      </c>
      <c r="M28" s="21" t="s">
        <v>103</v>
      </c>
      <c r="N28" s="21" t="s">
        <v>247</v>
      </c>
      <c r="O28" s="21" t="s">
        <v>175</v>
      </c>
      <c r="P28" s="21" t="s">
        <v>248</v>
      </c>
      <c r="Q28" s="21" t="s">
        <v>185</v>
      </c>
      <c r="R28" s="21" t="s">
        <v>178</v>
      </c>
      <c r="S28" s="22">
        <v>8318</v>
      </c>
      <c r="T28" s="21" t="s">
        <v>249</v>
      </c>
      <c r="U28" s="23" t="s">
        <v>250</v>
      </c>
      <c r="V28" s="21" t="s">
        <v>251</v>
      </c>
      <c r="W28" s="21" t="s">
        <v>74</v>
      </c>
      <c r="X28" s="21">
        <v>100</v>
      </c>
      <c r="Y28" s="24">
        <v>100</v>
      </c>
      <c r="Z28" s="49" t="s">
        <v>482</v>
      </c>
      <c r="AA28" s="24" t="s">
        <v>189</v>
      </c>
      <c r="AB28" s="24" t="s">
        <v>65</v>
      </c>
      <c r="AC28" s="25">
        <v>0</v>
      </c>
      <c r="AD28" s="24">
        <v>80</v>
      </c>
      <c r="AE28" s="25">
        <v>80.010000000000005</v>
      </c>
      <c r="AF28" s="24">
        <v>90</v>
      </c>
      <c r="AG28" s="25">
        <v>90.01</v>
      </c>
      <c r="AH28" s="25">
        <v>130</v>
      </c>
      <c r="AI28" s="24">
        <v>0</v>
      </c>
      <c r="AJ28" s="24">
        <v>0</v>
      </c>
      <c r="AK28" s="24">
        <v>0</v>
      </c>
      <c r="AL28" s="24">
        <v>100</v>
      </c>
      <c r="AM28" s="24">
        <v>0</v>
      </c>
      <c r="AN28" s="24">
        <v>0</v>
      </c>
      <c r="AO28" s="24">
        <v>0</v>
      </c>
      <c r="AP28" s="24">
        <v>100</v>
      </c>
      <c r="AQ28" s="24">
        <v>0</v>
      </c>
      <c r="AR28" s="24">
        <v>0</v>
      </c>
      <c r="AS28" s="24">
        <v>0</v>
      </c>
      <c r="AT28" s="24">
        <v>100</v>
      </c>
      <c r="AU28" s="26">
        <f>SUBTOTAL(9,AT28)</f>
        <v>100</v>
      </c>
      <c r="AV28" s="27"/>
    </row>
    <row r="29" spans="1:48" x14ac:dyDescent="0.25">
      <c r="A29" s="15" t="s">
        <v>48</v>
      </c>
      <c r="B29" s="16">
        <v>7672</v>
      </c>
      <c r="C29" s="17">
        <v>12</v>
      </c>
      <c r="D29" s="16" t="s">
        <v>49</v>
      </c>
      <c r="E29" s="18">
        <v>50</v>
      </c>
      <c r="F29" s="18" t="s">
        <v>171</v>
      </c>
      <c r="G29" s="19">
        <v>260</v>
      </c>
      <c r="H29" s="16" t="s">
        <v>171</v>
      </c>
      <c r="I29" s="18">
        <v>395</v>
      </c>
      <c r="J29" s="16" t="s">
        <v>172</v>
      </c>
      <c r="K29" s="20">
        <v>3</v>
      </c>
      <c r="L29" s="21" t="s">
        <v>208</v>
      </c>
      <c r="M29" s="21" t="s">
        <v>103</v>
      </c>
      <c r="N29" s="21" t="s">
        <v>252</v>
      </c>
      <c r="O29" s="21" t="s">
        <v>175</v>
      </c>
      <c r="P29" s="21" t="s">
        <v>253</v>
      </c>
      <c r="Q29" s="21" t="s">
        <v>185</v>
      </c>
      <c r="R29" s="21" t="s">
        <v>178</v>
      </c>
      <c r="S29" s="22">
        <v>8323</v>
      </c>
      <c r="T29" s="21" t="s">
        <v>254</v>
      </c>
      <c r="U29" s="23" t="s">
        <v>255</v>
      </c>
      <c r="V29" s="21" t="s">
        <v>256</v>
      </c>
      <c r="W29" s="21" t="s">
        <v>74</v>
      </c>
      <c r="X29" s="21">
        <v>100</v>
      </c>
      <c r="Y29" s="24">
        <v>100</v>
      </c>
      <c r="Z29" s="49" t="s">
        <v>482</v>
      </c>
      <c r="AA29" s="24" t="s">
        <v>189</v>
      </c>
      <c r="AB29" s="24" t="s">
        <v>65</v>
      </c>
      <c r="AC29" s="25">
        <v>0</v>
      </c>
      <c r="AD29" s="24">
        <v>80</v>
      </c>
      <c r="AE29" s="25">
        <v>80.010000000000005</v>
      </c>
      <c r="AF29" s="24">
        <v>90</v>
      </c>
      <c r="AG29" s="25">
        <v>90.01</v>
      </c>
      <c r="AH29" s="25">
        <v>130</v>
      </c>
      <c r="AI29" s="24">
        <v>0</v>
      </c>
      <c r="AJ29" s="24">
        <v>0</v>
      </c>
      <c r="AK29" s="24">
        <v>0</v>
      </c>
      <c r="AL29" s="24">
        <v>100</v>
      </c>
      <c r="AM29" s="24">
        <v>0</v>
      </c>
      <c r="AN29" s="24">
        <v>0</v>
      </c>
      <c r="AO29" s="24">
        <v>0</v>
      </c>
      <c r="AP29" s="24">
        <v>100</v>
      </c>
      <c r="AQ29" s="24">
        <v>0</v>
      </c>
      <c r="AR29" s="24">
        <v>0</v>
      </c>
      <c r="AS29" s="24">
        <v>0</v>
      </c>
      <c r="AT29" s="24">
        <v>100</v>
      </c>
      <c r="AU29" s="26">
        <f>SUBTOTAL(9,AT29)</f>
        <v>100</v>
      </c>
      <c r="AV29" s="27"/>
    </row>
    <row r="30" spans="1:48" x14ac:dyDescent="0.25">
      <c r="A30" s="15" t="s">
        <v>48</v>
      </c>
      <c r="B30" s="16">
        <v>7682</v>
      </c>
      <c r="C30" s="17">
        <v>12</v>
      </c>
      <c r="D30" s="16" t="s">
        <v>49</v>
      </c>
      <c r="E30" s="18">
        <v>50</v>
      </c>
      <c r="F30" s="18" t="s">
        <v>171</v>
      </c>
      <c r="G30" s="19">
        <v>260</v>
      </c>
      <c r="H30" s="16" t="s">
        <v>171</v>
      </c>
      <c r="I30" s="18">
        <v>395</v>
      </c>
      <c r="J30" s="16" t="s">
        <v>172</v>
      </c>
      <c r="K30" s="20">
        <v>3</v>
      </c>
      <c r="L30" s="21" t="s">
        <v>208</v>
      </c>
      <c r="M30" s="21" t="s">
        <v>103</v>
      </c>
      <c r="N30" s="21" t="s">
        <v>257</v>
      </c>
      <c r="O30" s="21" t="s">
        <v>175</v>
      </c>
      <c r="P30" s="21" t="s">
        <v>258</v>
      </c>
      <c r="Q30" s="21" t="s">
        <v>185</v>
      </c>
      <c r="R30" s="21" t="s">
        <v>178</v>
      </c>
      <c r="S30" s="22">
        <v>8324</v>
      </c>
      <c r="T30" s="21" t="s">
        <v>259</v>
      </c>
      <c r="U30" s="23" t="s">
        <v>260</v>
      </c>
      <c r="V30" s="21" t="s">
        <v>261</v>
      </c>
      <c r="W30" s="21" t="s">
        <v>262</v>
      </c>
      <c r="X30" s="21">
        <v>50</v>
      </c>
      <c r="Y30" s="24">
        <v>50</v>
      </c>
      <c r="Z30" s="49" t="s">
        <v>482</v>
      </c>
      <c r="AA30" s="24" t="s">
        <v>64</v>
      </c>
      <c r="AB30" s="24" t="s">
        <v>65</v>
      </c>
      <c r="AC30" s="25">
        <v>0</v>
      </c>
      <c r="AD30" s="24">
        <v>80</v>
      </c>
      <c r="AE30" s="25">
        <v>80.010000000000005</v>
      </c>
      <c r="AF30" s="24">
        <v>90</v>
      </c>
      <c r="AG30" s="25">
        <v>90.01</v>
      </c>
      <c r="AH30" s="25">
        <v>130</v>
      </c>
      <c r="AI30" s="24">
        <v>0</v>
      </c>
      <c r="AJ30" s="24">
        <v>0</v>
      </c>
      <c r="AK30" s="24">
        <v>0</v>
      </c>
      <c r="AL30" s="24">
        <v>50</v>
      </c>
      <c r="AM30" s="24">
        <v>0</v>
      </c>
      <c r="AN30" s="24">
        <v>0</v>
      </c>
      <c r="AO30" s="24">
        <v>0</v>
      </c>
      <c r="AP30" s="24">
        <v>50</v>
      </c>
      <c r="AQ30" s="24">
        <v>0</v>
      </c>
      <c r="AR30" s="24">
        <v>0</v>
      </c>
      <c r="AS30" s="24">
        <v>0</v>
      </c>
      <c r="AT30" s="24">
        <v>50</v>
      </c>
      <c r="AU30" s="26">
        <f>SUBTOTAL(9,AT30)</f>
        <v>50</v>
      </c>
      <c r="AV30" s="27"/>
    </row>
    <row r="31" spans="1:48" x14ac:dyDescent="0.25">
      <c r="A31" s="15" t="s">
        <v>48</v>
      </c>
      <c r="B31" s="16">
        <v>7693</v>
      </c>
      <c r="C31" s="17">
        <v>12</v>
      </c>
      <c r="D31" s="16" t="s">
        <v>49</v>
      </c>
      <c r="E31" s="18">
        <v>50</v>
      </c>
      <c r="F31" s="18" t="s">
        <v>171</v>
      </c>
      <c r="G31" s="19">
        <v>260</v>
      </c>
      <c r="H31" s="16" t="s">
        <v>171</v>
      </c>
      <c r="I31" s="18">
        <v>395</v>
      </c>
      <c r="J31" s="16" t="s">
        <v>172</v>
      </c>
      <c r="K31" s="20">
        <v>3</v>
      </c>
      <c r="L31" s="21" t="s">
        <v>208</v>
      </c>
      <c r="M31" s="21" t="s">
        <v>103</v>
      </c>
      <c r="N31" s="21" t="s">
        <v>263</v>
      </c>
      <c r="O31" s="21" t="s">
        <v>175</v>
      </c>
      <c r="P31" s="21" t="s">
        <v>264</v>
      </c>
      <c r="Q31" s="21" t="s">
        <v>185</v>
      </c>
      <c r="R31" s="21" t="s">
        <v>178</v>
      </c>
      <c r="S31" s="22">
        <v>8327</v>
      </c>
      <c r="T31" s="21" t="s">
        <v>265</v>
      </c>
      <c r="U31" s="23" t="s">
        <v>266</v>
      </c>
      <c r="V31" s="21" t="s">
        <v>267</v>
      </c>
      <c r="W31" s="21" t="s">
        <v>74</v>
      </c>
      <c r="X31" s="21">
        <v>100</v>
      </c>
      <c r="Y31" s="24">
        <v>100</v>
      </c>
      <c r="Z31" s="49" t="s">
        <v>482</v>
      </c>
      <c r="AA31" s="24" t="s">
        <v>64</v>
      </c>
      <c r="AB31" s="24" t="s">
        <v>65</v>
      </c>
      <c r="AC31" s="25">
        <v>0</v>
      </c>
      <c r="AD31" s="24">
        <v>80</v>
      </c>
      <c r="AE31" s="25">
        <v>80.010000000000005</v>
      </c>
      <c r="AF31" s="24">
        <v>90</v>
      </c>
      <c r="AG31" s="25">
        <v>90.01</v>
      </c>
      <c r="AH31" s="25">
        <v>130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100</v>
      </c>
      <c r="AU31" s="26">
        <f>SUBTOTAL(9,AT31)</f>
        <v>100</v>
      </c>
      <c r="AV31" s="27"/>
    </row>
    <row r="32" spans="1:48" x14ac:dyDescent="0.25">
      <c r="A32" s="15" t="s">
        <v>48</v>
      </c>
      <c r="B32" s="16">
        <v>7706</v>
      </c>
      <c r="C32" s="17">
        <v>12</v>
      </c>
      <c r="D32" s="16" t="s">
        <v>49</v>
      </c>
      <c r="E32" s="18">
        <v>50</v>
      </c>
      <c r="F32" s="18" t="s">
        <v>171</v>
      </c>
      <c r="G32" s="19">
        <v>260</v>
      </c>
      <c r="H32" s="16" t="s">
        <v>171</v>
      </c>
      <c r="I32" s="18">
        <v>395</v>
      </c>
      <c r="J32" s="16" t="s">
        <v>172</v>
      </c>
      <c r="K32" s="20">
        <v>4</v>
      </c>
      <c r="L32" s="21" t="s">
        <v>213</v>
      </c>
      <c r="M32" s="21" t="s">
        <v>103</v>
      </c>
      <c r="N32" s="21" t="s">
        <v>268</v>
      </c>
      <c r="O32" s="21" t="s">
        <v>175</v>
      </c>
      <c r="P32" s="21" t="s">
        <v>269</v>
      </c>
      <c r="Q32" s="21" t="s">
        <v>185</v>
      </c>
      <c r="R32" s="21" t="s">
        <v>178</v>
      </c>
      <c r="S32" s="22">
        <v>8337</v>
      </c>
      <c r="T32" s="21" t="s">
        <v>270</v>
      </c>
      <c r="U32" s="23" t="s">
        <v>271</v>
      </c>
      <c r="V32" s="21" t="s">
        <v>272</v>
      </c>
      <c r="W32" s="21" t="s">
        <v>74</v>
      </c>
      <c r="X32" s="21">
        <v>100</v>
      </c>
      <c r="Y32" s="24">
        <v>100</v>
      </c>
      <c r="Z32" s="24" t="s">
        <v>63</v>
      </c>
      <c r="AA32" s="24" t="s">
        <v>64</v>
      </c>
      <c r="AB32" s="24" t="s">
        <v>65</v>
      </c>
      <c r="AC32" s="25">
        <v>0</v>
      </c>
      <c r="AD32" s="24">
        <v>80</v>
      </c>
      <c r="AE32" s="25">
        <v>80.010000000000005</v>
      </c>
      <c r="AF32" s="24">
        <v>90</v>
      </c>
      <c r="AG32" s="25">
        <v>90.01</v>
      </c>
      <c r="AH32" s="25">
        <v>130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100</v>
      </c>
      <c r="AU32" s="26">
        <f t="shared" si="0"/>
        <v>100</v>
      </c>
      <c r="AV32" s="27"/>
    </row>
    <row r="33" spans="1:48" x14ac:dyDescent="0.25">
      <c r="A33" s="15" t="s">
        <v>48</v>
      </c>
      <c r="B33" s="16">
        <v>7713</v>
      </c>
      <c r="C33" s="17">
        <v>12</v>
      </c>
      <c r="D33" s="16" t="s">
        <v>49</v>
      </c>
      <c r="E33" s="18">
        <v>50</v>
      </c>
      <c r="F33" s="18" t="s">
        <v>171</v>
      </c>
      <c r="G33" s="19">
        <v>260</v>
      </c>
      <c r="H33" s="16" t="s">
        <v>171</v>
      </c>
      <c r="I33" s="18">
        <v>395</v>
      </c>
      <c r="J33" s="16" t="s">
        <v>172</v>
      </c>
      <c r="K33" s="20">
        <v>4</v>
      </c>
      <c r="L33" s="21" t="s">
        <v>213</v>
      </c>
      <c r="M33" s="21" t="s">
        <v>103</v>
      </c>
      <c r="N33" s="21" t="s">
        <v>273</v>
      </c>
      <c r="O33" s="21" t="s">
        <v>175</v>
      </c>
      <c r="P33" s="21" t="s">
        <v>274</v>
      </c>
      <c r="Q33" s="21" t="s">
        <v>185</v>
      </c>
      <c r="R33" s="21" t="s">
        <v>178</v>
      </c>
      <c r="S33" s="22">
        <v>8340</v>
      </c>
      <c r="T33" s="21" t="s">
        <v>275</v>
      </c>
      <c r="U33" s="23" t="s">
        <v>276</v>
      </c>
      <c r="V33" s="21" t="s">
        <v>277</v>
      </c>
      <c r="W33" s="21" t="s">
        <v>182</v>
      </c>
      <c r="X33" s="21">
        <v>3</v>
      </c>
      <c r="Y33" s="24">
        <v>4</v>
      </c>
      <c r="Z33" s="24" t="s">
        <v>94</v>
      </c>
      <c r="AA33" s="24" t="s">
        <v>64</v>
      </c>
      <c r="AB33" s="24" t="s">
        <v>225</v>
      </c>
      <c r="AC33" s="25">
        <v>130</v>
      </c>
      <c r="AD33" s="24">
        <v>90.01</v>
      </c>
      <c r="AE33" s="25">
        <v>90</v>
      </c>
      <c r="AF33" s="24">
        <v>80.010000000000005</v>
      </c>
      <c r="AG33" s="25">
        <v>80</v>
      </c>
      <c r="AH33" s="25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3</v>
      </c>
      <c r="AU33" s="26">
        <f t="shared" si="0"/>
        <v>3</v>
      </c>
      <c r="AV33" s="27"/>
    </row>
    <row r="34" spans="1:48" x14ac:dyDescent="0.25">
      <c r="A34" s="15" t="s">
        <v>48</v>
      </c>
      <c r="B34" s="16">
        <v>7724</v>
      </c>
      <c r="C34" s="17">
        <v>12</v>
      </c>
      <c r="D34" s="16" t="s">
        <v>49</v>
      </c>
      <c r="E34" s="18">
        <v>50</v>
      </c>
      <c r="F34" s="18" t="s">
        <v>171</v>
      </c>
      <c r="G34" s="19">
        <v>260</v>
      </c>
      <c r="H34" s="16" t="s">
        <v>171</v>
      </c>
      <c r="I34" s="18">
        <v>395</v>
      </c>
      <c r="J34" s="16" t="s">
        <v>172</v>
      </c>
      <c r="K34" s="20">
        <v>4</v>
      </c>
      <c r="L34" s="21" t="s">
        <v>213</v>
      </c>
      <c r="M34" s="21" t="s">
        <v>103</v>
      </c>
      <c r="N34" s="21" t="s">
        <v>278</v>
      </c>
      <c r="O34" s="21" t="s">
        <v>175</v>
      </c>
      <c r="P34" s="21" t="s">
        <v>279</v>
      </c>
      <c r="Q34" s="21" t="s">
        <v>185</v>
      </c>
      <c r="R34" s="21" t="s">
        <v>178</v>
      </c>
      <c r="S34" s="22">
        <v>8344</v>
      </c>
      <c r="T34" s="21" t="s">
        <v>280</v>
      </c>
      <c r="U34" s="23" t="s">
        <v>281</v>
      </c>
      <c r="V34" s="21" t="s">
        <v>282</v>
      </c>
      <c r="W34" s="21" t="s">
        <v>74</v>
      </c>
      <c r="X34" s="21">
        <v>95</v>
      </c>
      <c r="Y34" s="24">
        <v>95</v>
      </c>
      <c r="Z34" s="24" t="s">
        <v>63</v>
      </c>
      <c r="AA34" s="24" t="s">
        <v>64</v>
      </c>
      <c r="AB34" s="24" t="s">
        <v>65</v>
      </c>
      <c r="AC34" s="25">
        <v>0</v>
      </c>
      <c r="AD34" s="24">
        <v>80</v>
      </c>
      <c r="AE34" s="25">
        <v>80.010000000000005</v>
      </c>
      <c r="AF34" s="24">
        <v>90</v>
      </c>
      <c r="AG34" s="25">
        <v>90.01</v>
      </c>
      <c r="AH34" s="25">
        <v>130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95</v>
      </c>
      <c r="AU34" s="26">
        <f t="shared" si="0"/>
        <v>95</v>
      </c>
      <c r="AV34" s="27"/>
    </row>
    <row r="35" spans="1:48" x14ac:dyDescent="0.25">
      <c r="A35" s="15" t="s">
        <v>48</v>
      </c>
      <c r="B35" s="16">
        <v>7733</v>
      </c>
      <c r="C35" s="17">
        <v>12</v>
      </c>
      <c r="D35" s="16" t="s">
        <v>49</v>
      </c>
      <c r="E35" s="18">
        <v>50</v>
      </c>
      <c r="F35" s="18" t="s">
        <v>171</v>
      </c>
      <c r="G35" s="19">
        <v>260</v>
      </c>
      <c r="H35" s="16" t="s">
        <v>171</v>
      </c>
      <c r="I35" s="18">
        <v>395</v>
      </c>
      <c r="J35" s="16" t="s">
        <v>172</v>
      </c>
      <c r="K35" s="20">
        <v>4</v>
      </c>
      <c r="L35" s="21" t="s">
        <v>213</v>
      </c>
      <c r="M35" s="21" t="s">
        <v>103</v>
      </c>
      <c r="N35" s="21" t="s">
        <v>283</v>
      </c>
      <c r="O35" s="21" t="s">
        <v>175</v>
      </c>
      <c r="P35" s="21" t="s">
        <v>284</v>
      </c>
      <c r="Q35" s="21" t="s">
        <v>185</v>
      </c>
      <c r="R35" s="21" t="s">
        <v>178</v>
      </c>
      <c r="S35" s="22">
        <v>8348</v>
      </c>
      <c r="T35" s="21" t="s">
        <v>285</v>
      </c>
      <c r="U35" s="23" t="s">
        <v>286</v>
      </c>
      <c r="V35" s="21" t="s">
        <v>287</v>
      </c>
      <c r="W35" s="21" t="s">
        <v>241</v>
      </c>
      <c r="X35" s="21">
        <v>30</v>
      </c>
      <c r="Y35" s="24">
        <v>30</v>
      </c>
      <c r="Z35" s="24" t="s">
        <v>94</v>
      </c>
      <c r="AA35" s="24" t="s">
        <v>64</v>
      </c>
      <c r="AB35" s="24" t="s">
        <v>65</v>
      </c>
      <c r="AC35" s="25">
        <v>0</v>
      </c>
      <c r="AD35" s="24">
        <v>80</v>
      </c>
      <c r="AE35" s="25">
        <v>80.010000000000005</v>
      </c>
      <c r="AF35" s="24">
        <v>90</v>
      </c>
      <c r="AG35" s="25">
        <v>90.01</v>
      </c>
      <c r="AH35" s="25">
        <v>130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30</v>
      </c>
      <c r="AU35" s="26">
        <f t="shared" si="0"/>
        <v>30</v>
      </c>
      <c r="AV35" s="27"/>
    </row>
    <row r="36" spans="1:48" x14ac:dyDescent="0.25">
      <c r="A36" s="15" t="s">
        <v>48</v>
      </c>
      <c r="B36" s="16">
        <v>5631</v>
      </c>
      <c r="C36" s="17">
        <v>12</v>
      </c>
      <c r="D36" s="16" t="s">
        <v>49</v>
      </c>
      <c r="E36" s="18">
        <v>58</v>
      </c>
      <c r="F36" s="18" t="s">
        <v>288</v>
      </c>
      <c r="G36" s="19">
        <v>268</v>
      </c>
      <c r="H36" s="16" t="s">
        <v>288</v>
      </c>
      <c r="I36" s="18">
        <v>406</v>
      </c>
      <c r="J36" s="16" t="s">
        <v>289</v>
      </c>
      <c r="K36" s="20" t="s">
        <v>52</v>
      </c>
      <c r="L36" s="21" t="s">
        <v>52</v>
      </c>
      <c r="M36" s="21" t="s">
        <v>53</v>
      </c>
      <c r="N36" s="21" t="s">
        <v>290</v>
      </c>
      <c r="O36" s="21" t="s">
        <v>291</v>
      </c>
      <c r="P36" s="21" t="s">
        <v>292</v>
      </c>
      <c r="Q36" s="21" t="s">
        <v>293</v>
      </c>
      <c r="R36" s="21" t="s">
        <v>178</v>
      </c>
      <c r="S36" s="22">
        <v>7120</v>
      </c>
      <c r="T36" s="21" t="s">
        <v>294</v>
      </c>
      <c r="U36" s="23" t="s">
        <v>295</v>
      </c>
      <c r="V36" s="21" t="s">
        <v>296</v>
      </c>
      <c r="W36" s="21" t="s">
        <v>297</v>
      </c>
      <c r="X36" s="21">
        <v>1</v>
      </c>
      <c r="Y36" s="24">
        <v>1</v>
      </c>
      <c r="Z36" s="24" t="s">
        <v>63</v>
      </c>
      <c r="AA36" s="24" t="s">
        <v>64</v>
      </c>
      <c r="AB36" s="24" t="s">
        <v>65</v>
      </c>
      <c r="AC36" s="25">
        <v>0</v>
      </c>
      <c r="AD36" s="24">
        <v>50</v>
      </c>
      <c r="AE36" s="25">
        <v>50.01</v>
      </c>
      <c r="AF36" s="24">
        <v>80</v>
      </c>
      <c r="AG36" s="25">
        <v>80.010000000000005</v>
      </c>
      <c r="AH36" s="25">
        <v>130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1</v>
      </c>
      <c r="AR36" s="24">
        <v>0</v>
      </c>
      <c r="AS36" s="24">
        <v>0</v>
      </c>
      <c r="AT36" s="24">
        <v>0</v>
      </c>
      <c r="AU36" s="26">
        <v>1</v>
      </c>
      <c r="AV36" s="27"/>
    </row>
    <row r="37" spans="1:48" x14ac:dyDescent="0.25">
      <c r="A37" s="15" t="s">
        <v>48</v>
      </c>
      <c r="B37" s="16">
        <v>5636</v>
      </c>
      <c r="C37" s="17">
        <v>12</v>
      </c>
      <c r="D37" s="16" t="s">
        <v>49</v>
      </c>
      <c r="E37" s="18">
        <v>58</v>
      </c>
      <c r="F37" s="18" t="s">
        <v>288</v>
      </c>
      <c r="G37" s="19">
        <v>268</v>
      </c>
      <c r="H37" s="16" t="s">
        <v>288</v>
      </c>
      <c r="I37" s="18">
        <v>406</v>
      </c>
      <c r="J37" s="16" t="s">
        <v>289</v>
      </c>
      <c r="K37" s="20" t="s">
        <v>52</v>
      </c>
      <c r="L37" s="21" t="s">
        <v>52</v>
      </c>
      <c r="M37" s="21" t="s">
        <v>66</v>
      </c>
      <c r="N37" s="21" t="s">
        <v>196</v>
      </c>
      <c r="O37" s="21" t="s">
        <v>298</v>
      </c>
      <c r="P37" s="21" t="s">
        <v>299</v>
      </c>
      <c r="Q37" s="21" t="s">
        <v>300</v>
      </c>
      <c r="R37" s="21" t="s">
        <v>178</v>
      </c>
      <c r="S37" s="22">
        <v>7125</v>
      </c>
      <c r="T37" s="21" t="s">
        <v>301</v>
      </c>
      <c r="U37" s="23" t="s">
        <v>302</v>
      </c>
      <c r="V37" s="21" t="s">
        <v>303</v>
      </c>
      <c r="W37" s="21" t="s">
        <v>304</v>
      </c>
      <c r="X37" s="21">
        <v>1600</v>
      </c>
      <c r="Y37" s="24">
        <v>1</v>
      </c>
      <c r="Z37" s="24" t="s">
        <v>94</v>
      </c>
      <c r="AA37" s="24" t="s">
        <v>189</v>
      </c>
      <c r="AB37" s="24" t="s">
        <v>65</v>
      </c>
      <c r="AC37" s="25">
        <v>0</v>
      </c>
      <c r="AD37" s="24">
        <v>70</v>
      </c>
      <c r="AE37" s="25">
        <v>70.010000000000005</v>
      </c>
      <c r="AF37" s="24">
        <v>85</v>
      </c>
      <c r="AG37" s="25">
        <v>85.01</v>
      </c>
      <c r="AH37" s="25">
        <v>130</v>
      </c>
      <c r="AI37" s="24">
        <v>1100</v>
      </c>
      <c r="AJ37" s="24">
        <v>0</v>
      </c>
      <c r="AK37" s="24">
        <v>0</v>
      </c>
      <c r="AL37" s="24">
        <v>0</v>
      </c>
      <c r="AM37" s="24">
        <v>50</v>
      </c>
      <c r="AN37" s="24">
        <v>0</v>
      </c>
      <c r="AO37" s="24">
        <v>0</v>
      </c>
      <c r="AP37" s="24">
        <v>0</v>
      </c>
      <c r="AQ37" s="24">
        <v>450</v>
      </c>
      <c r="AR37" s="24">
        <v>0</v>
      </c>
      <c r="AS37" s="24">
        <v>0</v>
      </c>
      <c r="AT37" s="24">
        <v>0</v>
      </c>
      <c r="AU37" s="26">
        <v>1600</v>
      </c>
      <c r="AV37" s="27"/>
    </row>
    <row r="38" spans="1:48" x14ac:dyDescent="0.25">
      <c r="A38" s="15" t="s">
        <v>48</v>
      </c>
      <c r="B38" s="16">
        <v>5679</v>
      </c>
      <c r="C38" s="17">
        <v>12</v>
      </c>
      <c r="D38" s="16" t="s">
        <v>49</v>
      </c>
      <c r="E38" s="18">
        <v>58</v>
      </c>
      <c r="F38" s="18" t="s">
        <v>288</v>
      </c>
      <c r="G38" s="19">
        <v>268</v>
      </c>
      <c r="H38" s="16" t="s">
        <v>288</v>
      </c>
      <c r="I38" s="18">
        <v>406</v>
      </c>
      <c r="J38" s="16" t="s">
        <v>289</v>
      </c>
      <c r="K38" s="20">
        <v>2</v>
      </c>
      <c r="L38" s="21" t="s">
        <v>202</v>
      </c>
      <c r="M38" s="21" t="s">
        <v>77</v>
      </c>
      <c r="N38" s="21" t="s">
        <v>203</v>
      </c>
      <c r="O38" s="21" t="s">
        <v>305</v>
      </c>
      <c r="P38" s="21" t="s">
        <v>306</v>
      </c>
      <c r="Q38" s="21" t="s">
        <v>307</v>
      </c>
      <c r="R38" s="21" t="s">
        <v>178</v>
      </c>
      <c r="S38" s="22">
        <v>7094</v>
      </c>
      <c r="T38" s="21" t="s">
        <v>205</v>
      </c>
      <c r="U38" s="23" t="s">
        <v>308</v>
      </c>
      <c r="V38" s="21" t="s">
        <v>309</v>
      </c>
      <c r="W38" s="21" t="s">
        <v>297</v>
      </c>
      <c r="X38" s="21">
        <v>67</v>
      </c>
      <c r="Y38" s="24">
        <v>60</v>
      </c>
      <c r="Z38" s="24" t="s">
        <v>63</v>
      </c>
      <c r="AA38" s="24" t="s">
        <v>64</v>
      </c>
      <c r="AB38" s="24" t="s">
        <v>65</v>
      </c>
      <c r="AC38" s="25">
        <v>0</v>
      </c>
      <c r="AD38" s="24">
        <v>25</v>
      </c>
      <c r="AE38" s="25">
        <v>25.01</v>
      </c>
      <c r="AF38" s="24">
        <v>50</v>
      </c>
      <c r="AG38" s="25">
        <v>50.01</v>
      </c>
      <c r="AH38" s="25">
        <v>130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67</v>
      </c>
      <c r="AQ38" s="24">
        <v>0</v>
      </c>
      <c r="AR38" s="24">
        <v>0</v>
      </c>
      <c r="AS38" s="24">
        <v>0</v>
      </c>
      <c r="AT38" s="24">
        <v>0</v>
      </c>
      <c r="AU38" s="26">
        <v>67</v>
      </c>
      <c r="AV38" s="27"/>
    </row>
    <row r="39" spans="1:48" x14ac:dyDescent="0.25">
      <c r="A39" s="15" t="s">
        <v>48</v>
      </c>
      <c r="B39" s="16">
        <v>5683</v>
      </c>
      <c r="C39" s="17">
        <v>12</v>
      </c>
      <c r="D39" s="16" t="s">
        <v>49</v>
      </c>
      <c r="E39" s="18">
        <v>58</v>
      </c>
      <c r="F39" s="18" t="s">
        <v>288</v>
      </c>
      <c r="G39" s="19">
        <v>268</v>
      </c>
      <c r="H39" s="16" t="s">
        <v>288</v>
      </c>
      <c r="I39" s="18">
        <v>406</v>
      </c>
      <c r="J39" s="16" t="s">
        <v>289</v>
      </c>
      <c r="K39" s="20">
        <v>1</v>
      </c>
      <c r="L39" s="21" t="s">
        <v>173</v>
      </c>
      <c r="M39" s="21" t="s">
        <v>77</v>
      </c>
      <c r="N39" s="21" t="s">
        <v>174</v>
      </c>
      <c r="O39" s="21" t="s">
        <v>310</v>
      </c>
      <c r="P39" s="21" t="s">
        <v>311</v>
      </c>
      <c r="Q39" s="21" t="s">
        <v>300</v>
      </c>
      <c r="R39" s="21" t="s">
        <v>178</v>
      </c>
      <c r="S39" s="22">
        <v>7061</v>
      </c>
      <c r="T39" s="21" t="s">
        <v>179</v>
      </c>
      <c r="U39" s="23" t="s">
        <v>312</v>
      </c>
      <c r="V39" s="21" t="s">
        <v>313</v>
      </c>
      <c r="W39" s="21" t="s">
        <v>304</v>
      </c>
      <c r="X39" s="21">
        <v>500</v>
      </c>
      <c r="Y39" s="24">
        <v>0</v>
      </c>
      <c r="Z39" s="24" t="s">
        <v>94</v>
      </c>
      <c r="AA39" s="24" t="s">
        <v>189</v>
      </c>
      <c r="AB39" s="24" t="s">
        <v>65</v>
      </c>
      <c r="AC39" s="25">
        <v>0</v>
      </c>
      <c r="AD39" s="24">
        <v>20</v>
      </c>
      <c r="AE39" s="25">
        <v>20.010000000000002</v>
      </c>
      <c r="AF39" s="24">
        <v>50</v>
      </c>
      <c r="AG39" s="25">
        <v>50.01</v>
      </c>
      <c r="AH39" s="25">
        <v>130</v>
      </c>
      <c r="AI39" s="24">
        <v>1100</v>
      </c>
      <c r="AJ39" s="24">
        <v>0</v>
      </c>
      <c r="AK39" s="24">
        <v>0</v>
      </c>
      <c r="AL39" s="24">
        <v>0</v>
      </c>
      <c r="AM39" s="24">
        <v>50</v>
      </c>
      <c r="AN39" s="24">
        <v>0</v>
      </c>
      <c r="AO39" s="24">
        <v>0</v>
      </c>
      <c r="AP39" s="24">
        <v>0</v>
      </c>
      <c r="AQ39" s="24">
        <v>350</v>
      </c>
      <c r="AR39" s="24">
        <v>0</v>
      </c>
      <c r="AS39" s="24">
        <v>0</v>
      </c>
      <c r="AT39" s="24">
        <v>0</v>
      </c>
      <c r="AU39" s="26">
        <v>500</v>
      </c>
      <c r="AV39" s="27"/>
    </row>
    <row r="40" spans="1:48" x14ac:dyDescent="0.25">
      <c r="A40" s="15" t="s">
        <v>48</v>
      </c>
      <c r="B40" s="16">
        <v>5688</v>
      </c>
      <c r="C40" s="17">
        <v>12</v>
      </c>
      <c r="D40" s="16" t="s">
        <v>49</v>
      </c>
      <c r="E40" s="18">
        <v>58</v>
      </c>
      <c r="F40" s="18" t="s">
        <v>288</v>
      </c>
      <c r="G40" s="19">
        <v>268</v>
      </c>
      <c r="H40" s="16" t="s">
        <v>288</v>
      </c>
      <c r="I40" s="18">
        <v>406</v>
      </c>
      <c r="J40" s="16" t="s">
        <v>289</v>
      </c>
      <c r="K40" s="20">
        <v>3</v>
      </c>
      <c r="L40" s="21" t="s">
        <v>208</v>
      </c>
      <c r="M40" s="21" t="s">
        <v>77</v>
      </c>
      <c r="N40" s="21" t="s">
        <v>209</v>
      </c>
      <c r="O40" s="21" t="s">
        <v>314</v>
      </c>
      <c r="P40" s="21" t="s">
        <v>315</v>
      </c>
      <c r="Q40" s="21" t="s">
        <v>316</v>
      </c>
      <c r="R40" s="21" t="s">
        <v>178</v>
      </c>
      <c r="S40" s="22">
        <v>7102</v>
      </c>
      <c r="T40" s="21" t="s">
        <v>317</v>
      </c>
      <c r="U40" s="23" t="s">
        <v>318</v>
      </c>
      <c r="V40" s="21" t="s">
        <v>319</v>
      </c>
      <c r="W40" s="21" t="s">
        <v>297</v>
      </c>
      <c r="X40" s="21">
        <v>56</v>
      </c>
      <c r="Y40" s="24">
        <v>45</v>
      </c>
      <c r="Z40" s="24" t="s">
        <v>63</v>
      </c>
      <c r="AA40" s="24" t="s">
        <v>64</v>
      </c>
      <c r="AB40" s="24" t="s">
        <v>65</v>
      </c>
      <c r="AC40" s="25">
        <v>0</v>
      </c>
      <c r="AD40" s="24">
        <v>40</v>
      </c>
      <c r="AE40" s="25">
        <v>40.01</v>
      </c>
      <c r="AF40" s="24">
        <v>75</v>
      </c>
      <c r="AG40" s="25">
        <v>75.010000000000005</v>
      </c>
      <c r="AH40" s="25">
        <v>130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56</v>
      </c>
      <c r="AQ40" s="24">
        <v>0</v>
      </c>
      <c r="AR40" s="24">
        <v>0</v>
      </c>
      <c r="AS40" s="24">
        <v>0</v>
      </c>
      <c r="AT40" s="24">
        <v>0</v>
      </c>
      <c r="AU40" s="26">
        <v>56</v>
      </c>
      <c r="AV40" s="27"/>
    </row>
    <row r="41" spans="1:48" x14ac:dyDescent="0.25">
      <c r="A41" s="15" t="s">
        <v>48</v>
      </c>
      <c r="B41" s="16">
        <v>5690</v>
      </c>
      <c r="C41" s="17">
        <v>12</v>
      </c>
      <c r="D41" s="16" t="s">
        <v>49</v>
      </c>
      <c r="E41" s="18">
        <v>58</v>
      </c>
      <c r="F41" s="18" t="s">
        <v>288</v>
      </c>
      <c r="G41" s="19">
        <v>268</v>
      </c>
      <c r="H41" s="16" t="s">
        <v>288</v>
      </c>
      <c r="I41" s="18">
        <v>406</v>
      </c>
      <c r="J41" s="16" t="s">
        <v>289</v>
      </c>
      <c r="K41" s="20">
        <v>4</v>
      </c>
      <c r="L41" s="21" t="s">
        <v>213</v>
      </c>
      <c r="M41" s="21" t="s">
        <v>77</v>
      </c>
      <c r="N41" s="21" t="s">
        <v>214</v>
      </c>
      <c r="O41" s="21" t="s">
        <v>320</v>
      </c>
      <c r="P41" s="21" t="s">
        <v>321</v>
      </c>
      <c r="Q41" s="21" t="s">
        <v>322</v>
      </c>
      <c r="R41" s="21" t="s">
        <v>178</v>
      </c>
      <c r="S41" s="22">
        <v>7111</v>
      </c>
      <c r="T41" s="21" t="s">
        <v>216</v>
      </c>
      <c r="U41" s="23" t="s">
        <v>323</v>
      </c>
      <c r="V41" s="21" t="s">
        <v>324</v>
      </c>
      <c r="W41" s="21" t="s">
        <v>325</v>
      </c>
      <c r="X41" s="21">
        <v>28350</v>
      </c>
      <c r="Y41" s="24">
        <v>31</v>
      </c>
      <c r="Z41" s="24" t="s">
        <v>94</v>
      </c>
      <c r="AA41" s="24" t="s">
        <v>64</v>
      </c>
      <c r="AB41" s="24" t="s">
        <v>225</v>
      </c>
      <c r="AC41" s="25">
        <v>130</v>
      </c>
      <c r="AD41" s="24">
        <v>50.01</v>
      </c>
      <c r="AE41" s="25">
        <v>50</v>
      </c>
      <c r="AF41" s="24">
        <v>25.01</v>
      </c>
      <c r="AG41" s="25">
        <v>25</v>
      </c>
      <c r="AH41" s="25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28350</v>
      </c>
      <c r="AU41" s="26">
        <v>28350</v>
      </c>
      <c r="AV41" s="27"/>
    </row>
    <row r="42" spans="1:48" x14ac:dyDescent="0.25">
      <c r="A42" s="15" t="s">
        <v>48</v>
      </c>
      <c r="B42" s="16">
        <v>5710</v>
      </c>
      <c r="C42" s="17">
        <v>12</v>
      </c>
      <c r="D42" s="16" t="s">
        <v>49</v>
      </c>
      <c r="E42" s="18">
        <v>58</v>
      </c>
      <c r="F42" s="18" t="s">
        <v>288</v>
      </c>
      <c r="G42" s="19">
        <v>268</v>
      </c>
      <c r="H42" s="16" t="s">
        <v>288</v>
      </c>
      <c r="I42" s="18">
        <v>406</v>
      </c>
      <c r="J42" s="16" t="s">
        <v>289</v>
      </c>
      <c r="K42" s="20">
        <v>1</v>
      </c>
      <c r="L42" s="21" t="s">
        <v>173</v>
      </c>
      <c r="M42" s="21" t="s">
        <v>103</v>
      </c>
      <c r="N42" s="21" t="s">
        <v>326</v>
      </c>
      <c r="O42" s="21" t="s">
        <v>327</v>
      </c>
      <c r="P42" s="21" t="s">
        <v>328</v>
      </c>
      <c r="Q42" s="21" t="s">
        <v>329</v>
      </c>
      <c r="R42" s="21" t="s">
        <v>178</v>
      </c>
      <c r="S42" s="22">
        <v>7084</v>
      </c>
      <c r="T42" s="21" t="s">
        <v>330</v>
      </c>
      <c r="U42" s="23" t="s">
        <v>331</v>
      </c>
      <c r="V42" s="21" t="s">
        <v>332</v>
      </c>
      <c r="W42" s="21" t="s">
        <v>333</v>
      </c>
      <c r="X42" s="21">
        <v>1</v>
      </c>
      <c r="Y42" s="24">
        <v>1</v>
      </c>
      <c r="Z42" s="24" t="s">
        <v>94</v>
      </c>
      <c r="AA42" s="24" t="s">
        <v>64</v>
      </c>
      <c r="AB42" s="24" t="s">
        <v>65</v>
      </c>
      <c r="AC42" s="25">
        <v>0</v>
      </c>
      <c r="AD42" s="24">
        <v>25</v>
      </c>
      <c r="AE42" s="25">
        <v>25.01</v>
      </c>
      <c r="AF42" s="24">
        <v>50</v>
      </c>
      <c r="AG42" s="25">
        <v>50.01</v>
      </c>
      <c r="AH42" s="25">
        <v>130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1</v>
      </c>
      <c r="AQ42" s="24">
        <v>0</v>
      </c>
      <c r="AR42" s="24">
        <v>0</v>
      </c>
      <c r="AS42" s="24">
        <v>0</v>
      </c>
      <c r="AT42" s="24">
        <v>0</v>
      </c>
      <c r="AU42" s="26">
        <v>1</v>
      </c>
      <c r="AV42" s="27"/>
    </row>
    <row r="43" spans="1:48" x14ac:dyDescent="0.25">
      <c r="A43" s="15" t="s">
        <v>48</v>
      </c>
      <c r="B43" s="16">
        <v>5713</v>
      </c>
      <c r="C43" s="17">
        <v>12</v>
      </c>
      <c r="D43" s="16" t="s">
        <v>49</v>
      </c>
      <c r="E43" s="18">
        <v>58</v>
      </c>
      <c r="F43" s="18" t="s">
        <v>288</v>
      </c>
      <c r="G43" s="19">
        <v>268</v>
      </c>
      <c r="H43" s="16" t="s">
        <v>288</v>
      </c>
      <c r="I43" s="18">
        <v>406</v>
      </c>
      <c r="J43" s="16" t="s">
        <v>289</v>
      </c>
      <c r="K43" s="20">
        <v>1</v>
      </c>
      <c r="L43" s="21" t="s">
        <v>173</v>
      </c>
      <c r="M43" s="21" t="s">
        <v>103</v>
      </c>
      <c r="N43" s="21" t="s">
        <v>334</v>
      </c>
      <c r="O43" s="21" t="s">
        <v>310</v>
      </c>
      <c r="P43" s="21" t="s">
        <v>335</v>
      </c>
      <c r="Q43" s="21" t="s">
        <v>336</v>
      </c>
      <c r="R43" s="21" t="s">
        <v>178</v>
      </c>
      <c r="S43" s="22">
        <v>7087</v>
      </c>
      <c r="T43" s="21" t="s">
        <v>337</v>
      </c>
      <c r="U43" s="23" t="s">
        <v>338</v>
      </c>
      <c r="V43" s="21" t="s">
        <v>337</v>
      </c>
      <c r="W43" s="21" t="s">
        <v>339</v>
      </c>
      <c r="X43" s="21">
        <v>500</v>
      </c>
      <c r="Y43" s="24">
        <v>0</v>
      </c>
      <c r="Z43" s="24" t="s">
        <v>94</v>
      </c>
      <c r="AA43" s="24" t="s">
        <v>189</v>
      </c>
      <c r="AB43" s="24" t="s">
        <v>65</v>
      </c>
      <c r="AC43" s="25">
        <v>0</v>
      </c>
      <c r="AD43" s="24">
        <v>30</v>
      </c>
      <c r="AE43" s="25">
        <v>30.01</v>
      </c>
      <c r="AF43" s="24">
        <v>60</v>
      </c>
      <c r="AG43" s="25">
        <v>60.01</v>
      </c>
      <c r="AH43" s="25">
        <v>130</v>
      </c>
      <c r="AI43" s="24">
        <v>100</v>
      </c>
      <c r="AJ43" s="24">
        <v>0</v>
      </c>
      <c r="AK43" s="24">
        <v>0</v>
      </c>
      <c r="AL43" s="24">
        <v>0</v>
      </c>
      <c r="AM43" s="24">
        <v>50</v>
      </c>
      <c r="AN43" s="24">
        <v>0</v>
      </c>
      <c r="AO43" s="24">
        <v>0</v>
      </c>
      <c r="AP43" s="24">
        <v>0</v>
      </c>
      <c r="AQ43" s="24">
        <v>350</v>
      </c>
      <c r="AR43" s="24">
        <v>0</v>
      </c>
      <c r="AS43" s="24">
        <v>0</v>
      </c>
      <c r="AT43" s="24">
        <v>0</v>
      </c>
      <c r="AU43" s="26">
        <v>500</v>
      </c>
      <c r="AV43" s="27"/>
    </row>
    <row r="44" spans="1:48" x14ac:dyDescent="0.25">
      <c r="A44" s="15" t="s">
        <v>48</v>
      </c>
      <c r="B44" s="16">
        <v>5722</v>
      </c>
      <c r="C44" s="17">
        <v>12</v>
      </c>
      <c r="D44" s="16" t="s">
        <v>49</v>
      </c>
      <c r="E44" s="18">
        <v>58</v>
      </c>
      <c r="F44" s="18" t="s">
        <v>288</v>
      </c>
      <c r="G44" s="19">
        <v>268</v>
      </c>
      <c r="H44" s="16" t="s">
        <v>288</v>
      </c>
      <c r="I44" s="18">
        <v>406</v>
      </c>
      <c r="J44" s="16" t="s">
        <v>289</v>
      </c>
      <c r="K44" s="20">
        <v>2</v>
      </c>
      <c r="L44" s="21" t="s">
        <v>202</v>
      </c>
      <c r="M44" s="21" t="s">
        <v>103</v>
      </c>
      <c r="N44" s="21" t="s">
        <v>340</v>
      </c>
      <c r="O44" s="21" t="s">
        <v>341</v>
      </c>
      <c r="P44" s="21" t="s">
        <v>342</v>
      </c>
      <c r="Q44" s="21" t="s">
        <v>343</v>
      </c>
      <c r="R44" s="21" t="s">
        <v>178</v>
      </c>
      <c r="S44" s="22">
        <v>7099</v>
      </c>
      <c r="T44" s="21" t="s">
        <v>344</v>
      </c>
      <c r="U44" s="23" t="s">
        <v>345</v>
      </c>
      <c r="V44" s="21" t="s">
        <v>346</v>
      </c>
      <c r="W44" s="21" t="s">
        <v>297</v>
      </c>
      <c r="X44" s="21">
        <v>70</v>
      </c>
      <c r="Y44" s="24">
        <v>43</v>
      </c>
      <c r="Z44" s="24" t="s">
        <v>63</v>
      </c>
      <c r="AA44" s="24" t="s">
        <v>64</v>
      </c>
      <c r="AB44" s="24" t="s">
        <v>65</v>
      </c>
      <c r="AC44" s="25">
        <v>0</v>
      </c>
      <c r="AD44" s="24">
        <v>50</v>
      </c>
      <c r="AE44" s="25">
        <v>50.01</v>
      </c>
      <c r="AF44" s="24">
        <v>75</v>
      </c>
      <c r="AG44" s="25">
        <v>75.010000000000005</v>
      </c>
      <c r="AH44" s="25">
        <v>130</v>
      </c>
      <c r="AI44" s="24">
        <v>30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40</v>
      </c>
      <c r="AR44" s="24">
        <v>0</v>
      </c>
      <c r="AS44" s="24">
        <v>0</v>
      </c>
      <c r="AT44" s="24">
        <v>0</v>
      </c>
      <c r="AU44" s="26">
        <v>70</v>
      </c>
      <c r="AV44" s="27"/>
    </row>
    <row r="45" spans="1:48" x14ac:dyDescent="0.25">
      <c r="A45" s="15" t="s">
        <v>48</v>
      </c>
      <c r="B45" s="16">
        <v>6239</v>
      </c>
      <c r="C45" s="17">
        <v>12</v>
      </c>
      <c r="D45" s="16" t="s">
        <v>49</v>
      </c>
      <c r="E45" s="18">
        <v>58</v>
      </c>
      <c r="F45" s="18" t="s">
        <v>288</v>
      </c>
      <c r="G45" s="19">
        <v>268</v>
      </c>
      <c r="H45" s="16" t="s">
        <v>288</v>
      </c>
      <c r="I45" s="18">
        <v>406</v>
      </c>
      <c r="J45" s="16" t="s">
        <v>289</v>
      </c>
      <c r="K45" s="20">
        <v>2</v>
      </c>
      <c r="L45" s="21" t="s">
        <v>202</v>
      </c>
      <c r="M45" s="21" t="s">
        <v>103</v>
      </c>
      <c r="N45" s="21" t="s">
        <v>347</v>
      </c>
      <c r="O45" s="21" t="s">
        <v>348</v>
      </c>
      <c r="P45" s="21" t="s">
        <v>349</v>
      </c>
      <c r="Q45" s="21" t="s">
        <v>350</v>
      </c>
      <c r="R45" s="21" t="s">
        <v>178</v>
      </c>
      <c r="S45" s="22">
        <v>7095</v>
      </c>
      <c r="T45" s="21" t="s">
        <v>351</v>
      </c>
      <c r="U45" s="23" t="s">
        <v>352</v>
      </c>
      <c r="V45" s="21" t="s">
        <v>353</v>
      </c>
      <c r="W45" s="21" t="s">
        <v>297</v>
      </c>
      <c r="X45" s="23">
        <v>27</v>
      </c>
      <c r="Y45" s="24">
        <v>30</v>
      </c>
      <c r="Z45" s="24" t="s">
        <v>63</v>
      </c>
      <c r="AA45" s="24" t="s">
        <v>189</v>
      </c>
      <c r="AB45" s="24" t="s">
        <v>225</v>
      </c>
      <c r="AC45" s="25">
        <v>130</v>
      </c>
      <c r="AD45" s="24">
        <v>65.010000000000005</v>
      </c>
      <c r="AE45" s="25">
        <v>65</v>
      </c>
      <c r="AF45" s="24">
        <v>30.01</v>
      </c>
      <c r="AG45" s="25">
        <v>30</v>
      </c>
      <c r="AH45" s="25">
        <v>0</v>
      </c>
      <c r="AI45" s="24">
        <v>0</v>
      </c>
      <c r="AJ45" s="24">
        <v>0</v>
      </c>
      <c r="AK45" s="24">
        <v>0</v>
      </c>
      <c r="AL45" s="24">
        <v>9</v>
      </c>
      <c r="AM45" s="24">
        <v>0</v>
      </c>
      <c r="AN45" s="24">
        <v>0</v>
      </c>
      <c r="AO45" s="24">
        <v>0</v>
      </c>
      <c r="AP45" s="24">
        <v>9</v>
      </c>
      <c r="AQ45" s="24">
        <v>0</v>
      </c>
      <c r="AR45" s="24">
        <v>0</v>
      </c>
      <c r="AS45" s="24">
        <v>0</v>
      </c>
      <c r="AT45" s="24">
        <v>9</v>
      </c>
      <c r="AU45" s="26">
        <v>27</v>
      </c>
      <c r="AV45" s="27"/>
    </row>
    <row r="46" spans="1:48" x14ac:dyDescent="0.25">
      <c r="A46" s="15" t="s">
        <v>48</v>
      </c>
      <c r="B46" s="16">
        <v>6251</v>
      </c>
      <c r="C46" s="17">
        <v>12</v>
      </c>
      <c r="D46" s="16" t="s">
        <v>49</v>
      </c>
      <c r="E46" s="18">
        <v>58</v>
      </c>
      <c r="F46" s="18" t="s">
        <v>288</v>
      </c>
      <c r="G46" s="19">
        <v>268</v>
      </c>
      <c r="H46" s="16" t="s">
        <v>288</v>
      </c>
      <c r="I46" s="18">
        <v>406</v>
      </c>
      <c r="J46" s="16" t="s">
        <v>289</v>
      </c>
      <c r="K46" s="20">
        <v>2</v>
      </c>
      <c r="L46" s="21" t="s">
        <v>202</v>
      </c>
      <c r="M46" s="21" t="s">
        <v>103</v>
      </c>
      <c r="N46" s="21" t="s">
        <v>354</v>
      </c>
      <c r="O46" s="21" t="s">
        <v>355</v>
      </c>
      <c r="P46" s="21" t="s">
        <v>356</v>
      </c>
      <c r="Q46" s="21" t="s">
        <v>357</v>
      </c>
      <c r="R46" s="21" t="s">
        <v>178</v>
      </c>
      <c r="S46" s="22">
        <v>7096</v>
      </c>
      <c r="T46" s="21" t="s">
        <v>358</v>
      </c>
      <c r="U46" s="23" t="s">
        <v>359</v>
      </c>
      <c r="V46" s="21" t="s">
        <v>360</v>
      </c>
      <c r="W46" s="21" t="s">
        <v>297</v>
      </c>
      <c r="X46" s="21">
        <v>50</v>
      </c>
      <c r="Y46" s="24">
        <v>30</v>
      </c>
      <c r="Z46" s="24" t="s">
        <v>63</v>
      </c>
      <c r="AA46" s="24" t="s">
        <v>64</v>
      </c>
      <c r="AB46" s="24" t="s">
        <v>65</v>
      </c>
      <c r="AC46" s="25">
        <v>0</v>
      </c>
      <c r="AD46" s="24">
        <v>50</v>
      </c>
      <c r="AE46" s="25">
        <v>50.01</v>
      </c>
      <c r="AF46" s="24">
        <v>75</v>
      </c>
      <c r="AG46" s="25">
        <v>75.010000000000005</v>
      </c>
      <c r="AH46" s="25">
        <v>130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50</v>
      </c>
      <c r="AR46" s="24">
        <v>0</v>
      </c>
      <c r="AS46" s="24">
        <v>0</v>
      </c>
      <c r="AT46" s="24">
        <v>0</v>
      </c>
      <c r="AU46" s="26">
        <v>50</v>
      </c>
      <c r="AV46" s="27"/>
    </row>
    <row r="47" spans="1:48" x14ac:dyDescent="0.25">
      <c r="A47" s="15" t="s">
        <v>48</v>
      </c>
      <c r="B47" s="16">
        <v>6257</v>
      </c>
      <c r="C47" s="17">
        <v>12</v>
      </c>
      <c r="D47" s="16" t="s">
        <v>49</v>
      </c>
      <c r="E47" s="18">
        <v>58</v>
      </c>
      <c r="F47" s="18" t="s">
        <v>288</v>
      </c>
      <c r="G47" s="19">
        <v>268</v>
      </c>
      <c r="H47" s="16" t="s">
        <v>288</v>
      </c>
      <c r="I47" s="18">
        <v>406</v>
      </c>
      <c r="J47" s="16" t="s">
        <v>289</v>
      </c>
      <c r="K47" s="20">
        <v>3</v>
      </c>
      <c r="L47" s="21" t="s">
        <v>208</v>
      </c>
      <c r="M47" s="21" t="s">
        <v>103</v>
      </c>
      <c r="N47" s="21" t="s">
        <v>361</v>
      </c>
      <c r="O47" s="21" t="s">
        <v>362</v>
      </c>
      <c r="P47" s="21" t="s">
        <v>363</v>
      </c>
      <c r="Q47" s="21" t="s">
        <v>364</v>
      </c>
      <c r="R47" s="21" t="s">
        <v>178</v>
      </c>
      <c r="S47" s="22">
        <v>7106</v>
      </c>
      <c r="T47" s="21" t="s">
        <v>365</v>
      </c>
      <c r="U47" s="23" t="s">
        <v>366</v>
      </c>
      <c r="V47" s="21" t="s">
        <v>367</v>
      </c>
      <c r="W47" s="21" t="s">
        <v>297</v>
      </c>
      <c r="X47" s="42">
        <v>25</v>
      </c>
      <c r="Y47" s="24">
        <v>10</v>
      </c>
      <c r="Z47" s="24" t="s">
        <v>63</v>
      </c>
      <c r="AA47" s="24" t="s">
        <v>189</v>
      </c>
      <c r="AB47" s="24" t="s">
        <v>65</v>
      </c>
      <c r="AC47" s="25">
        <v>0</v>
      </c>
      <c r="AD47" s="24">
        <v>60</v>
      </c>
      <c r="AE47" s="25">
        <v>60.01</v>
      </c>
      <c r="AF47" s="24">
        <v>75</v>
      </c>
      <c r="AG47" s="25">
        <v>75.010000000000005</v>
      </c>
      <c r="AH47" s="25">
        <v>130</v>
      </c>
      <c r="AI47" s="24">
        <v>0</v>
      </c>
      <c r="AJ47" s="24">
        <v>0</v>
      </c>
      <c r="AK47" s="24">
        <v>0</v>
      </c>
      <c r="AL47" s="24">
        <v>12</v>
      </c>
      <c r="AM47" s="24">
        <v>0</v>
      </c>
      <c r="AN47" s="24">
        <v>0</v>
      </c>
      <c r="AO47" s="24">
        <v>0</v>
      </c>
      <c r="AP47" s="24">
        <v>8</v>
      </c>
      <c r="AQ47" s="24">
        <v>0</v>
      </c>
      <c r="AR47" s="24">
        <v>0</v>
      </c>
      <c r="AS47" s="24">
        <v>0</v>
      </c>
      <c r="AT47" s="24">
        <v>5</v>
      </c>
      <c r="AU47" s="26">
        <v>25</v>
      </c>
      <c r="AV47" s="27"/>
    </row>
    <row r="48" spans="1:48" x14ac:dyDescent="0.25">
      <c r="A48" s="15" t="s">
        <v>48</v>
      </c>
      <c r="B48" s="16">
        <v>6259</v>
      </c>
      <c r="C48" s="17">
        <v>12</v>
      </c>
      <c r="D48" s="16" t="s">
        <v>49</v>
      </c>
      <c r="E48" s="18">
        <v>58</v>
      </c>
      <c r="F48" s="18" t="s">
        <v>288</v>
      </c>
      <c r="G48" s="19">
        <v>268</v>
      </c>
      <c r="H48" s="16" t="s">
        <v>288</v>
      </c>
      <c r="I48" s="18">
        <v>406</v>
      </c>
      <c r="J48" s="16" t="s">
        <v>289</v>
      </c>
      <c r="K48" s="20">
        <v>3</v>
      </c>
      <c r="L48" s="21" t="s">
        <v>208</v>
      </c>
      <c r="M48" s="21" t="s">
        <v>103</v>
      </c>
      <c r="N48" s="21" t="s">
        <v>368</v>
      </c>
      <c r="O48" s="21" t="s">
        <v>369</v>
      </c>
      <c r="P48" s="21" t="s">
        <v>370</v>
      </c>
      <c r="Q48" s="21" t="s">
        <v>371</v>
      </c>
      <c r="R48" s="21" t="s">
        <v>178</v>
      </c>
      <c r="S48" s="22">
        <v>7108</v>
      </c>
      <c r="T48" s="21" t="s">
        <v>372</v>
      </c>
      <c r="U48" s="23" t="s">
        <v>373</v>
      </c>
      <c r="V48" s="21" t="s">
        <v>374</v>
      </c>
      <c r="W48" s="21" t="s">
        <v>375</v>
      </c>
      <c r="X48" s="21">
        <v>315</v>
      </c>
      <c r="Y48" s="24">
        <v>280</v>
      </c>
      <c r="Z48" s="24" t="s">
        <v>94</v>
      </c>
      <c r="AA48" s="24" t="s">
        <v>189</v>
      </c>
      <c r="AB48" s="24" t="s">
        <v>65</v>
      </c>
      <c r="AC48" s="25">
        <v>0</v>
      </c>
      <c r="AD48" s="24">
        <v>60</v>
      </c>
      <c r="AE48" s="25">
        <v>60.01</v>
      </c>
      <c r="AF48" s="24">
        <v>80</v>
      </c>
      <c r="AG48" s="25">
        <v>80.010000000000005</v>
      </c>
      <c r="AH48" s="25">
        <v>130</v>
      </c>
      <c r="AI48" s="24">
        <v>280</v>
      </c>
      <c r="AJ48" s="24">
        <v>0</v>
      </c>
      <c r="AK48" s="24">
        <v>0</v>
      </c>
      <c r="AL48" s="24">
        <v>15</v>
      </c>
      <c r="AM48" s="24">
        <v>0</v>
      </c>
      <c r="AN48" s="24">
        <v>0</v>
      </c>
      <c r="AO48" s="24">
        <v>0</v>
      </c>
      <c r="AP48" s="24">
        <v>10</v>
      </c>
      <c r="AQ48" s="24">
        <v>0</v>
      </c>
      <c r="AR48" s="24">
        <v>0</v>
      </c>
      <c r="AS48" s="24">
        <v>10</v>
      </c>
      <c r="AT48" s="24">
        <v>0</v>
      </c>
      <c r="AU48" s="26">
        <v>315</v>
      </c>
      <c r="AV48" s="27"/>
    </row>
    <row r="49" spans="1:104" x14ac:dyDescent="0.25">
      <c r="A49" s="15" t="s">
        <v>48</v>
      </c>
      <c r="B49" s="16">
        <v>6266</v>
      </c>
      <c r="C49" s="17">
        <v>12</v>
      </c>
      <c r="D49" s="16" t="s">
        <v>49</v>
      </c>
      <c r="E49" s="18">
        <v>58</v>
      </c>
      <c r="F49" s="18" t="s">
        <v>288</v>
      </c>
      <c r="G49" s="19">
        <v>268</v>
      </c>
      <c r="H49" s="16" t="s">
        <v>288</v>
      </c>
      <c r="I49" s="18">
        <v>406</v>
      </c>
      <c r="J49" s="16" t="s">
        <v>289</v>
      </c>
      <c r="K49" s="20" t="s">
        <v>52</v>
      </c>
      <c r="L49" s="21" t="s">
        <v>52</v>
      </c>
      <c r="M49" s="21" t="s">
        <v>103</v>
      </c>
      <c r="N49" s="21" t="s">
        <v>376</v>
      </c>
      <c r="O49" s="21" t="s">
        <v>377</v>
      </c>
      <c r="P49" s="21" t="s">
        <v>378</v>
      </c>
      <c r="Q49" s="21" t="s">
        <v>379</v>
      </c>
      <c r="R49" s="21" t="s">
        <v>178</v>
      </c>
      <c r="S49" s="22">
        <v>7115</v>
      </c>
      <c r="T49" s="21" t="s">
        <v>380</v>
      </c>
      <c r="U49" s="23" t="s">
        <v>381</v>
      </c>
      <c r="V49" s="21" t="s">
        <v>382</v>
      </c>
      <c r="W49" s="21" t="s">
        <v>297</v>
      </c>
      <c r="X49" s="21">
        <v>98</v>
      </c>
      <c r="Y49" s="24">
        <v>95</v>
      </c>
      <c r="Z49" s="24" t="s">
        <v>63</v>
      </c>
      <c r="AA49" s="49" t="s">
        <v>163</v>
      </c>
      <c r="AB49" s="24" t="s">
        <v>65</v>
      </c>
      <c r="AC49" s="25">
        <v>0</v>
      </c>
      <c r="AD49" s="24">
        <v>75</v>
      </c>
      <c r="AE49" s="25">
        <v>75.010000000000005</v>
      </c>
      <c r="AF49" s="24">
        <v>90</v>
      </c>
      <c r="AG49" s="25">
        <v>90.01</v>
      </c>
      <c r="AH49" s="25">
        <v>130</v>
      </c>
      <c r="AI49" s="24">
        <v>8</v>
      </c>
      <c r="AJ49" s="24">
        <v>8</v>
      </c>
      <c r="AK49" s="24">
        <v>8</v>
      </c>
      <c r="AL49" s="24">
        <v>8</v>
      </c>
      <c r="AM49" s="24">
        <v>8</v>
      </c>
      <c r="AN49" s="24">
        <v>8</v>
      </c>
      <c r="AO49" s="24">
        <v>8</v>
      </c>
      <c r="AP49" s="24">
        <v>8</v>
      </c>
      <c r="AQ49" s="24">
        <v>8</v>
      </c>
      <c r="AR49" s="24">
        <v>9</v>
      </c>
      <c r="AS49" s="24">
        <v>8</v>
      </c>
      <c r="AT49" s="24">
        <v>9</v>
      </c>
      <c r="AU49" s="26">
        <v>98</v>
      </c>
      <c r="AV49" s="43"/>
    </row>
    <row r="50" spans="1:104" x14ac:dyDescent="0.25">
      <c r="A50" s="15" t="s">
        <v>48</v>
      </c>
      <c r="B50" s="16">
        <v>6271</v>
      </c>
      <c r="C50" s="17">
        <v>12</v>
      </c>
      <c r="D50" s="16" t="s">
        <v>49</v>
      </c>
      <c r="E50" s="18">
        <v>58</v>
      </c>
      <c r="F50" s="18" t="s">
        <v>288</v>
      </c>
      <c r="G50" s="19">
        <v>268</v>
      </c>
      <c r="H50" s="16" t="s">
        <v>288</v>
      </c>
      <c r="I50" s="18">
        <v>406</v>
      </c>
      <c r="J50" s="16" t="s">
        <v>289</v>
      </c>
      <c r="K50" s="20" t="s">
        <v>52</v>
      </c>
      <c r="L50" s="21" t="s">
        <v>52</v>
      </c>
      <c r="M50" s="21" t="s">
        <v>103</v>
      </c>
      <c r="N50" s="21" t="s">
        <v>383</v>
      </c>
      <c r="O50" s="21" t="s">
        <v>384</v>
      </c>
      <c r="P50" s="21" t="s">
        <v>385</v>
      </c>
      <c r="Q50" s="21" t="s">
        <v>386</v>
      </c>
      <c r="R50" s="21" t="s">
        <v>178</v>
      </c>
      <c r="S50" s="22">
        <v>7118</v>
      </c>
      <c r="T50" s="21" t="s">
        <v>387</v>
      </c>
      <c r="U50" s="23" t="s">
        <v>388</v>
      </c>
      <c r="V50" s="21" t="s">
        <v>389</v>
      </c>
      <c r="W50" s="21" t="s">
        <v>297</v>
      </c>
      <c r="X50" s="21">
        <v>97</v>
      </c>
      <c r="Y50" s="24">
        <v>85</v>
      </c>
      <c r="Z50" s="24" t="s">
        <v>63</v>
      </c>
      <c r="AA50" s="24" t="s">
        <v>64</v>
      </c>
      <c r="AB50" s="24" t="s">
        <v>65</v>
      </c>
      <c r="AC50" s="25">
        <v>0</v>
      </c>
      <c r="AD50" s="24">
        <v>70</v>
      </c>
      <c r="AE50" s="25">
        <v>70.010000000000005</v>
      </c>
      <c r="AF50" s="24">
        <v>90</v>
      </c>
      <c r="AG50" s="25">
        <v>90.01</v>
      </c>
      <c r="AH50" s="25">
        <v>130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97</v>
      </c>
      <c r="AR50" s="24">
        <v>0</v>
      </c>
      <c r="AS50" s="24">
        <v>0</v>
      </c>
      <c r="AT50" s="24">
        <v>0</v>
      </c>
      <c r="AU50" s="26">
        <v>97</v>
      </c>
      <c r="AV50" s="27"/>
    </row>
    <row r="51" spans="1:104" x14ac:dyDescent="0.25">
      <c r="A51" s="15" t="s">
        <v>48</v>
      </c>
      <c r="B51" s="16">
        <v>7253</v>
      </c>
      <c r="C51" s="17">
        <v>12</v>
      </c>
      <c r="D51" s="16" t="s">
        <v>49</v>
      </c>
      <c r="E51" s="18">
        <v>63</v>
      </c>
      <c r="F51" s="18" t="s">
        <v>390</v>
      </c>
      <c r="G51" s="19">
        <v>273</v>
      </c>
      <c r="H51" s="16" t="s">
        <v>390</v>
      </c>
      <c r="I51" s="18">
        <v>420</v>
      </c>
      <c r="J51" s="16" t="s">
        <v>391</v>
      </c>
      <c r="K51" s="20" t="s">
        <v>52</v>
      </c>
      <c r="L51" s="21" t="s">
        <v>52</v>
      </c>
      <c r="M51" s="21" t="s">
        <v>53</v>
      </c>
      <c r="N51" s="21" t="s">
        <v>392</v>
      </c>
      <c r="O51" s="21" t="s">
        <v>393</v>
      </c>
      <c r="P51" s="21" t="s">
        <v>394</v>
      </c>
      <c r="Q51" s="21" t="s">
        <v>395</v>
      </c>
      <c r="R51" s="21" t="s">
        <v>178</v>
      </c>
      <c r="S51" s="22">
        <v>8928</v>
      </c>
      <c r="T51" s="23" t="s">
        <v>193</v>
      </c>
      <c r="U51" s="23" t="s">
        <v>396</v>
      </c>
      <c r="V51" s="23" t="s">
        <v>956</v>
      </c>
      <c r="W51" s="23" t="s">
        <v>74</v>
      </c>
      <c r="X51" s="23">
        <v>0.08</v>
      </c>
      <c r="Y51" s="29">
        <v>1</v>
      </c>
      <c r="Z51" s="24" t="s">
        <v>63</v>
      </c>
      <c r="AA51" s="24" t="s">
        <v>64</v>
      </c>
      <c r="AB51" s="24" t="s">
        <v>65</v>
      </c>
      <c r="AC51" s="25">
        <v>0</v>
      </c>
      <c r="AD51" s="24">
        <v>20</v>
      </c>
      <c r="AE51" s="25">
        <v>20.010000000000002</v>
      </c>
      <c r="AF51" s="24">
        <v>70</v>
      </c>
      <c r="AG51" s="25">
        <v>70.010000000000005</v>
      </c>
      <c r="AH51" s="25">
        <v>130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48">
        <v>0.08</v>
      </c>
      <c r="AR51" s="24">
        <v>0</v>
      </c>
      <c r="AS51" s="24">
        <v>0</v>
      </c>
      <c r="AT51" s="24">
        <v>0</v>
      </c>
      <c r="AU51" s="26">
        <f>SUBTOTAL(9,AI51:AT51)</f>
        <v>0.08</v>
      </c>
      <c r="AV51" s="27"/>
    </row>
    <row r="52" spans="1:104" x14ac:dyDescent="0.25">
      <c r="A52" s="15" t="s">
        <v>48</v>
      </c>
      <c r="B52" s="16">
        <v>7274</v>
      </c>
      <c r="C52" s="17">
        <v>12</v>
      </c>
      <c r="D52" s="16" t="s">
        <v>49</v>
      </c>
      <c r="E52" s="18">
        <v>63</v>
      </c>
      <c r="F52" s="18" t="s">
        <v>390</v>
      </c>
      <c r="G52" s="19">
        <v>273</v>
      </c>
      <c r="H52" s="16" t="s">
        <v>390</v>
      </c>
      <c r="I52" s="18">
        <v>420</v>
      </c>
      <c r="J52" s="16" t="s">
        <v>391</v>
      </c>
      <c r="K52" s="20" t="s">
        <v>52</v>
      </c>
      <c r="L52" s="21" t="s">
        <v>52</v>
      </c>
      <c r="M52" s="21" t="s">
        <v>66</v>
      </c>
      <c r="N52" s="21" t="s">
        <v>397</v>
      </c>
      <c r="O52" s="21" t="s">
        <v>398</v>
      </c>
      <c r="P52" s="21" t="s">
        <v>399</v>
      </c>
      <c r="Q52" s="21" t="s">
        <v>400</v>
      </c>
      <c r="R52" s="21" t="s">
        <v>178</v>
      </c>
      <c r="S52" s="22">
        <v>8941</v>
      </c>
      <c r="T52" s="23" t="s">
        <v>199</v>
      </c>
      <c r="U52" s="23" t="s">
        <v>401</v>
      </c>
      <c r="V52" s="23" t="s">
        <v>201</v>
      </c>
      <c r="W52" s="23" t="s">
        <v>182</v>
      </c>
      <c r="X52" s="23">
        <v>1485</v>
      </c>
      <c r="Y52" s="29">
        <v>1582</v>
      </c>
      <c r="Z52" s="24" t="s">
        <v>94</v>
      </c>
      <c r="AA52" s="24" t="s">
        <v>64</v>
      </c>
      <c r="AB52" s="24" t="s">
        <v>65</v>
      </c>
      <c r="AC52" s="25">
        <v>0</v>
      </c>
      <c r="AD52" s="24">
        <v>20</v>
      </c>
      <c r="AE52" s="25">
        <v>20.010000000000002</v>
      </c>
      <c r="AF52" s="24">
        <v>70</v>
      </c>
      <c r="AG52" s="25">
        <v>70.010000000000005</v>
      </c>
      <c r="AH52" s="25">
        <v>130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42">
        <v>1485</v>
      </c>
      <c r="AR52" s="24">
        <v>0</v>
      </c>
      <c r="AS52" s="24">
        <v>0</v>
      </c>
      <c r="AT52" s="24">
        <v>0</v>
      </c>
      <c r="AU52" s="26">
        <f t="shared" ref="AU52:AU57" si="1">SUBTOTAL(9,AI52:AT52)</f>
        <v>1485</v>
      </c>
    </row>
    <row r="53" spans="1:104" x14ac:dyDescent="0.25">
      <c r="A53" s="15" t="s">
        <v>48</v>
      </c>
      <c r="B53" s="16">
        <v>7442</v>
      </c>
      <c r="C53" s="17">
        <v>12</v>
      </c>
      <c r="D53" s="16" t="s">
        <v>49</v>
      </c>
      <c r="E53" s="18">
        <v>63</v>
      </c>
      <c r="F53" s="18" t="s">
        <v>390</v>
      </c>
      <c r="G53" s="19">
        <v>273</v>
      </c>
      <c r="H53" s="16" t="s">
        <v>390</v>
      </c>
      <c r="I53" s="18">
        <v>420</v>
      </c>
      <c r="J53" s="16" t="s">
        <v>391</v>
      </c>
      <c r="K53" s="20">
        <v>1</v>
      </c>
      <c r="L53" s="21" t="s">
        <v>173</v>
      </c>
      <c r="M53" s="21" t="s">
        <v>77</v>
      </c>
      <c r="N53" s="21" t="s">
        <v>174</v>
      </c>
      <c r="O53" s="21" t="s">
        <v>402</v>
      </c>
      <c r="P53" s="21" t="s">
        <v>403</v>
      </c>
      <c r="Q53" s="21" t="s">
        <v>395</v>
      </c>
      <c r="R53" s="21" t="s">
        <v>178</v>
      </c>
      <c r="S53" s="22">
        <v>8657</v>
      </c>
      <c r="T53" s="23" t="s">
        <v>179</v>
      </c>
      <c r="U53" s="23" t="s">
        <v>955</v>
      </c>
      <c r="V53" s="23" t="s">
        <v>179</v>
      </c>
      <c r="W53" s="23" t="s">
        <v>182</v>
      </c>
      <c r="X53" s="23">
        <v>385</v>
      </c>
      <c r="Y53" s="29">
        <v>510</v>
      </c>
      <c r="Z53" s="24" t="s">
        <v>94</v>
      </c>
      <c r="AA53" s="24" t="s">
        <v>64</v>
      </c>
      <c r="AB53" s="24" t="s">
        <v>65</v>
      </c>
      <c r="AC53" s="25">
        <v>0</v>
      </c>
      <c r="AD53" s="24">
        <v>20</v>
      </c>
      <c r="AE53" s="25">
        <v>20.010000000000002</v>
      </c>
      <c r="AF53" s="24">
        <v>70</v>
      </c>
      <c r="AG53" s="25">
        <v>70.010000000000005</v>
      </c>
      <c r="AH53" s="25">
        <v>130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42">
        <v>385</v>
      </c>
      <c r="AR53" s="24">
        <v>0</v>
      </c>
      <c r="AS53" s="24">
        <v>0</v>
      </c>
      <c r="AT53" s="24">
        <v>0</v>
      </c>
      <c r="AU53" s="26">
        <f t="shared" si="1"/>
        <v>385</v>
      </c>
      <c r="AV53" s="27"/>
    </row>
    <row r="54" spans="1:104" x14ac:dyDescent="0.25">
      <c r="A54" s="15" t="s">
        <v>48</v>
      </c>
      <c r="B54" s="16">
        <v>7483</v>
      </c>
      <c r="C54" s="17">
        <v>12</v>
      </c>
      <c r="D54" s="16" t="s">
        <v>49</v>
      </c>
      <c r="E54" s="18">
        <v>63</v>
      </c>
      <c r="F54" s="18" t="s">
        <v>390</v>
      </c>
      <c r="G54" s="19">
        <v>273</v>
      </c>
      <c r="H54" s="16" t="s">
        <v>390</v>
      </c>
      <c r="I54" s="18">
        <v>420</v>
      </c>
      <c r="J54" s="16" t="s">
        <v>391</v>
      </c>
      <c r="K54" s="20">
        <v>2</v>
      </c>
      <c r="L54" s="21" t="s">
        <v>202</v>
      </c>
      <c r="M54" s="21" t="s">
        <v>77</v>
      </c>
      <c r="N54" s="21" t="s">
        <v>203</v>
      </c>
      <c r="O54" s="21" t="s">
        <v>393</v>
      </c>
      <c r="P54" s="21" t="s">
        <v>404</v>
      </c>
      <c r="Q54" s="21" t="s">
        <v>405</v>
      </c>
      <c r="R54" s="21" t="s">
        <v>178</v>
      </c>
      <c r="S54" s="22">
        <v>8731</v>
      </c>
      <c r="T54" s="23" t="s">
        <v>205</v>
      </c>
      <c r="U54" s="23" t="s">
        <v>406</v>
      </c>
      <c r="V54" s="23" t="s">
        <v>407</v>
      </c>
      <c r="W54" s="23" t="s">
        <v>74</v>
      </c>
      <c r="X54" s="23">
        <v>42</v>
      </c>
      <c r="Y54" s="29">
        <v>40</v>
      </c>
      <c r="Z54" s="24" t="s">
        <v>63</v>
      </c>
      <c r="AA54" s="24" t="s">
        <v>64</v>
      </c>
      <c r="AB54" s="24" t="s">
        <v>65</v>
      </c>
      <c r="AC54" s="25">
        <v>0</v>
      </c>
      <c r="AD54" s="24">
        <v>20</v>
      </c>
      <c r="AE54" s="25">
        <v>20.010000000000002</v>
      </c>
      <c r="AF54" s="24">
        <v>70</v>
      </c>
      <c r="AG54" s="25">
        <v>70.010000000000005</v>
      </c>
      <c r="AH54" s="25">
        <v>130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48">
        <v>0</v>
      </c>
      <c r="AR54" s="24">
        <v>0</v>
      </c>
      <c r="AS54" s="24">
        <v>0</v>
      </c>
      <c r="AT54" s="42">
        <v>42</v>
      </c>
      <c r="AU54" s="26">
        <f t="shared" si="1"/>
        <v>42</v>
      </c>
      <c r="AV54" s="27"/>
    </row>
    <row r="55" spans="1:104" x14ac:dyDescent="0.25">
      <c r="A55" s="15" t="s">
        <v>48</v>
      </c>
      <c r="B55" s="16">
        <v>7491</v>
      </c>
      <c r="C55" s="17">
        <v>12</v>
      </c>
      <c r="D55" s="16" t="s">
        <v>49</v>
      </c>
      <c r="E55" s="18">
        <v>63</v>
      </c>
      <c r="F55" s="18" t="s">
        <v>390</v>
      </c>
      <c r="G55" s="19">
        <v>273</v>
      </c>
      <c r="H55" s="16" t="s">
        <v>390</v>
      </c>
      <c r="I55" s="18">
        <v>420</v>
      </c>
      <c r="J55" s="16" t="s">
        <v>391</v>
      </c>
      <c r="K55" s="20">
        <v>3</v>
      </c>
      <c r="L55" s="21" t="s">
        <v>208</v>
      </c>
      <c r="M55" s="21" t="s">
        <v>77</v>
      </c>
      <c r="N55" s="21" t="s">
        <v>209</v>
      </c>
      <c r="O55" s="21" t="s">
        <v>408</v>
      </c>
      <c r="P55" s="21" t="s">
        <v>409</v>
      </c>
      <c r="Q55" s="21" t="s">
        <v>410</v>
      </c>
      <c r="R55" s="21" t="s">
        <v>178</v>
      </c>
      <c r="S55" s="22">
        <v>8772</v>
      </c>
      <c r="T55" s="23" t="s">
        <v>211</v>
      </c>
      <c r="U55" s="23" t="s">
        <v>411</v>
      </c>
      <c r="V55" s="23" t="s">
        <v>412</v>
      </c>
      <c r="W55" s="23" t="s">
        <v>74</v>
      </c>
      <c r="X55" s="23">
        <v>80</v>
      </c>
      <c r="Y55" s="29">
        <v>80</v>
      </c>
      <c r="Z55" s="24" t="s">
        <v>63</v>
      </c>
      <c r="AA55" s="24" t="s">
        <v>64</v>
      </c>
      <c r="AB55" s="24" t="s">
        <v>65</v>
      </c>
      <c r="AC55" s="25">
        <v>0</v>
      </c>
      <c r="AD55" s="24">
        <v>20</v>
      </c>
      <c r="AE55" s="25">
        <v>20.010000000000002</v>
      </c>
      <c r="AF55" s="24">
        <v>70</v>
      </c>
      <c r="AG55" s="25">
        <v>70.010000000000005</v>
      </c>
      <c r="AH55" s="25">
        <v>130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48">
        <v>0</v>
      </c>
      <c r="AR55" s="24">
        <v>0</v>
      </c>
      <c r="AS55" s="24">
        <v>0</v>
      </c>
      <c r="AT55" s="48">
        <v>80</v>
      </c>
      <c r="AU55" s="26">
        <f t="shared" si="1"/>
        <v>80</v>
      </c>
      <c r="AV55" s="27"/>
    </row>
    <row r="56" spans="1:104" x14ac:dyDescent="0.25">
      <c r="A56" s="15" t="s">
        <v>48</v>
      </c>
      <c r="B56" s="16">
        <v>7502</v>
      </c>
      <c r="C56" s="17">
        <v>12</v>
      </c>
      <c r="D56" s="16" t="s">
        <v>49</v>
      </c>
      <c r="E56" s="18">
        <v>63</v>
      </c>
      <c r="F56" s="18" t="s">
        <v>390</v>
      </c>
      <c r="G56" s="19">
        <v>273</v>
      </c>
      <c r="H56" s="16" t="s">
        <v>390</v>
      </c>
      <c r="I56" s="18">
        <v>420</v>
      </c>
      <c r="J56" s="16" t="s">
        <v>391</v>
      </c>
      <c r="K56" s="20">
        <v>4</v>
      </c>
      <c r="L56" s="21" t="s">
        <v>213</v>
      </c>
      <c r="M56" s="21" t="s">
        <v>77</v>
      </c>
      <c r="N56" s="21" t="s">
        <v>214</v>
      </c>
      <c r="O56" s="21" t="s">
        <v>413</v>
      </c>
      <c r="P56" s="21" t="s">
        <v>414</v>
      </c>
      <c r="Q56" s="21" t="s">
        <v>410</v>
      </c>
      <c r="R56" s="21" t="s">
        <v>178</v>
      </c>
      <c r="S56" s="22">
        <v>9166</v>
      </c>
      <c r="T56" s="23" t="s">
        <v>216</v>
      </c>
      <c r="U56" s="23" t="s">
        <v>217</v>
      </c>
      <c r="V56" s="23" t="s">
        <v>415</v>
      </c>
      <c r="W56" s="23" t="s">
        <v>219</v>
      </c>
      <c r="X56" s="23">
        <v>21135</v>
      </c>
      <c r="Y56" s="29">
        <v>22344</v>
      </c>
      <c r="Z56" s="24" t="s">
        <v>94</v>
      </c>
      <c r="AA56" s="24" t="s">
        <v>64</v>
      </c>
      <c r="AB56" s="29" t="s">
        <v>225</v>
      </c>
      <c r="AC56" s="25">
        <v>0</v>
      </c>
      <c r="AD56" s="24">
        <v>20</v>
      </c>
      <c r="AE56" s="25">
        <v>20.010000000000002</v>
      </c>
      <c r="AF56" s="24">
        <v>70</v>
      </c>
      <c r="AG56" s="25">
        <v>70.010000000000005</v>
      </c>
      <c r="AH56" s="25">
        <v>130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42">
        <v>21135</v>
      </c>
      <c r="AR56" s="24">
        <v>0</v>
      </c>
      <c r="AS56" s="24">
        <v>0</v>
      </c>
      <c r="AT56" s="24">
        <v>0</v>
      </c>
      <c r="AU56" s="26">
        <f t="shared" si="1"/>
        <v>21135</v>
      </c>
      <c r="AV56" s="27" t="s">
        <v>961</v>
      </c>
    </row>
    <row r="57" spans="1:104" s="46" customFormat="1" x14ac:dyDescent="0.25">
      <c r="A57" s="47" t="s">
        <v>48</v>
      </c>
      <c r="B57" s="16">
        <v>7535</v>
      </c>
      <c r="C57" s="17">
        <v>12</v>
      </c>
      <c r="D57" s="16" t="s">
        <v>49</v>
      </c>
      <c r="E57" s="18">
        <v>63</v>
      </c>
      <c r="F57" s="18" t="s">
        <v>390</v>
      </c>
      <c r="G57" s="19">
        <v>273</v>
      </c>
      <c r="H57" s="16" t="s">
        <v>390</v>
      </c>
      <c r="I57" s="18">
        <v>420</v>
      </c>
      <c r="J57" s="16" t="s">
        <v>391</v>
      </c>
      <c r="K57" s="56">
        <v>1</v>
      </c>
      <c r="L57" s="21" t="s">
        <v>173</v>
      </c>
      <c r="M57" s="21" t="s">
        <v>103</v>
      </c>
      <c r="N57" s="21" t="s">
        <v>957</v>
      </c>
      <c r="O57" s="21" t="s">
        <v>417</v>
      </c>
      <c r="P57" s="21" t="s">
        <v>335</v>
      </c>
      <c r="Q57" s="21" t="s">
        <v>416</v>
      </c>
      <c r="R57" s="21" t="s">
        <v>178</v>
      </c>
      <c r="S57" s="22">
        <v>8707</v>
      </c>
      <c r="T57" s="23" t="s">
        <v>337</v>
      </c>
      <c r="U57" s="23" t="s">
        <v>338</v>
      </c>
      <c r="V57" s="23" t="s">
        <v>337</v>
      </c>
      <c r="W57" s="23" t="s">
        <v>182</v>
      </c>
      <c r="X57" s="23">
        <v>385</v>
      </c>
      <c r="Y57" s="29">
        <v>0</v>
      </c>
      <c r="Z57" s="24" t="s">
        <v>94</v>
      </c>
      <c r="AA57" s="24" t="s">
        <v>64</v>
      </c>
      <c r="AB57" s="24" t="s">
        <v>65</v>
      </c>
      <c r="AC57" s="25">
        <v>0</v>
      </c>
      <c r="AD57" s="24">
        <v>20</v>
      </c>
      <c r="AE57" s="25">
        <v>20.010000000000002</v>
      </c>
      <c r="AF57" s="24">
        <v>70</v>
      </c>
      <c r="AG57" s="25">
        <v>70.010000000000005</v>
      </c>
      <c r="AH57" s="25">
        <v>130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0</v>
      </c>
      <c r="AS57" s="24">
        <v>0</v>
      </c>
      <c r="AT57" s="42">
        <v>385</v>
      </c>
      <c r="AU57" s="26">
        <f t="shared" si="1"/>
        <v>385</v>
      </c>
      <c r="AV57" s="67"/>
      <c r="AW57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</row>
    <row r="58" spans="1:104" x14ac:dyDescent="0.25">
      <c r="A58" s="15" t="s">
        <v>48</v>
      </c>
      <c r="B58" s="16">
        <v>7684</v>
      </c>
      <c r="C58" s="17">
        <v>12</v>
      </c>
      <c r="D58" s="16" t="s">
        <v>49</v>
      </c>
      <c r="E58" s="18">
        <v>63</v>
      </c>
      <c r="F58" s="18" t="s">
        <v>390</v>
      </c>
      <c r="G58" s="19">
        <v>273</v>
      </c>
      <c r="H58" s="16" t="s">
        <v>390</v>
      </c>
      <c r="I58" s="18">
        <v>420</v>
      </c>
      <c r="J58" s="16" t="s">
        <v>391</v>
      </c>
      <c r="K58" s="44">
        <v>2</v>
      </c>
      <c r="L58" s="21" t="s">
        <v>202</v>
      </c>
      <c r="M58" s="21" t="s">
        <v>103</v>
      </c>
      <c r="N58" s="21" t="s">
        <v>419</v>
      </c>
      <c r="O58" s="21" t="s">
        <v>418</v>
      </c>
      <c r="P58" s="21" t="s">
        <v>420</v>
      </c>
      <c r="Q58" s="21" t="s">
        <v>405</v>
      </c>
      <c r="R58" s="21" t="s">
        <v>178</v>
      </c>
      <c r="S58" s="22">
        <v>8747</v>
      </c>
      <c r="T58" s="21" t="s">
        <v>358</v>
      </c>
      <c r="U58" s="23" t="s">
        <v>421</v>
      </c>
      <c r="V58" s="21" t="s">
        <v>422</v>
      </c>
      <c r="W58" s="21" t="s">
        <v>74</v>
      </c>
      <c r="X58" s="23">
        <v>55</v>
      </c>
      <c r="Y58" s="29">
        <v>53</v>
      </c>
      <c r="Z58" s="24" t="s">
        <v>63</v>
      </c>
      <c r="AA58" s="24" t="s">
        <v>64</v>
      </c>
      <c r="AB58" s="24" t="s">
        <v>65</v>
      </c>
      <c r="AC58" s="25">
        <v>0</v>
      </c>
      <c r="AD58" s="24">
        <v>20</v>
      </c>
      <c r="AE58" s="25">
        <v>20.010000000000002</v>
      </c>
      <c r="AF58" s="24">
        <v>70</v>
      </c>
      <c r="AG58" s="25">
        <v>70.010000000000005</v>
      </c>
      <c r="AH58" s="25">
        <v>130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42">
        <v>55</v>
      </c>
      <c r="AU58" s="26">
        <f>SUBTOTAL(9,AI58:AT58)</f>
        <v>55</v>
      </c>
      <c r="AV58" s="45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</row>
    <row r="59" spans="1:104" x14ac:dyDescent="0.25">
      <c r="A59" s="15" t="s">
        <v>48</v>
      </c>
      <c r="B59" s="16">
        <v>7736</v>
      </c>
      <c r="C59" s="17">
        <v>12</v>
      </c>
      <c r="D59" s="16" t="s">
        <v>49</v>
      </c>
      <c r="E59" s="18">
        <v>63</v>
      </c>
      <c r="F59" s="18" t="s">
        <v>390</v>
      </c>
      <c r="G59" s="19">
        <v>273</v>
      </c>
      <c r="H59" s="16" t="s">
        <v>390</v>
      </c>
      <c r="I59" s="18">
        <v>420</v>
      </c>
      <c r="J59" s="16" t="s">
        <v>391</v>
      </c>
      <c r="K59" s="20">
        <v>3</v>
      </c>
      <c r="L59" s="21" t="s">
        <v>208</v>
      </c>
      <c r="M59" s="21" t="s">
        <v>103</v>
      </c>
      <c r="N59" s="21" t="s">
        <v>424</v>
      </c>
      <c r="O59" s="21" t="s">
        <v>425</v>
      </c>
      <c r="P59" s="23" t="s">
        <v>370</v>
      </c>
      <c r="Q59" s="21" t="s">
        <v>423</v>
      </c>
      <c r="R59" s="21" t="s">
        <v>178</v>
      </c>
      <c r="S59" s="22">
        <v>8783</v>
      </c>
      <c r="T59" s="23" t="s">
        <v>958</v>
      </c>
      <c r="U59" s="23" t="s">
        <v>373</v>
      </c>
      <c r="V59" s="23" t="s">
        <v>959</v>
      </c>
      <c r="W59" s="23" t="s">
        <v>960</v>
      </c>
      <c r="X59" s="23">
        <v>10</v>
      </c>
      <c r="Y59" s="29">
        <v>15</v>
      </c>
      <c r="Z59" s="24" t="s">
        <v>94</v>
      </c>
      <c r="AA59" s="24" t="s">
        <v>64</v>
      </c>
      <c r="AB59" s="24" t="s">
        <v>65</v>
      </c>
      <c r="AC59" s="25">
        <v>0</v>
      </c>
      <c r="AD59" s="24">
        <v>20</v>
      </c>
      <c r="AE59" s="25">
        <v>20.010000000000002</v>
      </c>
      <c r="AF59" s="24">
        <v>70</v>
      </c>
      <c r="AG59" s="25">
        <v>70.010000000000005</v>
      </c>
      <c r="AH59" s="25">
        <v>130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  <c r="AT59" s="48">
        <v>10</v>
      </c>
      <c r="AU59" s="26">
        <f>SUBTOTAL(9,AI59:AT59)</f>
        <v>10</v>
      </c>
      <c r="AV59" s="54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</row>
    <row r="60" spans="1:104" x14ac:dyDescent="0.25">
      <c r="A60" s="15" t="s">
        <v>48</v>
      </c>
      <c r="B60" s="16">
        <v>7852</v>
      </c>
      <c r="C60" s="17">
        <v>12</v>
      </c>
      <c r="D60" s="16" t="s">
        <v>49</v>
      </c>
      <c r="E60" s="18">
        <v>63</v>
      </c>
      <c r="F60" s="18" t="s">
        <v>390</v>
      </c>
      <c r="G60" s="19">
        <v>273</v>
      </c>
      <c r="H60" s="16" t="s">
        <v>390</v>
      </c>
      <c r="I60" s="18">
        <v>420</v>
      </c>
      <c r="J60" s="16" t="s">
        <v>391</v>
      </c>
      <c r="K60" s="20">
        <v>4</v>
      </c>
      <c r="L60" s="21" t="s">
        <v>213</v>
      </c>
      <c r="M60" s="21" t="s">
        <v>103</v>
      </c>
      <c r="N60" s="21" t="s">
        <v>426</v>
      </c>
      <c r="O60" s="21" t="s">
        <v>427</v>
      </c>
      <c r="P60" s="21" t="s">
        <v>428</v>
      </c>
      <c r="Q60" s="21" t="s">
        <v>429</v>
      </c>
      <c r="R60" s="21" t="s">
        <v>178</v>
      </c>
      <c r="S60" s="22">
        <v>9622</v>
      </c>
      <c r="T60" s="21" t="s">
        <v>430</v>
      </c>
      <c r="U60" s="23" t="s">
        <v>431</v>
      </c>
      <c r="V60" s="21" t="s">
        <v>432</v>
      </c>
      <c r="W60" s="21" t="s">
        <v>74</v>
      </c>
      <c r="X60" s="23">
        <v>95</v>
      </c>
      <c r="Y60" s="29">
        <v>91</v>
      </c>
      <c r="Z60" s="24" t="s">
        <v>63</v>
      </c>
      <c r="AA60" s="24" t="s">
        <v>64</v>
      </c>
      <c r="AB60" s="24" t="s">
        <v>65</v>
      </c>
      <c r="AC60" s="25">
        <v>0</v>
      </c>
      <c r="AD60" s="24">
        <v>20</v>
      </c>
      <c r="AE60" s="25">
        <v>20.010000000000002</v>
      </c>
      <c r="AF60" s="24">
        <v>70</v>
      </c>
      <c r="AG60" s="25">
        <v>70.010000000000005</v>
      </c>
      <c r="AH60" s="25">
        <v>130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42">
        <v>95</v>
      </c>
      <c r="AU60" s="26">
        <f>SUBTOTAL(9,AI60:AT60)</f>
        <v>95</v>
      </c>
      <c r="AV60" s="27"/>
    </row>
    <row r="61" spans="1:104" x14ac:dyDescent="0.25">
      <c r="A61" s="15" t="s">
        <v>48</v>
      </c>
      <c r="B61" s="16">
        <v>7089</v>
      </c>
      <c r="C61" s="17">
        <v>12</v>
      </c>
      <c r="D61" s="16" t="s">
        <v>49</v>
      </c>
      <c r="E61" s="18">
        <v>0</v>
      </c>
      <c r="F61" s="18" t="s">
        <v>49</v>
      </c>
      <c r="G61" s="19">
        <v>510</v>
      </c>
      <c r="H61" s="16" t="s">
        <v>433</v>
      </c>
      <c r="I61" s="18">
        <v>797</v>
      </c>
      <c r="J61" s="28" t="s">
        <v>434</v>
      </c>
      <c r="K61" s="20" t="s">
        <v>52</v>
      </c>
      <c r="L61" s="21" t="s">
        <v>52</v>
      </c>
      <c r="M61" s="21" t="s">
        <v>53</v>
      </c>
      <c r="N61" s="21" t="s">
        <v>435</v>
      </c>
      <c r="O61" s="21" t="s">
        <v>436</v>
      </c>
      <c r="P61" s="21" t="s">
        <v>437</v>
      </c>
      <c r="Q61" s="21" t="s">
        <v>438</v>
      </c>
      <c r="R61" s="21" t="s">
        <v>58</v>
      </c>
      <c r="S61" s="22">
        <v>8076</v>
      </c>
      <c r="T61" s="21" t="s">
        <v>439</v>
      </c>
      <c r="U61" s="23" t="s">
        <v>440</v>
      </c>
      <c r="V61" s="21" t="s">
        <v>1017</v>
      </c>
      <c r="W61" s="21" t="s">
        <v>74</v>
      </c>
      <c r="X61" s="21">
        <v>98.4</v>
      </c>
      <c r="Y61" s="24">
        <v>0</v>
      </c>
      <c r="Z61" s="24" t="s">
        <v>63</v>
      </c>
      <c r="AA61" s="24" t="s">
        <v>163</v>
      </c>
      <c r="AB61" s="24" t="s">
        <v>65</v>
      </c>
      <c r="AC61" s="25">
        <v>0</v>
      </c>
      <c r="AD61" s="24">
        <v>20</v>
      </c>
      <c r="AE61" s="25">
        <v>20.010000000000002</v>
      </c>
      <c r="AF61" s="24">
        <v>80</v>
      </c>
      <c r="AG61" s="25">
        <v>80.010000000000005</v>
      </c>
      <c r="AH61" s="25">
        <v>130</v>
      </c>
      <c r="AI61" s="24">
        <v>8</v>
      </c>
      <c r="AJ61" s="24">
        <v>8</v>
      </c>
      <c r="AK61" s="24">
        <v>8.3000000000000007</v>
      </c>
      <c r="AL61" s="24">
        <v>8.3000000000000007</v>
      </c>
      <c r="AM61" s="24">
        <v>8.3000000000000007</v>
      </c>
      <c r="AN61" s="24">
        <v>8.3000000000000007</v>
      </c>
      <c r="AO61" s="24">
        <v>8.3000000000000007</v>
      </c>
      <c r="AP61" s="24">
        <v>8.3000000000000007</v>
      </c>
      <c r="AQ61" s="24">
        <v>8.3000000000000007</v>
      </c>
      <c r="AR61" s="24">
        <v>8.3000000000000007</v>
      </c>
      <c r="AS61" s="24">
        <v>8</v>
      </c>
      <c r="AT61" s="24">
        <v>8</v>
      </c>
      <c r="AU61" s="26">
        <f>SUBTOTAL(9,AI61:AT61)</f>
        <v>98.399999999999991</v>
      </c>
      <c r="AV61" s="27"/>
    </row>
    <row r="62" spans="1:104" x14ac:dyDescent="0.25">
      <c r="A62" s="15" t="s">
        <v>48</v>
      </c>
      <c r="B62" s="16">
        <v>7099</v>
      </c>
      <c r="C62" s="17">
        <v>12</v>
      </c>
      <c r="D62" s="16" t="s">
        <v>49</v>
      </c>
      <c r="E62" s="18">
        <v>0</v>
      </c>
      <c r="F62" s="18" t="s">
        <v>49</v>
      </c>
      <c r="G62" s="19">
        <v>510</v>
      </c>
      <c r="H62" s="16" t="s">
        <v>433</v>
      </c>
      <c r="I62" s="18">
        <v>797</v>
      </c>
      <c r="J62" s="28" t="s">
        <v>434</v>
      </c>
      <c r="K62" s="20" t="s">
        <v>52</v>
      </c>
      <c r="L62" s="21" t="s">
        <v>52</v>
      </c>
      <c r="M62" s="21" t="s">
        <v>66</v>
      </c>
      <c r="N62" s="21" t="s">
        <v>442</v>
      </c>
      <c r="O62" s="21" t="s">
        <v>443</v>
      </c>
      <c r="P62" s="21" t="s">
        <v>444</v>
      </c>
      <c r="Q62" s="21" t="s">
        <v>438</v>
      </c>
      <c r="R62" s="21" t="s">
        <v>58</v>
      </c>
      <c r="S62" s="22">
        <v>8080</v>
      </c>
      <c r="T62" s="21" t="s">
        <v>445</v>
      </c>
      <c r="U62" s="23" t="s">
        <v>446</v>
      </c>
      <c r="V62" s="21" t="s">
        <v>447</v>
      </c>
      <c r="W62" s="21" t="s">
        <v>93</v>
      </c>
      <c r="X62" s="21">
        <v>30</v>
      </c>
      <c r="Y62" s="24">
        <v>27</v>
      </c>
      <c r="Z62" t="s">
        <v>482</v>
      </c>
      <c r="AA62" s="24" t="s">
        <v>163</v>
      </c>
      <c r="AB62" s="24" t="s">
        <v>65</v>
      </c>
      <c r="AC62" s="25">
        <v>0</v>
      </c>
      <c r="AD62" s="24">
        <v>20</v>
      </c>
      <c r="AE62" s="25">
        <v>20.010000000000002</v>
      </c>
      <c r="AF62" s="24">
        <v>80</v>
      </c>
      <c r="AG62" s="25">
        <v>80.010000000000005</v>
      </c>
      <c r="AH62" s="25">
        <v>130</v>
      </c>
      <c r="AI62" s="24">
        <v>5</v>
      </c>
      <c r="AJ62" s="24">
        <v>8</v>
      </c>
      <c r="AK62" s="24">
        <v>10</v>
      </c>
      <c r="AL62" s="24">
        <v>20</v>
      </c>
      <c r="AM62" s="24">
        <v>30</v>
      </c>
      <c r="AN62" s="24">
        <v>30</v>
      </c>
      <c r="AO62" s="24">
        <v>30</v>
      </c>
      <c r="AP62" s="24">
        <v>30</v>
      </c>
      <c r="AQ62" s="24">
        <v>30</v>
      </c>
      <c r="AR62" s="24">
        <v>30</v>
      </c>
      <c r="AS62" s="24">
        <v>30</v>
      </c>
      <c r="AT62" s="24">
        <v>30</v>
      </c>
      <c r="AU62" s="26">
        <f>SUBTOTAL(9,AT62)</f>
        <v>30</v>
      </c>
      <c r="AV62" s="27"/>
    </row>
    <row r="63" spans="1:104" x14ac:dyDescent="0.25">
      <c r="A63" s="15" t="s">
        <v>48</v>
      </c>
      <c r="B63" s="16">
        <v>7474</v>
      </c>
      <c r="C63" s="17">
        <v>12</v>
      </c>
      <c r="D63" s="16" t="s">
        <v>49</v>
      </c>
      <c r="E63" s="18">
        <v>0</v>
      </c>
      <c r="F63" s="18" t="s">
        <v>49</v>
      </c>
      <c r="G63" s="19">
        <v>510</v>
      </c>
      <c r="H63" s="16" t="s">
        <v>433</v>
      </c>
      <c r="I63" s="18">
        <v>797</v>
      </c>
      <c r="J63" s="28" t="s">
        <v>434</v>
      </c>
      <c r="K63" s="20">
        <v>3</v>
      </c>
      <c r="L63" s="21" t="s">
        <v>448</v>
      </c>
      <c r="M63" s="21" t="s">
        <v>77</v>
      </c>
      <c r="N63" s="21" t="s">
        <v>449</v>
      </c>
      <c r="O63" s="21" t="s">
        <v>450</v>
      </c>
      <c r="P63" s="21" t="s">
        <v>1019</v>
      </c>
      <c r="Q63" s="21" t="s">
        <v>451</v>
      </c>
      <c r="R63" s="21" t="s">
        <v>58</v>
      </c>
      <c r="S63" s="22">
        <v>8149</v>
      </c>
      <c r="T63" s="21" t="s">
        <v>1020</v>
      </c>
      <c r="U63" s="23" t="s">
        <v>1021</v>
      </c>
      <c r="V63" s="21" t="s">
        <v>1022</v>
      </c>
      <c r="W63" s="21" t="s">
        <v>452</v>
      </c>
      <c r="X63" s="21">
        <v>3</v>
      </c>
      <c r="Y63" s="24">
        <v>3</v>
      </c>
      <c r="Z63" t="s">
        <v>482</v>
      </c>
      <c r="AA63" s="24" t="s">
        <v>163</v>
      </c>
      <c r="AB63" s="24" t="s">
        <v>65</v>
      </c>
      <c r="AC63" s="25">
        <v>0</v>
      </c>
      <c r="AD63" s="24">
        <v>20</v>
      </c>
      <c r="AE63" s="25">
        <v>20.010000000000002</v>
      </c>
      <c r="AF63" s="24">
        <v>80</v>
      </c>
      <c r="AG63" s="25">
        <v>80.010000000000005</v>
      </c>
      <c r="AH63" s="25">
        <v>130</v>
      </c>
      <c r="AI63" s="24">
        <v>3</v>
      </c>
      <c r="AJ63" s="24">
        <v>3</v>
      </c>
      <c r="AK63" s="24">
        <v>3</v>
      </c>
      <c r="AL63" s="24">
        <v>3</v>
      </c>
      <c r="AM63" s="24">
        <v>3</v>
      </c>
      <c r="AN63" s="24">
        <v>3</v>
      </c>
      <c r="AO63" s="24">
        <v>3</v>
      </c>
      <c r="AP63" s="24">
        <v>3</v>
      </c>
      <c r="AQ63" s="24">
        <v>3</v>
      </c>
      <c r="AR63" s="24">
        <v>3</v>
      </c>
      <c r="AS63" s="24">
        <v>3</v>
      </c>
      <c r="AT63" s="24">
        <v>3</v>
      </c>
      <c r="AU63" s="26">
        <f>SUBTOTAL(9,AT63)</f>
        <v>3</v>
      </c>
      <c r="AV63" s="27"/>
    </row>
    <row r="64" spans="1:104" x14ac:dyDescent="0.25">
      <c r="A64" s="15" t="s">
        <v>48</v>
      </c>
      <c r="B64" s="16">
        <v>7508</v>
      </c>
      <c r="C64" s="17">
        <v>12</v>
      </c>
      <c r="D64" s="16" t="s">
        <v>49</v>
      </c>
      <c r="E64" s="18">
        <v>0</v>
      </c>
      <c r="F64" s="18" t="s">
        <v>49</v>
      </c>
      <c r="G64" s="19">
        <v>510</v>
      </c>
      <c r="H64" s="16" t="s">
        <v>433</v>
      </c>
      <c r="I64" s="18">
        <v>797</v>
      </c>
      <c r="J64" s="28" t="s">
        <v>434</v>
      </c>
      <c r="K64" s="20">
        <v>1</v>
      </c>
      <c r="L64" s="21" t="s">
        <v>453</v>
      </c>
      <c r="M64" s="21" t="s">
        <v>103</v>
      </c>
      <c r="N64" s="21" t="s">
        <v>454</v>
      </c>
      <c r="O64" s="21" t="s">
        <v>455</v>
      </c>
      <c r="P64" s="21" t="s">
        <v>456</v>
      </c>
      <c r="Q64" s="21" t="s">
        <v>457</v>
      </c>
      <c r="R64" s="21" t="s">
        <v>58</v>
      </c>
      <c r="S64" s="22">
        <v>8110</v>
      </c>
      <c r="T64" s="21" t="s">
        <v>458</v>
      </c>
      <c r="U64" s="23" t="s">
        <v>459</v>
      </c>
      <c r="V64" s="21" t="s">
        <v>460</v>
      </c>
      <c r="W64" s="21" t="s">
        <v>74</v>
      </c>
      <c r="X64" s="21">
        <v>90</v>
      </c>
      <c r="Y64" s="24">
        <v>80</v>
      </c>
      <c r="Z64" s="24" t="s">
        <v>63</v>
      </c>
      <c r="AA64" s="24" t="s">
        <v>163</v>
      </c>
      <c r="AB64" s="24" t="s">
        <v>65</v>
      </c>
      <c r="AC64" s="25">
        <v>0</v>
      </c>
      <c r="AD64" s="24">
        <v>20</v>
      </c>
      <c r="AE64" s="25">
        <v>20.010000000000002</v>
      </c>
      <c r="AF64" s="24">
        <v>80</v>
      </c>
      <c r="AG64" s="25">
        <v>80.010000000000005</v>
      </c>
      <c r="AH64" s="25">
        <v>130</v>
      </c>
      <c r="AI64" s="24">
        <v>6</v>
      </c>
      <c r="AJ64" s="24">
        <v>7</v>
      </c>
      <c r="AK64" s="24">
        <v>8</v>
      </c>
      <c r="AL64" s="24">
        <v>8</v>
      </c>
      <c r="AM64" s="24">
        <v>9</v>
      </c>
      <c r="AN64" s="24">
        <v>9</v>
      </c>
      <c r="AO64" s="24">
        <v>8</v>
      </c>
      <c r="AP64" s="24">
        <v>7</v>
      </c>
      <c r="AQ64" s="24">
        <v>8</v>
      </c>
      <c r="AR64" s="24">
        <v>8</v>
      </c>
      <c r="AS64" s="24">
        <v>7</v>
      </c>
      <c r="AT64" s="24">
        <v>5</v>
      </c>
      <c r="AU64" s="26">
        <f>SUBTOTAL(9,AI64:AT64)</f>
        <v>90</v>
      </c>
      <c r="AV64" s="27"/>
    </row>
    <row r="65" spans="1:48" x14ac:dyDescent="0.25">
      <c r="A65" s="15" t="s">
        <v>48</v>
      </c>
      <c r="B65" s="16">
        <v>7557</v>
      </c>
      <c r="C65" s="17">
        <v>12</v>
      </c>
      <c r="D65" s="16" t="s">
        <v>49</v>
      </c>
      <c r="E65" s="18">
        <v>0</v>
      </c>
      <c r="F65" s="18" t="s">
        <v>49</v>
      </c>
      <c r="G65" s="19">
        <v>510</v>
      </c>
      <c r="H65" s="16" t="s">
        <v>433</v>
      </c>
      <c r="I65" s="18">
        <v>797</v>
      </c>
      <c r="J65" s="28" t="s">
        <v>434</v>
      </c>
      <c r="K65" s="20">
        <v>3</v>
      </c>
      <c r="L65" s="21" t="s">
        <v>448</v>
      </c>
      <c r="M65" s="21" t="s">
        <v>103</v>
      </c>
      <c r="N65" s="21" t="s">
        <v>461</v>
      </c>
      <c r="O65" s="21" t="s">
        <v>462</v>
      </c>
      <c r="P65" s="21" t="s">
        <v>463</v>
      </c>
      <c r="Q65" s="21" t="s">
        <v>464</v>
      </c>
      <c r="R65" s="21" t="s">
        <v>58</v>
      </c>
      <c r="S65" s="22">
        <v>8156</v>
      </c>
      <c r="T65" s="21" t="s">
        <v>465</v>
      </c>
      <c r="U65" s="23" t="s">
        <v>466</v>
      </c>
      <c r="V65" s="21" t="s">
        <v>467</v>
      </c>
      <c r="W65" s="21" t="s">
        <v>74</v>
      </c>
      <c r="X65" s="21">
        <v>100</v>
      </c>
      <c r="Y65" s="24">
        <v>100</v>
      </c>
      <c r="Z65" t="s">
        <v>482</v>
      </c>
      <c r="AA65" s="24" t="s">
        <v>163</v>
      </c>
      <c r="AB65" s="24" t="s">
        <v>65</v>
      </c>
      <c r="AC65" s="25">
        <v>0</v>
      </c>
      <c r="AD65" s="24">
        <v>20</v>
      </c>
      <c r="AE65" s="25">
        <v>20.010000000000002</v>
      </c>
      <c r="AF65" s="24">
        <v>80</v>
      </c>
      <c r="AG65" s="25">
        <v>80.010000000000005</v>
      </c>
      <c r="AH65" s="25">
        <v>130</v>
      </c>
      <c r="AI65" s="24">
        <v>100</v>
      </c>
      <c r="AJ65" s="24">
        <v>100</v>
      </c>
      <c r="AK65" s="24">
        <v>100</v>
      </c>
      <c r="AL65" s="24">
        <v>100</v>
      </c>
      <c r="AM65" s="24">
        <v>100</v>
      </c>
      <c r="AN65" s="24">
        <v>100</v>
      </c>
      <c r="AO65" s="24">
        <v>100</v>
      </c>
      <c r="AP65" s="24">
        <v>100</v>
      </c>
      <c r="AQ65" s="24">
        <v>100</v>
      </c>
      <c r="AR65" s="24">
        <v>100</v>
      </c>
      <c r="AS65" s="24">
        <v>100</v>
      </c>
      <c r="AT65" s="24">
        <v>100</v>
      </c>
      <c r="AU65" s="26">
        <f>SUBTOTAL(9,AT65)</f>
        <v>100</v>
      </c>
      <c r="AV65" s="27"/>
    </row>
    <row r="66" spans="1:48" x14ac:dyDescent="0.25">
      <c r="A66" s="15" t="s">
        <v>48</v>
      </c>
      <c r="B66" s="16">
        <v>8260</v>
      </c>
      <c r="C66" s="17">
        <v>12</v>
      </c>
      <c r="D66" s="16" t="s">
        <v>49</v>
      </c>
      <c r="E66" s="18">
        <v>0</v>
      </c>
      <c r="F66" s="18" t="s">
        <v>49</v>
      </c>
      <c r="G66" s="19">
        <v>510</v>
      </c>
      <c r="H66" s="16" t="s">
        <v>433</v>
      </c>
      <c r="I66" s="18">
        <v>797</v>
      </c>
      <c r="J66" s="28" t="s">
        <v>434</v>
      </c>
      <c r="K66" s="20">
        <v>1</v>
      </c>
      <c r="L66" s="21" t="s">
        <v>453</v>
      </c>
      <c r="M66" s="21" t="s">
        <v>77</v>
      </c>
      <c r="N66" s="21" t="s">
        <v>468</v>
      </c>
      <c r="O66" s="21" t="s">
        <v>469</v>
      </c>
      <c r="P66" s="21" t="s">
        <v>470</v>
      </c>
      <c r="Q66" s="21" t="s">
        <v>471</v>
      </c>
      <c r="R66" s="21" t="s">
        <v>58</v>
      </c>
      <c r="S66" s="22">
        <v>8091</v>
      </c>
      <c r="T66" s="21" t="s">
        <v>472</v>
      </c>
      <c r="U66" s="23" t="s">
        <v>1018</v>
      </c>
      <c r="V66" s="21" t="s">
        <v>473</v>
      </c>
      <c r="W66" s="21" t="s">
        <v>474</v>
      </c>
      <c r="X66" s="21">
        <v>7</v>
      </c>
      <c r="Y66" s="24">
        <v>7</v>
      </c>
      <c r="Z66" t="s">
        <v>482</v>
      </c>
      <c r="AA66" s="24" t="s">
        <v>475</v>
      </c>
      <c r="AB66" s="24" t="s">
        <v>65</v>
      </c>
      <c r="AC66" s="25">
        <v>0</v>
      </c>
      <c r="AD66" s="24">
        <v>20</v>
      </c>
      <c r="AE66" s="25">
        <v>20.010000000000002</v>
      </c>
      <c r="AF66" s="24">
        <v>80</v>
      </c>
      <c r="AG66" s="25">
        <v>80.010000000000005</v>
      </c>
      <c r="AH66" s="25">
        <v>130</v>
      </c>
      <c r="AI66" s="24">
        <v>0</v>
      </c>
      <c r="AJ66" s="24">
        <v>0</v>
      </c>
      <c r="AK66" s="24">
        <v>3</v>
      </c>
      <c r="AL66" s="24">
        <v>0</v>
      </c>
      <c r="AM66" s="24">
        <v>0</v>
      </c>
      <c r="AN66" s="24">
        <v>5</v>
      </c>
      <c r="AO66" s="24">
        <v>0</v>
      </c>
      <c r="AP66" s="24">
        <v>0</v>
      </c>
      <c r="AQ66" s="24">
        <v>7</v>
      </c>
      <c r="AR66" s="24">
        <v>0</v>
      </c>
      <c r="AS66" s="24">
        <v>0</v>
      </c>
      <c r="AT66" s="24">
        <v>7</v>
      </c>
      <c r="AU66" s="26">
        <f>SUBTOTAL(9,AT66)</f>
        <v>7</v>
      </c>
      <c r="AV66" s="27"/>
    </row>
    <row r="67" spans="1:48" x14ac:dyDescent="0.25">
      <c r="A67" s="15" t="s">
        <v>48</v>
      </c>
      <c r="B67" s="16">
        <v>10589</v>
      </c>
      <c r="C67" s="17">
        <v>12</v>
      </c>
      <c r="D67" s="16" t="s">
        <v>49</v>
      </c>
      <c r="E67" s="18">
        <v>116</v>
      </c>
      <c r="F67" s="18" t="s">
        <v>476</v>
      </c>
      <c r="G67" s="19">
        <v>620</v>
      </c>
      <c r="H67" s="16" t="s">
        <v>476</v>
      </c>
      <c r="I67" s="18">
        <v>401</v>
      </c>
      <c r="J67" s="28" t="s">
        <v>477</v>
      </c>
      <c r="K67" s="20">
        <v>1</v>
      </c>
      <c r="L67" s="21" t="s">
        <v>478</v>
      </c>
      <c r="M67" s="21" t="s">
        <v>77</v>
      </c>
      <c r="N67" s="21" t="s">
        <v>479</v>
      </c>
      <c r="O67" s="55" t="s">
        <v>984</v>
      </c>
      <c r="P67" s="21" t="s">
        <v>985</v>
      </c>
      <c r="Q67" s="21" t="s">
        <v>988</v>
      </c>
      <c r="R67" s="21" t="s">
        <v>178</v>
      </c>
      <c r="S67" s="22">
        <v>11939</v>
      </c>
      <c r="T67" s="21" t="s">
        <v>1009</v>
      </c>
      <c r="U67" s="23" t="s">
        <v>992</v>
      </c>
      <c r="V67" s="21" t="s">
        <v>986</v>
      </c>
      <c r="W67" s="21" t="s">
        <v>182</v>
      </c>
      <c r="X67" s="21">
        <v>4353</v>
      </c>
      <c r="Y67" s="24">
        <v>0</v>
      </c>
      <c r="Z67" s="24" t="s">
        <v>482</v>
      </c>
      <c r="AA67" s="24" t="s">
        <v>64</v>
      </c>
      <c r="AB67" s="24" t="s">
        <v>65</v>
      </c>
      <c r="AC67" s="25">
        <v>0</v>
      </c>
      <c r="AD67" s="24">
        <v>48.27</v>
      </c>
      <c r="AE67" s="25">
        <v>48.28</v>
      </c>
      <c r="AF67" s="24">
        <v>89.39</v>
      </c>
      <c r="AG67" s="25">
        <v>89.4</v>
      </c>
      <c r="AH67" s="25">
        <v>130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4353</v>
      </c>
      <c r="AR67" s="24">
        <v>0</v>
      </c>
      <c r="AS67" s="24">
        <v>0</v>
      </c>
      <c r="AT67" s="24">
        <v>0</v>
      </c>
      <c r="AU67" s="26">
        <f>SUBTOTAL(9,AI67:AT67)</f>
        <v>4353</v>
      </c>
      <c r="AV67" s="27"/>
    </row>
    <row r="68" spans="1:48" x14ac:dyDescent="0.25">
      <c r="A68" s="15" t="s">
        <v>48</v>
      </c>
      <c r="B68" s="16">
        <v>10591</v>
      </c>
      <c r="C68" s="17">
        <v>12</v>
      </c>
      <c r="D68" s="16" t="s">
        <v>49</v>
      </c>
      <c r="E68" s="18">
        <v>116</v>
      </c>
      <c r="F68" s="18" t="s">
        <v>476</v>
      </c>
      <c r="G68" s="19">
        <v>620</v>
      </c>
      <c r="H68" s="16" t="s">
        <v>476</v>
      </c>
      <c r="I68" s="18">
        <v>401</v>
      </c>
      <c r="J68" s="28" t="s">
        <v>477</v>
      </c>
      <c r="K68" s="20" t="s">
        <v>52</v>
      </c>
      <c r="L68" s="21" t="s">
        <v>52</v>
      </c>
      <c r="M68" s="21" t="s">
        <v>53</v>
      </c>
      <c r="N68" s="21" t="s">
        <v>1002</v>
      </c>
      <c r="O68" s="21" t="s">
        <v>984</v>
      </c>
      <c r="P68" s="21" t="s">
        <v>1004</v>
      </c>
      <c r="Q68" s="21" t="s">
        <v>1003</v>
      </c>
      <c r="R68" s="21" t="s">
        <v>178</v>
      </c>
      <c r="S68" s="22">
        <v>11957</v>
      </c>
      <c r="T68" s="21" t="s">
        <v>1011</v>
      </c>
      <c r="U68" s="23" t="s">
        <v>1005</v>
      </c>
      <c r="V68" s="21" t="s">
        <v>1010</v>
      </c>
      <c r="W68" s="21" t="s">
        <v>481</v>
      </c>
      <c r="X68" s="21">
        <v>5.46</v>
      </c>
      <c r="Y68" s="24">
        <v>0</v>
      </c>
      <c r="Z68" s="24" t="s">
        <v>482</v>
      </c>
      <c r="AA68" s="24" t="s">
        <v>64</v>
      </c>
      <c r="AB68" s="24" t="s">
        <v>65</v>
      </c>
      <c r="AC68" s="25">
        <v>0</v>
      </c>
      <c r="AD68" s="24">
        <v>90</v>
      </c>
      <c r="AE68" s="25">
        <v>90.01</v>
      </c>
      <c r="AF68" s="24">
        <v>95</v>
      </c>
      <c r="AG68" s="25">
        <v>95.01</v>
      </c>
      <c r="AH68" s="25">
        <v>130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5.46</v>
      </c>
      <c r="AR68" s="24">
        <v>0</v>
      </c>
      <c r="AS68" s="24">
        <v>0</v>
      </c>
      <c r="AT68" s="24">
        <v>0</v>
      </c>
      <c r="AU68" s="26">
        <f>SUBTOTAL(9,AI68:AT68)</f>
        <v>5.46</v>
      </c>
      <c r="AV68" s="27"/>
    </row>
    <row r="69" spans="1:48" x14ac:dyDescent="0.25">
      <c r="A69" s="15" t="s">
        <v>48</v>
      </c>
      <c r="B69" s="16">
        <v>10592</v>
      </c>
      <c r="C69" s="17">
        <v>12</v>
      </c>
      <c r="D69" s="16" t="s">
        <v>49</v>
      </c>
      <c r="E69" s="18">
        <v>116</v>
      </c>
      <c r="F69" s="18" t="s">
        <v>476</v>
      </c>
      <c r="G69" s="19">
        <v>620</v>
      </c>
      <c r="H69" s="16" t="s">
        <v>476</v>
      </c>
      <c r="I69" s="18">
        <v>401</v>
      </c>
      <c r="J69" s="28" t="s">
        <v>477</v>
      </c>
      <c r="K69" s="20" t="s">
        <v>52</v>
      </c>
      <c r="L69" s="21" t="s">
        <v>52</v>
      </c>
      <c r="M69" s="21" t="s">
        <v>66</v>
      </c>
      <c r="N69" s="21" t="s">
        <v>987</v>
      </c>
      <c r="O69" s="21" t="s">
        <v>984</v>
      </c>
      <c r="P69" s="21" t="s">
        <v>1006</v>
      </c>
      <c r="Q69" s="21" t="s">
        <v>988</v>
      </c>
      <c r="R69" s="21" t="s">
        <v>178</v>
      </c>
      <c r="S69" s="22">
        <v>11958</v>
      </c>
      <c r="T69" s="21" t="s">
        <v>989</v>
      </c>
      <c r="U69" s="23" t="s">
        <v>991</v>
      </c>
      <c r="V69" s="21" t="s">
        <v>1012</v>
      </c>
      <c r="W69" s="21" t="s">
        <v>182</v>
      </c>
      <c r="X69" s="21">
        <v>16007</v>
      </c>
      <c r="Y69" s="24">
        <v>0</v>
      </c>
      <c r="Z69" s="24" t="s">
        <v>94</v>
      </c>
      <c r="AA69" s="24" t="s">
        <v>64</v>
      </c>
      <c r="AB69" s="24" t="s">
        <v>65</v>
      </c>
      <c r="AC69" s="25">
        <v>0</v>
      </c>
      <c r="AD69" s="24">
        <v>93</v>
      </c>
      <c r="AE69" s="25">
        <v>93.01</v>
      </c>
      <c r="AF69" s="24">
        <v>97.6</v>
      </c>
      <c r="AG69" s="25">
        <v>97.61</v>
      </c>
      <c r="AH69" s="25">
        <v>130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1">
        <v>16007</v>
      </c>
      <c r="AR69" s="24">
        <v>0</v>
      </c>
      <c r="AS69" s="24">
        <v>0</v>
      </c>
      <c r="AT69" s="24">
        <v>0</v>
      </c>
      <c r="AU69" s="26">
        <f t="shared" ref="AU69:AU70" si="2">SUBTOTAL(9,AI69:AT69)</f>
        <v>16007</v>
      </c>
      <c r="AV69" s="27"/>
    </row>
    <row r="70" spans="1:48" x14ac:dyDescent="0.25">
      <c r="A70" s="15" t="s">
        <v>48</v>
      </c>
      <c r="B70" s="16">
        <v>10593</v>
      </c>
      <c r="C70" s="17">
        <v>12</v>
      </c>
      <c r="D70" s="16" t="s">
        <v>49</v>
      </c>
      <c r="E70" s="18">
        <v>116</v>
      </c>
      <c r="F70" s="18" t="s">
        <v>476</v>
      </c>
      <c r="G70" s="19">
        <v>620</v>
      </c>
      <c r="H70" s="16" t="s">
        <v>476</v>
      </c>
      <c r="I70" s="18">
        <v>401</v>
      </c>
      <c r="J70" s="28" t="s">
        <v>477</v>
      </c>
      <c r="K70" s="56">
        <v>2</v>
      </c>
      <c r="L70" s="23" t="s">
        <v>990</v>
      </c>
      <c r="M70" s="23" t="s">
        <v>77</v>
      </c>
      <c r="N70" s="21" t="s">
        <v>483</v>
      </c>
      <c r="O70" s="21" t="s">
        <v>984</v>
      </c>
      <c r="P70" s="21" t="s">
        <v>1007</v>
      </c>
      <c r="Q70" s="21" t="s">
        <v>993</v>
      </c>
      <c r="R70" s="21" t="s">
        <v>178</v>
      </c>
      <c r="S70" s="22">
        <v>11950</v>
      </c>
      <c r="T70" s="21" t="s">
        <v>1013</v>
      </c>
      <c r="U70" s="23" t="s">
        <v>1008</v>
      </c>
      <c r="V70" s="21" t="s">
        <v>1014</v>
      </c>
      <c r="W70" s="21" t="s">
        <v>481</v>
      </c>
      <c r="X70" s="21">
        <v>51</v>
      </c>
      <c r="Y70" s="24">
        <v>0</v>
      </c>
      <c r="Z70" s="24" t="s">
        <v>482</v>
      </c>
      <c r="AA70" s="24" t="s">
        <v>64</v>
      </c>
      <c r="AB70" s="24" t="s">
        <v>65</v>
      </c>
      <c r="AC70" s="25">
        <v>0</v>
      </c>
      <c r="AD70" s="24">
        <v>87.65</v>
      </c>
      <c r="AE70" s="25">
        <v>87.660000000000011</v>
      </c>
      <c r="AF70" s="24">
        <v>89.99</v>
      </c>
      <c r="AG70" s="25">
        <v>90</v>
      </c>
      <c r="AH70" s="25">
        <v>130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51</v>
      </c>
      <c r="AU70" s="26">
        <f t="shared" si="2"/>
        <v>51</v>
      </c>
      <c r="AV70" s="27"/>
    </row>
    <row r="71" spans="1:48" x14ac:dyDescent="0.25">
      <c r="A71" s="15" t="s">
        <v>48</v>
      </c>
      <c r="B71" s="16">
        <v>10601</v>
      </c>
      <c r="C71" s="17">
        <v>12</v>
      </c>
      <c r="D71" s="16" t="s">
        <v>49</v>
      </c>
      <c r="E71" s="18">
        <v>116</v>
      </c>
      <c r="F71" s="18" t="s">
        <v>476</v>
      </c>
      <c r="G71" s="19">
        <v>620</v>
      </c>
      <c r="H71" s="16" t="s">
        <v>476</v>
      </c>
      <c r="I71" s="18">
        <v>401</v>
      </c>
      <c r="J71" s="28" t="s">
        <v>477</v>
      </c>
      <c r="K71" s="20">
        <v>3</v>
      </c>
      <c r="L71" s="21" t="s">
        <v>997</v>
      </c>
      <c r="M71" s="21" t="s">
        <v>77</v>
      </c>
      <c r="N71" s="21" t="s">
        <v>994</v>
      </c>
      <c r="O71" s="21" t="s">
        <v>984</v>
      </c>
      <c r="P71" s="21" t="s">
        <v>995</v>
      </c>
      <c r="Q71" s="21" t="s">
        <v>993</v>
      </c>
      <c r="R71" s="21" t="s">
        <v>178</v>
      </c>
      <c r="S71" s="22">
        <v>11944</v>
      </c>
      <c r="T71" s="21" t="s">
        <v>996</v>
      </c>
      <c r="U71" s="23" t="s">
        <v>998</v>
      </c>
      <c r="V71" s="21" t="s">
        <v>1015</v>
      </c>
      <c r="W71" s="21" t="s">
        <v>481</v>
      </c>
      <c r="X71" s="21">
        <v>41</v>
      </c>
      <c r="Y71" s="24">
        <v>0</v>
      </c>
      <c r="Z71" s="24" t="s">
        <v>480</v>
      </c>
      <c r="AA71" s="24" t="s">
        <v>95</v>
      </c>
      <c r="AB71" s="24" t="s">
        <v>65</v>
      </c>
      <c r="AC71" s="25">
        <v>0</v>
      </c>
      <c r="AD71" s="24">
        <v>87</v>
      </c>
      <c r="AE71" s="25">
        <v>87.01</v>
      </c>
      <c r="AF71" s="24">
        <v>89.9</v>
      </c>
      <c r="AG71" s="25">
        <v>89.910000000000011</v>
      </c>
      <c r="AH71" s="25">
        <v>130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  <c r="AT71" s="24">
        <v>41</v>
      </c>
      <c r="AU71" s="26">
        <f>SUBTOTAL(9,AI71:AT71)</f>
        <v>41</v>
      </c>
      <c r="AV71" s="27"/>
    </row>
    <row r="72" spans="1:48" x14ac:dyDescent="0.25">
      <c r="A72" s="15"/>
      <c r="B72" s="16">
        <v>10606</v>
      </c>
      <c r="C72" s="17">
        <v>12</v>
      </c>
      <c r="D72" s="16" t="s">
        <v>49</v>
      </c>
      <c r="E72" s="18">
        <v>116</v>
      </c>
      <c r="F72" s="18" t="s">
        <v>476</v>
      </c>
      <c r="G72" s="19">
        <v>620</v>
      </c>
      <c r="H72" s="16" t="s">
        <v>476</v>
      </c>
      <c r="I72" s="18">
        <v>401</v>
      </c>
      <c r="J72" s="28" t="s">
        <v>477</v>
      </c>
      <c r="K72" s="20">
        <v>4</v>
      </c>
      <c r="L72" s="21" t="s">
        <v>213</v>
      </c>
      <c r="M72" s="21" t="s">
        <v>77</v>
      </c>
      <c r="N72" s="21" t="s">
        <v>213</v>
      </c>
      <c r="O72" s="21" t="s">
        <v>984</v>
      </c>
      <c r="P72" s="21" t="s">
        <v>999</v>
      </c>
      <c r="Q72" s="21" t="s">
        <v>1000</v>
      </c>
      <c r="R72" s="21" t="s">
        <v>178</v>
      </c>
      <c r="S72" s="22">
        <v>11954</v>
      </c>
      <c r="T72" s="21" t="s">
        <v>484</v>
      </c>
      <c r="U72" s="23" t="s">
        <v>1001</v>
      </c>
      <c r="V72" s="21" t="s">
        <v>1016</v>
      </c>
      <c r="W72" s="21" t="s">
        <v>485</v>
      </c>
      <c r="X72" s="21">
        <v>26868.79</v>
      </c>
      <c r="Y72" s="24">
        <v>0</v>
      </c>
      <c r="Z72" s="24" t="s">
        <v>94</v>
      </c>
      <c r="AA72" s="24" t="s">
        <v>64</v>
      </c>
      <c r="AB72" s="24" t="s">
        <v>225</v>
      </c>
      <c r="AC72" s="25">
        <v>130</v>
      </c>
      <c r="AD72" s="24">
        <v>99.01</v>
      </c>
      <c r="AE72" s="25">
        <v>99</v>
      </c>
      <c r="AF72" s="24">
        <v>94.11</v>
      </c>
      <c r="AG72" s="25">
        <v>94.1</v>
      </c>
      <c r="AH72" s="25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1">
        <v>26868.79</v>
      </c>
      <c r="AU72" s="26">
        <f>SUBTOTAL(9,AI72:AT72)</f>
        <v>26868.79</v>
      </c>
      <c r="AV72" s="27"/>
    </row>
    <row r="73" spans="1:48" x14ac:dyDescent="0.25">
      <c r="A73" s="30" t="s">
        <v>48</v>
      </c>
      <c r="B73" s="31">
        <v>6776</v>
      </c>
      <c r="C73" s="32">
        <v>12</v>
      </c>
      <c r="D73" s="31" t="s">
        <v>49</v>
      </c>
      <c r="E73" s="33">
        <v>0</v>
      </c>
      <c r="F73" s="33" t="s">
        <v>49</v>
      </c>
      <c r="G73" s="34">
        <v>258</v>
      </c>
      <c r="H73" s="31" t="s">
        <v>486</v>
      </c>
      <c r="I73" s="33">
        <v>391</v>
      </c>
      <c r="J73" s="31" t="s">
        <v>487</v>
      </c>
      <c r="K73" s="35"/>
      <c r="L73" s="38" t="s">
        <v>838</v>
      </c>
      <c r="M73" s="38" t="s">
        <v>53</v>
      </c>
      <c r="N73" s="38" t="s">
        <v>488</v>
      </c>
      <c r="O73" s="38" t="s">
        <v>489</v>
      </c>
      <c r="P73" s="36" t="s">
        <v>490</v>
      </c>
      <c r="Q73" s="36" t="s">
        <v>491</v>
      </c>
      <c r="R73" s="36" t="s">
        <v>58</v>
      </c>
      <c r="S73" s="31">
        <v>8378</v>
      </c>
      <c r="T73" s="38" t="s">
        <v>492</v>
      </c>
      <c r="U73" s="38" t="s">
        <v>493</v>
      </c>
      <c r="V73" s="38" t="s">
        <v>839</v>
      </c>
      <c r="W73" s="38" t="s">
        <v>840</v>
      </c>
      <c r="X73" s="38">
        <v>20.68</v>
      </c>
      <c r="Y73" s="36">
        <v>20.67</v>
      </c>
      <c r="Z73" s="36" t="s">
        <v>494</v>
      </c>
      <c r="AA73" s="36" t="s">
        <v>64</v>
      </c>
      <c r="AB73" s="36" t="s">
        <v>65</v>
      </c>
      <c r="AC73" s="31">
        <f t="shared" ref="AC73:AC86" si="3">+IF(AB73="Ascendente",0,IF(AB73="Descendente",130,"No se ha definido el Sentido del Indicador"))</f>
        <v>0</v>
      </c>
      <c r="AD73" s="36">
        <v>20</v>
      </c>
      <c r="AE73" s="31">
        <f t="shared" ref="AE73:AE86" si="4">+IF(AB73="Ascendente",AD73+0.01,IF(AB73="Descendente",AD73-0.01,"No se ha definido el Sentido del Indicador"))</f>
        <v>20.010000000000002</v>
      </c>
      <c r="AF73" s="36">
        <v>60</v>
      </c>
      <c r="AG73" s="31">
        <f t="shared" ref="AG73:AG86" si="5">+IF(AB73="Ascendente",AF73+0.01,IF(AB73="Descendente",AF73-0.01,"No se ha definido el Sentido del Indicador"))</f>
        <v>60.01</v>
      </c>
      <c r="AH73" s="31">
        <f t="shared" ref="AH73:AH86" si="6">+IF(AB73="Ascendente",130,IF(AB73="Descendente",0,"No se ha definido el Sentido del Indicador"))</f>
        <v>130</v>
      </c>
      <c r="AI73" s="38">
        <v>0</v>
      </c>
      <c r="AJ73" s="38">
        <v>0</v>
      </c>
      <c r="AK73" s="38">
        <v>0</v>
      </c>
      <c r="AL73" s="38">
        <v>0</v>
      </c>
      <c r="AM73" s="38">
        <v>0</v>
      </c>
      <c r="AN73" s="38">
        <v>0</v>
      </c>
      <c r="AO73" s="38">
        <v>0</v>
      </c>
      <c r="AP73" s="38">
        <v>0</v>
      </c>
      <c r="AQ73" s="38">
        <v>0</v>
      </c>
      <c r="AR73" s="38">
        <v>0</v>
      </c>
      <c r="AS73" s="38">
        <v>0</v>
      </c>
      <c r="AT73" s="52">
        <v>20</v>
      </c>
      <c r="AU73" s="37">
        <f t="shared" ref="AU73:AU86" si="7">IF(SUM(AI73:AT73)=0,"FALTA CAPTURAR EL PROGRAMADO ENE-DIC",X73)</f>
        <v>20.68</v>
      </c>
      <c r="AV73" s="36"/>
    </row>
    <row r="74" spans="1:48" x14ac:dyDescent="0.25">
      <c r="A74" s="30" t="s">
        <v>48</v>
      </c>
      <c r="B74" s="31">
        <v>6783</v>
      </c>
      <c r="C74" s="32">
        <v>12</v>
      </c>
      <c r="D74" s="31" t="s">
        <v>49</v>
      </c>
      <c r="E74" s="33">
        <v>0</v>
      </c>
      <c r="F74" s="33" t="s">
        <v>49</v>
      </c>
      <c r="G74" s="34">
        <v>258</v>
      </c>
      <c r="H74" s="31" t="s">
        <v>486</v>
      </c>
      <c r="I74" s="33">
        <v>391</v>
      </c>
      <c r="J74" s="31" t="s">
        <v>487</v>
      </c>
      <c r="K74" s="35"/>
      <c r="L74" s="38" t="s">
        <v>841</v>
      </c>
      <c r="M74" s="38" t="s">
        <v>66</v>
      </c>
      <c r="N74" s="38" t="s">
        <v>842</v>
      </c>
      <c r="O74" s="38" t="s">
        <v>495</v>
      </c>
      <c r="P74" s="36" t="s">
        <v>496</v>
      </c>
      <c r="Q74" s="36" t="s">
        <v>497</v>
      </c>
      <c r="R74" s="36" t="s">
        <v>58</v>
      </c>
      <c r="S74" s="31">
        <v>8393</v>
      </c>
      <c r="T74" s="38" t="s">
        <v>498</v>
      </c>
      <c r="U74" s="38" t="s">
        <v>499</v>
      </c>
      <c r="V74" s="38" t="s">
        <v>843</v>
      </c>
      <c r="W74" s="38" t="s">
        <v>844</v>
      </c>
      <c r="X74" s="38">
        <v>55</v>
      </c>
      <c r="Y74" s="36">
        <v>50</v>
      </c>
      <c r="Z74" s="36" t="s">
        <v>94</v>
      </c>
      <c r="AA74" s="36" t="s">
        <v>95</v>
      </c>
      <c r="AB74" s="36" t="s">
        <v>65</v>
      </c>
      <c r="AC74" s="31">
        <f t="shared" si="3"/>
        <v>0</v>
      </c>
      <c r="AD74" s="36">
        <v>20</v>
      </c>
      <c r="AE74" s="31">
        <f t="shared" si="4"/>
        <v>20.010000000000002</v>
      </c>
      <c r="AF74" s="36">
        <v>80</v>
      </c>
      <c r="AG74" s="31">
        <f t="shared" si="5"/>
        <v>80.010000000000005</v>
      </c>
      <c r="AH74" s="31">
        <f t="shared" si="6"/>
        <v>130</v>
      </c>
      <c r="AI74" s="38">
        <v>0</v>
      </c>
      <c r="AJ74" s="38">
        <v>0</v>
      </c>
      <c r="AK74" s="38">
        <v>0</v>
      </c>
      <c r="AL74" s="38">
        <v>0</v>
      </c>
      <c r="AM74" s="38">
        <v>0</v>
      </c>
      <c r="AN74" s="53">
        <v>25</v>
      </c>
      <c r="AO74" s="38">
        <v>0</v>
      </c>
      <c r="AP74" s="38">
        <v>0</v>
      </c>
      <c r="AQ74" s="38">
        <v>0</v>
      </c>
      <c r="AR74" s="38">
        <v>0</v>
      </c>
      <c r="AS74" s="38">
        <v>0</v>
      </c>
      <c r="AT74" s="53">
        <v>30</v>
      </c>
      <c r="AU74" s="37">
        <f t="shared" si="7"/>
        <v>55</v>
      </c>
      <c r="AV74" s="36"/>
    </row>
    <row r="75" spans="1:48" x14ac:dyDescent="0.25">
      <c r="A75" s="30" t="s">
        <v>48</v>
      </c>
      <c r="B75" s="31">
        <v>6790</v>
      </c>
      <c r="C75" s="32">
        <v>12</v>
      </c>
      <c r="D75" s="31" t="s">
        <v>49</v>
      </c>
      <c r="E75" s="33">
        <v>0</v>
      </c>
      <c r="F75" s="33" t="s">
        <v>49</v>
      </c>
      <c r="G75" s="34">
        <v>258</v>
      </c>
      <c r="H75" s="31" t="s">
        <v>486</v>
      </c>
      <c r="I75" s="33">
        <v>391</v>
      </c>
      <c r="J75" s="31" t="s">
        <v>487</v>
      </c>
      <c r="K75" s="35">
        <v>1</v>
      </c>
      <c r="L75" s="38" t="s">
        <v>845</v>
      </c>
      <c r="M75" s="38" t="s">
        <v>77</v>
      </c>
      <c r="N75" s="38" t="s">
        <v>846</v>
      </c>
      <c r="O75" s="38" t="s">
        <v>500</v>
      </c>
      <c r="P75" s="36" t="s">
        <v>501</v>
      </c>
      <c r="Q75" s="36" t="s">
        <v>502</v>
      </c>
      <c r="R75" s="36" t="s">
        <v>58</v>
      </c>
      <c r="S75" s="31">
        <v>8307</v>
      </c>
      <c r="T75" s="38" t="s">
        <v>503</v>
      </c>
      <c r="U75" s="38" t="s">
        <v>504</v>
      </c>
      <c r="V75" s="53" t="s">
        <v>847</v>
      </c>
      <c r="W75" s="38" t="s">
        <v>848</v>
      </c>
      <c r="X75" s="38">
        <v>155</v>
      </c>
      <c r="Y75" s="36">
        <v>153</v>
      </c>
      <c r="Z75" s="36" t="s">
        <v>94</v>
      </c>
      <c r="AA75" s="36" t="s">
        <v>64</v>
      </c>
      <c r="AB75" s="36" t="s">
        <v>65</v>
      </c>
      <c r="AC75" s="31">
        <f t="shared" si="3"/>
        <v>0</v>
      </c>
      <c r="AD75" s="36">
        <v>20</v>
      </c>
      <c r="AE75" s="31">
        <f t="shared" si="4"/>
        <v>20.010000000000002</v>
      </c>
      <c r="AF75" s="36">
        <v>60</v>
      </c>
      <c r="AG75" s="31">
        <f t="shared" si="5"/>
        <v>60.01</v>
      </c>
      <c r="AH75" s="31">
        <f t="shared" si="6"/>
        <v>130</v>
      </c>
      <c r="AI75" s="38">
        <v>0</v>
      </c>
      <c r="AJ75" s="38">
        <v>0</v>
      </c>
      <c r="AK75" s="38">
        <v>0</v>
      </c>
      <c r="AL75" s="38">
        <v>0</v>
      </c>
      <c r="AM75" s="38">
        <v>0</v>
      </c>
      <c r="AN75" s="38">
        <v>0</v>
      </c>
      <c r="AO75" s="38">
        <v>0</v>
      </c>
      <c r="AP75" s="38">
        <v>0</v>
      </c>
      <c r="AQ75" s="38">
        <v>0</v>
      </c>
      <c r="AR75" s="38">
        <v>0</v>
      </c>
      <c r="AS75" s="38">
        <v>0</v>
      </c>
      <c r="AT75" s="53">
        <v>155</v>
      </c>
      <c r="AU75" s="37">
        <f t="shared" si="7"/>
        <v>155</v>
      </c>
      <c r="AV75" s="36"/>
    </row>
    <row r="76" spans="1:48" x14ac:dyDescent="0.25">
      <c r="A76" s="30" t="s">
        <v>48</v>
      </c>
      <c r="B76" s="31">
        <v>6814</v>
      </c>
      <c r="C76" s="32">
        <v>12</v>
      </c>
      <c r="D76" s="31" t="s">
        <v>49</v>
      </c>
      <c r="E76" s="33">
        <v>0</v>
      </c>
      <c r="F76" s="33" t="s">
        <v>49</v>
      </c>
      <c r="G76" s="34">
        <v>258</v>
      </c>
      <c r="H76" s="31" t="s">
        <v>486</v>
      </c>
      <c r="I76" s="33">
        <v>391</v>
      </c>
      <c r="J76" s="31" t="s">
        <v>487</v>
      </c>
      <c r="K76" s="35">
        <v>1</v>
      </c>
      <c r="L76" s="38" t="s">
        <v>849</v>
      </c>
      <c r="M76" s="38" t="s">
        <v>103</v>
      </c>
      <c r="N76" s="38" t="s">
        <v>505</v>
      </c>
      <c r="O76" s="38" t="s">
        <v>506</v>
      </c>
      <c r="P76" s="36" t="s">
        <v>507</v>
      </c>
      <c r="Q76" s="36" t="s">
        <v>508</v>
      </c>
      <c r="R76" s="36" t="s">
        <v>58</v>
      </c>
      <c r="S76" s="31">
        <v>8311</v>
      </c>
      <c r="T76" s="38" t="s">
        <v>509</v>
      </c>
      <c r="U76" s="38" t="s">
        <v>510</v>
      </c>
      <c r="V76" s="53" t="s">
        <v>850</v>
      </c>
      <c r="W76" s="38" t="s">
        <v>851</v>
      </c>
      <c r="X76" s="38">
        <v>430</v>
      </c>
      <c r="Y76" s="36">
        <v>420</v>
      </c>
      <c r="Z76" s="36" t="s">
        <v>94</v>
      </c>
      <c r="AA76" s="36" t="s">
        <v>64</v>
      </c>
      <c r="AB76" s="36" t="s">
        <v>65</v>
      </c>
      <c r="AC76" s="31">
        <f t="shared" si="3"/>
        <v>0</v>
      </c>
      <c r="AD76" s="36">
        <v>20</v>
      </c>
      <c r="AE76" s="31">
        <f t="shared" si="4"/>
        <v>20.010000000000002</v>
      </c>
      <c r="AF76" s="36">
        <v>70</v>
      </c>
      <c r="AG76" s="31">
        <f t="shared" si="5"/>
        <v>70.010000000000005</v>
      </c>
      <c r="AH76" s="31">
        <f t="shared" si="6"/>
        <v>130</v>
      </c>
      <c r="AI76" s="38">
        <v>0</v>
      </c>
      <c r="AJ76" s="38">
        <v>0</v>
      </c>
      <c r="AK76" s="38">
        <v>0</v>
      </c>
      <c r="AL76" s="38">
        <v>0</v>
      </c>
      <c r="AM76" s="38">
        <v>0</v>
      </c>
      <c r="AN76" s="38">
        <v>0</v>
      </c>
      <c r="AO76" s="38">
        <v>0</v>
      </c>
      <c r="AP76" s="38">
        <v>0</v>
      </c>
      <c r="AQ76" s="38">
        <v>0</v>
      </c>
      <c r="AR76" s="38">
        <v>0</v>
      </c>
      <c r="AS76" s="38">
        <v>0</v>
      </c>
      <c r="AT76" s="53">
        <v>430</v>
      </c>
      <c r="AU76" s="37">
        <f t="shared" si="7"/>
        <v>430</v>
      </c>
      <c r="AV76" s="36"/>
    </row>
    <row r="77" spans="1:48" x14ac:dyDescent="0.25">
      <c r="A77" s="30" t="s">
        <v>48</v>
      </c>
      <c r="B77" s="31">
        <v>6817</v>
      </c>
      <c r="C77" s="32">
        <v>12</v>
      </c>
      <c r="D77" s="31" t="s">
        <v>49</v>
      </c>
      <c r="E77" s="33">
        <v>0</v>
      </c>
      <c r="F77" s="33" t="s">
        <v>49</v>
      </c>
      <c r="G77" s="34">
        <v>258</v>
      </c>
      <c r="H77" s="31" t="s">
        <v>486</v>
      </c>
      <c r="I77" s="33">
        <v>391</v>
      </c>
      <c r="J77" s="31" t="s">
        <v>487</v>
      </c>
      <c r="K77" s="35">
        <v>1</v>
      </c>
      <c r="L77" s="38" t="s">
        <v>852</v>
      </c>
      <c r="M77" s="38" t="s">
        <v>103</v>
      </c>
      <c r="N77" s="38" t="s">
        <v>511</v>
      </c>
      <c r="O77" s="38" t="s">
        <v>512</v>
      </c>
      <c r="P77" s="36" t="s">
        <v>513</v>
      </c>
      <c r="Q77" s="36" t="s">
        <v>514</v>
      </c>
      <c r="R77" s="36" t="s">
        <v>58</v>
      </c>
      <c r="S77" s="31">
        <v>8316</v>
      </c>
      <c r="T77" s="38" t="s">
        <v>515</v>
      </c>
      <c r="U77" s="38" t="s">
        <v>516</v>
      </c>
      <c r="V77" s="38" t="s">
        <v>853</v>
      </c>
      <c r="W77" s="38" t="s">
        <v>517</v>
      </c>
      <c r="X77" s="38">
        <v>700</v>
      </c>
      <c r="Y77" s="36">
        <v>600</v>
      </c>
      <c r="Z77" s="36" t="s">
        <v>94</v>
      </c>
      <c r="AA77" s="36" t="s">
        <v>475</v>
      </c>
      <c r="AB77" s="36" t="s">
        <v>65</v>
      </c>
      <c r="AC77" s="31">
        <f t="shared" si="3"/>
        <v>0</v>
      </c>
      <c r="AD77" s="36">
        <v>20</v>
      </c>
      <c r="AE77" s="31">
        <f t="shared" si="4"/>
        <v>20.010000000000002</v>
      </c>
      <c r="AF77" s="36">
        <v>80</v>
      </c>
      <c r="AG77" s="31">
        <f t="shared" si="5"/>
        <v>80.010000000000005</v>
      </c>
      <c r="AH77" s="31">
        <f t="shared" si="6"/>
        <v>130</v>
      </c>
      <c r="AI77" s="38">
        <v>0</v>
      </c>
      <c r="AJ77" s="38">
        <v>0</v>
      </c>
      <c r="AK77" s="53">
        <v>100</v>
      </c>
      <c r="AL77" s="38">
        <v>0</v>
      </c>
      <c r="AM77" s="38">
        <v>0</v>
      </c>
      <c r="AN77" s="53">
        <v>200</v>
      </c>
      <c r="AO77" s="38">
        <v>0</v>
      </c>
      <c r="AP77" s="38">
        <v>0</v>
      </c>
      <c r="AQ77" s="53">
        <v>300</v>
      </c>
      <c r="AR77" s="38">
        <v>0</v>
      </c>
      <c r="AS77" s="38">
        <v>0</v>
      </c>
      <c r="AT77" s="53">
        <v>100</v>
      </c>
      <c r="AU77" s="37">
        <f t="shared" si="7"/>
        <v>700</v>
      </c>
      <c r="AV77" s="36"/>
    </row>
    <row r="78" spans="1:48" x14ac:dyDescent="0.25">
      <c r="A78" s="30" t="s">
        <v>48</v>
      </c>
      <c r="B78" s="31">
        <v>6820</v>
      </c>
      <c r="C78" s="32">
        <v>12</v>
      </c>
      <c r="D78" s="31" t="s">
        <v>49</v>
      </c>
      <c r="E78" s="33">
        <v>0</v>
      </c>
      <c r="F78" s="33" t="s">
        <v>49</v>
      </c>
      <c r="G78" s="34">
        <v>258</v>
      </c>
      <c r="H78" s="31" t="s">
        <v>486</v>
      </c>
      <c r="I78" s="33">
        <v>391</v>
      </c>
      <c r="J78" s="31" t="s">
        <v>487</v>
      </c>
      <c r="K78" s="35">
        <v>1</v>
      </c>
      <c r="L78" s="38" t="s">
        <v>854</v>
      </c>
      <c r="M78" s="38" t="s">
        <v>103</v>
      </c>
      <c r="N78" s="38" t="s">
        <v>518</v>
      </c>
      <c r="O78" s="38" t="s">
        <v>519</v>
      </c>
      <c r="P78" s="36" t="s">
        <v>520</v>
      </c>
      <c r="Q78" s="36" t="s">
        <v>521</v>
      </c>
      <c r="R78" s="36" t="s">
        <v>58</v>
      </c>
      <c r="S78" s="31">
        <v>8322</v>
      </c>
      <c r="T78" s="38" t="s">
        <v>522</v>
      </c>
      <c r="U78" s="38" t="s">
        <v>523</v>
      </c>
      <c r="V78" s="38" t="s">
        <v>855</v>
      </c>
      <c r="W78" s="38" t="s">
        <v>524</v>
      </c>
      <c r="X78" s="38">
        <v>45</v>
      </c>
      <c r="Y78" s="36">
        <v>40</v>
      </c>
      <c r="Z78" s="36" t="s">
        <v>94</v>
      </c>
      <c r="AA78" s="36" t="s">
        <v>475</v>
      </c>
      <c r="AB78" s="36" t="s">
        <v>65</v>
      </c>
      <c r="AC78" s="31">
        <f t="shared" si="3"/>
        <v>0</v>
      </c>
      <c r="AD78" s="36">
        <v>20</v>
      </c>
      <c r="AE78" s="31">
        <f t="shared" si="4"/>
        <v>20.010000000000002</v>
      </c>
      <c r="AF78" s="36">
        <v>80</v>
      </c>
      <c r="AG78" s="31">
        <f t="shared" si="5"/>
        <v>80.010000000000005</v>
      </c>
      <c r="AH78" s="31">
        <f t="shared" si="6"/>
        <v>130</v>
      </c>
      <c r="AI78" s="38">
        <v>0</v>
      </c>
      <c r="AJ78" s="38">
        <v>0</v>
      </c>
      <c r="AK78" s="53">
        <v>10</v>
      </c>
      <c r="AL78" s="38">
        <v>0</v>
      </c>
      <c r="AM78" s="38">
        <v>0</v>
      </c>
      <c r="AN78" s="53">
        <v>10</v>
      </c>
      <c r="AO78" s="38">
        <v>0</v>
      </c>
      <c r="AP78" s="38">
        <v>0</v>
      </c>
      <c r="AQ78" s="53">
        <v>15</v>
      </c>
      <c r="AR78" s="38">
        <v>0</v>
      </c>
      <c r="AS78" s="38">
        <v>0</v>
      </c>
      <c r="AT78" s="53">
        <v>10</v>
      </c>
      <c r="AU78" s="37">
        <f t="shared" si="7"/>
        <v>45</v>
      </c>
      <c r="AV78" s="36"/>
    </row>
    <row r="79" spans="1:48" x14ac:dyDescent="0.25">
      <c r="A79" s="30" t="s">
        <v>48</v>
      </c>
      <c r="B79" s="31">
        <v>6823</v>
      </c>
      <c r="C79" s="32">
        <v>12</v>
      </c>
      <c r="D79" s="31" t="s">
        <v>49</v>
      </c>
      <c r="E79" s="33">
        <v>0</v>
      </c>
      <c r="F79" s="33" t="s">
        <v>49</v>
      </c>
      <c r="G79" s="34">
        <v>258</v>
      </c>
      <c r="H79" s="31" t="s">
        <v>486</v>
      </c>
      <c r="I79" s="33">
        <v>391</v>
      </c>
      <c r="J79" s="31" t="s">
        <v>487</v>
      </c>
      <c r="K79" s="35">
        <v>1</v>
      </c>
      <c r="L79" s="38" t="s">
        <v>856</v>
      </c>
      <c r="M79" s="38" t="s">
        <v>103</v>
      </c>
      <c r="N79" s="38" t="s">
        <v>525</v>
      </c>
      <c r="O79" s="38" t="s">
        <v>526</v>
      </c>
      <c r="P79" s="36" t="s">
        <v>527</v>
      </c>
      <c r="Q79" s="36" t="s">
        <v>528</v>
      </c>
      <c r="R79" s="36" t="s">
        <v>58</v>
      </c>
      <c r="S79" s="31">
        <v>8326</v>
      </c>
      <c r="T79" s="38" t="s">
        <v>529</v>
      </c>
      <c r="U79" s="38" t="s">
        <v>530</v>
      </c>
      <c r="V79" s="38" t="s">
        <v>857</v>
      </c>
      <c r="W79" s="38" t="s">
        <v>858</v>
      </c>
      <c r="X79" s="38">
        <v>110</v>
      </c>
      <c r="Y79" s="36">
        <v>100</v>
      </c>
      <c r="Z79" s="36" t="s">
        <v>94</v>
      </c>
      <c r="AA79" s="36" t="s">
        <v>475</v>
      </c>
      <c r="AB79" s="36" t="s">
        <v>65</v>
      </c>
      <c r="AC79" s="31">
        <f t="shared" si="3"/>
        <v>0</v>
      </c>
      <c r="AD79" s="36">
        <v>20</v>
      </c>
      <c r="AE79" s="31">
        <f t="shared" si="4"/>
        <v>20.010000000000002</v>
      </c>
      <c r="AF79" s="36">
        <v>80</v>
      </c>
      <c r="AG79" s="31">
        <f t="shared" si="5"/>
        <v>80.010000000000005</v>
      </c>
      <c r="AH79" s="31">
        <f t="shared" si="6"/>
        <v>130</v>
      </c>
      <c r="AI79" s="38">
        <v>0</v>
      </c>
      <c r="AJ79" s="38">
        <v>0</v>
      </c>
      <c r="AK79" s="53">
        <v>20</v>
      </c>
      <c r="AL79" s="38">
        <v>0</v>
      </c>
      <c r="AM79" s="38">
        <v>0</v>
      </c>
      <c r="AN79" s="53">
        <v>25</v>
      </c>
      <c r="AO79" s="38">
        <v>0</v>
      </c>
      <c r="AP79" s="38">
        <v>0</v>
      </c>
      <c r="AQ79" s="53">
        <v>25</v>
      </c>
      <c r="AR79" s="38">
        <v>0</v>
      </c>
      <c r="AS79" s="38">
        <v>0</v>
      </c>
      <c r="AT79" s="53">
        <v>40</v>
      </c>
      <c r="AU79" s="37">
        <f t="shared" si="7"/>
        <v>110</v>
      </c>
      <c r="AV79" s="36"/>
    </row>
    <row r="80" spans="1:48" x14ac:dyDescent="0.25">
      <c r="A80" s="30" t="s">
        <v>48</v>
      </c>
      <c r="B80" s="31">
        <v>6826</v>
      </c>
      <c r="C80" s="32">
        <v>12</v>
      </c>
      <c r="D80" s="31" t="s">
        <v>49</v>
      </c>
      <c r="E80" s="33">
        <v>0</v>
      </c>
      <c r="F80" s="33" t="s">
        <v>49</v>
      </c>
      <c r="G80" s="34">
        <v>258</v>
      </c>
      <c r="H80" s="31" t="s">
        <v>486</v>
      </c>
      <c r="I80" s="33">
        <v>391</v>
      </c>
      <c r="J80" s="31" t="s">
        <v>487</v>
      </c>
      <c r="K80" s="35">
        <v>2</v>
      </c>
      <c r="L80" s="38" t="s">
        <v>859</v>
      </c>
      <c r="M80" s="38" t="s">
        <v>77</v>
      </c>
      <c r="N80" s="38" t="s">
        <v>860</v>
      </c>
      <c r="O80" s="38" t="s">
        <v>531</v>
      </c>
      <c r="P80" s="36" t="s">
        <v>532</v>
      </c>
      <c r="Q80" s="36" t="s">
        <v>533</v>
      </c>
      <c r="R80" s="36" t="s">
        <v>58</v>
      </c>
      <c r="S80" s="31">
        <v>8342</v>
      </c>
      <c r="T80" s="38" t="s">
        <v>534</v>
      </c>
      <c r="U80" s="38" t="s">
        <v>535</v>
      </c>
      <c r="V80" s="38" t="s">
        <v>861</v>
      </c>
      <c r="W80" s="38" t="s">
        <v>536</v>
      </c>
      <c r="X80" s="38">
        <v>52</v>
      </c>
      <c r="Y80" s="36">
        <v>52</v>
      </c>
      <c r="Z80" s="36" t="s">
        <v>94</v>
      </c>
      <c r="AA80" s="36" t="s">
        <v>95</v>
      </c>
      <c r="AB80" s="36" t="s">
        <v>65</v>
      </c>
      <c r="AC80" s="31">
        <f t="shared" si="3"/>
        <v>0</v>
      </c>
      <c r="AD80" s="36">
        <v>20</v>
      </c>
      <c r="AE80" s="31">
        <f t="shared" si="4"/>
        <v>20.010000000000002</v>
      </c>
      <c r="AF80" s="36">
        <v>80</v>
      </c>
      <c r="AG80" s="31">
        <f t="shared" si="5"/>
        <v>80.010000000000005</v>
      </c>
      <c r="AH80" s="31">
        <f t="shared" si="6"/>
        <v>130</v>
      </c>
      <c r="AI80" s="38">
        <v>0</v>
      </c>
      <c r="AJ80" s="38">
        <v>0</v>
      </c>
      <c r="AK80" s="38">
        <v>0</v>
      </c>
      <c r="AL80" s="38">
        <v>0</v>
      </c>
      <c r="AM80" s="38">
        <v>0</v>
      </c>
      <c r="AN80" s="53">
        <v>26</v>
      </c>
      <c r="AO80" s="38">
        <v>0</v>
      </c>
      <c r="AP80" s="38">
        <v>0</v>
      </c>
      <c r="AQ80" s="38">
        <v>0</v>
      </c>
      <c r="AR80" s="38">
        <v>0</v>
      </c>
      <c r="AS80" s="38">
        <v>0</v>
      </c>
      <c r="AT80" s="53">
        <v>26</v>
      </c>
      <c r="AU80" s="37">
        <f t="shared" si="7"/>
        <v>52</v>
      </c>
      <c r="AV80" s="36"/>
    </row>
    <row r="81" spans="1:49" x14ac:dyDescent="0.25">
      <c r="A81" s="30" t="s">
        <v>48</v>
      </c>
      <c r="B81" s="31">
        <v>6828</v>
      </c>
      <c r="C81" s="32">
        <v>12</v>
      </c>
      <c r="D81" s="31" t="s">
        <v>49</v>
      </c>
      <c r="E81" s="33">
        <v>0</v>
      </c>
      <c r="F81" s="33" t="s">
        <v>49</v>
      </c>
      <c r="G81" s="34">
        <v>258</v>
      </c>
      <c r="H81" s="31" t="s">
        <v>486</v>
      </c>
      <c r="I81" s="33">
        <v>391</v>
      </c>
      <c r="J81" s="31" t="s">
        <v>487</v>
      </c>
      <c r="K81" s="35">
        <v>2</v>
      </c>
      <c r="L81" s="38" t="s">
        <v>862</v>
      </c>
      <c r="M81" s="38" t="s">
        <v>103</v>
      </c>
      <c r="N81" s="38" t="s">
        <v>537</v>
      </c>
      <c r="O81" s="38" t="s">
        <v>538</v>
      </c>
      <c r="P81" s="36" t="s">
        <v>539</v>
      </c>
      <c r="Q81" s="36" t="s">
        <v>540</v>
      </c>
      <c r="R81" s="36" t="s">
        <v>58</v>
      </c>
      <c r="S81" s="31">
        <v>8352</v>
      </c>
      <c r="T81" s="38" t="s">
        <v>541</v>
      </c>
      <c r="U81" s="38" t="s">
        <v>542</v>
      </c>
      <c r="V81" s="38" t="s">
        <v>863</v>
      </c>
      <c r="W81" s="38" t="s">
        <v>543</v>
      </c>
      <c r="X81" s="53">
        <v>8</v>
      </c>
      <c r="Y81" s="36">
        <v>6</v>
      </c>
      <c r="Z81" s="36" t="s">
        <v>94</v>
      </c>
      <c r="AA81" s="36" t="s">
        <v>95</v>
      </c>
      <c r="AB81" s="36" t="s">
        <v>65</v>
      </c>
      <c r="AC81" s="31">
        <f t="shared" si="3"/>
        <v>0</v>
      </c>
      <c r="AD81" s="36">
        <v>20</v>
      </c>
      <c r="AE81" s="31">
        <f t="shared" si="4"/>
        <v>20.010000000000002</v>
      </c>
      <c r="AF81" s="36">
        <v>80</v>
      </c>
      <c r="AG81" s="31">
        <f t="shared" si="5"/>
        <v>80.010000000000005</v>
      </c>
      <c r="AH81" s="31">
        <f t="shared" si="6"/>
        <v>130</v>
      </c>
      <c r="AI81" s="38">
        <v>0</v>
      </c>
      <c r="AJ81" s="38">
        <v>0</v>
      </c>
      <c r="AK81" s="38">
        <v>0</v>
      </c>
      <c r="AL81" s="38">
        <v>0</v>
      </c>
      <c r="AM81" s="38">
        <v>0</v>
      </c>
      <c r="AN81" s="53">
        <v>4</v>
      </c>
      <c r="AO81" s="38">
        <v>0</v>
      </c>
      <c r="AP81" s="38">
        <v>0</v>
      </c>
      <c r="AQ81" s="38">
        <v>0</v>
      </c>
      <c r="AR81" s="38">
        <v>0</v>
      </c>
      <c r="AS81" s="38">
        <v>0</v>
      </c>
      <c r="AT81" s="53">
        <v>4</v>
      </c>
      <c r="AU81" s="37">
        <f t="shared" si="7"/>
        <v>8</v>
      </c>
      <c r="AV81" s="38" t="s">
        <v>954</v>
      </c>
    </row>
    <row r="82" spans="1:49" x14ac:dyDescent="0.25">
      <c r="A82" s="30" t="s">
        <v>48</v>
      </c>
      <c r="B82" s="31">
        <v>6829</v>
      </c>
      <c r="C82" s="32">
        <v>12</v>
      </c>
      <c r="D82" s="31" t="s">
        <v>49</v>
      </c>
      <c r="E82" s="33">
        <v>0</v>
      </c>
      <c r="F82" s="33" t="s">
        <v>49</v>
      </c>
      <c r="G82" s="34">
        <v>258</v>
      </c>
      <c r="H82" s="31" t="s">
        <v>486</v>
      </c>
      <c r="I82" s="33">
        <v>391</v>
      </c>
      <c r="J82" s="31" t="s">
        <v>487</v>
      </c>
      <c r="K82" s="35">
        <v>2</v>
      </c>
      <c r="L82" s="38" t="s">
        <v>864</v>
      </c>
      <c r="M82" s="38" t="s">
        <v>103</v>
      </c>
      <c r="N82" s="38" t="s">
        <v>544</v>
      </c>
      <c r="O82" s="38" t="s">
        <v>545</v>
      </c>
      <c r="P82" s="36" t="s">
        <v>546</v>
      </c>
      <c r="Q82" s="36" t="s">
        <v>540</v>
      </c>
      <c r="R82" s="36" t="s">
        <v>58</v>
      </c>
      <c r="S82" s="31">
        <v>8358</v>
      </c>
      <c r="T82" s="38" t="s">
        <v>547</v>
      </c>
      <c r="U82" s="38" t="s">
        <v>548</v>
      </c>
      <c r="V82" s="38" t="s">
        <v>865</v>
      </c>
      <c r="W82" s="38" t="s">
        <v>866</v>
      </c>
      <c r="X82" s="38">
        <v>10</v>
      </c>
      <c r="Y82" s="36">
        <v>8</v>
      </c>
      <c r="Z82" s="36" t="s">
        <v>94</v>
      </c>
      <c r="AA82" s="36" t="s">
        <v>95</v>
      </c>
      <c r="AB82" s="36" t="s">
        <v>65</v>
      </c>
      <c r="AC82" s="31">
        <f t="shared" si="3"/>
        <v>0</v>
      </c>
      <c r="AD82" s="36">
        <v>20</v>
      </c>
      <c r="AE82" s="31">
        <f t="shared" si="4"/>
        <v>20.010000000000002</v>
      </c>
      <c r="AF82" s="36">
        <v>80</v>
      </c>
      <c r="AG82" s="31">
        <f t="shared" si="5"/>
        <v>80.010000000000005</v>
      </c>
      <c r="AH82" s="31">
        <f t="shared" si="6"/>
        <v>130</v>
      </c>
      <c r="AI82" s="38">
        <v>0</v>
      </c>
      <c r="AJ82" s="38">
        <v>0</v>
      </c>
      <c r="AK82" s="38">
        <v>0</v>
      </c>
      <c r="AL82" s="38">
        <v>0</v>
      </c>
      <c r="AM82" s="38">
        <v>0</v>
      </c>
      <c r="AN82" s="53">
        <v>5</v>
      </c>
      <c r="AO82" s="38">
        <v>0</v>
      </c>
      <c r="AP82" s="38">
        <v>0</v>
      </c>
      <c r="AQ82" s="38">
        <v>0</v>
      </c>
      <c r="AR82" s="38">
        <v>0</v>
      </c>
      <c r="AS82" s="38">
        <v>0</v>
      </c>
      <c r="AT82" s="53">
        <v>5</v>
      </c>
      <c r="AU82" s="37">
        <f t="shared" si="7"/>
        <v>10</v>
      </c>
      <c r="AV82" s="36"/>
    </row>
    <row r="83" spans="1:49" x14ac:dyDescent="0.25">
      <c r="A83" s="30" t="s">
        <v>48</v>
      </c>
      <c r="B83" s="31">
        <v>6830</v>
      </c>
      <c r="C83" s="32">
        <v>12</v>
      </c>
      <c r="D83" s="31" t="s">
        <v>49</v>
      </c>
      <c r="E83" s="33">
        <v>0</v>
      </c>
      <c r="F83" s="33" t="s">
        <v>49</v>
      </c>
      <c r="G83" s="34">
        <v>258</v>
      </c>
      <c r="H83" s="31" t="s">
        <v>486</v>
      </c>
      <c r="I83" s="33">
        <v>391</v>
      </c>
      <c r="J83" s="31" t="s">
        <v>487</v>
      </c>
      <c r="K83" s="35">
        <v>3</v>
      </c>
      <c r="L83" s="38" t="s">
        <v>867</v>
      </c>
      <c r="M83" s="38" t="s">
        <v>77</v>
      </c>
      <c r="N83" s="38" t="s">
        <v>868</v>
      </c>
      <c r="O83" s="38" t="s">
        <v>549</v>
      </c>
      <c r="P83" s="36" t="s">
        <v>550</v>
      </c>
      <c r="Q83" s="36" t="s">
        <v>551</v>
      </c>
      <c r="R83" s="36" t="s">
        <v>58</v>
      </c>
      <c r="S83" s="31">
        <v>8361</v>
      </c>
      <c r="T83" s="38" t="s">
        <v>869</v>
      </c>
      <c r="U83" s="38" t="s">
        <v>552</v>
      </c>
      <c r="V83" s="38" t="s">
        <v>870</v>
      </c>
      <c r="W83" s="38" t="s">
        <v>871</v>
      </c>
      <c r="X83" s="38">
        <v>4</v>
      </c>
      <c r="Y83" s="36">
        <v>2</v>
      </c>
      <c r="Z83" s="36" t="s">
        <v>94</v>
      </c>
      <c r="AA83" s="36" t="s">
        <v>64</v>
      </c>
      <c r="AB83" s="36" t="s">
        <v>65</v>
      </c>
      <c r="AC83" s="31">
        <f t="shared" si="3"/>
        <v>0</v>
      </c>
      <c r="AD83" s="36">
        <v>20</v>
      </c>
      <c r="AE83" s="31">
        <f t="shared" si="4"/>
        <v>20.010000000000002</v>
      </c>
      <c r="AF83" s="36">
        <v>80</v>
      </c>
      <c r="AG83" s="31">
        <f t="shared" si="5"/>
        <v>80.010000000000005</v>
      </c>
      <c r="AH83" s="31">
        <f t="shared" si="6"/>
        <v>130</v>
      </c>
      <c r="AI83" s="38">
        <v>0</v>
      </c>
      <c r="AJ83" s="38">
        <v>0</v>
      </c>
      <c r="AK83" s="38">
        <v>0</v>
      </c>
      <c r="AL83" s="38">
        <v>0</v>
      </c>
      <c r="AM83" s="38">
        <v>0</v>
      </c>
      <c r="AN83" s="38">
        <v>0</v>
      </c>
      <c r="AO83" s="38">
        <v>0</v>
      </c>
      <c r="AP83" s="38">
        <v>0</v>
      </c>
      <c r="AQ83" s="38">
        <v>0</v>
      </c>
      <c r="AR83" s="38">
        <v>0</v>
      </c>
      <c r="AS83" s="38">
        <v>0</v>
      </c>
      <c r="AT83" s="53">
        <v>4</v>
      </c>
      <c r="AU83" s="37">
        <f t="shared" si="7"/>
        <v>4</v>
      </c>
      <c r="AV83" s="36"/>
    </row>
    <row r="84" spans="1:49" x14ac:dyDescent="0.25">
      <c r="A84" s="30" t="s">
        <v>48</v>
      </c>
      <c r="B84" s="31">
        <v>6832</v>
      </c>
      <c r="C84" s="32">
        <v>12</v>
      </c>
      <c r="D84" s="31" t="s">
        <v>49</v>
      </c>
      <c r="E84" s="33">
        <v>0</v>
      </c>
      <c r="F84" s="33" t="s">
        <v>49</v>
      </c>
      <c r="G84" s="34">
        <v>258</v>
      </c>
      <c r="H84" s="31" t="s">
        <v>486</v>
      </c>
      <c r="I84" s="33">
        <v>391</v>
      </c>
      <c r="J84" s="31" t="s">
        <v>487</v>
      </c>
      <c r="K84" s="35">
        <v>3</v>
      </c>
      <c r="L84" s="38" t="s">
        <v>872</v>
      </c>
      <c r="M84" s="38" t="s">
        <v>103</v>
      </c>
      <c r="N84" s="38" t="s">
        <v>553</v>
      </c>
      <c r="O84" s="38" t="s">
        <v>554</v>
      </c>
      <c r="P84" s="36" t="s">
        <v>555</v>
      </c>
      <c r="Q84" s="36" t="s">
        <v>556</v>
      </c>
      <c r="R84" s="36" t="s">
        <v>58</v>
      </c>
      <c r="S84" s="31">
        <v>8365</v>
      </c>
      <c r="T84" s="38" t="s">
        <v>557</v>
      </c>
      <c r="U84" s="38" t="s">
        <v>558</v>
      </c>
      <c r="V84" s="38" t="s">
        <v>873</v>
      </c>
      <c r="W84" s="38" t="s">
        <v>559</v>
      </c>
      <c r="X84" s="38">
        <v>4</v>
      </c>
      <c r="Y84" s="36">
        <v>6</v>
      </c>
      <c r="Z84" s="36" t="s">
        <v>94</v>
      </c>
      <c r="AA84" s="36" t="s">
        <v>64</v>
      </c>
      <c r="AB84" s="36" t="s">
        <v>65</v>
      </c>
      <c r="AC84" s="31">
        <f t="shared" si="3"/>
        <v>0</v>
      </c>
      <c r="AD84" s="36">
        <v>20</v>
      </c>
      <c r="AE84" s="31">
        <f t="shared" si="4"/>
        <v>20.010000000000002</v>
      </c>
      <c r="AF84" s="36">
        <v>80</v>
      </c>
      <c r="AG84" s="31">
        <f t="shared" si="5"/>
        <v>80.010000000000005</v>
      </c>
      <c r="AH84" s="31">
        <f t="shared" si="6"/>
        <v>130</v>
      </c>
      <c r="AI84" s="38">
        <v>0</v>
      </c>
      <c r="AJ84" s="38">
        <v>0</v>
      </c>
      <c r="AK84" s="38">
        <v>0</v>
      </c>
      <c r="AL84" s="38">
        <v>0</v>
      </c>
      <c r="AM84" s="38">
        <v>0</v>
      </c>
      <c r="AN84" s="38">
        <v>0</v>
      </c>
      <c r="AO84" s="38">
        <v>0</v>
      </c>
      <c r="AP84" s="38">
        <v>0</v>
      </c>
      <c r="AQ84" s="38">
        <v>0</v>
      </c>
      <c r="AR84" s="38">
        <v>0</v>
      </c>
      <c r="AS84" s="38">
        <v>0</v>
      </c>
      <c r="AT84" s="53">
        <v>4</v>
      </c>
      <c r="AU84" s="37">
        <f t="shared" si="7"/>
        <v>4</v>
      </c>
      <c r="AV84" s="36"/>
    </row>
    <row r="85" spans="1:49" x14ac:dyDescent="0.25">
      <c r="A85" s="30" t="s">
        <v>48</v>
      </c>
      <c r="B85" s="31">
        <v>6837</v>
      </c>
      <c r="C85" s="32">
        <v>12</v>
      </c>
      <c r="D85" s="31" t="s">
        <v>49</v>
      </c>
      <c r="E85" s="33">
        <v>0</v>
      </c>
      <c r="F85" s="33" t="s">
        <v>49</v>
      </c>
      <c r="G85" s="34">
        <v>258</v>
      </c>
      <c r="H85" s="31" t="s">
        <v>486</v>
      </c>
      <c r="I85" s="33">
        <v>391</v>
      </c>
      <c r="J85" s="31" t="s">
        <v>487</v>
      </c>
      <c r="K85" s="35">
        <v>3</v>
      </c>
      <c r="L85" s="38" t="s">
        <v>874</v>
      </c>
      <c r="M85" s="38" t="s">
        <v>103</v>
      </c>
      <c r="N85" s="38" t="s">
        <v>560</v>
      </c>
      <c r="O85" s="38" t="s">
        <v>561</v>
      </c>
      <c r="P85" s="36" t="s">
        <v>562</v>
      </c>
      <c r="Q85" s="36" t="s">
        <v>563</v>
      </c>
      <c r="R85" s="36" t="s">
        <v>58</v>
      </c>
      <c r="S85" s="31">
        <v>8367</v>
      </c>
      <c r="T85" s="38" t="s">
        <v>564</v>
      </c>
      <c r="U85" s="38" t="s">
        <v>565</v>
      </c>
      <c r="V85" s="38" t="s">
        <v>875</v>
      </c>
      <c r="W85" s="38" t="s">
        <v>566</v>
      </c>
      <c r="X85" s="38">
        <v>15</v>
      </c>
      <c r="Y85" s="36">
        <v>0</v>
      </c>
      <c r="Z85" s="36" t="s">
        <v>94</v>
      </c>
      <c r="AA85" s="36" t="s">
        <v>475</v>
      </c>
      <c r="AB85" s="36" t="s">
        <v>65</v>
      </c>
      <c r="AC85" s="31">
        <f t="shared" si="3"/>
        <v>0</v>
      </c>
      <c r="AD85" s="36">
        <v>20</v>
      </c>
      <c r="AE85" s="31">
        <f t="shared" si="4"/>
        <v>20.010000000000002</v>
      </c>
      <c r="AF85" s="36">
        <v>80</v>
      </c>
      <c r="AG85" s="31">
        <f t="shared" si="5"/>
        <v>80.010000000000005</v>
      </c>
      <c r="AH85" s="31">
        <f t="shared" si="6"/>
        <v>130</v>
      </c>
      <c r="AI85" s="38">
        <v>0</v>
      </c>
      <c r="AJ85" s="38">
        <v>0</v>
      </c>
      <c r="AK85" s="53">
        <v>3</v>
      </c>
      <c r="AL85" s="38">
        <v>0</v>
      </c>
      <c r="AM85" s="38">
        <v>0</v>
      </c>
      <c r="AN85" s="53">
        <v>4</v>
      </c>
      <c r="AO85" s="38">
        <v>0</v>
      </c>
      <c r="AP85" s="38">
        <v>0</v>
      </c>
      <c r="AQ85" s="53">
        <v>4</v>
      </c>
      <c r="AR85" s="38">
        <v>0</v>
      </c>
      <c r="AS85" s="38">
        <v>0</v>
      </c>
      <c r="AT85" s="53">
        <v>4</v>
      </c>
      <c r="AU85" s="37">
        <f t="shared" si="7"/>
        <v>15</v>
      </c>
      <c r="AV85" s="36"/>
    </row>
    <row r="86" spans="1:49" x14ac:dyDescent="0.25">
      <c r="A86" s="30" t="s">
        <v>48</v>
      </c>
      <c r="B86" s="31">
        <v>6839</v>
      </c>
      <c r="C86" s="32">
        <v>12</v>
      </c>
      <c r="D86" s="31" t="s">
        <v>49</v>
      </c>
      <c r="E86" s="33">
        <v>0</v>
      </c>
      <c r="F86" s="33" t="s">
        <v>49</v>
      </c>
      <c r="G86" s="34">
        <v>258</v>
      </c>
      <c r="H86" s="31" t="s">
        <v>486</v>
      </c>
      <c r="I86" s="33">
        <v>391</v>
      </c>
      <c r="J86" s="31" t="s">
        <v>487</v>
      </c>
      <c r="K86" s="35">
        <v>3</v>
      </c>
      <c r="L86" s="38" t="s">
        <v>876</v>
      </c>
      <c r="M86" s="38" t="s">
        <v>103</v>
      </c>
      <c r="N86" s="38" t="s">
        <v>567</v>
      </c>
      <c r="O86" s="38" t="s">
        <v>568</v>
      </c>
      <c r="P86" s="36" t="s">
        <v>569</v>
      </c>
      <c r="Q86" s="36" t="s">
        <v>568</v>
      </c>
      <c r="R86" s="36" t="s">
        <v>58</v>
      </c>
      <c r="S86" s="31">
        <v>8375</v>
      </c>
      <c r="T86" s="38" t="s">
        <v>570</v>
      </c>
      <c r="U86" s="38" t="s">
        <v>571</v>
      </c>
      <c r="V86" s="38" t="s">
        <v>877</v>
      </c>
      <c r="W86" s="38" t="s">
        <v>572</v>
      </c>
      <c r="X86" s="38">
        <v>1</v>
      </c>
      <c r="Y86" s="36">
        <v>0</v>
      </c>
      <c r="Z86" s="36" t="s">
        <v>94</v>
      </c>
      <c r="AA86" s="36" t="s">
        <v>64</v>
      </c>
      <c r="AB86" s="36" t="s">
        <v>65</v>
      </c>
      <c r="AC86" s="31">
        <f t="shared" si="3"/>
        <v>0</v>
      </c>
      <c r="AD86" s="36">
        <v>20</v>
      </c>
      <c r="AE86" s="31">
        <f t="shared" si="4"/>
        <v>20.010000000000002</v>
      </c>
      <c r="AF86" s="36">
        <v>80</v>
      </c>
      <c r="AG86" s="31">
        <f t="shared" si="5"/>
        <v>80.010000000000005</v>
      </c>
      <c r="AH86" s="31">
        <f t="shared" si="6"/>
        <v>130</v>
      </c>
      <c r="AI86" s="38">
        <v>0</v>
      </c>
      <c r="AJ86" s="38">
        <v>0</v>
      </c>
      <c r="AK86" s="38">
        <v>0</v>
      </c>
      <c r="AL86" s="38">
        <v>0</v>
      </c>
      <c r="AM86" s="38">
        <v>0</v>
      </c>
      <c r="AN86" s="38">
        <v>0</v>
      </c>
      <c r="AO86" s="38">
        <v>0</v>
      </c>
      <c r="AP86" s="38">
        <v>0</v>
      </c>
      <c r="AQ86" s="38">
        <v>0</v>
      </c>
      <c r="AR86" s="38">
        <v>0</v>
      </c>
      <c r="AS86" s="38">
        <v>0</v>
      </c>
      <c r="AT86" s="53">
        <v>1</v>
      </c>
      <c r="AU86" s="37">
        <f t="shared" si="7"/>
        <v>1</v>
      </c>
      <c r="AV86" s="36"/>
    </row>
    <row r="87" spans="1:49" s="40" customFormat="1" x14ac:dyDescent="0.25">
      <c r="A87" s="15" t="s">
        <v>48</v>
      </c>
      <c r="B87" s="16">
        <v>7200</v>
      </c>
      <c r="C87" s="17">
        <v>12</v>
      </c>
      <c r="D87" s="16" t="s">
        <v>49</v>
      </c>
      <c r="E87" s="18">
        <v>0</v>
      </c>
      <c r="F87" s="18" t="s">
        <v>49</v>
      </c>
      <c r="G87" s="19">
        <v>259</v>
      </c>
      <c r="H87" s="16" t="s">
        <v>573</v>
      </c>
      <c r="I87" s="18">
        <v>437</v>
      </c>
      <c r="J87" s="16" t="s">
        <v>574</v>
      </c>
      <c r="K87" s="20" t="s">
        <v>52</v>
      </c>
      <c r="L87" s="21" t="s">
        <v>52</v>
      </c>
      <c r="M87" s="21" t="s">
        <v>53</v>
      </c>
      <c r="N87" s="21" t="s">
        <v>885</v>
      </c>
      <c r="O87" s="21" t="s">
        <v>575</v>
      </c>
      <c r="P87" s="21" t="s">
        <v>576</v>
      </c>
      <c r="Q87" s="21" t="s">
        <v>886</v>
      </c>
      <c r="R87" s="21" t="s">
        <v>58</v>
      </c>
      <c r="S87" s="22">
        <v>7815</v>
      </c>
      <c r="T87" s="21" t="s">
        <v>887</v>
      </c>
      <c r="U87" s="23" t="s">
        <v>888</v>
      </c>
      <c r="V87" s="21" t="s">
        <v>889</v>
      </c>
      <c r="W87" s="21" t="s">
        <v>733</v>
      </c>
      <c r="X87" s="23">
        <v>200</v>
      </c>
      <c r="Y87" s="24">
        <v>0</v>
      </c>
      <c r="Z87" s="24" t="s">
        <v>94</v>
      </c>
      <c r="AA87" s="24" t="s">
        <v>475</v>
      </c>
      <c r="AB87" s="24" t="s">
        <v>65</v>
      </c>
      <c r="AC87" s="25">
        <v>0</v>
      </c>
      <c r="AD87" s="24">
        <v>69</v>
      </c>
      <c r="AE87" s="25">
        <v>69.010000000000005</v>
      </c>
      <c r="AF87" s="24">
        <v>85</v>
      </c>
      <c r="AG87" s="25">
        <v>85.01</v>
      </c>
      <c r="AH87" s="25">
        <v>130</v>
      </c>
      <c r="AI87" s="24">
        <v>0</v>
      </c>
      <c r="AJ87" s="24">
        <f>16+16</f>
        <v>32</v>
      </c>
      <c r="AK87" s="24">
        <v>9</v>
      </c>
      <c r="AL87" s="24">
        <v>9</v>
      </c>
      <c r="AM87" s="24">
        <v>25</v>
      </c>
      <c r="AN87" s="24">
        <v>25</v>
      </c>
      <c r="AO87" s="24">
        <v>20</v>
      </c>
      <c r="AP87" s="24">
        <v>20</v>
      </c>
      <c r="AQ87" s="24">
        <v>20</v>
      </c>
      <c r="AR87" s="24">
        <v>20</v>
      </c>
      <c r="AS87" s="24">
        <v>20</v>
      </c>
      <c r="AT87" s="24">
        <v>0</v>
      </c>
      <c r="AU87" s="26">
        <v>200</v>
      </c>
      <c r="AV87" s="39"/>
      <c r="AW87"/>
    </row>
    <row r="88" spans="1:49" s="40" customFormat="1" x14ac:dyDescent="0.25">
      <c r="A88" s="15" t="s">
        <v>48</v>
      </c>
      <c r="B88" s="16">
        <v>7210</v>
      </c>
      <c r="C88" s="17">
        <v>12</v>
      </c>
      <c r="D88" s="16" t="s">
        <v>49</v>
      </c>
      <c r="E88" s="18">
        <v>0</v>
      </c>
      <c r="F88" s="18" t="s">
        <v>49</v>
      </c>
      <c r="G88" s="19">
        <v>259</v>
      </c>
      <c r="H88" s="16" t="s">
        <v>573</v>
      </c>
      <c r="I88" s="18">
        <v>437</v>
      </c>
      <c r="J88" s="16" t="s">
        <v>574</v>
      </c>
      <c r="K88" s="20" t="s">
        <v>52</v>
      </c>
      <c r="L88" s="21" t="s">
        <v>52</v>
      </c>
      <c r="M88" s="21" t="s">
        <v>66</v>
      </c>
      <c r="N88" s="21" t="s">
        <v>890</v>
      </c>
      <c r="O88" s="21" t="s">
        <v>577</v>
      </c>
      <c r="P88" s="21" t="s">
        <v>578</v>
      </c>
      <c r="Q88" s="21" t="s">
        <v>579</v>
      </c>
      <c r="R88" s="21" t="s">
        <v>58</v>
      </c>
      <c r="S88" s="22">
        <v>7845</v>
      </c>
      <c r="T88" s="21" t="s">
        <v>580</v>
      </c>
      <c r="U88" s="23" t="s">
        <v>581</v>
      </c>
      <c r="V88" s="21" t="s">
        <v>891</v>
      </c>
      <c r="W88" s="21" t="s">
        <v>892</v>
      </c>
      <c r="X88" s="21">
        <v>640</v>
      </c>
      <c r="Y88" s="24">
        <v>630</v>
      </c>
      <c r="Z88" s="24" t="s">
        <v>94</v>
      </c>
      <c r="AA88" s="24" t="s">
        <v>475</v>
      </c>
      <c r="AB88" s="24" t="s">
        <v>65</v>
      </c>
      <c r="AC88" s="25">
        <v>0</v>
      </c>
      <c r="AD88" s="24">
        <v>69</v>
      </c>
      <c r="AE88" s="25">
        <v>69.010000000000005</v>
      </c>
      <c r="AF88" s="24">
        <v>85</v>
      </c>
      <c r="AG88" s="25">
        <v>85.01</v>
      </c>
      <c r="AH88" s="25">
        <v>130</v>
      </c>
      <c r="AI88" s="24">
        <v>0</v>
      </c>
      <c r="AJ88" s="24">
        <v>0</v>
      </c>
      <c r="AK88" s="24">
        <v>2</v>
      </c>
      <c r="AL88" s="24">
        <v>0</v>
      </c>
      <c r="AM88" s="24">
        <v>0</v>
      </c>
      <c r="AN88" s="24">
        <v>2</v>
      </c>
      <c r="AO88" s="24">
        <v>0</v>
      </c>
      <c r="AP88" s="24">
        <v>2</v>
      </c>
      <c r="AQ88" s="24">
        <v>2</v>
      </c>
      <c r="AR88" s="24">
        <v>1</v>
      </c>
      <c r="AS88" s="24">
        <v>1</v>
      </c>
      <c r="AT88" s="24">
        <v>0</v>
      </c>
      <c r="AU88" s="26">
        <v>640</v>
      </c>
      <c r="AV88" s="39"/>
      <c r="AW88"/>
    </row>
    <row r="89" spans="1:49" s="40" customFormat="1" x14ac:dyDescent="0.25">
      <c r="A89" s="15" t="s">
        <v>48</v>
      </c>
      <c r="B89" s="16">
        <v>7261</v>
      </c>
      <c r="C89" s="17">
        <v>12</v>
      </c>
      <c r="D89" s="16" t="s">
        <v>49</v>
      </c>
      <c r="E89" s="18">
        <v>0</v>
      </c>
      <c r="F89" s="18" t="s">
        <v>49</v>
      </c>
      <c r="G89" s="19">
        <v>259</v>
      </c>
      <c r="H89" s="16" t="s">
        <v>573</v>
      </c>
      <c r="I89" s="18">
        <v>437</v>
      </c>
      <c r="J89" s="16" t="s">
        <v>574</v>
      </c>
      <c r="K89" s="20">
        <v>4</v>
      </c>
      <c r="L89" s="21" t="s">
        <v>893</v>
      </c>
      <c r="M89" s="21" t="s">
        <v>77</v>
      </c>
      <c r="N89" s="21" t="s">
        <v>894</v>
      </c>
      <c r="O89" s="21" t="s">
        <v>895</v>
      </c>
      <c r="P89" s="21" t="s">
        <v>896</v>
      </c>
      <c r="Q89" s="21" t="s">
        <v>897</v>
      </c>
      <c r="R89" s="21" t="s">
        <v>58</v>
      </c>
      <c r="S89" s="22">
        <v>8555</v>
      </c>
      <c r="T89" s="21" t="s">
        <v>898</v>
      </c>
      <c r="U89" s="21" t="s">
        <v>899</v>
      </c>
      <c r="V89" s="21" t="s">
        <v>900</v>
      </c>
      <c r="W89" s="21" t="s">
        <v>587</v>
      </c>
      <c r="X89" s="21">
        <v>20000</v>
      </c>
      <c r="Y89" s="24">
        <v>0</v>
      </c>
      <c r="Z89" s="24" t="s">
        <v>94</v>
      </c>
      <c r="AA89" s="24" t="s">
        <v>95</v>
      </c>
      <c r="AB89" s="24" t="s">
        <v>65</v>
      </c>
      <c r="AC89" s="25">
        <v>0</v>
      </c>
      <c r="AD89" s="24">
        <v>69</v>
      </c>
      <c r="AE89" s="25">
        <v>69.010000000000005</v>
      </c>
      <c r="AF89" s="24">
        <v>85</v>
      </c>
      <c r="AG89" s="25">
        <v>85.01</v>
      </c>
      <c r="AH89" s="25">
        <v>130</v>
      </c>
      <c r="AI89" s="24">
        <v>0</v>
      </c>
      <c r="AJ89" s="24">
        <v>0</v>
      </c>
      <c r="AK89" s="24">
        <v>0</v>
      </c>
      <c r="AL89" s="24">
        <v>0</v>
      </c>
      <c r="AM89" s="24">
        <v>150</v>
      </c>
      <c r="AN89" s="24">
        <v>0</v>
      </c>
      <c r="AO89" s="24">
        <v>0</v>
      </c>
      <c r="AP89" s="24">
        <v>10000</v>
      </c>
      <c r="AQ89" s="24">
        <v>0</v>
      </c>
      <c r="AR89" s="24">
        <v>0</v>
      </c>
      <c r="AS89" s="24">
        <v>0</v>
      </c>
      <c r="AT89" s="24">
        <v>9850</v>
      </c>
      <c r="AU89" s="26">
        <v>20000</v>
      </c>
      <c r="AV89" s="39"/>
      <c r="AW89"/>
    </row>
    <row r="90" spans="1:49" s="40" customFormat="1" x14ac:dyDescent="0.25">
      <c r="A90" s="15" t="s">
        <v>48</v>
      </c>
      <c r="B90" s="16">
        <v>8411</v>
      </c>
      <c r="C90" s="17">
        <v>12</v>
      </c>
      <c r="D90" s="16" t="s">
        <v>49</v>
      </c>
      <c r="E90" s="18">
        <v>0</v>
      </c>
      <c r="F90" s="18" t="s">
        <v>49</v>
      </c>
      <c r="G90" s="19">
        <v>259</v>
      </c>
      <c r="H90" s="16" t="s">
        <v>573</v>
      </c>
      <c r="I90" s="18">
        <v>437</v>
      </c>
      <c r="J90" s="16" t="s">
        <v>574</v>
      </c>
      <c r="K90" s="20">
        <v>5</v>
      </c>
      <c r="L90" s="21" t="s">
        <v>963</v>
      </c>
      <c r="M90" s="21" t="s">
        <v>77</v>
      </c>
      <c r="N90" s="21" t="s">
        <v>964</v>
      </c>
      <c r="O90" s="21" t="s">
        <v>583</v>
      </c>
      <c r="P90" s="21" t="s">
        <v>965</v>
      </c>
      <c r="Q90" s="21" t="s">
        <v>966</v>
      </c>
      <c r="R90" s="21" t="s">
        <v>58</v>
      </c>
      <c r="S90" s="22">
        <v>8809</v>
      </c>
      <c r="T90" s="21" t="s">
        <v>967</v>
      </c>
      <c r="U90" s="23" t="s">
        <v>968</v>
      </c>
      <c r="V90" s="21" t="s">
        <v>1024</v>
      </c>
      <c r="W90" s="21" t="s">
        <v>584</v>
      </c>
      <c r="X90" s="21">
        <v>50</v>
      </c>
      <c r="Y90" s="24">
        <v>50</v>
      </c>
      <c r="Z90" s="24" t="s">
        <v>94</v>
      </c>
      <c r="AA90" s="24" t="s">
        <v>475</v>
      </c>
      <c r="AB90" s="24" t="s">
        <v>65</v>
      </c>
      <c r="AC90" s="25">
        <v>0</v>
      </c>
      <c r="AD90" s="24">
        <v>16</v>
      </c>
      <c r="AE90" s="25">
        <v>16.010000000000002</v>
      </c>
      <c r="AF90" s="24">
        <v>33</v>
      </c>
      <c r="AG90" s="25">
        <v>33.01</v>
      </c>
      <c r="AH90" s="25">
        <v>130</v>
      </c>
      <c r="AI90" s="24">
        <v>0</v>
      </c>
      <c r="AJ90" s="24">
        <v>0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25</v>
      </c>
      <c r="AQ90" s="24">
        <v>30</v>
      </c>
      <c r="AR90" s="24">
        <v>0</v>
      </c>
      <c r="AS90" s="24">
        <v>0</v>
      </c>
      <c r="AT90" s="24">
        <v>0</v>
      </c>
      <c r="AU90" s="26">
        <f>SUBTOTAL(9,AI90:AT90)</f>
        <v>55</v>
      </c>
      <c r="AV90" s="39"/>
      <c r="AW90"/>
    </row>
    <row r="91" spans="1:49" s="40" customFormat="1" x14ac:dyDescent="0.25">
      <c r="A91" s="15" t="s">
        <v>48</v>
      </c>
      <c r="B91" s="16">
        <v>8430</v>
      </c>
      <c r="C91" s="17">
        <v>12</v>
      </c>
      <c r="D91" s="16" t="s">
        <v>49</v>
      </c>
      <c r="E91" s="18">
        <v>0</v>
      </c>
      <c r="F91" s="18" t="s">
        <v>49</v>
      </c>
      <c r="G91" s="19">
        <v>259</v>
      </c>
      <c r="H91" s="16" t="s">
        <v>573</v>
      </c>
      <c r="I91" s="18">
        <v>437</v>
      </c>
      <c r="J91" s="16" t="s">
        <v>574</v>
      </c>
      <c r="K91" s="20">
        <v>1</v>
      </c>
      <c r="L91" s="21" t="s">
        <v>585</v>
      </c>
      <c r="M91" s="21" t="s">
        <v>77</v>
      </c>
      <c r="N91" s="21" t="s">
        <v>586</v>
      </c>
      <c r="O91" s="21" t="s">
        <v>901</v>
      </c>
      <c r="P91" s="21" t="s">
        <v>902</v>
      </c>
      <c r="Q91" s="21" t="s">
        <v>903</v>
      </c>
      <c r="R91" s="21" t="s">
        <v>58</v>
      </c>
      <c r="S91" s="22">
        <v>7886</v>
      </c>
      <c r="T91" s="21" t="s">
        <v>904</v>
      </c>
      <c r="U91" s="23" t="s">
        <v>905</v>
      </c>
      <c r="V91" s="23" t="s">
        <v>906</v>
      </c>
      <c r="W91" s="21" t="s">
        <v>733</v>
      </c>
      <c r="X91" s="23">
        <v>200</v>
      </c>
      <c r="Y91" s="24">
        <v>0</v>
      </c>
      <c r="Z91" s="24" t="s">
        <v>94</v>
      </c>
      <c r="AA91" s="24" t="s">
        <v>475</v>
      </c>
      <c r="AB91" s="24" t="s">
        <v>65</v>
      </c>
      <c r="AC91" s="25">
        <v>0</v>
      </c>
      <c r="AD91" s="24">
        <v>69</v>
      </c>
      <c r="AE91" s="25">
        <v>69.010000000000005</v>
      </c>
      <c r="AF91" s="24">
        <v>85</v>
      </c>
      <c r="AG91" s="25">
        <v>85.01</v>
      </c>
      <c r="AH91" s="25">
        <v>130</v>
      </c>
      <c r="AI91" s="24">
        <v>0</v>
      </c>
      <c r="AJ91" s="24">
        <v>16</v>
      </c>
      <c r="AK91" s="24">
        <v>9</v>
      </c>
      <c r="AL91" s="24">
        <v>9</v>
      </c>
      <c r="AM91" s="24">
        <v>21</v>
      </c>
      <c r="AN91" s="24">
        <v>25</v>
      </c>
      <c r="AO91" s="24">
        <v>20</v>
      </c>
      <c r="AP91" s="24">
        <v>20</v>
      </c>
      <c r="AQ91" s="24">
        <v>20</v>
      </c>
      <c r="AR91" s="24">
        <v>20</v>
      </c>
      <c r="AS91" s="24">
        <v>20</v>
      </c>
      <c r="AT91" s="24">
        <v>20</v>
      </c>
      <c r="AU91" s="26">
        <v>200</v>
      </c>
      <c r="AV91" s="39"/>
      <c r="AW91"/>
    </row>
    <row r="92" spans="1:49" s="40" customFormat="1" x14ac:dyDescent="0.25">
      <c r="A92" s="15" t="s">
        <v>48</v>
      </c>
      <c r="B92" s="16">
        <v>8441</v>
      </c>
      <c r="C92" s="17">
        <v>12</v>
      </c>
      <c r="D92" s="16" t="s">
        <v>49</v>
      </c>
      <c r="E92" s="18">
        <v>0</v>
      </c>
      <c r="F92" s="18" t="s">
        <v>49</v>
      </c>
      <c r="G92" s="19">
        <v>259</v>
      </c>
      <c r="H92" s="16" t="s">
        <v>573</v>
      </c>
      <c r="I92" s="18">
        <v>437</v>
      </c>
      <c r="J92" s="16" t="s">
        <v>574</v>
      </c>
      <c r="K92" s="20">
        <v>2</v>
      </c>
      <c r="L92" s="21" t="s">
        <v>907</v>
      </c>
      <c r="M92" s="21" t="s">
        <v>77</v>
      </c>
      <c r="N92" s="21" t="s">
        <v>907</v>
      </c>
      <c r="O92" s="21" t="s">
        <v>908</v>
      </c>
      <c r="P92" s="21" t="s">
        <v>909</v>
      </c>
      <c r="Q92" s="21" t="s">
        <v>910</v>
      </c>
      <c r="R92" s="21" t="s">
        <v>58</v>
      </c>
      <c r="S92" s="22">
        <v>8563</v>
      </c>
      <c r="T92" s="21" t="s">
        <v>911</v>
      </c>
      <c r="U92" s="41" t="s">
        <v>912</v>
      </c>
      <c r="V92" s="21" t="s">
        <v>913</v>
      </c>
      <c r="W92" s="21" t="s">
        <v>914</v>
      </c>
      <c r="X92" s="23">
        <v>20</v>
      </c>
      <c r="Y92" s="24">
        <v>0</v>
      </c>
      <c r="Z92" s="24" t="s">
        <v>94</v>
      </c>
      <c r="AA92" s="24" t="s">
        <v>475</v>
      </c>
      <c r="AB92" s="24" t="s">
        <v>65</v>
      </c>
      <c r="AC92" s="25">
        <v>0</v>
      </c>
      <c r="AD92" s="24">
        <v>69</v>
      </c>
      <c r="AE92" s="25">
        <v>69.010000000000005</v>
      </c>
      <c r="AF92" s="24">
        <v>85</v>
      </c>
      <c r="AG92" s="25">
        <v>85.01</v>
      </c>
      <c r="AH92" s="25">
        <v>130</v>
      </c>
      <c r="AI92" s="24">
        <v>2</v>
      </c>
      <c r="AJ92" s="24">
        <v>4</v>
      </c>
      <c r="AK92" s="24">
        <v>3</v>
      </c>
      <c r="AL92" s="24">
        <v>1</v>
      </c>
      <c r="AM92" s="24">
        <v>1</v>
      </c>
      <c r="AN92" s="24">
        <v>2</v>
      </c>
      <c r="AO92" s="24">
        <v>1</v>
      </c>
      <c r="AP92" s="24">
        <v>2</v>
      </c>
      <c r="AQ92" s="24">
        <v>1</v>
      </c>
      <c r="AR92" s="24">
        <v>1</v>
      </c>
      <c r="AS92" s="24">
        <v>1</v>
      </c>
      <c r="AT92" s="24">
        <v>1</v>
      </c>
      <c r="AU92" s="26">
        <v>20</v>
      </c>
      <c r="AV92" s="39"/>
      <c r="AW92"/>
    </row>
    <row r="93" spans="1:49" s="40" customFormat="1" x14ac:dyDescent="0.25">
      <c r="A93" s="15" t="s">
        <v>48</v>
      </c>
      <c r="B93" s="16">
        <v>8460</v>
      </c>
      <c r="C93" s="17">
        <v>12</v>
      </c>
      <c r="D93" s="16" t="s">
        <v>49</v>
      </c>
      <c r="E93" s="18">
        <v>0</v>
      </c>
      <c r="F93" s="18" t="s">
        <v>49</v>
      </c>
      <c r="G93" s="19">
        <v>259</v>
      </c>
      <c r="H93" s="16" t="s">
        <v>573</v>
      </c>
      <c r="I93" s="18">
        <v>437</v>
      </c>
      <c r="J93" s="16" t="s">
        <v>574</v>
      </c>
      <c r="K93" s="20">
        <v>4</v>
      </c>
      <c r="L93" s="21" t="s">
        <v>893</v>
      </c>
      <c r="M93" s="21" t="s">
        <v>103</v>
      </c>
      <c r="N93" s="21" t="s">
        <v>915</v>
      </c>
      <c r="O93" s="21" t="s">
        <v>916</v>
      </c>
      <c r="P93" s="21" t="s">
        <v>917</v>
      </c>
      <c r="Q93" s="21" t="s">
        <v>918</v>
      </c>
      <c r="R93" s="21" t="s">
        <v>58</v>
      </c>
      <c r="S93" s="22">
        <v>7866</v>
      </c>
      <c r="T93" s="21" t="s">
        <v>919</v>
      </c>
      <c r="U93" s="21" t="s">
        <v>920</v>
      </c>
      <c r="V93" s="21" t="s">
        <v>921</v>
      </c>
      <c r="W93" s="21" t="s">
        <v>587</v>
      </c>
      <c r="X93" s="21">
        <v>20000</v>
      </c>
      <c r="Y93" s="24">
        <v>0</v>
      </c>
      <c r="Z93" s="24" t="s">
        <v>94</v>
      </c>
      <c r="AA93" s="24" t="s">
        <v>95</v>
      </c>
      <c r="AB93" s="24" t="s">
        <v>65</v>
      </c>
      <c r="AC93" s="25">
        <v>0</v>
      </c>
      <c r="AD93" s="24">
        <v>69</v>
      </c>
      <c r="AE93" s="25">
        <v>69.010000000000005</v>
      </c>
      <c r="AF93" s="24">
        <v>85</v>
      </c>
      <c r="AG93" s="25">
        <v>85.01</v>
      </c>
      <c r="AH93" s="25">
        <v>130</v>
      </c>
      <c r="AI93" s="24">
        <v>0</v>
      </c>
      <c r="AJ93" s="24">
        <v>0</v>
      </c>
      <c r="AK93" s="24">
        <v>0</v>
      </c>
      <c r="AL93" s="24">
        <v>0</v>
      </c>
      <c r="AM93" s="24">
        <v>150</v>
      </c>
      <c r="AN93" s="24">
        <v>0</v>
      </c>
      <c r="AO93" s="24">
        <v>0</v>
      </c>
      <c r="AP93" s="24">
        <v>10000</v>
      </c>
      <c r="AQ93" s="24">
        <v>0</v>
      </c>
      <c r="AR93" s="24">
        <v>0</v>
      </c>
      <c r="AS93" s="24">
        <v>0</v>
      </c>
      <c r="AT93" s="24">
        <v>9850</v>
      </c>
      <c r="AU93" s="26">
        <v>20000</v>
      </c>
      <c r="AV93" s="39"/>
      <c r="AW93"/>
    </row>
    <row r="94" spans="1:49" s="40" customFormat="1" x14ac:dyDescent="0.25">
      <c r="A94" s="15" t="s">
        <v>48</v>
      </c>
      <c r="B94" s="16">
        <v>8473</v>
      </c>
      <c r="C94" s="17">
        <v>12</v>
      </c>
      <c r="D94" s="16" t="s">
        <v>49</v>
      </c>
      <c r="E94" s="18">
        <v>0</v>
      </c>
      <c r="F94" s="18" t="s">
        <v>49</v>
      </c>
      <c r="G94" s="19">
        <v>259</v>
      </c>
      <c r="H94" s="16" t="s">
        <v>573</v>
      </c>
      <c r="I94" s="18">
        <v>437</v>
      </c>
      <c r="J94" s="16" t="s">
        <v>574</v>
      </c>
      <c r="K94" s="20">
        <v>4</v>
      </c>
      <c r="L94" s="21" t="s">
        <v>893</v>
      </c>
      <c r="M94" s="21" t="s">
        <v>103</v>
      </c>
      <c r="N94" s="21" t="s">
        <v>922</v>
      </c>
      <c r="O94" s="21" t="s">
        <v>923</v>
      </c>
      <c r="P94" s="21" t="s">
        <v>924</v>
      </c>
      <c r="Q94" s="21" t="s">
        <v>925</v>
      </c>
      <c r="R94" s="21" t="s">
        <v>58</v>
      </c>
      <c r="S94" s="22">
        <v>7875</v>
      </c>
      <c r="T94" s="21" t="s">
        <v>588</v>
      </c>
      <c r="U94" s="23" t="s">
        <v>589</v>
      </c>
      <c r="V94" s="21" t="s">
        <v>926</v>
      </c>
      <c r="W94" s="21" t="s">
        <v>590</v>
      </c>
      <c r="X94" s="21">
        <v>30</v>
      </c>
      <c r="Y94" s="24">
        <v>10</v>
      </c>
      <c r="Z94" s="24" t="s">
        <v>94</v>
      </c>
      <c r="AA94" s="24" t="s">
        <v>95</v>
      </c>
      <c r="AB94" s="24" t="s">
        <v>65</v>
      </c>
      <c r="AC94" s="25">
        <v>0</v>
      </c>
      <c r="AD94" s="24">
        <v>69</v>
      </c>
      <c r="AE94" s="25">
        <v>69.010000000000005</v>
      </c>
      <c r="AF94" s="24">
        <v>85</v>
      </c>
      <c r="AG94" s="25">
        <v>85.01</v>
      </c>
      <c r="AH94" s="25">
        <v>130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20</v>
      </c>
      <c r="AQ94" s="24">
        <v>0</v>
      </c>
      <c r="AR94" s="24">
        <v>0</v>
      </c>
      <c r="AS94" s="24">
        <v>0</v>
      </c>
      <c r="AT94" s="24">
        <v>10</v>
      </c>
      <c r="AU94" s="26">
        <v>30</v>
      </c>
      <c r="AV94" s="39"/>
      <c r="AW94"/>
    </row>
    <row r="95" spans="1:49" s="40" customFormat="1" x14ac:dyDescent="0.25">
      <c r="A95" s="15" t="s">
        <v>48</v>
      </c>
      <c r="B95" s="16">
        <v>8490</v>
      </c>
      <c r="C95" s="17">
        <v>12</v>
      </c>
      <c r="D95" s="16" t="s">
        <v>49</v>
      </c>
      <c r="E95" s="18">
        <v>0</v>
      </c>
      <c r="F95" s="18" t="s">
        <v>49</v>
      </c>
      <c r="G95" s="19">
        <v>259</v>
      </c>
      <c r="H95" s="16" t="s">
        <v>573</v>
      </c>
      <c r="I95" s="18">
        <v>437</v>
      </c>
      <c r="J95" s="16" t="s">
        <v>574</v>
      </c>
      <c r="K95" s="20">
        <v>1</v>
      </c>
      <c r="L95" s="21" t="s">
        <v>585</v>
      </c>
      <c r="M95" s="21" t="s">
        <v>103</v>
      </c>
      <c r="N95" s="21" t="s">
        <v>927</v>
      </c>
      <c r="O95" s="21" t="s">
        <v>928</v>
      </c>
      <c r="P95" s="21" t="s">
        <v>591</v>
      </c>
      <c r="Q95" s="21" t="s">
        <v>929</v>
      </c>
      <c r="R95" s="21" t="s">
        <v>58</v>
      </c>
      <c r="S95" s="22">
        <v>8561</v>
      </c>
      <c r="T95" s="21" t="s">
        <v>930</v>
      </c>
      <c r="U95" s="23" t="s">
        <v>931</v>
      </c>
      <c r="V95" s="21" t="s">
        <v>592</v>
      </c>
      <c r="W95" s="21" t="s">
        <v>582</v>
      </c>
      <c r="X95" s="21">
        <v>220</v>
      </c>
      <c r="Y95" s="24">
        <v>0</v>
      </c>
      <c r="Z95" s="24" t="s">
        <v>94</v>
      </c>
      <c r="AA95" s="24" t="s">
        <v>475</v>
      </c>
      <c r="AB95" s="24" t="s">
        <v>65</v>
      </c>
      <c r="AC95" s="25">
        <v>0</v>
      </c>
      <c r="AD95" s="24">
        <v>69</v>
      </c>
      <c r="AE95" s="25">
        <v>69.010000000000005</v>
      </c>
      <c r="AF95" s="24">
        <v>85</v>
      </c>
      <c r="AG95" s="25">
        <v>85.01</v>
      </c>
      <c r="AH95" s="25">
        <v>130</v>
      </c>
      <c r="AI95" s="24">
        <v>0</v>
      </c>
      <c r="AJ95" s="24">
        <v>0</v>
      </c>
      <c r="AK95" s="24">
        <v>0</v>
      </c>
      <c r="AL95" s="24">
        <v>5</v>
      </c>
      <c r="AM95" s="24">
        <v>10</v>
      </c>
      <c r="AN95" s="24">
        <v>15</v>
      </c>
      <c r="AO95" s="24">
        <v>20</v>
      </c>
      <c r="AP95" s="24">
        <v>30</v>
      </c>
      <c r="AQ95" s="24">
        <v>35</v>
      </c>
      <c r="AR95" s="24">
        <v>35</v>
      </c>
      <c r="AS95" s="24">
        <v>35</v>
      </c>
      <c r="AT95" s="24">
        <v>35</v>
      </c>
      <c r="AU95" s="26">
        <v>220</v>
      </c>
      <c r="AV95" s="39"/>
      <c r="AW95"/>
    </row>
    <row r="96" spans="1:49" s="40" customFormat="1" x14ac:dyDescent="0.25">
      <c r="A96" s="15" t="s">
        <v>48</v>
      </c>
      <c r="B96" s="16">
        <v>8508</v>
      </c>
      <c r="C96" s="17">
        <v>12</v>
      </c>
      <c r="D96" s="16" t="s">
        <v>49</v>
      </c>
      <c r="E96" s="18">
        <v>0</v>
      </c>
      <c r="F96" s="18" t="s">
        <v>49</v>
      </c>
      <c r="G96" s="19">
        <v>259</v>
      </c>
      <c r="H96" s="16" t="s">
        <v>573</v>
      </c>
      <c r="I96" s="18">
        <v>437</v>
      </c>
      <c r="J96" s="16" t="s">
        <v>574</v>
      </c>
      <c r="K96" s="20">
        <v>1</v>
      </c>
      <c r="L96" s="21" t="s">
        <v>585</v>
      </c>
      <c r="M96" s="21" t="s">
        <v>103</v>
      </c>
      <c r="N96" s="21" t="s">
        <v>932</v>
      </c>
      <c r="O96" s="21" t="s">
        <v>933</v>
      </c>
      <c r="P96" s="21" t="s">
        <v>593</v>
      </c>
      <c r="Q96" s="21" t="s">
        <v>594</v>
      </c>
      <c r="R96" s="21" t="s">
        <v>58</v>
      </c>
      <c r="S96" s="22">
        <v>7913</v>
      </c>
      <c r="T96" s="21" t="s">
        <v>934</v>
      </c>
      <c r="U96" s="21" t="s">
        <v>935</v>
      </c>
      <c r="V96" s="21" t="s">
        <v>936</v>
      </c>
      <c r="W96" s="21" t="s">
        <v>937</v>
      </c>
      <c r="X96" s="21">
        <v>10</v>
      </c>
      <c r="Y96" s="24">
        <v>0</v>
      </c>
      <c r="Z96" s="24" t="s">
        <v>94</v>
      </c>
      <c r="AA96" s="24" t="s">
        <v>95</v>
      </c>
      <c r="AB96" s="24" t="s">
        <v>65</v>
      </c>
      <c r="AC96" s="25">
        <v>0</v>
      </c>
      <c r="AD96" s="24">
        <v>69</v>
      </c>
      <c r="AE96" s="25">
        <v>69.010000000000005</v>
      </c>
      <c r="AF96" s="24">
        <v>85</v>
      </c>
      <c r="AG96" s="25">
        <v>85.01</v>
      </c>
      <c r="AH96" s="25">
        <v>130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10</v>
      </c>
      <c r="AT96" s="24">
        <v>0</v>
      </c>
      <c r="AU96" s="26">
        <v>10</v>
      </c>
      <c r="AV96" s="39"/>
      <c r="AW96"/>
    </row>
    <row r="97" spans="1:49" s="40" customFormat="1" x14ac:dyDescent="0.25">
      <c r="A97" s="15" t="s">
        <v>48</v>
      </c>
      <c r="B97" s="16">
        <v>9626</v>
      </c>
      <c r="C97" s="17">
        <v>12</v>
      </c>
      <c r="D97" s="16" t="s">
        <v>49</v>
      </c>
      <c r="E97" s="18">
        <v>0</v>
      </c>
      <c r="F97" s="18" t="s">
        <v>49</v>
      </c>
      <c r="G97" s="19">
        <v>259</v>
      </c>
      <c r="H97" s="16" t="s">
        <v>573</v>
      </c>
      <c r="I97" s="18">
        <v>437</v>
      </c>
      <c r="J97" s="16" t="s">
        <v>574</v>
      </c>
      <c r="K97" s="20">
        <v>2</v>
      </c>
      <c r="L97" s="21" t="s">
        <v>907</v>
      </c>
      <c r="M97" s="21" t="s">
        <v>103</v>
      </c>
      <c r="N97" s="21" t="s">
        <v>938</v>
      </c>
      <c r="O97" s="21" t="s">
        <v>939</v>
      </c>
      <c r="P97" s="21" t="s">
        <v>940</v>
      </c>
      <c r="Q97" s="21" t="s">
        <v>941</v>
      </c>
      <c r="R97" s="21" t="s">
        <v>58</v>
      </c>
      <c r="S97" s="22">
        <v>10924</v>
      </c>
      <c r="T97" s="21" t="s">
        <v>942</v>
      </c>
      <c r="U97" s="23" t="s">
        <v>943</v>
      </c>
      <c r="V97" s="21" t="s">
        <v>944</v>
      </c>
      <c r="W97" s="21" t="s">
        <v>945</v>
      </c>
      <c r="X97" s="21">
        <v>25</v>
      </c>
      <c r="Y97" s="24">
        <v>0</v>
      </c>
      <c r="Z97" s="24" t="s">
        <v>63</v>
      </c>
      <c r="AA97" s="24" t="s">
        <v>475</v>
      </c>
      <c r="AB97" s="24" t="s">
        <v>65</v>
      </c>
      <c r="AC97" s="25">
        <v>0</v>
      </c>
      <c r="AD97" s="24">
        <v>69</v>
      </c>
      <c r="AE97" s="25">
        <v>69.010000000000005</v>
      </c>
      <c r="AF97" s="24">
        <v>85</v>
      </c>
      <c r="AG97" s="25">
        <v>85.01</v>
      </c>
      <c r="AH97" s="25">
        <v>130</v>
      </c>
      <c r="AI97" s="24">
        <v>0</v>
      </c>
      <c r="AJ97" s="24">
        <v>0</v>
      </c>
      <c r="AK97" s="24">
        <v>6</v>
      </c>
      <c r="AL97" s="24">
        <v>2</v>
      </c>
      <c r="AM97" s="24">
        <v>3</v>
      </c>
      <c r="AN97" s="24">
        <v>2</v>
      </c>
      <c r="AO97" s="24">
        <v>2</v>
      </c>
      <c r="AP97" s="24">
        <v>2</v>
      </c>
      <c r="AQ97" s="24">
        <v>2</v>
      </c>
      <c r="AR97" s="24">
        <v>2</v>
      </c>
      <c r="AS97" s="24">
        <v>4</v>
      </c>
      <c r="AT97" s="24">
        <v>0</v>
      </c>
      <c r="AU97" s="26">
        <v>25</v>
      </c>
      <c r="AV97" s="39"/>
      <c r="AW97"/>
    </row>
    <row r="98" spans="1:49" s="40" customFormat="1" x14ac:dyDescent="0.25">
      <c r="A98" s="15" t="s">
        <v>48</v>
      </c>
      <c r="B98" s="16">
        <v>9629</v>
      </c>
      <c r="C98" s="17">
        <v>12</v>
      </c>
      <c r="D98" s="16" t="s">
        <v>49</v>
      </c>
      <c r="E98" s="18">
        <v>0</v>
      </c>
      <c r="F98" s="18" t="s">
        <v>49</v>
      </c>
      <c r="G98" s="19">
        <v>259</v>
      </c>
      <c r="H98" s="16" t="s">
        <v>573</v>
      </c>
      <c r="I98" s="18">
        <v>437</v>
      </c>
      <c r="J98" s="16" t="s">
        <v>574</v>
      </c>
      <c r="K98" s="20">
        <v>1</v>
      </c>
      <c r="L98" s="21" t="s">
        <v>585</v>
      </c>
      <c r="M98" s="21" t="s">
        <v>103</v>
      </c>
      <c r="N98" s="21" t="s">
        <v>946</v>
      </c>
      <c r="O98" s="21" t="s">
        <v>947</v>
      </c>
      <c r="P98" s="21" t="s">
        <v>948</v>
      </c>
      <c r="Q98" s="21" t="s">
        <v>949</v>
      </c>
      <c r="R98" s="21" t="s">
        <v>58</v>
      </c>
      <c r="S98" s="22">
        <v>7898</v>
      </c>
      <c r="T98" s="21" t="s">
        <v>950</v>
      </c>
      <c r="U98" s="21" t="s">
        <v>951</v>
      </c>
      <c r="V98" s="21" t="s">
        <v>952</v>
      </c>
      <c r="W98" s="21" t="s">
        <v>953</v>
      </c>
      <c r="X98" s="21">
        <v>200</v>
      </c>
      <c r="Y98" s="24">
        <v>0</v>
      </c>
      <c r="Z98" s="24" t="s">
        <v>94</v>
      </c>
      <c r="AA98" s="24" t="s">
        <v>475</v>
      </c>
      <c r="AB98" s="24" t="s">
        <v>65</v>
      </c>
      <c r="AC98" s="25">
        <v>0</v>
      </c>
      <c r="AD98" s="24">
        <v>69</v>
      </c>
      <c r="AE98" s="25">
        <v>69.010000000000005</v>
      </c>
      <c r="AF98" s="24">
        <v>85</v>
      </c>
      <c r="AG98" s="25">
        <v>85.01</v>
      </c>
      <c r="AH98" s="25">
        <v>130</v>
      </c>
      <c r="AI98" s="24">
        <v>0</v>
      </c>
      <c r="AJ98" s="24">
        <v>16</v>
      </c>
      <c r="AK98" s="24">
        <v>0</v>
      </c>
      <c r="AL98" s="24">
        <v>0</v>
      </c>
      <c r="AM98" s="24">
        <v>35</v>
      </c>
      <c r="AN98" s="24">
        <v>35</v>
      </c>
      <c r="AO98" s="24">
        <v>0</v>
      </c>
      <c r="AP98" s="24">
        <v>35</v>
      </c>
      <c r="AQ98" s="24">
        <v>35</v>
      </c>
      <c r="AR98" s="24">
        <v>9</v>
      </c>
      <c r="AS98" s="24">
        <v>35</v>
      </c>
      <c r="AT98" s="24">
        <v>0</v>
      </c>
      <c r="AU98" s="26">
        <v>200</v>
      </c>
      <c r="AV98" s="39"/>
      <c r="AW98"/>
    </row>
    <row r="99" spans="1:49" x14ac:dyDescent="0.25">
      <c r="A99" s="15" t="s">
        <v>48</v>
      </c>
      <c r="B99" s="16">
        <v>6953</v>
      </c>
      <c r="C99" s="17">
        <v>12</v>
      </c>
      <c r="D99" s="16" t="s">
        <v>49</v>
      </c>
      <c r="E99" s="18">
        <v>67</v>
      </c>
      <c r="F99" s="18" t="s">
        <v>595</v>
      </c>
      <c r="G99" s="19">
        <v>277</v>
      </c>
      <c r="H99" s="16" t="s">
        <v>595</v>
      </c>
      <c r="I99" s="18">
        <v>660</v>
      </c>
      <c r="J99" s="16" t="s">
        <v>596</v>
      </c>
      <c r="K99" s="20" t="s">
        <v>52</v>
      </c>
      <c r="L99" s="21" t="s">
        <v>52</v>
      </c>
      <c r="M99" s="21" t="s">
        <v>53</v>
      </c>
      <c r="N99" s="21" t="s">
        <v>597</v>
      </c>
      <c r="O99" s="21" t="s">
        <v>598</v>
      </c>
      <c r="P99" s="21" t="s">
        <v>599</v>
      </c>
      <c r="Q99" s="21" t="s">
        <v>600</v>
      </c>
      <c r="R99" s="21" t="s">
        <v>58</v>
      </c>
      <c r="S99" s="22">
        <v>8562</v>
      </c>
      <c r="T99" s="21" t="s">
        <v>601</v>
      </c>
      <c r="U99" s="23" t="s">
        <v>602</v>
      </c>
      <c r="V99" s="21" t="s">
        <v>603</v>
      </c>
      <c r="W99" s="21" t="s">
        <v>604</v>
      </c>
      <c r="X99" s="23">
        <v>2448</v>
      </c>
      <c r="Y99" s="24">
        <v>2448</v>
      </c>
      <c r="Z99" s="24" t="s">
        <v>94</v>
      </c>
      <c r="AA99" s="24" t="s">
        <v>163</v>
      </c>
      <c r="AB99" s="24" t="s">
        <v>65</v>
      </c>
      <c r="AC99" s="25">
        <v>0</v>
      </c>
      <c r="AD99" s="24">
        <v>50</v>
      </c>
      <c r="AE99" s="25">
        <v>50.01</v>
      </c>
      <c r="AF99" s="24">
        <v>60</v>
      </c>
      <c r="AG99" s="25">
        <v>60.01</v>
      </c>
      <c r="AH99" s="25">
        <v>130</v>
      </c>
      <c r="AI99" s="51">
        <v>0</v>
      </c>
      <c r="AJ99" s="51">
        <v>700</v>
      </c>
      <c r="AK99" s="51">
        <v>0</v>
      </c>
      <c r="AL99" s="51">
        <v>0</v>
      </c>
      <c r="AM99" s="51">
        <v>10</v>
      </c>
      <c r="AN99" s="51">
        <v>0</v>
      </c>
      <c r="AO99" s="51">
        <v>0</v>
      </c>
      <c r="AP99" s="51">
        <v>770</v>
      </c>
      <c r="AQ99" s="51">
        <v>0</v>
      </c>
      <c r="AR99" s="51">
        <v>10</v>
      </c>
      <c r="AS99" s="51">
        <v>479</v>
      </c>
      <c r="AT99" s="51">
        <v>479</v>
      </c>
      <c r="AU99" s="57">
        <f>SUM(AI99:AT99)</f>
        <v>2448</v>
      </c>
      <c r="AV99" s="27"/>
    </row>
    <row r="100" spans="1:49" x14ac:dyDescent="0.25">
      <c r="A100" s="15" t="s">
        <v>48</v>
      </c>
      <c r="B100" s="16">
        <v>6961</v>
      </c>
      <c r="C100" s="17">
        <v>12</v>
      </c>
      <c r="D100" s="16" t="s">
        <v>49</v>
      </c>
      <c r="E100" s="18">
        <v>67</v>
      </c>
      <c r="F100" s="18" t="s">
        <v>595</v>
      </c>
      <c r="G100" s="19">
        <v>277</v>
      </c>
      <c r="H100" s="16" t="s">
        <v>595</v>
      </c>
      <c r="I100" s="18">
        <v>660</v>
      </c>
      <c r="J100" s="16" t="s">
        <v>596</v>
      </c>
      <c r="K100" s="20" t="s">
        <v>52</v>
      </c>
      <c r="L100" s="21" t="s">
        <v>52</v>
      </c>
      <c r="M100" s="21" t="s">
        <v>66</v>
      </c>
      <c r="N100" s="21" t="s">
        <v>605</v>
      </c>
      <c r="O100" s="21" t="s">
        <v>606</v>
      </c>
      <c r="P100" s="21" t="s">
        <v>607</v>
      </c>
      <c r="Q100" s="21" t="s">
        <v>608</v>
      </c>
      <c r="R100" s="21" t="s">
        <v>58</v>
      </c>
      <c r="S100" s="22">
        <v>8566</v>
      </c>
      <c r="T100" s="21" t="s">
        <v>609</v>
      </c>
      <c r="U100" s="23" t="s">
        <v>610</v>
      </c>
      <c r="V100" s="21" t="s">
        <v>611</v>
      </c>
      <c r="W100" s="21" t="s">
        <v>612</v>
      </c>
      <c r="X100" s="23">
        <v>260</v>
      </c>
      <c r="Y100" s="24">
        <v>240</v>
      </c>
      <c r="Z100" s="24" t="s">
        <v>94</v>
      </c>
      <c r="AA100" s="24" t="s">
        <v>163</v>
      </c>
      <c r="AB100" s="24" t="s">
        <v>65</v>
      </c>
      <c r="AC100" s="25">
        <v>0</v>
      </c>
      <c r="AD100" s="24">
        <v>50</v>
      </c>
      <c r="AE100" s="25">
        <v>50.01</v>
      </c>
      <c r="AF100" s="24">
        <v>75</v>
      </c>
      <c r="AG100" s="25">
        <v>75.010000000000005</v>
      </c>
      <c r="AH100" s="25">
        <v>130</v>
      </c>
      <c r="AI100" s="51">
        <v>0</v>
      </c>
      <c r="AJ100" s="51">
        <v>70</v>
      </c>
      <c r="AK100" s="51">
        <v>10</v>
      </c>
      <c r="AL100" s="51">
        <v>0</v>
      </c>
      <c r="AM100" s="51">
        <v>50</v>
      </c>
      <c r="AN100" s="51">
        <v>0</v>
      </c>
      <c r="AO100" s="51">
        <v>0</v>
      </c>
      <c r="AP100" s="51">
        <v>70</v>
      </c>
      <c r="AQ100" s="51">
        <v>20</v>
      </c>
      <c r="AR100" s="51">
        <v>20</v>
      </c>
      <c r="AS100" s="51">
        <v>10</v>
      </c>
      <c r="AT100" s="51">
        <v>10</v>
      </c>
      <c r="AU100" s="57">
        <f t="shared" ref="AU100:AU106" si="8">SUM(AI100:AT100)</f>
        <v>260</v>
      </c>
      <c r="AV100" s="27"/>
    </row>
    <row r="101" spans="1:49" x14ac:dyDescent="0.25">
      <c r="A101" s="15" t="s">
        <v>48</v>
      </c>
      <c r="B101" s="16">
        <v>6966</v>
      </c>
      <c r="C101" s="17">
        <v>12</v>
      </c>
      <c r="D101" s="16" t="s">
        <v>49</v>
      </c>
      <c r="E101" s="18">
        <v>67</v>
      </c>
      <c r="F101" s="18" t="s">
        <v>595</v>
      </c>
      <c r="G101" s="19">
        <v>277</v>
      </c>
      <c r="H101" s="16" t="s">
        <v>595</v>
      </c>
      <c r="I101" s="18">
        <v>660</v>
      </c>
      <c r="J101" s="16" t="s">
        <v>596</v>
      </c>
      <c r="K101" s="20">
        <v>1</v>
      </c>
      <c r="L101" s="21" t="s">
        <v>613</v>
      </c>
      <c r="M101" s="21" t="s">
        <v>77</v>
      </c>
      <c r="N101" s="21" t="s">
        <v>614</v>
      </c>
      <c r="O101" s="21" t="s">
        <v>615</v>
      </c>
      <c r="P101" s="21" t="s">
        <v>616</v>
      </c>
      <c r="Q101" s="21" t="s">
        <v>608</v>
      </c>
      <c r="R101" s="21" t="s">
        <v>58</v>
      </c>
      <c r="S101" s="22">
        <v>8568</v>
      </c>
      <c r="T101" s="21" t="s">
        <v>617</v>
      </c>
      <c r="U101" s="23" t="s">
        <v>618</v>
      </c>
      <c r="V101" s="21" t="s">
        <v>619</v>
      </c>
      <c r="W101" s="21" t="s">
        <v>559</v>
      </c>
      <c r="X101" s="23">
        <v>400</v>
      </c>
      <c r="Y101" s="24">
        <v>240</v>
      </c>
      <c r="Z101" s="24" t="s">
        <v>94</v>
      </c>
      <c r="AA101" s="24" t="s">
        <v>163</v>
      </c>
      <c r="AB101" s="24" t="s">
        <v>65</v>
      </c>
      <c r="AC101" s="25">
        <v>0</v>
      </c>
      <c r="AD101" s="24">
        <v>65</v>
      </c>
      <c r="AE101" s="25">
        <v>65.010000000000005</v>
      </c>
      <c r="AF101" s="24">
        <v>85</v>
      </c>
      <c r="AG101" s="25">
        <v>85.01</v>
      </c>
      <c r="AH101" s="25">
        <v>130</v>
      </c>
      <c r="AI101" s="51">
        <v>0</v>
      </c>
      <c r="AJ101" s="51">
        <v>70</v>
      </c>
      <c r="AK101" s="51">
        <v>0</v>
      </c>
      <c r="AL101" s="51">
        <v>100</v>
      </c>
      <c r="AM101" s="51">
        <v>0</v>
      </c>
      <c r="AN101" s="51">
        <v>0</v>
      </c>
      <c r="AO101" s="51">
        <v>50</v>
      </c>
      <c r="AP101" s="51">
        <v>0</v>
      </c>
      <c r="AQ101" s="51">
        <v>100</v>
      </c>
      <c r="AR101" s="51">
        <v>0</v>
      </c>
      <c r="AS101" s="51">
        <v>80</v>
      </c>
      <c r="AT101" s="51">
        <v>0</v>
      </c>
      <c r="AU101" s="57">
        <f t="shared" si="8"/>
        <v>400</v>
      </c>
      <c r="AV101" s="27"/>
    </row>
    <row r="102" spans="1:49" x14ac:dyDescent="0.25">
      <c r="A102" s="15" t="s">
        <v>48</v>
      </c>
      <c r="B102" s="16">
        <v>6972</v>
      </c>
      <c r="C102" s="17">
        <v>12</v>
      </c>
      <c r="D102" s="16" t="s">
        <v>49</v>
      </c>
      <c r="E102" s="18">
        <v>67</v>
      </c>
      <c r="F102" s="18" t="s">
        <v>595</v>
      </c>
      <c r="G102" s="19">
        <v>277</v>
      </c>
      <c r="H102" s="16" t="s">
        <v>595</v>
      </c>
      <c r="I102" s="18">
        <v>660</v>
      </c>
      <c r="J102" s="16" t="s">
        <v>596</v>
      </c>
      <c r="K102" s="20">
        <v>1</v>
      </c>
      <c r="L102" s="21" t="s">
        <v>613</v>
      </c>
      <c r="M102" s="21" t="s">
        <v>103</v>
      </c>
      <c r="N102" s="21" t="s">
        <v>620</v>
      </c>
      <c r="O102" s="21" t="s">
        <v>621</v>
      </c>
      <c r="P102" s="21" t="s">
        <v>622</v>
      </c>
      <c r="Q102" s="21" t="s">
        <v>623</v>
      </c>
      <c r="R102" s="21" t="s">
        <v>58</v>
      </c>
      <c r="S102" s="22">
        <v>8572</v>
      </c>
      <c r="T102" s="21" t="s">
        <v>624</v>
      </c>
      <c r="U102" s="23" t="s">
        <v>625</v>
      </c>
      <c r="V102" s="21" t="s">
        <v>626</v>
      </c>
      <c r="W102" s="21" t="s">
        <v>627</v>
      </c>
      <c r="X102" s="23">
        <v>900</v>
      </c>
      <c r="Y102" s="24">
        <v>770</v>
      </c>
      <c r="Z102" s="24" t="s">
        <v>94</v>
      </c>
      <c r="AA102" s="24" t="s">
        <v>163</v>
      </c>
      <c r="AB102" s="24" t="s">
        <v>65</v>
      </c>
      <c r="AC102" s="25">
        <v>0</v>
      </c>
      <c r="AD102" s="24">
        <v>75</v>
      </c>
      <c r="AE102" s="25">
        <v>75.010000000000005</v>
      </c>
      <c r="AF102" s="24">
        <v>85</v>
      </c>
      <c r="AG102" s="25">
        <v>85.01</v>
      </c>
      <c r="AH102" s="25">
        <v>130</v>
      </c>
      <c r="AI102" s="51">
        <v>0</v>
      </c>
      <c r="AJ102" s="51">
        <v>20</v>
      </c>
      <c r="AK102" s="51">
        <v>200</v>
      </c>
      <c r="AL102" s="51">
        <v>0</v>
      </c>
      <c r="AM102" s="51">
        <v>100</v>
      </c>
      <c r="AN102" s="51">
        <v>100</v>
      </c>
      <c r="AO102" s="51">
        <v>100</v>
      </c>
      <c r="AP102" s="51">
        <v>130</v>
      </c>
      <c r="AQ102" s="51">
        <v>100</v>
      </c>
      <c r="AR102" s="51">
        <v>100</v>
      </c>
      <c r="AS102" s="51">
        <v>50</v>
      </c>
      <c r="AT102" s="51">
        <v>0</v>
      </c>
      <c r="AU102" s="57">
        <f t="shared" si="8"/>
        <v>900</v>
      </c>
      <c r="AV102" s="27"/>
    </row>
    <row r="103" spans="1:49" x14ac:dyDescent="0.25">
      <c r="A103" s="15" t="s">
        <v>48</v>
      </c>
      <c r="B103" s="16">
        <v>6975</v>
      </c>
      <c r="C103" s="17">
        <v>12</v>
      </c>
      <c r="D103" s="16" t="s">
        <v>49</v>
      </c>
      <c r="E103" s="18">
        <v>67</v>
      </c>
      <c r="F103" s="18" t="s">
        <v>595</v>
      </c>
      <c r="G103" s="19">
        <v>277</v>
      </c>
      <c r="H103" s="16" t="s">
        <v>595</v>
      </c>
      <c r="I103" s="18">
        <v>660</v>
      </c>
      <c r="J103" s="16" t="s">
        <v>596</v>
      </c>
      <c r="K103" s="20">
        <v>1</v>
      </c>
      <c r="L103" s="21" t="s">
        <v>613</v>
      </c>
      <c r="M103" s="21" t="s">
        <v>103</v>
      </c>
      <c r="N103" s="21" t="s">
        <v>628</v>
      </c>
      <c r="O103" s="21" t="s">
        <v>629</v>
      </c>
      <c r="P103" s="21" t="s">
        <v>630</v>
      </c>
      <c r="Q103" s="21" t="s">
        <v>631</v>
      </c>
      <c r="R103" s="21" t="s">
        <v>58</v>
      </c>
      <c r="S103" s="22">
        <v>8577</v>
      </c>
      <c r="T103" s="21" t="s">
        <v>632</v>
      </c>
      <c r="U103" s="23" t="s">
        <v>633</v>
      </c>
      <c r="V103" s="21" t="s">
        <v>634</v>
      </c>
      <c r="W103" s="21" t="s">
        <v>635</v>
      </c>
      <c r="X103" s="23">
        <v>1100</v>
      </c>
      <c r="Y103" s="24">
        <v>700</v>
      </c>
      <c r="Z103" s="24" t="s">
        <v>94</v>
      </c>
      <c r="AA103" s="24" t="s">
        <v>163</v>
      </c>
      <c r="AB103" s="24" t="s">
        <v>65</v>
      </c>
      <c r="AC103" s="25">
        <v>0</v>
      </c>
      <c r="AD103" s="24">
        <v>75</v>
      </c>
      <c r="AE103" s="25">
        <v>75.010000000000005</v>
      </c>
      <c r="AF103" s="24">
        <v>85</v>
      </c>
      <c r="AG103" s="25">
        <v>85.01</v>
      </c>
      <c r="AH103" s="25">
        <v>130</v>
      </c>
      <c r="AI103" s="51">
        <v>0</v>
      </c>
      <c r="AJ103" s="51">
        <v>100</v>
      </c>
      <c r="AK103" s="51">
        <v>130</v>
      </c>
      <c r="AL103" s="51">
        <v>140</v>
      </c>
      <c r="AM103" s="51">
        <v>100</v>
      </c>
      <c r="AN103" s="51">
        <v>50</v>
      </c>
      <c r="AO103" s="51">
        <v>150</v>
      </c>
      <c r="AP103" s="51">
        <v>180</v>
      </c>
      <c r="AQ103" s="51">
        <v>100</v>
      </c>
      <c r="AR103" s="51">
        <v>100</v>
      </c>
      <c r="AS103" s="51">
        <v>50</v>
      </c>
      <c r="AT103" s="51">
        <v>0</v>
      </c>
      <c r="AU103" s="57">
        <f t="shared" si="8"/>
        <v>1100</v>
      </c>
      <c r="AV103" s="27"/>
    </row>
    <row r="104" spans="1:49" x14ac:dyDescent="0.25">
      <c r="A104" s="15" t="s">
        <v>48</v>
      </c>
      <c r="B104" s="16">
        <v>6984</v>
      </c>
      <c r="C104" s="17">
        <v>12</v>
      </c>
      <c r="D104" s="16" t="s">
        <v>49</v>
      </c>
      <c r="E104" s="18">
        <v>67</v>
      </c>
      <c r="F104" s="18" t="s">
        <v>595</v>
      </c>
      <c r="G104" s="19">
        <v>277</v>
      </c>
      <c r="H104" s="16" t="s">
        <v>595</v>
      </c>
      <c r="I104" s="18">
        <v>660</v>
      </c>
      <c r="J104" s="16" t="s">
        <v>596</v>
      </c>
      <c r="K104" s="20">
        <v>2</v>
      </c>
      <c r="L104" s="21" t="s">
        <v>636</v>
      </c>
      <c r="M104" s="21" t="s">
        <v>77</v>
      </c>
      <c r="N104" s="21" t="s">
        <v>637</v>
      </c>
      <c r="O104" s="21" t="s">
        <v>638</v>
      </c>
      <c r="P104" s="21" t="s">
        <v>639</v>
      </c>
      <c r="Q104" s="21" t="s">
        <v>640</v>
      </c>
      <c r="R104" s="21" t="s">
        <v>58</v>
      </c>
      <c r="S104" s="22">
        <v>8571</v>
      </c>
      <c r="T104" s="21" t="s">
        <v>641</v>
      </c>
      <c r="U104" s="23" t="s">
        <v>642</v>
      </c>
      <c r="V104" s="21" t="s">
        <v>643</v>
      </c>
      <c r="W104" s="21" t="s">
        <v>644</v>
      </c>
      <c r="X104" s="23">
        <v>210</v>
      </c>
      <c r="Y104" s="24">
        <v>200</v>
      </c>
      <c r="Z104" s="24" t="s">
        <v>94</v>
      </c>
      <c r="AA104" s="24" t="s">
        <v>163</v>
      </c>
      <c r="AB104" s="24" t="s">
        <v>65</v>
      </c>
      <c r="AC104" s="25">
        <v>0</v>
      </c>
      <c r="AD104" s="24">
        <v>75</v>
      </c>
      <c r="AE104" s="25">
        <v>75.010000000000005</v>
      </c>
      <c r="AF104" s="24">
        <v>85</v>
      </c>
      <c r="AG104" s="25">
        <v>85.01</v>
      </c>
      <c r="AH104" s="25">
        <v>130</v>
      </c>
      <c r="AI104" s="51">
        <v>10</v>
      </c>
      <c r="AJ104" s="51">
        <v>20</v>
      </c>
      <c r="AK104" s="51">
        <v>10</v>
      </c>
      <c r="AL104" s="51">
        <v>20</v>
      </c>
      <c r="AM104" s="51">
        <v>20</v>
      </c>
      <c r="AN104" s="51">
        <v>25</v>
      </c>
      <c r="AO104" s="51">
        <v>25</v>
      </c>
      <c r="AP104" s="51">
        <v>25</v>
      </c>
      <c r="AQ104" s="51">
        <v>25</v>
      </c>
      <c r="AR104" s="51">
        <v>10</v>
      </c>
      <c r="AS104" s="51">
        <v>10</v>
      </c>
      <c r="AT104" s="51">
        <v>10</v>
      </c>
      <c r="AU104" s="57">
        <f t="shared" si="8"/>
        <v>210</v>
      </c>
      <c r="AV104" s="27"/>
    </row>
    <row r="105" spans="1:49" x14ac:dyDescent="0.25">
      <c r="A105" s="15" t="s">
        <v>48</v>
      </c>
      <c r="B105" s="16">
        <v>6989</v>
      </c>
      <c r="C105" s="17">
        <v>12</v>
      </c>
      <c r="D105" s="16" t="s">
        <v>49</v>
      </c>
      <c r="E105" s="18">
        <v>67</v>
      </c>
      <c r="F105" s="18" t="s">
        <v>595</v>
      </c>
      <c r="G105" s="19">
        <v>277</v>
      </c>
      <c r="H105" s="16" t="s">
        <v>595</v>
      </c>
      <c r="I105" s="18">
        <v>660</v>
      </c>
      <c r="J105" s="16" t="s">
        <v>596</v>
      </c>
      <c r="K105" s="20">
        <v>2</v>
      </c>
      <c r="L105" s="21" t="s">
        <v>636</v>
      </c>
      <c r="M105" s="21" t="s">
        <v>103</v>
      </c>
      <c r="N105" s="21" t="s">
        <v>645</v>
      </c>
      <c r="O105" s="21" t="s">
        <v>646</v>
      </c>
      <c r="P105" s="21" t="s">
        <v>647</v>
      </c>
      <c r="Q105" s="21" t="s">
        <v>648</v>
      </c>
      <c r="R105" s="21" t="s">
        <v>58</v>
      </c>
      <c r="S105" s="22">
        <v>8581</v>
      </c>
      <c r="T105" s="21" t="s">
        <v>649</v>
      </c>
      <c r="U105" s="23" t="s">
        <v>650</v>
      </c>
      <c r="V105" s="21" t="s">
        <v>651</v>
      </c>
      <c r="W105" s="21" t="s">
        <v>652</v>
      </c>
      <c r="X105" s="23">
        <v>440</v>
      </c>
      <c r="Y105" s="24">
        <v>400</v>
      </c>
      <c r="Z105" s="24" t="s">
        <v>94</v>
      </c>
      <c r="AA105" s="24" t="s">
        <v>163</v>
      </c>
      <c r="AB105" s="24" t="s">
        <v>65</v>
      </c>
      <c r="AC105" s="25">
        <v>0</v>
      </c>
      <c r="AD105" s="24">
        <v>75</v>
      </c>
      <c r="AE105" s="25">
        <v>75.010000000000005</v>
      </c>
      <c r="AF105" s="24">
        <v>85</v>
      </c>
      <c r="AG105" s="25">
        <v>85.01</v>
      </c>
      <c r="AH105" s="25">
        <v>130</v>
      </c>
      <c r="AI105" s="51">
        <v>36</v>
      </c>
      <c r="AJ105" s="51">
        <v>37</v>
      </c>
      <c r="AK105" s="51">
        <v>37</v>
      </c>
      <c r="AL105" s="51">
        <v>37</v>
      </c>
      <c r="AM105" s="51">
        <v>37</v>
      </c>
      <c r="AN105" s="51">
        <v>37</v>
      </c>
      <c r="AO105" s="51">
        <v>37</v>
      </c>
      <c r="AP105" s="51">
        <v>37</v>
      </c>
      <c r="AQ105" s="51">
        <v>37</v>
      </c>
      <c r="AR105" s="51">
        <v>36</v>
      </c>
      <c r="AS105" s="51">
        <v>36</v>
      </c>
      <c r="AT105" s="51">
        <v>36</v>
      </c>
      <c r="AU105" s="57">
        <f t="shared" si="8"/>
        <v>440</v>
      </c>
      <c r="AV105" s="27"/>
    </row>
    <row r="106" spans="1:49" x14ac:dyDescent="0.25">
      <c r="A106" s="15" t="s">
        <v>48</v>
      </c>
      <c r="B106" s="16">
        <v>6994</v>
      </c>
      <c r="C106" s="17">
        <v>12</v>
      </c>
      <c r="D106" s="16" t="s">
        <v>49</v>
      </c>
      <c r="E106" s="18">
        <v>67</v>
      </c>
      <c r="F106" s="18" t="s">
        <v>595</v>
      </c>
      <c r="G106" s="19">
        <v>277</v>
      </c>
      <c r="H106" s="16" t="s">
        <v>595</v>
      </c>
      <c r="I106" s="18">
        <v>660</v>
      </c>
      <c r="J106" s="16" t="s">
        <v>596</v>
      </c>
      <c r="K106" s="20">
        <v>2</v>
      </c>
      <c r="L106" s="21" t="s">
        <v>636</v>
      </c>
      <c r="M106" s="21" t="s">
        <v>103</v>
      </c>
      <c r="N106" s="21" t="s">
        <v>653</v>
      </c>
      <c r="O106" s="21" t="s">
        <v>654</v>
      </c>
      <c r="P106" s="21" t="s">
        <v>655</v>
      </c>
      <c r="Q106" s="21" t="s">
        <v>656</v>
      </c>
      <c r="R106" s="21" t="s">
        <v>58</v>
      </c>
      <c r="S106" s="22">
        <v>8586</v>
      </c>
      <c r="T106" s="21" t="s">
        <v>657</v>
      </c>
      <c r="U106" s="23" t="s">
        <v>658</v>
      </c>
      <c r="V106" s="21" t="s">
        <v>659</v>
      </c>
      <c r="W106" s="21" t="s">
        <v>660</v>
      </c>
      <c r="X106" s="23">
        <v>150</v>
      </c>
      <c r="Y106" s="24">
        <v>140</v>
      </c>
      <c r="Z106" s="24" t="s">
        <v>94</v>
      </c>
      <c r="AA106" s="24" t="s">
        <v>163</v>
      </c>
      <c r="AB106" s="24" t="s">
        <v>65</v>
      </c>
      <c r="AC106" s="25">
        <v>0</v>
      </c>
      <c r="AD106" s="24">
        <v>75</v>
      </c>
      <c r="AE106" s="25">
        <v>75.010000000000005</v>
      </c>
      <c r="AF106" s="24">
        <v>85</v>
      </c>
      <c r="AG106" s="25">
        <v>85.01</v>
      </c>
      <c r="AH106" s="25">
        <v>130</v>
      </c>
      <c r="AI106" s="51">
        <v>0</v>
      </c>
      <c r="AJ106" s="51">
        <v>15</v>
      </c>
      <c r="AK106" s="51">
        <v>15</v>
      </c>
      <c r="AL106" s="51">
        <v>15</v>
      </c>
      <c r="AM106" s="51">
        <v>15</v>
      </c>
      <c r="AN106" s="51">
        <v>15</v>
      </c>
      <c r="AO106" s="51">
        <v>15</v>
      </c>
      <c r="AP106" s="51">
        <v>15</v>
      </c>
      <c r="AQ106" s="51">
        <v>15</v>
      </c>
      <c r="AR106" s="51">
        <v>15</v>
      </c>
      <c r="AS106" s="51">
        <v>15</v>
      </c>
      <c r="AT106" s="51">
        <v>0</v>
      </c>
      <c r="AU106" s="57">
        <f t="shared" si="8"/>
        <v>150</v>
      </c>
      <c r="AV106" s="27"/>
    </row>
    <row r="107" spans="1:49" x14ac:dyDescent="0.25">
      <c r="A107" s="15" t="s">
        <v>48</v>
      </c>
      <c r="B107" s="16">
        <v>7205</v>
      </c>
      <c r="C107" s="17">
        <v>12</v>
      </c>
      <c r="D107" s="16" t="s">
        <v>49</v>
      </c>
      <c r="E107" s="18">
        <v>67</v>
      </c>
      <c r="F107" s="18" t="s">
        <v>595</v>
      </c>
      <c r="G107" s="19">
        <v>278</v>
      </c>
      <c r="H107" s="16" t="s">
        <v>661</v>
      </c>
      <c r="I107" s="18">
        <v>661</v>
      </c>
      <c r="J107" s="16" t="s">
        <v>662</v>
      </c>
      <c r="K107" s="20" t="s">
        <v>52</v>
      </c>
      <c r="L107" s="21" t="s">
        <v>52</v>
      </c>
      <c r="M107" s="21" t="s">
        <v>53</v>
      </c>
      <c r="N107" s="21" t="s">
        <v>663</v>
      </c>
      <c r="O107" s="21" t="s">
        <v>598</v>
      </c>
      <c r="P107" s="21" t="s">
        <v>599</v>
      </c>
      <c r="Q107" s="21" t="s">
        <v>600</v>
      </c>
      <c r="R107" s="21" t="s">
        <v>58</v>
      </c>
      <c r="S107" s="22">
        <v>8629</v>
      </c>
      <c r="T107" s="21" t="s">
        <v>601</v>
      </c>
      <c r="U107" s="23" t="s">
        <v>602</v>
      </c>
      <c r="V107" s="21" t="s">
        <v>664</v>
      </c>
      <c r="W107" s="21" t="s">
        <v>441</v>
      </c>
      <c r="X107" s="23">
        <v>2448</v>
      </c>
      <c r="Y107" s="29">
        <v>2448</v>
      </c>
      <c r="Z107" s="29" t="s">
        <v>94</v>
      </c>
      <c r="AA107" s="29" t="s">
        <v>163</v>
      </c>
      <c r="AB107" s="24" t="s">
        <v>65</v>
      </c>
      <c r="AC107" s="25">
        <v>0</v>
      </c>
      <c r="AD107" s="24">
        <v>50</v>
      </c>
      <c r="AE107" s="25">
        <v>50.01</v>
      </c>
      <c r="AF107" s="24">
        <v>65</v>
      </c>
      <c r="AG107" s="25">
        <v>65.010000000000005</v>
      </c>
      <c r="AH107" s="25">
        <v>130</v>
      </c>
      <c r="AI107" s="51">
        <v>0</v>
      </c>
      <c r="AJ107" s="51">
        <v>700</v>
      </c>
      <c r="AK107" s="51">
        <v>0</v>
      </c>
      <c r="AL107" s="51">
        <v>0</v>
      </c>
      <c r="AM107" s="51">
        <v>10</v>
      </c>
      <c r="AN107" s="51">
        <v>0</v>
      </c>
      <c r="AO107" s="51">
        <v>0</v>
      </c>
      <c r="AP107" s="51">
        <v>770</v>
      </c>
      <c r="AQ107" s="51">
        <v>0</v>
      </c>
      <c r="AR107" s="51">
        <v>10</v>
      </c>
      <c r="AS107" s="51">
        <v>479</v>
      </c>
      <c r="AT107" s="51">
        <v>479</v>
      </c>
      <c r="AU107" s="26">
        <f>SUBTOTAL(9,AI107:AT107)</f>
        <v>2448</v>
      </c>
      <c r="AV107" s="27"/>
    </row>
    <row r="108" spans="1:49" x14ac:dyDescent="0.25">
      <c r="A108" s="15" t="s">
        <v>48</v>
      </c>
      <c r="B108" s="16">
        <v>7216</v>
      </c>
      <c r="C108" s="17">
        <v>12</v>
      </c>
      <c r="D108" s="16" t="s">
        <v>49</v>
      </c>
      <c r="E108" s="18">
        <v>67</v>
      </c>
      <c r="F108" s="18" t="s">
        <v>595</v>
      </c>
      <c r="G108" s="19">
        <v>278</v>
      </c>
      <c r="H108" s="16" t="s">
        <v>661</v>
      </c>
      <c r="I108" s="18">
        <v>661</v>
      </c>
      <c r="J108" s="16" t="s">
        <v>662</v>
      </c>
      <c r="K108" s="20" t="s">
        <v>52</v>
      </c>
      <c r="L108" s="21" t="s">
        <v>52</v>
      </c>
      <c r="M108" s="21" t="s">
        <v>66</v>
      </c>
      <c r="N108" s="21" t="s">
        <v>605</v>
      </c>
      <c r="O108" s="21" t="s">
        <v>665</v>
      </c>
      <c r="P108" s="21" t="s">
        <v>607</v>
      </c>
      <c r="Q108" s="21" t="s">
        <v>608</v>
      </c>
      <c r="R108" s="21" t="s">
        <v>58</v>
      </c>
      <c r="S108" s="22">
        <v>8820</v>
      </c>
      <c r="T108" s="21" t="s">
        <v>666</v>
      </c>
      <c r="U108" s="23" t="s">
        <v>667</v>
      </c>
      <c r="V108" s="21" t="s">
        <v>668</v>
      </c>
      <c r="W108" s="21" t="s">
        <v>612</v>
      </c>
      <c r="X108" s="23">
        <v>260</v>
      </c>
      <c r="Y108" s="29">
        <v>260</v>
      </c>
      <c r="Z108" s="29" t="s">
        <v>94</v>
      </c>
      <c r="AA108" s="29" t="s">
        <v>163</v>
      </c>
      <c r="AB108" s="24" t="s">
        <v>65</v>
      </c>
      <c r="AC108" s="25">
        <v>0</v>
      </c>
      <c r="AD108" s="24">
        <v>65</v>
      </c>
      <c r="AE108" s="25">
        <v>65.010000000000005</v>
      </c>
      <c r="AF108" s="24">
        <v>75</v>
      </c>
      <c r="AG108" s="25">
        <v>75.010000000000005</v>
      </c>
      <c r="AH108" s="25">
        <v>130</v>
      </c>
      <c r="AI108" s="51">
        <v>0</v>
      </c>
      <c r="AJ108" s="51">
        <v>70</v>
      </c>
      <c r="AK108" s="51">
        <v>10</v>
      </c>
      <c r="AL108" s="51">
        <v>0</v>
      </c>
      <c r="AM108" s="51">
        <v>50</v>
      </c>
      <c r="AN108" s="51">
        <v>0</v>
      </c>
      <c r="AO108" s="51">
        <v>0</v>
      </c>
      <c r="AP108" s="51">
        <v>70</v>
      </c>
      <c r="AQ108" s="51">
        <v>20</v>
      </c>
      <c r="AR108" s="51">
        <v>20</v>
      </c>
      <c r="AS108" s="51">
        <v>10</v>
      </c>
      <c r="AT108" s="51">
        <v>10</v>
      </c>
      <c r="AU108" s="26">
        <f t="shared" ref="AU108:AU114" si="9">SUBTOTAL(9,AI108:AT108)</f>
        <v>260</v>
      </c>
      <c r="AV108" s="27"/>
    </row>
    <row r="109" spans="1:49" x14ac:dyDescent="0.25">
      <c r="A109" s="15" t="s">
        <v>48</v>
      </c>
      <c r="B109" s="16">
        <v>8865</v>
      </c>
      <c r="C109" s="17">
        <v>12</v>
      </c>
      <c r="D109" s="16" t="s">
        <v>49</v>
      </c>
      <c r="E109" s="18">
        <v>67</v>
      </c>
      <c r="F109" s="18" t="s">
        <v>595</v>
      </c>
      <c r="G109" s="19">
        <v>278</v>
      </c>
      <c r="H109" s="16" t="s">
        <v>661</v>
      </c>
      <c r="I109" s="18">
        <v>661</v>
      </c>
      <c r="J109" s="16" t="s">
        <v>662</v>
      </c>
      <c r="K109" s="20">
        <v>1</v>
      </c>
      <c r="L109" s="21" t="s">
        <v>669</v>
      </c>
      <c r="M109" s="21" t="s">
        <v>77</v>
      </c>
      <c r="N109" s="21" t="s">
        <v>670</v>
      </c>
      <c r="O109" s="21" t="s">
        <v>646</v>
      </c>
      <c r="P109" s="21" t="s">
        <v>671</v>
      </c>
      <c r="Q109" s="21" t="s">
        <v>672</v>
      </c>
      <c r="R109" s="21" t="s">
        <v>58</v>
      </c>
      <c r="S109" s="22">
        <v>10442</v>
      </c>
      <c r="T109" s="21" t="s">
        <v>673</v>
      </c>
      <c r="U109" s="23" t="s">
        <v>674</v>
      </c>
      <c r="V109" s="21" t="s">
        <v>675</v>
      </c>
      <c r="W109" s="21" t="s">
        <v>979</v>
      </c>
      <c r="X109" s="23">
        <v>260</v>
      </c>
      <c r="Y109" s="29">
        <v>400</v>
      </c>
      <c r="Z109" s="29" t="s">
        <v>94</v>
      </c>
      <c r="AA109" s="29" t="s">
        <v>163</v>
      </c>
      <c r="AB109" s="24" t="s">
        <v>65</v>
      </c>
      <c r="AC109" s="25">
        <v>0</v>
      </c>
      <c r="AD109" s="24">
        <v>70</v>
      </c>
      <c r="AE109" s="25">
        <v>70.010000000000005</v>
      </c>
      <c r="AF109" s="24">
        <v>80</v>
      </c>
      <c r="AG109" s="25">
        <v>80.010000000000005</v>
      </c>
      <c r="AH109" s="25">
        <v>130</v>
      </c>
      <c r="AI109" s="51">
        <v>0</v>
      </c>
      <c r="AJ109" s="51">
        <v>70</v>
      </c>
      <c r="AK109" s="51">
        <v>10</v>
      </c>
      <c r="AL109" s="51">
        <v>0</v>
      </c>
      <c r="AM109" s="51">
        <v>50</v>
      </c>
      <c r="AN109" s="51">
        <v>0</v>
      </c>
      <c r="AO109" s="51">
        <v>0</v>
      </c>
      <c r="AP109" s="51">
        <v>70</v>
      </c>
      <c r="AQ109" s="51">
        <v>20</v>
      </c>
      <c r="AR109" s="51">
        <v>20</v>
      </c>
      <c r="AS109" s="51">
        <v>10</v>
      </c>
      <c r="AT109" s="51">
        <v>10</v>
      </c>
      <c r="AU109" s="26">
        <f t="shared" si="9"/>
        <v>260</v>
      </c>
      <c r="AV109" s="27"/>
    </row>
    <row r="110" spans="1:49" x14ac:dyDescent="0.25">
      <c r="A110" s="15" t="s">
        <v>48</v>
      </c>
      <c r="B110" s="16">
        <v>8880</v>
      </c>
      <c r="C110" s="17">
        <v>12</v>
      </c>
      <c r="D110" s="16" t="s">
        <v>49</v>
      </c>
      <c r="E110" s="18">
        <v>67</v>
      </c>
      <c r="F110" s="18" t="s">
        <v>595</v>
      </c>
      <c r="G110" s="19">
        <v>278</v>
      </c>
      <c r="H110" s="16" t="s">
        <v>661</v>
      </c>
      <c r="I110" s="18">
        <v>661</v>
      </c>
      <c r="J110" s="16" t="s">
        <v>662</v>
      </c>
      <c r="K110" s="20">
        <v>2</v>
      </c>
      <c r="L110" s="21" t="s">
        <v>676</v>
      </c>
      <c r="M110" s="21" t="s">
        <v>77</v>
      </c>
      <c r="N110" s="21" t="s">
        <v>677</v>
      </c>
      <c r="O110" s="21" t="s">
        <v>615</v>
      </c>
      <c r="P110" s="21" t="s">
        <v>678</v>
      </c>
      <c r="Q110" s="21" t="s">
        <v>679</v>
      </c>
      <c r="R110" s="21" t="s">
        <v>58</v>
      </c>
      <c r="S110" s="22">
        <v>10448</v>
      </c>
      <c r="T110" s="21" t="s">
        <v>680</v>
      </c>
      <c r="U110" s="23" t="s">
        <v>681</v>
      </c>
      <c r="V110" s="21" t="s">
        <v>682</v>
      </c>
      <c r="W110" s="21" t="s">
        <v>559</v>
      </c>
      <c r="X110" s="23">
        <v>170</v>
      </c>
      <c r="Y110" s="29">
        <v>900</v>
      </c>
      <c r="Z110" s="29" t="s">
        <v>94</v>
      </c>
      <c r="AA110" s="29" t="s">
        <v>163</v>
      </c>
      <c r="AB110" s="24" t="s">
        <v>65</v>
      </c>
      <c r="AC110" s="25">
        <v>0</v>
      </c>
      <c r="AD110" s="24">
        <v>75</v>
      </c>
      <c r="AE110" s="25">
        <v>75.010000000000005</v>
      </c>
      <c r="AF110" s="24">
        <v>85</v>
      </c>
      <c r="AG110" s="25">
        <v>85.01</v>
      </c>
      <c r="AH110" s="25">
        <v>130</v>
      </c>
      <c r="AI110" s="51">
        <v>0</v>
      </c>
      <c r="AJ110" s="51">
        <v>70</v>
      </c>
      <c r="AK110" s="51">
        <v>0</v>
      </c>
      <c r="AL110" s="51">
        <v>0</v>
      </c>
      <c r="AM110" s="51">
        <v>40</v>
      </c>
      <c r="AN110" s="51">
        <v>0</v>
      </c>
      <c r="AO110" s="51">
        <v>0</v>
      </c>
      <c r="AP110" s="51">
        <v>40</v>
      </c>
      <c r="AQ110" s="51">
        <v>20</v>
      </c>
      <c r="AR110" s="51">
        <v>0</v>
      </c>
      <c r="AS110" s="51">
        <v>0</v>
      </c>
      <c r="AT110" s="51">
        <v>0</v>
      </c>
      <c r="AU110" s="26">
        <f t="shared" si="9"/>
        <v>170</v>
      </c>
      <c r="AV110" s="27"/>
    </row>
    <row r="111" spans="1:49" x14ac:dyDescent="0.25">
      <c r="A111" s="15" t="s">
        <v>48</v>
      </c>
      <c r="B111" s="16">
        <v>8888</v>
      </c>
      <c r="C111" s="17">
        <v>12</v>
      </c>
      <c r="D111" s="16" t="s">
        <v>49</v>
      </c>
      <c r="E111" s="18">
        <v>67</v>
      </c>
      <c r="F111" s="18" t="s">
        <v>595</v>
      </c>
      <c r="G111" s="19">
        <v>278</v>
      </c>
      <c r="H111" s="16" t="s">
        <v>661</v>
      </c>
      <c r="I111" s="18">
        <v>661</v>
      </c>
      <c r="J111" s="16" t="s">
        <v>662</v>
      </c>
      <c r="K111" s="20">
        <v>1</v>
      </c>
      <c r="L111" s="21" t="s">
        <v>669</v>
      </c>
      <c r="M111" s="21" t="s">
        <v>103</v>
      </c>
      <c r="N111" s="21" t="s">
        <v>683</v>
      </c>
      <c r="O111" s="21" t="s">
        <v>684</v>
      </c>
      <c r="P111" s="21" t="s">
        <v>685</v>
      </c>
      <c r="Q111" s="21" t="s">
        <v>679</v>
      </c>
      <c r="R111" s="21" t="s">
        <v>58</v>
      </c>
      <c r="S111" s="22">
        <v>10451</v>
      </c>
      <c r="T111" s="21" t="s">
        <v>686</v>
      </c>
      <c r="U111" s="23" t="s">
        <v>687</v>
      </c>
      <c r="V111" s="21" t="s">
        <v>688</v>
      </c>
      <c r="W111" s="21" t="s">
        <v>980</v>
      </c>
      <c r="X111" s="51">
        <v>70</v>
      </c>
      <c r="Y111" s="29">
        <v>1100</v>
      </c>
      <c r="Z111" s="29" t="s">
        <v>94</v>
      </c>
      <c r="AA111" s="29" t="s">
        <v>163</v>
      </c>
      <c r="AB111" s="24" t="s">
        <v>65</v>
      </c>
      <c r="AC111" s="25">
        <v>0</v>
      </c>
      <c r="AD111" s="24">
        <v>65</v>
      </c>
      <c r="AE111" s="25">
        <v>65.010000000000005</v>
      </c>
      <c r="AF111" s="24">
        <v>80</v>
      </c>
      <c r="AG111" s="25">
        <v>80.010000000000005</v>
      </c>
      <c r="AH111" s="25">
        <v>130</v>
      </c>
      <c r="AI111" s="51">
        <v>0</v>
      </c>
      <c r="AJ111" s="51">
        <v>15</v>
      </c>
      <c r="AK111" s="51">
        <v>5</v>
      </c>
      <c r="AL111" s="51">
        <v>5</v>
      </c>
      <c r="AM111" s="51">
        <v>5</v>
      </c>
      <c r="AN111" s="51">
        <v>5</v>
      </c>
      <c r="AO111" s="51">
        <v>5</v>
      </c>
      <c r="AP111" s="51">
        <v>10</v>
      </c>
      <c r="AQ111" s="51">
        <v>10</v>
      </c>
      <c r="AR111" s="51">
        <v>5</v>
      </c>
      <c r="AS111" s="51">
        <v>5</v>
      </c>
      <c r="AT111" s="51">
        <v>0</v>
      </c>
      <c r="AU111" s="26">
        <f t="shared" si="9"/>
        <v>70</v>
      </c>
      <c r="AV111" s="27"/>
    </row>
    <row r="112" spans="1:49" x14ac:dyDescent="0.25">
      <c r="A112" s="15" t="s">
        <v>48</v>
      </c>
      <c r="B112" s="16">
        <v>8894</v>
      </c>
      <c r="C112" s="17">
        <v>12</v>
      </c>
      <c r="D112" s="16" t="s">
        <v>49</v>
      </c>
      <c r="E112" s="18">
        <v>67</v>
      </c>
      <c r="F112" s="18" t="s">
        <v>595</v>
      </c>
      <c r="G112" s="19">
        <v>278</v>
      </c>
      <c r="H112" s="16" t="s">
        <v>661</v>
      </c>
      <c r="I112" s="18">
        <v>661</v>
      </c>
      <c r="J112" s="16" t="s">
        <v>662</v>
      </c>
      <c r="K112" s="20">
        <v>1</v>
      </c>
      <c r="L112" s="21" t="s">
        <v>669</v>
      </c>
      <c r="M112" s="21" t="s">
        <v>103</v>
      </c>
      <c r="N112" s="21" t="s">
        <v>689</v>
      </c>
      <c r="O112" s="21" t="s">
        <v>690</v>
      </c>
      <c r="P112" s="21" t="s">
        <v>691</v>
      </c>
      <c r="Q112" s="21" t="s">
        <v>679</v>
      </c>
      <c r="R112" s="21" t="s">
        <v>58</v>
      </c>
      <c r="S112" s="22">
        <v>10455</v>
      </c>
      <c r="T112" s="21" t="s">
        <v>692</v>
      </c>
      <c r="U112" s="23" t="s">
        <v>693</v>
      </c>
      <c r="V112" s="21" t="s">
        <v>694</v>
      </c>
      <c r="W112" s="21" t="s">
        <v>981</v>
      </c>
      <c r="X112" s="51">
        <v>40</v>
      </c>
      <c r="Y112" s="29">
        <v>210</v>
      </c>
      <c r="Z112" s="29" t="s">
        <v>94</v>
      </c>
      <c r="AA112" s="29" t="s">
        <v>163</v>
      </c>
      <c r="AB112" s="24" t="s">
        <v>65</v>
      </c>
      <c r="AC112" s="25">
        <v>0</v>
      </c>
      <c r="AD112" s="24">
        <v>75</v>
      </c>
      <c r="AE112" s="25">
        <v>75.010000000000005</v>
      </c>
      <c r="AF112" s="24">
        <v>85</v>
      </c>
      <c r="AG112" s="25">
        <v>85.01</v>
      </c>
      <c r="AH112" s="25">
        <v>130</v>
      </c>
      <c r="AI112" s="51">
        <v>2</v>
      </c>
      <c r="AJ112" s="51">
        <v>2</v>
      </c>
      <c r="AK112" s="51">
        <v>5</v>
      </c>
      <c r="AL112" s="51">
        <v>2</v>
      </c>
      <c r="AM112" s="51">
        <v>3</v>
      </c>
      <c r="AN112" s="51">
        <v>4</v>
      </c>
      <c r="AO112" s="51">
        <v>4</v>
      </c>
      <c r="AP112" s="51">
        <v>5</v>
      </c>
      <c r="AQ112" s="51">
        <v>5</v>
      </c>
      <c r="AR112" s="51">
        <v>3</v>
      </c>
      <c r="AS112" s="51">
        <v>3</v>
      </c>
      <c r="AT112" s="51">
        <v>2</v>
      </c>
      <c r="AU112" s="26">
        <f t="shared" si="9"/>
        <v>40</v>
      </c>
      <c r="AV112" s="27"/>
    </row>
    <row r="113" spans="1:48" x14ac:dyDescent="0.25">
      <c r="A113" s="15" t="s">
        <v>48</v>
      </c>
      <c r="B113" s="16">
        <v>8905</v>
      </c>
      <c r="C113" s="17">
        <v>12</v>
      </c>
      <c r="D113" s="16" t="s">
        <v>49</v>
      </c>
      <c r="E113" s="18">
        <v>67</v>
      </c>
      <c r="F113" s="18" t="s">
        <v>595</v>
      </c>
      <c r="G113" s="19">
        <v>278</v>
      </c>
      <c r="H113" s="16" t="s">
        <v>661</v>
      </c>
      <c r="I113" s="18">
        <v>661</v>
      </c>
      <c r="J113" s="16" t="s">
        <v>662</v>
      </c>
      <c r="K113" s="20">
        <v>2</v>
      </c>
      <c r="L113" s="21" t="s">
        <v>676</v>
      </c>
      <c r="M113" s="21" t="s">
        <v>103</v>
      </c>
      <c r="N113" s="21" t="s">
        <v>695</v>
      </c>
      <c r="O113" s="21" t="s">
        <v>696</v>
      </c>
      <c r="P113" s="21" t="s">
        <v>599</v>
      </c>
      <c r="Q113" s="21" t="s">
        <v>697</v>
      </c>
      <c r="R113" s="21" t="s">
        <v>58</v>
      </c>
      <c r="S113" s="22">
        <v>10459</v>
      </c>
      <c r="T113" s="21" t="s">
        <v>698</v>
      </c>
      <c r="U113" s="23" t="s">
        <v>699</v>
      </c>
      <c r="V113" s="21" t="s">
        <v>700</v>
      </c>
      <c r="W113" s="21" t="s">
        <v>982</v>
      </c>
      <c r="X113" s="51">
        <v>4</v>
      </c>
      <c r="Y113" s="29">
        <v>440</v>
      </c>
      <c r="Z113" s="29" t="s">
        <v>94</v>
      </c>
      <c r="AA113" s="29" t="s">
        <v>163</v>
      </c>
      <c r="AB113" s="24" t="s">
        <v>65</v>
      </c>
      <c r="AC113" s="25">
        <v>0</v>
      </c>
      <c r="AD113" s="24">
        <v>75</v>
      </c>
      <c r="AE113" s="25">
        <v>75.010000000000005</v>
      </c>
      <c r="AF113" s="24">
        <v>85</v>
      </c>
      <c r="AG113" s="25">
        <v>85.01</v>
      </c>
      <c r="AH113" s="25">
        <v>130</v>
      </c>
      <c r="AI113" s="51">
        <v>0</v>
      </c>
      <c r="AJ113" s="51">
        <v>0</v>
      </c>
      <c r="AK113" s="51">
        <v>0</v>
      </c>
      <c r="AL113" s="51">
        <v>1</v>
      </c>
      <c r="AM113" s="51">
        <v>1</v>
      </c>
      <c r="AN113" s="51">
        <v>1</v>
      </c>
      <c r="AO113" s="51">
        <v>1</v>
      </c>
      <c r="AP113" s="51">
        <v>0</v>
      </c>
      <c r="AQ113" s="51">
        <v>0</v>
      </c>
      <c r="AR113" s="51">
        <v>0</v>
      </c>
      <c r="AS113" s="51">
        <v>0</v>
      </c>
      <c r="AT113" s="51">
        <v>0</v>
      </c>
      <c r="AU113" s="26">
        <f t="shared" si="9"/>
        <v>4</v>
      </c>
      <c r="AV113" s="27"/>
    </row>
    <row r="114" spans="1:48" x14ac:dyDescent="0.25">
      <c r="A114" s="15" t="s">
        <v>48</v>
      </c>
      <c r="B114" s="16">
        <v>8911</v>
      </c>
      <c r="C114" s="17">
        <v>12</v>
      </c>
      <c r="D114" s="16" t="s">
        <v>49</v>
      </c>
      <c r="E114" s="18">
        <v>67</v>
      </c>
      <c r="F114" s="18" t="s">
        <v>595</v>
      </c>
      <c r="G114" s="19">
        <v>278</v>
      </c>
      <c r="H114" s="16" t="s">
        <v>661</v>
      </c>
      <c r="I114" s="18">
        <v>661</v>
      </c>
      <c r="J114" s="16" t="s">
        <v>662</v>
      </c>
      <c r="K114" s="20">
        <v>2</v>
      </c>
      <c r="L114" s="21" t="s">
        <v>676</v>
      </c>
      <c r="M114" s="21" t="s">
        <v>103</v>
      </c>
      <c r="N114" s="21" t="s">
        <v>701</v>
      </c>
      <c r="O114" s="21" t="s">
        <v>583</v>
      </c>
      <c r="P114" s="21" t="s">
        <v>702</v>
      </c>
      <c r="Q114" s="21" t="s">
        <v>703</v>
      </c>
      <c r="R114" s="21" t="s">
        <v>58</v>
      </c>
      <c r="S114" s="22">
        <v>10461</v>
      </c>
      <c r="T114" s="21" t="s">
        <v>704</v>
      </c>
      <c r="U114" s="23" t="s">
        <v>705</v>
      </c>
      <c r="V114" s="21" t="s">
        <v>706</v>
      </c>
      <c r="W114" s="21" t="s">
        <v>983</v>
      </c>
      <c r="X114" s="51">
        <v>16</v>
      </c>
      <c r="Y114" s="29">
        <v>150</v>
      </c>
      <c r="Z114" s="29" t="s">
        <v>94</v>
      </c>
      <c r="AA114" s="29" t="s">
        <v>163</v>
      </c>
      <c r="AB114" s="24" t="s">
        <v>65</v>
      </c>
      <c r="AC114" s="25">
        <v>0</v>
      </c>
      <c r="AD114" s="24">
        <v>75</v>
      </c>
      <c r="AE114" s="25">
        <v>75.010000000000005</v>
      </c>
      <c r="AF114" s="24">
        <v>85</v>
      </c>
      <c r="AG114" s="25">
        <v>85.01</v>
      </c>
      <c r="AH114" s="25">
        <v>130</v>
      </c>
      <c r="AI114" s="51">
        <v>0</v>
      </c>
      <c r="AJ114" s="51">
        <v>3</v>
      </c>
      <c r="AK114" s="51">
        <v>3</v>
      </c>
      <c r="AL114" s="51">
        <v>0</v>
      </c>
      <c r="AM114" s="51">
        <v>0</v>
      </c>
      <c r="AN114" s="51">
        <v>0</v>
      </c>
      <c r="AO114" s="51">
        <v>0</v>
      </c>
      <c r="AP114" s="51">
        <v>0</v>
      </c>
      <c r="AQ114" s="51">
        <v>4</v>
      </c>
      <c r="AR114" s="51">
        <v>4</v>
      </c>
      <c r="AS114" s="51">
        <v>2</v>
      </c>
      <c r="AT114" s="51">
        <v>0</v>
      </c>
      <c r="AU114" s="26">
        <f t="shared" si="9"/>
        <v>16</v>
      </c>
      <c r="AV114" s="27"/>
    </row>
    <row r="115" spans="1:48" x14ac:dyDescent="0.25">
      <c r="A115" s="15" t="s">
        <v>48</v>
      </c>
      <c r="B115" s="16">
        <v>6289</v>
      </c>
      <c r="C115" s="17">
        <v>12</v>
      </c>
      <c r="D115" s="16" t="s">
        <v>49</v>
      </c>
      <c r="E115" s="18">
        <v>0</v>
      </c>
      <c r="F115" s="18" t="s">
        <v>49</v>
      </c>
      <c r="G115" s="19">
        <v>256</v>
      </c>
      <c r="H115" s="16" t="s">
        <v>707</v>
      </c>
      <c r="I115" s="18">
        <v>692</v>
      </c>
      <c r="J115" s="16" t="s">
        <v>708</v>
      </c>
      <c r="K115" s="20" t="s">
        <v>52</v>
      </c>
      <c r="L115" s="21" t="s">
        <v>52</v>
      </c>
      <c r="M115" s="21" t="s">
        <v>53</v>
      </c>
      <c r="N115" s="21" t="s">
        <v>709</v>
      </c>
      <c r="O115" s="21" t="s">
        <v>710</v>
      </c>
      <c r="P115" s="21" t="s">
        <v>711</v>
      </c>
      <c r="Q115" s="21" t="s">
        <v>712</v>
      </c>
      <c r="R115" s="21" t="s">
        <v>58</v>
      </c>
      <c r="S115" s="22">
        <v>7916</v>
      </c>
      <c r="T115" s="21" t="s">
        <v>713</v>
      </c>
      <c r="U115" s="23" t="s">
        <v>714</v>
      </c>
      <c r="V115" s="21" t="s">
        <v>715</v>
      </c>
      <c r="W115" s="21" t="s">
        <v>481</v>
      </c>
      <c r="X115" s="21">
        <v>54.6</v>
      </c>
      <c r="Y115" s="24">
        <v>52.4</v>
      </c>
      <c r="Z115" s="24" t="s">
        <v>63</v>
      </c>
      <c r="AA115" s="24" t="s">
        <v>64</v>
      </c>
      <c r="AB115" s="24" t="s">
        <v>65</v>
      </c>
      <c r="AC115" s="25">
        <v>0</v>
      </c>
      <c r="AD115" s="24">
        <v>50</v>
      </c>
      <c r="AE115" s="25">
        <v>50.01</v>
      </c>
      <c r="AF115" s="24">
        <v>80</v>
      </c>
      <c r="AG115" s="25">
        <v>80.010000000000005</v>
      </c>
      <c r="AH115" s="25">
        <v>130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0</v>
      </c>
      <c r="AQ115" s="24">
        <v>0</v>
      </c>
      <c r="AR115" s="24">
        <v>0</v>
      </c>
      <c r="AS115" s="24">
        <v>0</v>
      </c>
      <c r="AT115" s="24">
        <v>54.6</v>
      </c>
      <c r="AU115" s="26">
        <v>54.6</v>
      </c>
      <c r="AV115" s="27"/>
    </row>
    <row r="116" spans="1:48" x14ac:dyDescent="0.25">
      <c r="A116" s="15" t="s">
        <v>48</v>
      </c>
      <c r="B116" s="16">
        <v>6298</v>
      </c>
      <c r="C116" s="17">
        <v>12</v>
      </c>
      <c r="D116" s="16" t="s">
        <v>49</v>
      </c>
      <c r="E116" s="18">
        <v>0</v>
      </c>
      <c r="F116" s="18" t="s">
        <v>49</v>
      </c>
      <c r="G116" s="19">
        <v>256</v>
      </c>
      <c r="H116" s="16" t="s">
        <v>707</v>
      </c>
      <c r="I116" s="18">
        <v>692</v>
      </c>
      <c r="J116" s="16" t="s">
        <v>708</v>
      </c>
      <c r="K116" s="20" t="s">
        <v>52</v>
      </c>
      <c r="L116" s="21" t="s">
        <v>52</v>
      </c>
      <c r="M116" s="21" t="s">
        <v>66</v>
      </c>
      <c r="N116" s="21" t="s">
        <v>716</v>
      </c>
      <c r="O116" s="21" t="s">
        <v>717</v>
      </c>
      <c r="P116" s="21" t="s">
        <v>718</v>
      </c>
      <c r="Q116" s="21" t="s">
        <v>712</v>
      </c>
      <c r="R116" s="21" t="s">
        <v>58</v>
      </c>
      <c r="S116" s="22">
        <v>7921</v>
      </c>
      <c r="T116" s="21" t="s">
        <v>719</v>
      </c>
      <c r="U116" s="23" t="s">
        <v>720</v>
      </c>
      <c r="V116" s="21" t="s">
        <v>721</v>
      </c>
      <c r="W116" s="21" t="s">
        <v>93</v>
      </c>
      <c r="X116" s="21">
        <v>21</v>
      </c>
      <c r="Y116" s="24">
        <v>0</v>
      </c>
      <c r="Z116" s="24" t="s">
        <v>94</v>
      </c>
      <c r="AA116" s="24" t="s">
        <v>95</v>
      </c>
      <c r="AB116" s="24" t="s">
        <v>65</v>
      </c>
      <c r="AC116" s="25">
        <v>0</v>
      </c>
      <c r="AD116" s="24">
        <v>50</v>
      </c>
      <c r="AE116" s="25">
        <v>50.01</v>
      </c>
      <c r="AF116" s="24">
        <v>80</v>
      </c>
      <c r="AG116" s="25">
        <v>80.010000000000005</v>
      </c>
      <c r="AH116" s="25">
        <v>130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N116" s="24">
        <v>5</v>
      </c>
      <c r="AO116" s="24">
        <v>0</v>
      </c>
      <c r="AP116" s="24">
        <v>0</v>
      </c>
      <c r="AQ116" s="24">
        <v>0</v>
      </c>
      <c r="AR116" s="24">
        <v>0</v>
      </c>
      <c r="AS116" s="24">
        <v>0</v>
      </c>
      <c r="AT116" s="24">
        <v>16</v>
      </c>
      <c r="AU116" s="26">
        <v>21</v>
      </c>
      <c r="AV116" s="27"/>
    </row>
    <row r="117" spans="1:48" x14ac:dyDescent="0.25">
      <c r="A117" s="15" t="s">
        <v>48</v>
      </c>
      <c r="B117" s="16">
        <v>6302</v>
      </c>
      <c r="C117" s="17">
        <v>12</v>
      </c>
      <c r="D117" s="16" t="s">
        <v>49</v>
      </c>
      <c r="E117" s="18">
        <v>0</v>
      </c>
      <c r="F117" s="18" t="s">
        <v>49</v>
      </c>
      <c r="G117" s="19">
        <v>256</v>
      </c>
      <c r="H117" s="16" t="s">
        <v>707</v>
      </c>
      <c r="I117" s="18">
        <v>692</v>
      </c>
      <c r="J117" s="16" t="s">
        <v>708</v>
      </c>
      <c r="K117" s="20">
        <v>1</v>
      </c>
      <c r="L117" s="21" t="s">
        <v>722</v>
      </c>
      <c r="M117" s="21" t="s">
        <v>77</v>
      </c>
      <c r="N117" s="21" t="s">
        <v>723</v>
      </c>
      <c r="O117" s="21" t="s">
        <v>717</v>
      </c>
      <c r="P117" s="21" t="s">
        <v>724</v>
      </c>
      <c r="Q117" s="21" t="s">
        <v>712</v>
      </c>
      <c r="R117" s="21" t="s">
        <v>58</v>
      </c>
      <c r="S117" s="22">
        <v>7837</v>
      </c>
      <c r="T117" s="21" t="s">
        <v>725</v>
      </c>
      <c r="U117" s="23" t="s">
        <v>726</v>
      </c>
      <c r="V117" s="21" t="s">
        <v>727</v>
      </c>
      <c r="W117" s="21" t="s">
        <v>93</v>
      </c>
      <c r="X117" s="21">
        <v>5</v>
      </c>
      <c r="Y117" s="24">
        <v>0</v>
      </c>
      <c r="Z117" s="24" t="s">
        <v>94</v>
      </c>
      <c r="AA117" s="24" t="s">
        <v>64</v>
      </c>
      <c r="AB117" s="24" t="s">
        <v>65</v>
      </c>
      <c r="AC117" s="25">
        <v>0</v>
      </c>
      <c r="AD117" s="24">
        <v>50</v>
      </c>
      <c r="AE117" s="25">
        <v>50.01</v>
      </c>
      <c r="AF117" s="24">
        <v>80</v>
      </c>
      <c r="AG117" s="25">
        <v>80.010000000000005</v>
      </c>
      <c r="AH117" s="25">
        <v>130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  <c r="AT117" s="24">
        <v>5</v>
      </c>
      <c r="AU117" s="26">
        <v>5</v>
      </c>
      <c r="AV117" s="43"/>
    </row>
    <row r="118" spans="1:48" x14ac:dyDescent="0.25">
      <c r="A118" s="15" t="s">
        <v>48</v>
      </c>
      <c r="B118" s="16">
        <v>6306</v>
      </c>
      <c r="C118" s="17">
        <v>12</v>
      </c>
      <c r="D118" s="16" t="s">
        <v>49</v>
      </c>
      <c r="E118" s="18">
        <v>0</v>
      </c>
      <c r="F118" s="18" t="s">
        <v>49</v>
      </c>
      <c r="G118" s="19">
        <v>256</v>
      </c>
      <c r="H118" s="16" t="s">
        <v>707</v>
      </c>
      <c r="I118" s="18">
        <v>692</v>
      </c>
      <c r="J118" s="16" t="s">
        <v>708</v>
      </c>
      <c r="K118" s="20">
        <v>1</v>
      </c>
      <c r="L118" s="21" t="s">
        <v>722</v>
      </c>
      <c r="M118" s="21" t="s">
        <v>103</v>
      </c>
      <c r="N118" s="21" t="s">
        <v>728</v>
      </c>
      <c r="O118" s="21" t="s">
        <v>717</v>
      </c>
      <c r="P118" s="21" t="s">
        <v>729</v>
      </c>
      <c r="Q118" s="21" t="s">
        <v>712</v>
      </c>
      <c r="R118" s="21" t="s">
        <v>58</v>
      </c>
      <c r="S118" s="22">
        <v>7842</v>
      </c>
      <c r="T118" s="21" t="s">
        <v>730</v>
      </c>
      <c r="U118" s="23" t="s">
        <v>731</v>
      </c>
      <c r="V118" s="21" t="s">
        <v>732</v>
      </c>
      <c r="W118" s="21" t="s">
        <v>733</v>
      </c>
      <c r="X118" s="21">
        <v>2000</v>
      </c>
      <c r="Y118" s="24">
        <v>0</v>
      </c>
      <c r="Z118" s="24" t="s">
        <v>94</v>
      </c>
      <c r="AA118" s="24" t="s">
        <v>64</v>
      </c>
      <c r="AB118" s="24" t="s">
        <v>65</v>
      </c>
      <c r="AC118" s="25">
        <v>0</v>
      </c>
      <c r="AD118" s="24">
        <v>50</v>
      </c>
      <c r="AE118" s="25">
        <v>50.01</v>
      </c>
      <c r="AF118" s="24">
        <v>80</v>
      </c>
      <c r="AG118" s="25">
        <v>80.010000000000005</v>
      </c>
      <c r="AH118" s="25">
        <v>130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2000</v>
      </c>
      <c r="AU118" s="26">
        <v>2000</v>
      </c>
      <c r="AV118" s="43"/>
    </row>
    <row r="119" spans="1:48" x14ac:dyDescent="0.25">
      <c r="A119" s="15" t="s">
        <v>48</v>
      </c>
      <c r="B119" s="16">
        <v>6334</v>
      </c>
      <c r="C119" s="17">
        <v>12</v>
      </c>
      <c r="D119" s="16" t="s">
        <v>49</v>
      </c>
      <c r="E119" s="18">
        <v>0</v>
      </c>
      <c r="F119" s="18" t="s">
        <v>49</v>
      </c>
      <c r="G119" s="19">
        <v>256</v>
      </c>
      <c r="H119" s="16" t="s">
        <v>707</v>
      </c>
      <c r="I119" s="18">
        <v>692</v>
      </c>
      <c r="J119" s="16" t="s">
        <v>708</v>
      </c>
      <c r="K119" s="20">
        <v>1</v>
      </c>
      <c r="L119" s="21" t="s">
        <v>722</v>
      </c>
      <c r="M119" s="21" t="s">
        <v>103</v>
      </c>
      <c r="N119" s="21" t="s">
        <v>734</v>
      </c>
      <c r="O119" s="21" t="s">
        <v>717</v>
      </c>
      <c r="P119" s="21" t="s">
        <v>735</v>
      </c>
      <c r="Q119" s="21" t="s">
        <v>712</v>
      </c>
      <c r="R119" s="21" t="s">
        <v>58</v>
      </c>
      <c r="S119" s="22">
        <v>7852</v>
      </c>
      <c r="T119" s="21" t="s">
        <v>736</v>
      </c>
      <c r="U119" s="23" t="s">
        <v>737</v>
      </c>
      <c r="V119" s="21" t="s">
        <v>738</v>
      </c>
      <c r="W119" s="21" t="s">
        <v>739</v>
      </c>
      <c r="X119" s="21">
        <v>200</v>
      </c>
      <c r="Y119" s="24">
        <v>0</v>
      </c>
      <c r="Z119" s="24" t="s">
        <v>94</v>
      </c>
      <c r="AA119" s="24" t="s">
        <v>64</v>
      </c>
      <c r="AB119" s="24" t="s">
        <v>65</v>
      </c>
      <c r="AC119" s="25">
        <v>0</v>
      </c>
      <c r="AD119" s="24">
        <v>50</v>
      </c>
      <c r="AE119" s="25">
        <v>50.01</v>
      </c>
      <c r="AF119" s="24">
        <v>80</v>
      </c>
      <c r="AG119" s="25">
        <v>80.010000000000005</v>
      </c>
      <c r="AH119" s="25">
        <v>130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200</v>
      </c>
      <c r="AU119" s="26">
        <v>200</v>
      </c>
      <c r="AV119" s="43"/>
    </row>
    <row r="120" spans="1:48" x14ac:dyDescent="0.25">
      <c r="A120" s="15" t="s">
        <v>48</v>
      </c>
      <c r="B120" s="16">
        <v>6340</v>
      </c>
      <c r="C120" s="17">
        <v>12</v>
      </c>
      <c r="D120" s="16" t="s">
        <v>49</v>
      </c>
      <c r="E120" s="18">
        <v>0</v>
      </c>
      <c r="F120" s="18" t="s">
        <v>49</v>
      </c>
      <c r="G120" s="19">
        <v>256</v>
      </c>
      <c r="H120" s="16" t="s">
        <v>707</v>
      </c>
      <c r="I120" s="18">
        <v>692</v>
      </c>
      <c r="J120" s="16" t="s">
        <v>708</v>
      </c>
      <c r="K120" s="20">
        <v>1</v>
      </c>
      <c r="L120" s="21" t="s">
        <v>722</v>
      </c>
      <c r="M120" s="21" t="s">
        <v>103</v>
      </c>
      <c r="N120" s="21" t="s">
        <v>740</v>
      </c>
      <c r="O120" s="21" t="s">
        <v>717</v>
      </c>
      <c r="P120" s="21" t="s">
        <v>741</v>
      </c>
      <c r="Q120" s="21" t="s">
        <v>712</v>
      </c>
      <c r="R120" s="21" t="s">
        <v>58</v>
      </c>
      <c r="S120" s="22">
        <v>7871</v>
      </c>
      <c r="T120" s="21" t="s">
        <v>742</v>
      </c>
      <c r="U120" s="23" t="s">
        <v>743</v>
      </c>
      <c r="V120" s="21" t="s">
        <v>744</v>
      </c>
      <c r="W120" s="21" t="s">
        <v>745</v>
      </c>
      <c r="X120" s="21">
        <v>60000</v>
      </c>
      <c r="Y120" s="24">
        <v>0</v>
      </c>
      <c r="Z120" s="24" t="s">
        <v>94</v>
      </c>
      <c r="AA120" s="24" t="s">
        <v>64</v>
      </c>
      <c r="AB120" s="24" t="s">
        <v>65</v>
      </c>
      <c r="AC120" s="25">
        <v>0</v>
      </c>
      <c r="AD120" s="24">
        <v>50</v>
      </c>
      <c r="AE120" s="25">
        <v>50.01</v>
      </c>
      <c r="AF120" s="24">
        <v>80</v>
      </c>
      <c r="AG120" s="25">
        <v>80.010000000000005</v>
      </c>
      <c r="AH120" s="25">
        <v>130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60000</v>
      </c>
      <c r="AU120" s="26">
        <v>60000</v>
      </c>
      <c r="AV120" s="43"/>
    </row>
    <row r="121" spans="1:48" x14ac:dyDescent="0.25">
      <c r="A121" s="15" t="s">
        <v>48</v>
      </c>
      <c r="B121" s="16">
        <v>6344</v>
      </c>
      <c r="C121" s="17">
        <v>12</v>
      </c>
      <c r="D121" s="16" t="s">
        <v>49</v>
      </c>
      <c r="E121" s="18">
        <v>0</v>
      </c>
      <c r="F121" s="18" t="s">
        <v>49</v>
      </c>
      <c r="G121" s="19">
        <v>256</v>
      </c>
      <c r="H121" s="16" t="s">
        <v>707</v>
      </c>
      <c r="I121" s="18">
        <v>692</v>
      </c>
      <c r="J121" s="16" t="s">
        <v>708</v>
      </c>
      <c r="K121" s="20">
        <v>2</v>
      </c>
      <c r="L121" s="21" t="s">
        <v>746</v>
      </c>
      <c r="M121" s="21" t="s">
        <v>77</v>
      </c>
      <c r="N121" s="21" t="s">
        <v>747</v>
      </c>
      <c r="O121" s="21" t="s">
        <v>717</v>
      </c>
      <c r="P121" s="21" t="s">
        <v>748</v>
      </c>
      <c r="Q121" s="21" t="s">
        <v>712</v>
      </c>
      <c r="R121" s="21" t="s">
        <v>58</v>
      </c>
      <c r="S121" s="22">
        <v>7880</v>
      </c>
      <c r="T121" s="21" t="s">
        <v>749</v>
      </c>
      <c r="U121" s="23" t="s">
        <v>750</v>
      </c>
      <c r="V121" s="21" t="s">
        <v>751</v>
      </c>
      <c r="W121" s="21" t="s">
        <v>752</v>
      </c>
      <c r="X121" s="21">
        <v>16</v>
      </c>
      <c r="Y121" s="24">
        <v>14</v>
      </c>
      <c r="Z121" s="24" t="s">
        <v>94</v>
      </c>
      <c r="AA121" s="24" t="s">
        <v>95</v>
      </c>
      <c r="AB121" s="24" t="s">
        <v>65</v>
      </c>
      <c r="AC121" s="25">
        <v>0</v>
      </c>
      <c r="AD121" s="24">
        <v>50</v>
      </c>
      <c r="AE121" s="25">
        <v>50.01</v>
      </c>
      <c r="AF121" s="24">
        <v>80</v>
      </c>
      <c r="AG121" s="25">
        <v>80.010000000000005</v>
      </c>
      <c r="AH121" s="25">
        <v>130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5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  <c r="AT121" s="24">
        <v>11</v>
      </c>
      <c r="AU121" s="26">
        <v>16</v>
      </c>
      <c r="AV121" s="43"/>
    </row>
    <row r="122" spans="1:48" x14ac:dyDescent="0.25">
      <c r="A122" s="15" t="s">
        <v>48</v>
      </c>
      <c r="B122" s="16">
        <v>6350</v>
      </c>
      <c r="C122" s="17">
        <v>12</v>
      </c>
      <c r="D122" s="16" t="s">
        <v>49</v>
      </c>
      <c r="E122" s="18">
        <v>0</v>
      </c>
      <c r="F122" s="18" t="s">
        <v>49</v>
      </c>
      <c r="G122" s="19">
        <v>256</v>
      </c>
      <c r="H122" s="16" t="s">
        <v>707</v>
      </c>
      <c r="I122" s="18">
        <v>692</v>
      </c>
      <c r="J122" s="16" t="s">
        <v>708</v>
      </c>
      <c r="K122" s="20">
        <v>2</v>
      </c>
      <c r="L122" s="21" t="s">
        <v>746</v>
      </c>
      <c r="M122" s="21" t="s">
        <v>103</v>
      </c>
      <c r="N122" s="21" t="s">
        <v>753</v>
      </c>
      <c r="O122" s="21" t="s">
        <v>717</v>
      </c>
      <c r="P122" s="21" t="s">
        <v>754</v>
      </c>
      <c r="Q122" s="21" t="s">
        <v>712</v>
      </c>
      <c r="R122" s="21" t="s">
        <v>58</v>
      </c>
      <c r="S122" s="22">
        <v>7888</v>
      </c>
      <c r="T122" s="21" t="s">
        <v>755</v>
      </c>
      <c r="U122" s="23" t="s">
        <v>756</v>
      </c>
      <c r="V122" s="21" t="s">
        <v>757</v>
      </c>
      <c r="W122" s="21" t="s">
        <v>758</v>
      </c>
      <c r="X122" s="21">
        <v>3000</v>
      </c>
      <c r="Y122" s="24">
        <v>0</v>
      </c>
      <c r="Z122" s="24" t="s">
        <v>94</v>
      </c>
      <c r="AA122" s="24" t="s">
        <v>64</v>
      </c>
      <c r="AB122" s="24" t="s">
        <v>65</v>
      </c>
      <c r="AC122" s="25">
        <v>0</v>
      </c>
      <c r="AD122" s="24">
        <v>50</v>
      </c>
      <c r="AE122" s="25">
        <v>50.01</v>
      </c>
      <c r="AF122" s="24">
        <v>80</v>
      </c>
      <c r="AG122" s="25">
        <v>80.010000000000005</v>
      </c>
      <c r="AH122" s="25">
        <v>130</v>
      </c>
      <c r="AI122" s="24">
        <v>0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0</v>
      </c>
      <c r="AS122" s="24">
        <v>0</v>
      </c>
      <c r="AT122" s="24">
        <v>3000</v>
      </c>
      <c r="AU122" s="26">
        <v>3000</v>
      </c>
      <c r="AV122" s="27"/>
    </row>
    <row r="123" spans="1:48" x14ac:dyDescent="0.25">
      <c r="A123" s="15" t="s">
        <v>48</v>
      </c>
      <c r="B123" s="16">
        <v>6353</v>
      </c>
      <c r="C123" s="17">
        <v>12</v>
      </c>
      <c r="D123" s="16" t="s">
        <v>49</v>
      </c>
      <c r="E123" s="18">
        <v>0</v>
      </c>
      <c r="F123" s="18" t="s">
        <v>49</v>
      </c>
      <c r="G123" s="19">
        <v>256</v>
      </c>
      <c r="H123" s="16" t="s">
        <v>707</v>
      </c>
      <c r="I123" s="18">
        <v>692</v>
      </c>
      <c r="J123" s="16" t="s">
        <v>708</v>
      </c>
      <c r="K123" s="20">
        <v>2</v>
      </c>
      <c r="L123" s="21" t="s">
        <v>746</v>
      </c>
      <c r="M123" s="21" t="s">
        <v>103</v>
      </c>
      <c r="N123" s="21" t="s">
        <v>759</v>
      </c>
      <c r="O123" s="21" t="s">
        <v>717</v>
      </c>
      <c r="P123" s="21" t="s">
        <v>760</v>
      </c>
      <c r="Q123" s="21" t="s">
        <v>712</v>
      </c>
      <c r="R123" s="21" t="s">
        <v>58</v>
      </c>
      <c r="S123" s="22">
        <v>7896</v>
      </c>
      <c r="T123" s="21" t="s">
        <v>761</v>
      </c>
      <c r="U123" s="23" t="s">
        <v>762</v>
      </c>
      <c r="V123" s="21" t="s">
        <v>584</v>
      </c>
      <c r="W123" s="21" t="s">
        <v>763</v>
      </c>
      <c r="X123" s="21">
        <v>30</v>
      </c>
      <c r="Y123" s="24">
        <v>0</v>
      </c>
      <c r="Z123" s="24" t="s">
        <v>94</v>
      </c>
      <c r="AA123" s="24" t="s">
        <v>64</v>
      </c>
      <c r="AB123" s="24" t="s">
        <v>65</v>
      </c>
      <c r="AC123" s="25">
        <v>0</v>
      </c>
      <c r="AD123" s="24">
        <v>50</v>
      </c>
      <c r="AE123" s="25">
        <v>50.01</v>
      </c>
      <c r="AF123" s="24">
        <v>80</v>
      </c>
      <c r="AG123" s="25">
        <v>80.010000000000005</v>
      </c>
      <c r="AH123" s="25">
        <v>130</v>
      </c>
      <c r="AI123" s="24">
        <v>0</v>
      </c>
      <c r="AJ123" s="24">
        <v>0</v>
      </c>
      <c r="AK123" s="24">
        <v>0</v>
      </c>
      <c r="AL123" s="24">
        <v>0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>
        <v>0</v>
      </c>
      <c r="AS123" s="24">
        <v>0</v>
      </c>
      <c r="AT123" s="24">
        <v>30</v>
      </c>
      <c r="AU123" s="26">
        <v>30</v>
      </c>
      <c r="AV123" s="27"/>
    </row>
    <row r="124" spans="1:48" x14ac:dyDescent="0.25">
      <c r="A124" s="15" t="s">
        <v>48</v>
      </c>
      <c r="B124" s="16">
        <v>6356</v>
      </c>
      <c r="C124" s="17">
        <v>12</v>
      </c>
      <c r="D124" s="16" t="s">
        <v>49</v>
      </c>
      <c r="E124" s="18">
        <v>0</v>
      </c>
      <c r="F124" s="18" t="s">
        <v>49</v>
      </c>
      <c r="G124" s="19">
        <v>256</v>
      </c>
      <c r="H124" s="16" t="s">
        <v>707</v>
      </c>
      <c r="I124" s="18">
        <v>692</v>
      </c>
      <c r="J124" s="16" t="s">
        <v>708</v>
      </c>
      <c r="K124" s="20">
        <v>2</v>
      </c>
      <c r="L124" s="21" t="s">
        <v>746</v>
      </c>
      <c r="M124" s="21" t="s">
        <v>103</v>
      </c>
      <c r="N124" s="21" t="s">
        <v>764</v>
      </c>
      <c r="O124" s="21" t="s">
        <v>717</v>
      </c>
      <c r="P124" s="21" t="s">
        <v>765</v>
      </c>
      <c r="Q124" s="21" t="s">
        <v>712</v>
      </c>
      <c r="R124" s="21" t="s">
        <v>58</v>
      </c>
      <c r="S124" s="22">
        <v>7902</v>
      </c>
      <c r="T124" s="21" t="s">
        <v>766</v>
      </c>
      <c r="U124" s="23" t="s">
        <v>767</v>
      </c>
      <c r="V124" s="21" t="s">
        <v>768</v>
      </c>
      <c r="W124" s="21" t="s">
        <v>769</v>
      </c>
      <c r="X124" s="21">
        <v>11</v>
      </c>
      <c r="Y124" s="24">
        <v>0</v>
      </c>
      <c r="Z124" s="24" t="s">
        <v>94</v>
      </c>
      <c r="AA124" s="49" t="s">
        <v>163</v>
      </c>
      <c r="AB124" s="24" t="s">
        <v>65</v>
      </c>
      <c r="AC124" s="25">
        <v>0</v>
      </c>
      <c r="AD124" s="24">
        <v>50</v>
      </c>
      <c r="AE124" s="25">
        <v>50.01</v>
      </c>
      <c r="AF124" s="24">
        <v>80</v>
      </c>
      <c r="AG124" s="25">
        <v>80.010000000000005</v>
      </c>
      <c r="AH124" s="25">
        <v>130</v>
      </c>
      <c r="AI124" s="24">
        <v>0</v>
      </c>
      <c r="AJ124" s="24">
        <v>0</v>
      </c>
      <c r="AK124" s="24">
        <v>2</v>
      </c>
      <c r="AL124" s="24">
        <v>1</v>
      </c>
      <c r="AM124" s="24">
        <v>1</v>
      </c>
      <c r="AN124" s="24">
        <v>1</v>
      </c>
      <c r="AO124" s="24">
        <v>0</v>
      </c>
      <c r="AP124" s="24">
        <v>1</v>
      </c>
      <c r="AQ124" s="24">
        <v>0</v>
      </c>
      <c r="AR124" s="24">
        <v>1</v>
      </c>
      <c r="AS124" s="24">
        <v>3</v>
      </c>
      <c r="AT124" s="24">
        <v>1</v>
      </c>
      <c r="AU124" s="26">
        <v>11</v>
      </c>
      <c r="AV124" s="43"/>
    </row>
    <row r="125" spans="1:48" x14ac:dyDescent="0.25">
      <c r="A125" s="15" t="s">
        <v>48</v>
      </c>
      <c r="B125" s="16">
        <v>7090</v>
      </c>
      <c r="C125" s="17">
        <v>12</v>
      </c>
      <c r="D125" s="16" t="s">
        <v>49</v>
      </c>
      <c r="E125" s="18">
        <v>115</v>
      </c>
      <c r="F125" s="18" t="s">
        <v>770</v>
      </c>
      <c r="G125" s="19">
        <v>509</v>
      </c>
      <c r="H125" s="16" t="s">
        <v>770</v>
      </c>
      <c r="I125" s="18">
        <v>220</v>
      </c>
      <c r="J125" s="16" t="s">
        <v>771</v>
      </c>
      <c r="K125" s="20" t="s">
        <v>52</v>
      </c>
      <c r="L125" s="21" t="s">
        <v>52</v>
      </c>
      <c r="M125" s="21" t="s">
        <v>53</v>
      </c>
      <c r="N125" s="21" t="s">
        <v>772</v>
      </c>
      <c r="O125" s="21" t="s">
        <v>773</v>
      </c>
      <c r="P125" s="21" t="s">
        <v>774</v>
      </c>
      <c r="Q125" s="21" t="s">
        <v>775</v>
      </c>
      <c r="R125" s="21" t="s">
        <v>58</v>
      </c>
      <c r="S125" s="22">
        <v>8770</v>
      </c>
      <c r="T125" s="21" t="s">
        <v>776</v>
      </c>
      <c r="U125" s="23" t="s">
        <v>777</v>
      </c>
      <c r="V125" s="21" t="s">
        <v>778</v>
      </c>
      <c r="W125" s="21" t="s">
        <v>74</v>
      </c>
      <c r="X125" s="21">
        <v>20</v>
      </c>
      <c r="Y125" s="24">
        <v>0</v>
      </c>
      <c r="Z125" s="24" t="s">
        <v>63</v>
      </c>
      <c r="AA125" s="24" t="s">
        <v>64</v>
      </c>
      <c r="AB125" s="24" t="s">
        <v>65</v>
      </c>
      <c r="AC125" s="25">
        <v>0</v>
      </c>
      <c r="AD125" s="24">
        <v>20</v>
      </c>
      <c r="AE125" s="25">
        <v>20.010000000000002</v>
      </c>
      <c r="AF125" s="24">
        <v>60</v>
      </c>
      <c r="AG125" s="25">
        <v>60.01</v>
      </c>
      <c r="AH125" s="25">
        <v>130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  <c r="AT125" s="29">
        <v>20</v>
      </c>
      <c r="AU125" s="26">
        <f>SUBTOTAL(9,AI125:AT125)</f>
        <v>20</v>
      </c>
      <c r="AV125" s="27"/>
    </row>
    <row r="126" spans="1:48" x14ac:dyDescent="0.25">
      <c r="A126" s="15" t="s">
        <v>48</v>
      </c>
      <c r="B126" s="16">
        <v>7097</v>
      </c>
      <c r="C126" s="17">
        <v>12</v>
      </c>
      <c r="D126" s="16" t="s">
        <v>49</v>
      </c>
      <c r="E126" s="18">
        <v>115</v>
      </c>
      <c r="F126" s="18" t="s">
        <v>770</v>
      </c>
      <c r="G126" s="19">
        <v>509</v>
      </c>
      <c r="H126" s="16" t="s">
        <v>770</v>
      </c>
      <c r="I126" s="18">
        <v>220</v>
      </c>
      <c r="J126" s="16" t="s">
        <v>771</v>
      </c>
      <c r="K126" s="20" t="s">
        <v>52</v>
      </c>
      <c r="L126" s="21" t="s">
        <v>52</v>
      </c>
      <c r="M126" s="21" t="s">
        <v>66</v>
      </c>
      <c r="N126" s="21" t="s">
        <v>779</v>
      </c>
      <c r="O126" s="21" t="s">
        <v>773</v>
      </c>
      <c r="P126" s="21" t="s">
        <v>780</v>
      </c>
      <c r="Q126" s="21" t="s">
        <v>781</v>
      </c>
      <c r="R126" s="21" t="s">
        <v>58</v>
      </c>
      <c r="S126" s="22">
        <v>8778</v>
      </c>
      <c r="T126" s="21" t="s">
        <v>782</v>
      </c>
      <c r="U126" s="23" t="s">
        <v>783</v>
      </c>
      <c r="V126" s="21" t="s">
        <v>778</v>
      </c>
      <c r="W126" s="21" t="s">
        <v>74</v>
      </c>
      <c r="X126" s="21">
        <v>100</v>
      </c>
      <c r="Y126" s="24">
        <v>0</v>
      </c>
      <c r="Z126" s="24" t="s">
        <v>63</v>
      </c>
      <c r="AA126" s="24" t="s">
        <v>64</v>
      </c>
      <c r="AB126" s="24" t="s">
        <v>65</v>
      </c>
      <c r="AC126" s="25">
        <v>0</v>
      </c>
      <c r="AD126" s="24">
        <v>30</v>
      </c>
      <c r="AE126" s="25">
        <v>30.01</v>
      </c>
      <c r="AF126" s="24">
        <v>60</v>
      </c>
      <c r="AG126" s="25">
        <v>60.01</v>
      </c>
      <c r="AH126" s="25">
        <v>130</v>
      </c>
      <c r="AI126" s="24">
        <v>0</v>
      </c>
      <c r="AJ126" s="24">
        <v>0</v>
      </c>
      <c r="AK126" s="24">
        <v>0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0</v>
      </c>
      <c r="AS126" s="24">
        <v>0</v>
      </c>
      <c r="AT126" s="29">
        <v>100</v>
      </c>
      <c r="AU126" s="26">
        <f>SUBTOTAL(9,AI126:AT126)</f>
        <v>100</v>
      </c>
      <c r="AV126" s="27"/>
    </row>
    <row r="127" spans="1:48" x14ac:dyDescent="0.25">
      <c r="A127" s="15" t="s">
        <v>48</v>
      </c>
      <c r="B127" s="16">
        <v>7148</v>
      </c>
      <c r="C127" s="17">
        <v>12</v>
      </c>
      <c r="D127" s="16" t="s">
        <v>49</v>
      </c>
      <c r="E127" s="18">
        <v>115</v>
      </c>
      <c r="F127" s="18" t="s">
        <v>770</v>
      </c>
      <c r="G127" s="19">
        <v>509</v>
      </c>
      <c r="H127" s="16" t="s">
        <v>770</v>
      </c>
      <c r="I127" s="18">
        <v>220</v>
      </c>
      <c r="J127" s="16" t="s">
        <v>771</v>
      </c>
      <c r="K127" s="20">
        <v>1</v>
      </c>
      <c r="L127" s="21" t="s">
        <v>784</v>
      </c>
      <c r="M127" s="21" t="s">
        <v>103</v>
      </c>
      <c r="N127" s="21" t="s">
        <v>785</v>
      </c>
      <c r="O127" s="21" t="s">
        <v>773</v>
      </c>
      <c r="P127" s="21" t="s">
        <v>786</v>
      </c>
      <c r="Q127" s="21" t="s">
        <v>781</v>
      </c>
      <c r="R127" s="21" t="s">
        <v>58</v>
      </c>
      <c r="S127" s="22">
        <v>8670</v>
      </c>
      <c r="T127" s="21" t="s">
        <v>787</v>
      </c>
      <c r="U127" s="23" t="s">
        <v>788</v>
      </c>
      <c r="V127" s="21" t="s">
        <v>969</v>
      </c>
      <c r="W127" s="21" t="s">
        <v>789</v>
      </c>
      <c r="X127" s="21">
        <v>3</v>
      </c>
      <c r="Y127" s="24">
        <v>0</v>
      </c>
      <c r="Z127" t="s">
        <v>94</v>
      </c>
      <c r="AA127" s="24" t="s">
        <v>64</v>
      </c>
      <c r="AB127" s="24" t="s">
        <v>65</v>
      </c>
      <c r="AC127" s="25">
        <v>0</v>
      </c>
      <c r="AD127" s="24">
        <v>33</v>
      </c>
      <c r="AE127" s="25">
        <v>33.01</v>
      </c>
      <c r="AF127" s="24">
        <v>66</v>
      </c>
      <c r="AG127" s="25">
        <v>66.010000000000005</v>
      </c>
      <c r="AH127" s="25">
        <v>130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1</v>
      </c>
      <c r="AS127" s="24">
        <v>1</v>
      </c>
      <c r="AT127" s="29">
        <v>1</v>
      </c>
      <c r="AU127" s="26">
        <v>3</v>
      </c>
      <c r="AV127" s="27"/>
    </row>
    <row r="128" spans="1:48" x14ac:dyDescent="0.25">
      <c r="A128" s="15" t="s">
        <v>48</v>
      </c>
      <c r="B128" s="16">
        <v>7151</v>
      </c>
      <c r="C128" s="17">
        <v>12</v>
      </c>
      <c r="D128" s="16" t="s">
        <v>49</v>
      </c>
      <c r="E128" s="18">
        <v>115</v>
      </c>
      <c r="F128" s="18" t="s">
        <v>770</v>
      </c>
      <c r="G128" s="19">
        <v>509</v>
      </c>
      <c r="H128" s="16" t="s">
        <v>770</v>
      </c>
      <c r="I128" s="18">
        <v>220</v>
      </c>
      <c r="J128" s="16" t="s">
        <v>771</v>
      </c>
      <c r="K128" s="20">
        <v>1</v>
      </c>
      <c r="L128" s="21" t="s">
        <v>784</v>
      </c>
      <c r="M128" s="21" t="s">
        <v>103</v>
      </c>
      <c r="N128" s="21" t="s">
        <v>790</v>
      </c>
      <c r="O128" s="21" t="s">
        <v>773</v>
      </c>
      <c r="P128" s="21" t="s">
        <v>791</v>
      </c>
      <c r="Q128" s="21" t="s">
        <v>781</v>
      </c>
      <c r="R128" s="21" t="s">
        <v>58</v>
      </c>
      <c r="S128" s="22">
        <v>8675</v>
      </c>
      <c r="T128" s="21" t="s">
        <v>792</v>
      </c>
      <c r="U128" s="23" t="s">
        <v>793</v>
      </c>
      <c r="V128" s="21" t="s">
        <v>970</v>
      </c>
      <c r="W128" s="21" t="s">
        <v>794</v>
      </c>
      <c r="X128" s="21">
        <v>3</v>
      </c>
      <c r="Y128" s="24">
        <v>0</v>
      </c>
      <c r="Z128" t="s">
        <v>94</v>
      </c>
      <c r="AA128" s="24" t="s">
        <v>64</v>
      </c>
      <c r="AB128" s="24" t="s">
        <v>65</v>
      </c>
      <c r="AC128" s="25">
        <v>0</v>
      </c>
      <c r="AD128" s="24">
        <v>33</v>
      </c>
      <c r="AE128" s="25">
        <v>33.01</v>
      </c>
      <c r="AF128" s="24">
        <v>66</v>
      </c>
      <c r="AG128" s="25">
        <v>66.010000000000005</v>
      </c>
      <c r="AH128" s="25">
        <v>130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1</v>
      </c>
      <c r="AS128" s="24">
        <v>1</v>
      </c>
      <c r="AT128" s="29">
        <v>1</v>
      </c>
      <c r="AU128" s="26">
        <v>3</v>
      </c>
      <c r="AV128" s="27"/>
    </row>
    <row r="129" spans="1:48" x14ac:dyDescent="0.25">
      <c r="A129" s="15" t="s">
        <v>48</v>
      </c>
      <c r="B129" s="16">
        <v>7157</v>
      </c>
      <c r="C129" s="17">
        <v>12</v>
      </c>
      <c r="D129" s="16" t="s">
        <v>49</v>
      </c>
      <c r="E129" s="18">
        <v>115</v>
      </c>
      <c r="F129" s="18" t="s">
        <v>770</v>
      </c>
      <c r="G129" s="19">
        <v>509</v>
      </c>
      <c r="H129" s="16" t="s">
        <v>770</v>
      </c>
      <c r="I129" s="18">
        <v>220</v>
      </c>
      <c r="J129" s="16" t="s">
        <v>771</v>
      </c>
      <c r="K129" s="20">
        <v>1</v>
      </c>
      <c r="L129" s="21" t="s">
        <v>784</v>
      </c>
      <c r="M129" s="21" t="s">
        <v>103</v>
      </c>
      <c r="N129" s="21" t="s">
        <v>795</v>
      </c>
      <c r="O129" s="21" t="s">
        <v>773</v>
      </c>
      <c r="P129" s="21" t="s">
        <v>796</v>
      </c>
      <c r="Q129" s="21" t="s">
        <v>781</v>
      </c>
      <c r="R129" s="21" t="s">
        <v>58</v>
      </c>
      <c r="S129" s="22">
        <v>8682</v>
      </c>
      <c r="T129" s="21" t="s">
        <v>797</v>
      </c>
      <c r="U129" s="23" t="s">
        <v>798</v>
      </c>
      <c r="V129" s="21" t="s">
        <v>971</v>
      </c>
      <c r="W129" s="21" t="s">
        <v>799</v>
      </c>
      <c r="X129" s="21">
        <v>10</v>
      </c>
      <c r="Y129" s="24">
        <v>0</v>
      </c>
      <c r="Z129" t="s">
        <v>94</v>
      </c>
      <c r="AA129" t="s">
        <v>163</v>
      </c>
      <c r="AB129" s="24" t="s">
        <v>65</v>
      </c>
      <c r="AC129" s="25">
        <v>0</v>
      </c>
      <c r="AD129" s="24">
        <v>20</v>
      </c>
      <c r="AE129" s="25">
        <v>20.010000000000002</v>
      </c>
      <c r="AF129" s="24">
        <v>60</v>
      </c>
      <c r="AG129" s="25">
        <v>60.01</v>
      </c>
      <c r="AH129" s="25">
        <v>130</v>
      </c>
      <c r="AI129" s="24">
        <v>0</v>
      </c>
      <c r="AJ129" s="24">
        <v>0</v>
      </c>
      <c r="AK129" s="24">
        <v>0</v>
      </c>
      <c r="AL129" s="24">
        <v>0</v>
      </c>
      <c r="AM129" s="24">
        <v>0</v>
      </c>
      <c r="AN129" s="24">
        <v>0</v>
      </c>
      <c r="AO129" s="24">
        <v>0</v>
      </c>
      <c r="AP129" s="24">
        <v>2</v>
      </c>
      <c r="AQ129" s="24">
        <v>2</v>
      </c>
      <c r="AR129" s="24">
        <v>2</v>
      </c>
      <c r="AS129" s="24">
        <v>2</v>
      </c>
      <c r="AT129" s="29">
        <v>2</v>
      </c>
      <c r="AU129" s="26">
        <v>10</v>
      </c>
      <c r="AV129" s="27"/>
    </row>
    <row r="130" spans="1:48" x14ac:dyDescent="0.25">
      <c r="A130" s="15" t="s">
        <v>48</v>
      </c>
      <c r="B130" s="16">
        <v>7170</v>
      </c>
      <c r="C130" s="17">
        <v>12</v>
      </c>
      <c r="D130" s="16" t="s">
        <v>49</v>
      </c>
      <c r="E130" s="18">
        <v>115</v>
      </c>
      <c r="F130" s="18" t="s">
        <v>770</v>
      </c>
      <c r="G130" s="19">
        <v>509</v>
      </c>
      <c r="H130" s="16" t="s">
        <v>770</v>
      </c>
      <c r="I130" s="18">
        <v>220</v>
      </c>
      <c r="J130" s="16" t="s">
        <v>771</v>
      </c>
      <c r="K130" s="20">
        <v>2</v>
      </c>
      <c r="L130" s="21" t="s">
        <v>800</v>
      </c>
      <c r="M130" s="21" t="s">
        <v>103</v>
      </c>
      <c r="N130" s="21" t="s">
        <v>801</v>
      </c>
      <c r="O130" s="21" t="s">
        <v>802</v>
      </c>
      <c r="P130" s="21" t="s">
        <v>803</v>
      </c>
      <c r="Q130" s="21" t="s">
        <v>804</v>
      </c>
      <c r="R130" s="21" t="s">
        <v>58</v>
      </c>
      <c r="S130" s="22">
        <v>8709</v>
      </c>
      <c r="T130" s="21" t="s">
        <v>805</v>
      </c>
      <c r="U130" s="23" t="s">
        <v>806</v>
      </c>
      <c r="V130" s="21" t="s">
        <v>972</v>
      </c>
      <c r="W130" s="21" t="s">
        <v>517</v>
      </c>
      <c r="X130" s="21">
        <v>750</v>
      </c>
      <c r="Y130" s="24">
        <v>0</v>
      </c>
      <c r="Z130" t="s">
        <v>94</v>
      </c>
      <c r="AA130" t="s">
        <v>163</v>
      </c>
      <c r="AB130" s="24" t="s">
        <v>65</v>
      </c>
      <c r="AC130" s="25">
        <v>0</v>
      </c>
      <c r="AD130" s="24">
        <v>20</v>
      </c>
      <c r="AE130" s="25">
        <v>20.010000000000002</v>
      </c>
      <c r="AF130" s="24">
        <v>53</v>
      </c>
      <c r="AG130" s="25">
        <v>53.01</v>
      </c>
      <c r="AH130" s="25">
        <v>130</v>
      </c>
      <c r="AI130" s="24">
        <v>0</v>
      </c>
      <c r="AJ130" s="24">
        <v>0</v>
      </c>
      <c r="AK130" s="24">
        <v>0</v>
      </c>
      <c r="AL130" s="24">
        <v>0</v>
      </c>
      <c r="AM130" s="24">
        <v>0</v>
      </c>
      <c r="AN130" s="24">
        <v>0</v>
      </c>
      <c r="AO130" s="24">
        <v>125</v>
      </c>
      <c r="AP130" s="24">
        <v>125</v>
      </c>
      <c r="AQ130" s="24">
        <v>125</v>
      </c>
      <c r="AR130" s="24">
        <v>125</v>
      </c>
      <c r="AS130" s="24">
        <v>125</v>
      </c>
      <c r="AT130" s="29">
        <v>125</v>
      </c>
      <c r="AU130" s="26">
        <v>750</v>
      </c>
      <c r="AV130" s="27"/>
    </row>
    <row r="131" spans="1:48" x14ac:dyDescent="0.25">
      <c r="A131" s="15" t="s">
        <v>48</v>
      </c>
      <c r="B131" s="16">
        <v>7177</v>
      </c>
      <c r="C131" s="17">
        <v>12</v>
      </c>
      <c r="D131" s="16" t="s">
        <v>49</v>
      </c>
      <c r="E131" s="18">
        <v>115</v>
      </c>
      <c r="F131" s="18" t="s">
        <v>770</v>
      </c>
      <c r="G131" s="19">
        <v>509</v>
      </c>
      <c r="H131" s="16" t="s">
        <v>770</v>
      </c>
      <c r="I131" s="18">
        <v>220</v>
      </c>
      <c r="J131" s="16" t="s">
        <v>771</v>
      </c>
      <c r="K131" s="20">
        <v>2</v>
      </c>
      <c r="L131" s="21" t="s">
        <v>800</v>
      </c>
      <c r="M131" s="21" t="s">
        <v>103</v>
      </c>
      <c r="N131" s="21" t="s">
        <v>808</v>
      </c>
      <c r="O131" s="21" t="s">
        <v>773</v>
      </c>
      <c r="P131" s="21" t="s">
        <v>809</v>
      </c>
      <c r="Q131" s="21" t="s">
        <v>810</v>
      </c>
      <c r="R131" s="21" t="s">
        <v>58</v>
      </c>
      <c r="S131" s="22">
        <v>8718</v>
      </c>
      <c r="T131" s="21" t="s">
        <v>811</v>
      </c>
      <c r="U131" s="23" t="s">
        <v>812</v>
      </c>
      <c r="V131" s="21" t="s">
        <v>973</v>
      </c>
      <c r="W131" s="21" t="s">
        <v>813</v>
      </c>
      <c r="X131" s="21">
        <v>5000</v>
      </c>
      <c r="Y131" s="24">
        <v>0</v>
      </c>
      <c r="Z131" t="s">
        <v>94</v>
      </c>
      <c r="AA131" t="s">
        <v>163</v>
      </c>
      <c r="AB131" s="24" t="s">
        <v>65</v>
      </c>
      <c r="AC131" s="25">
        <v>0</v>
      </c>
      <c r="AD131" s="24">
        <v>20</v>
      </c>
      <c r="AE131" s="25">
        <v>20.010000000000002</v>
      </c>
      <c r="AF131" s="24">
        <v>60</v>
      </c>
      <c r="AG131" s="25">
        <v>60.01</v>
      </c>
      <c r="AH131" s="25">
        <v>130</v>
      </c>
      <c r="AI131" s="24">
        <v>0</v>
      </c>
      <c r="AJ131" s="24">
        <v>0</v>
      </c>
      <c r="AK131" s="24">
        <v>0</v>
      </c>
      <c r="AL131" s="24">
        <v>552</v>
      </c>
      <c r="AM131" s="24">
        <v>556</v>
      </c>
      <c r="AN131" s="24">
        <v>556</v>
      </c>
      <c r="AO131" s="24">
        <v>556</v>
      </c>
      <c r="AP131" s="24">
        <v>556</v>
      </c>
      <c r="AQ131" s="24">
        <v>556</v>
      </c>
      <c r="AR131" s="24">
        <v>556</v>
      </c>
      <c r="AS131" s="24">
        <v>556</v>
      </c>
      <c r="AT131" s="29">
        <v>556</v>
      </c>
      <c r="AU131" s="26">
        <v>5000</v>
      </c>
      <c r="AV131" s="27"/>
    </row>
    <row r="132" spans="1:48" x14ac:dyDescent="0.25">
      <c r="A132" s="15" t="s">
        <v>48</v>
      </c>
      <c r="B132" s="16">
        <v>7182</v>
      </c>
      <c r="C132" s="17">
        <v>12</v>
      </c>
      <c r="D132" s="16" t="s">
        <v>49</v>
      </c>
      <c r="E132" s="18">
        <v>115</v>
      </c>
      <c r="F132" s="18" t="s">
        <v>770</v>
      </c>
      <c r="G132" s="19">
        <v>509</v>
      </c>
      <c r="H132" s="16" t="s">
        <v>770</v>
      </c>
      <c r="I132" s="18">
        <v>220</v>
      </c>
      <c r="J132" s="16" t="s">
        <v>771</v>
      </c>
      <c r="K132" s="20">
        <v>3</v>
      </c>
      <c r="L132" s="21" t="s">
        <v>814</v>
      </c>
      <c r="M132" s="21" t="s">
        <v>103</v>
      </c>
      <c r="N132" s="21" t="s">
        <v>815</v>
      </c>
      <c r="O132" s="21" t="s">
        <v>773</v>
      </c>
      <c r="P132" s="21" t="s">
        <v>816</v>
      </c>
      <c r="Q132" s="21" t="s">
        <v>817</v>
      </c>
      <c r="R132" s="21" t="s">
        <v>58</v>
      </c>
      <c r="S132" s="22">
        <v>8725</v>
      </c>
      <c r="T132" s="21" t="s">
        <v>818</v>
      </c>
      <c r="U132" s="23" t="s">
        <v>819</v>
      </c>
      <c r="V132" s="21" t="s">
        <v>974</v>
      </c>
      <c r="W132" s="21" t="s">
        <v>820</v>
      </c>
      <c r="X132" s="21">
        <v>90</v>
      </c>
      <c r="Y132" s="24">
        <v>0</v>
      </c>
      <c r="Z132" t="s">
        <v>94</v>
      </c>
      <c r="AA132" t="s">
        <v>95</v>
      </c>
      <c r="AB132" s="24" t="s">
        <v>65</v>
      </c>
      <c r="AC132" s="25">
        <v>0</v>
      </c>
      <c r="AD132" s="24">
        <v>33</v>
      </c>
      <c r="AE132" s="25">
        <v>33.01</v>
      </c>
      <c r="AF132" s="24">
        <v>66</v>
      </c>
      <c r="AG132" s="25">
        <v>66.010000000000005</v>
      </c>
      <c r="AH132" s="25">
        <v>130</v>
      </c>
      <c r="AI132" s="24">
        <v>0</v>
      </c>
      <c r="AJ132" s="24">
        <v>0</v>
      </c>
      <c r="AK132" s="24">
        <v>0</v>
      </c>
      <c r="AL132" s="24">
        <v>0</v>
      </c>
      <c r="AM132" s="24">
        <v>0</v>
      </c>
      <c r="AN132" s="24">
        <v>0</v>
      </c>
      <c r="AO132" s="24">
        <v>45</v>
      </c>
      <c r="AP132" s="24">
        <v>0</v>
      </c>
      <c r="AQ132" s="24">
        <v>0</v>
      </c>
      <c r="AR132" s="24">
        <v>0</v>
      </c>
      <c r="AS132" s="24">
        <v>45</v>
      </c>
      <c r="AT132" s="29">
        <v>0</v>
      </c>
      <c r="AU132" s="26">
        <v>90</v>
      </c>
      <c r="AV132" s="27"/>
    </row>
    <row r="133" spans="1:48" x14ac:dyDescent="0.25">
      <c r="A133" s="15" t="s">
        <v>48</v>
      </c>
      <c r="B133" s="16">
        <v>7184</v>
      </c>
      <c r="C133" s="17">
        <v>12</v>
      </c>
      <c r="D133" s="16" t="s">
        <v>49</v>
      </c>
      <c r="E133" s="18">
        <v>115</v>
      </c>
      <c r="F133" s="18" t="s">
        <v>770</v>
      </c>
      <c r="G133" s="19">
        <v>509</v>
      </c>
      <c r="H133" s="16" t="s">
        <v>770</v>
      </c>
      <c r="I133" s="18">
        <v>220</v>
      </c>
      <c r="J133" s="16" t="s">
        <v>771</v>
      </c>
      <c r="K133" s="20">
        <v>3</v>
      </c>
      <c r="L133" s="21" t="s">
        <v>814</v>
      </c>
      <c r="M133" s="21" t="s">
        <v>103</v>
      </c>
      <c r="N133" s="21" t="s">
        <v>821</v>
      </c>
      <c r="O133" s="21" t="s">
        <v>802</v>
      </c>
      <c r="P133" s="21" t="s">
        <v>822</v>
      </c>
      <c r="Q133" s="21" t="s">
        <v>781</v>
      </c>
      <c r="R133" s="21" t="s">
        <v>58</v>
      </c>
      <c r="S133" s="22">
        <v>8751</v>
      </c>
      <c r="T133" s="21" t="s">
        <v>823</v>
      </c>
      <c r="U133" s="23" t="s">
        <v>824</v>
      </c>
      <c r="V133" s="21" t="s">
        <v>975</v>
      </c>
      <c r="W133" s="21" t="s">
        <v>825</v>
      </c>
      <c r="X133" s="21">
        <v>122</v>
      </c>
      <c r="Y133" s="24">
        <v>0</v>
      </c>
      <c r="Z133" t="s">
        <v>94</v>
      </c>
      <c r="AA133" t="s">
        <v>163</v>
      </c>
      <c r="AB133" s="24" t="s">
        <v>65</v>
      </c>
      <c r="AC133" s="25">
        <v>0</v>
      </c>
      <c r="AD133" s="24">
        <v>40</v>
      </c>
      <c r="AE133" s="25">
        <v>40.01</v>
      </c>
      <c r="AF133" s="24">
        <v>66</v>
      </c>
      <c r="AG133" s="25">
        <v>66.010000000000005</v>
      </c>
      <c r="AH133" s="25">
        <v>130</v>
      </c>
      <c r="AI133" s="24">
        <v>0</v>
      </c>
      <c r="AJ133" s="24">
        <v>0</v>
      </c>
      <c r="AK133" s="24">
        <v>0</v>
      </c>
      <c r="AL133" s="24">
        <v>15</v>
      </c>
      <c r="AM133" s="24">
        <v>15</v>
      </c>
      <c r="AN133" s="24">
        <v>15</v>
      </c>
      <c r="AO133" s="24">
        <v>15</v>
      </c>
      <c r="AP133" s="24">
        <v>15</v>
      </c>
      <c r="AQ133" s="24">
        <v>15</v>
      </c>
      <c r="AR133" s="24">
        <v>15</v>
      </c>
      <c r="AS133" s="24">
        <v>15</v>
      </c>
      <c r="AT133" s="29">
        <v>2</v>
      </c>
      <c r="AU133" s="26">
        <v>122</v>
      </c>
      <c r="AV133" s="27"/>
    </row>
    <row r="134" spans="1:48" x14ac:dyDescent="0.25">
      <c r="A134" s="15" t="s">
        <v>48</v>
      </c>
      <c r="B134" s="16">
        <v>7769</v>
      </c>
      <c r="C134" s="17">
        <v>12</v>
      </c>
      <c r="D134" s="16" t="s">
        <v>49</v>
      </c>
      <c r="E134" s="18">
        <v>115</v>
      </c>
      <c r="F134" s="18" t="s">
        <v>770</v>
      </c>
      <c r="G134" s="19">
        <v>509</v>
      </c>
      <c r="H134" s="16" t="s">
        <v>770</v>
      </c>
      <c r="I134" s="18">
        <v>220</v>
      </c>
      <c r="J134" s="16" t="s">
        <v>771</v>
      </c>
      <c r="K134" s="20">
        <v>1</v>
      </c>
      <c r="L134" s="21" t="s">
        <v>784</v>
      </c>
      <c r="M134" s="21" t="s">
        <v>77</v>
      </c>
      <c r="N134" s="21" t="s">
        <v>826</v>
      </c>
      <c r="O134" s="21" t="s">
        <v>802</v>
      </c>
      <c r="P134" s="21" t="s">
        <v>827</v>
      </c>
      <c r="Q134" s="21" t="s">
        <v>781</v>
      </c>
      <c r="R134" s="21" t="s">
        <v>58</v>
      </c>
      <c r="S134" s="22">
        <v>8659</v>
      </c>
      <c r="T134" s="21" t="s">
        <v>828</v>
      </c>
      <c r="U134" s="23" t="s">
        <v>829</v>
      </c>
      <c r="V134" s="21" t="s">
        <v>978</v>
      </c>
      <c r="W134" s="21" t="s">
        <v>559</v>
      </c>
      <c r="X134" s="21">
        <v>3</v>
      </c>
      <c r="Y134" s="24">
        <v>0</v>
      </c>
      <c r="Z134" t="s">
        <v>94</v>
      </c>
      <c r="AA134" s="24" t="s">
        <v>64</v>
      </c>
      <c r="AB134" s="24" t="s">
        <v>65</v>
      </c>
      <c r="AC134" s="25">
        <v>0</v>
      </c>
      <c r="AD134" s="24">
        <v>33</v>
      </c>
      <c r="AE134" s="25">
        <v>33.01</v>
      </c>
      <c r="AF134" s="24">
        <v>66</v>
      </c>
      <c r="AG134" s="25">
        <v>66.010000000000005</v>
      </c>
      <c r="AH134" s="25">
        <v>130</v>
      </c>
      <c r="AI134" s="24">
        <v>0</v>
      </c>
      <c r="AJ134" s="24">
        <v>0</v>
      </c>
      <c r="AK134" s="24">
        <v>0</v>
      </c>
      <c r="AL134" s="24">
        <v>0</v>
      </c>
      <c r="AM134" s="24">
        <v>0</v>
      </c>
      <c r="AN134" s="24">
        <v>0</v>
      </c>
      <c r="AO134" s="24">
        <v>0</v>
      </c>
      <c r="AP134" s="24">
        <v>0</v>
      </c>
      <c r="AQ134" s="24">
        <v>0</v>
      </c>
      <c r="AR134" s="24">
        <v>1</v>
      </c>
      <c r="AS134" s="24">
        <v>1</v>
      </c>
      <c r="AT134" s="29">
        <v>1</v>
      </c>
      <c r="AU134" s="26">
        <v>3</v>
      </c>
      <c r="AV134" s="27"/>
    </row>
    <row r="135" spans="1:48" x14ac:dyDescent="0.25">
      <c r="A135" s="15" t="s">
        <v>48</v>
      </c>
      <c r="B135" s="16">
        <v>7782</v>
      </c>
      <c r="C135" s="17">
        <v>12</v>
      </c>
      <c r="D135" s="16" t="s">
        <v>49</v>
      </c>
      <c r="E135" s="18">
        <v>115</v>
      </c>
      <c r="F135" s="18" t="s">
        <v>770</v>
      </c>
      <c r="G135" s="19">
        <v>509</v>
      </c>
      <c r="H135" s="16" t="s">
        <v>770</v>
      </c>
      <c r="I135" s="18">
        <v>220</v>
      </c>
      <c r="J135" s="16" t="s">
        <v>771</v>
      </c>
      <c r="K135" s="20">
        <v>2</v>
      </c>
      <c r="L135" s="21" t="s">
        <v>800</v>
      </c>
      <c r="M135" s="21" t="s">
        <v>77</v>
      </c>
      <c r="N135" s="21" t="s">
        <v>830</v>
      </c>
      <c r="O135" s="21" t="s">
        <v>802</v>
      </c>
      <c r="P135" s="21" t="s">
        <v>831</v>
      </c>
      <c r="Q135" s="21" t="s">
        <v>781</v>
      </c>
      <c r="R135" s="21" t="s">
        <v>58</v>
      </c>
      <c r="S135" s="22">
        <v>8692</v>
      </c>
      <c r="T135" s="21" t="s">
        <v>832</v>
      </c>
      <c r="U135" s="23" t="s">
        <v>833</v>
      </c>
      <c r="V135" s="21" t="s">
        <v>976</v>
      </c>
      <c r="W135" s="21" t="s">
        <v>807</v>
      </c>
      <c r="X135" s="21">
        <v>800</v>
      </c>
      <c r="Y135" s="24">
        <v>0</v>
      </c>
      <c r="Z135" t="s">
        <v>94</v>
      </c>
      <c r="AA135" t="s">
        <v>163</v>
      </c>
      <c r="AB135" s="24" t="s">
        <v>65</v>
      </c>
      <c r="AC135" s="25">
        <v>0</v>
      </c>
      <c r="AD135" s="24">
        <v>37.5</v>
      </c>
      <c r="AE135" s="25">
        <v>37.51</v>
      </c>
      <c r="AF135" s="24">
        <v>62.5</v>
      </c>
      <c r="AG135" s="25">
        <v>62.51</v>
      </c>
      <c r="AH135" s="25">
        <v>130</v>
      </c>
      <c r="AI135" s="24">
        <v>0</v>
      </c>
      <c r="AJ135" s="24">
        <v>0</v>
      </c>
      <c r="AK135" s="24">
        <v>0</v>
      </c>
      <c r="AL135" s="24">
        <v>88</v>
      </c>
      <c r="AM135" s="24">
        <v>89</v>
      </c>
      <c r="AN135" s="24">
        <v>89</v>
      </c>
      <c r="AO135" s="24">
        <v>89</v>
      </c>
      <c r="AP135" s="24">
        <v>89</v>
      </c>
      <c r="AQ135" s="24">
        <v>89</v>
      </c>
      <c r="AR135" s="24">
        <v>89</v>
      </c>
      <c r="AS135" s="24">
        <v>89</v>
      </c>
      <c r="AT135" s="29">
        <v>89</v>
      </c>
      <c r="AU135" s="26">
        <v>800</v>
      </c>
      <c r="AV135" s="27"/>
    </row>
    <row r="136" spans="1:48" x14ac:dyDescent="0.25">
      <c r="A136" s="15" t="s">
        <v>48</v>
      </c>
      <c r="B136" s="16">
        <v>7791</v>
      </c>
      <c r="C136" s="17">
        <v>12</v>
      </c>
      <c r="D136" s="16" t="s">
        <v>49</v>
      </c>
      <c r="E136" s="18">
        <v>115</v>
      </c>
      <c r="F136" s="18" t="s">
        <v>770</v>
      </c>
      <c r="G136" s="19">
        <v>509</v>
      </c>
      <c r="H136" s="16" t="s">
        <v>770</v>
      </c>
      <c r="I136" s="18">
        <v>220</v>
      </c>
      <c r="J136" s="16" t="s">
        <v>771</v>
      </c>
      <c r="K136" s="20">
        <v>3</v>
      </c>
      <c r="L136" s="21" t="s">
        <v>814</v>
      </c>
      <c r="M136" s="21" t="s">
        <v>77</v>
      </c>
      <c r="N136" s="21" t="s">
        <v>834</v>
      </c>
      <c r="O136" s="21" t="s">
        <v>802</v>
      </c>
      <c r="P136" s="21" t="s">
        <v>835</v>
      </c>
      <c r="Q136" s="21" t="s">
        <v>781</v>
      </c>
      <c r="R136" s="21" t="s">
        <v>58</v>
      </c>
      <c r="S136" s="22">
        <v>8743</v>
      </c>
      <c r="T136" s="21" t="s">
        <v>836</v>
      </c>
      <c r="U136" s="23" t="s">
        <v>837</v>
      </c>
      <c r="V136" s="21" t="s">
        <v>977</v>
      </c>
      <c r="W136" s="21" t="s">
        <v>559</v>
      </c>
      <c r="X136" s="21">
        <v>122</v>
      </c>
      <c r="Y136" s="24">
        <v>0</v>
      </c>
      <c r="Z136" t="s">
        <v>94</v>
      </c>
      <c r="AA136" t="s">
        <v>163</v>
      </c>
      <c r="AB136" s="24" t="s">
        <v>65</v>
      </c>
      <c r="AC136" s="25">
        <v>0</v>
      </c>
      <c r="AD136" s="24">
        <v>40</v>
      </c>
      <c r="AE136" s="25">
        <v>40.01</v>
      </c>
      <c r="AF136" s="24">
        <v>66</v>
      </c>
      <c r="AG136" s="25">
        <v>66.010000000000005</v>
      </c>
      <c r="AH136" s="25">
        <v>130</v>
      </c>
      <c r="AI136" s="24">
        <v>0</v>
      </c>
      <c r="AJ136" s="24">
        <v>0</v>
      </c>
      <c r="AK136" s="24">
        <v>0</v>
      </c>
      <c r="AL136" s="24">
        <v>0</v>
      </c>
      <c r="AM136" s="24">
        <v>15</v>
      </c>
      <c r="AN136" s="24">
        <v>15</v>
      </c>
      <c r="AO136" s="24">
        <v>15</v>
      </c>
      <c r="AP136" s="24">
        <v>15</v>
      </c>
      <c r="AQ136" s="24">
        <v>15</v>
      </c>
      <c r="AR136" s="24">
        <v>15</v>
      </c>
      <c r="AS136" s="24">
        <v>15</v>
      </c>
      <c r="AT136" s="24">
        <v>17</v>
      </c>
      <c r="AU136" s="26">
        <v>122</v>
      </c>
      <c r="AV136" s="27"/>
    </row>
    <row r="137" spans="1:48" s="66" customFormat="1" ht="30" x14ac:dyDescent="0.25">
      <c r="A137" s="58" t="s">
        <v>48</v>
      </c>
      <c r="B137" s="38"/>
      <c r="C137" s="59">
        <v>12</v>
      </c>
      <c r="D137" s="38" t="s">
        <v>49</v>
      </c>
      <c r="E137" s="60">
        <v>0</v>
      </c>
      <c r="F137" s="60" t="s">
        <v>49</v>
      </c>
      <c r="G137" s="61">
        <v>258</v>
      </c>
      <c r="H137" s="38" t="s">
        <v>486</v>
      </c>
      <c r="I137" s="62">
        <v>391</v>
      </c>
      <c r="J137" s="53" t="s">
        <v>487</v>
      </c>
      <c r="K137" s="63">
        <v>3</v>
      </c>
      <c r="L137" s="53" t="s">
        <v>878</v>
      </c>
      <c r="M137" s="53" t="s">
        <v>103</v>
      </c>
      <c r="N137" s="53" t="s">
        <v>879</v>
      </c>
      <c r="O137" s="53" t="s">
        <v>554</v>
      </c>
      <c r="P137" s="53" t="s">
        <v>880</v>
      </c>
      <c r="Q137" s="53" t="s">
        <v>881</v>
      </c>
      <c r="R137" s="53" t="s">
        <v>58</v>
      </c>
      <c r="S137" s="38"/>
      <c r="T137" s="53" t="s">
        <v>882</v>
      </c>
      <c r="U137" s="53" t="s">
        <v>883</v>
      </c>
      <c r="V137" s="53" t="s">
        <v>884</v>
      </c>
      <c r="W137" s="53" t="s">
        <v>559</v>
      </c>
      <c r="X137" s="53">
        <v>4</v>
      </c>
      <c r="Y137" s="53">
        <v>0</v>
      </c>
      <c r="Z137" s="53" t="s">
        <v>94</v>
      </c>
      <c r="AA137" s="53" t="s">
        <v>64</v>
      </c>
      <c r="AB137" s="53" t="s">
        <v>65</v>
      </c>
      <c r="AC137" s="64">
        <v>0</v>
      </c>
      <c r="AD137" s="64">
        <v>20</v>
      </c>
      <c r="AE137" s="38">
        <f>+IF(AB137="Ascendente",AD137+0.01,IF(AB137="Descendente",AD137-0.01,"No se ha definido el Sentido del Indicador"))</f>
        <v>20.010000000000002</v>
      </c>
      <c r="AF137" s="64">
        <v>80</v>
      </c>
      <c r="AG137" s="38">
        <f>+IF(AB137="Ascendente",AF137+0.01,IF(AB137="Descendente",AF137-0.01,"No se ha definido el Sentido del Indicador"))</f>
        <v>80.010000000000005</v>
      </c>
      <c r="AH137" s="64">
        <v>0</v>
      </c>
      <c r="AI137" s="38">
        <v>0</v>
      </c>
      <c r="AJ137" s="38">
        <v>0</v>
      </c>
      <c r="AK137" s="38">
        <v>0</v>
      </c>
      <c r="AL137" s="38">
        <v>0</v>
      </c>
      <c r="AM137" s="38">
        <v>0</v>
      </c>
      <c r="AN137" s="38">
        <v>0</v>
      </c>
      <c r="AO137" s="38">
        <v>0</v>
      </c>
      <c r="AP137" s="38">
        <v>0</v>
      </c>
      <c r="AQ137" s="38">
        <v>0</v>
      </c>
      <c r="AR137" s="38">
        <v>0</v>
      </c>
      <c r="AS137" s="38">
        <v>0</v>
      </c>
      <c r="AT137" s="53">
        <v>4</v>
      </c>
      <c r="AU137" s="58">
        <f>IF(SUM(AI137:AT137)=0,"FALTA CAPTURAR EL PROGRAMADO ENE-DIC",X137)</f>
        <v>4</v>
      </c>
      <c r="AV137" s="65" t="s">
        <v>1025</v>
      </c>
    </row>
  </sheetData>
  <autoFilter ref="A1:AU137"/>
  <conditionalFormatting sqref="AI1:AU1">
    <cfRule type="containsBlanks" dxfId="65" priority="80">
      <formula>LEN(TRIM(AI1))=0</formula>
    </cfRule>
  </conditionalFormatting>
  <conditionalFormatting sqref="M125:AT126 M45:AO45 AR36:AR44 AR46:AR50 AQ45:AS45 M36:AN36 M38:AN38 M37:AH37 AJ37:AN37 M40:AN42 M39:AH39 AJ39:AN39 M43:AH44 AJ43:AN44 M52:W52 M53:T53 V53:W53 M54:W55 M56:T56 W56 M51:U51 W51 M107:V114 AB107:AH114 M115:AH124 M99:W106 Y99:AH106 M127:Y136 AA127:AH128 AA134:AH134 AB135:AH136 AB129:AH133 M46:AN50 M71 O71:AT71 M61:AT61 M65:Y66 AA65:AT66 M62:Y63 AA62:AT63 M2:AH35 M64:AT64 M67:AT70 M72:AT72">
    <cfRule type="containsBlanks" dxfId="64" priority="79">
      <formula>LEN(TRIM(M2))=0</formula>
    </cfRule>
  </conditionalFormatting>
  <conditionalFormatting sqref="M73:AT86 M137:AB137 AI137:AT137">
    <cfRule type="containsBlanks" dxfId="63" priority="77">
      <formula>LEN(TRIM(M73))=0</formula>
    </cfRule>
  </conditionalFormatting>
  <conditionalFormatting sqref="M92:T92 V92:AT92 M87:AT89 M93:AT98 M91:AT91 S90 AI90:AT90">
    <cfRule type="containsBlanks" dxfId="62" priority="76">
      <formula>LEN(TRIM(M87))=0</formula>
    </cfRule>
  </conditionalFormatting>
  <conditionalFormatting sqref="L92">
    <cfRule type="containsBlanks" dxfId="61" priority="75">
      <formula>LEN(TRIM(L92))=0</formula>
    </cfRule>
  </conditionalFormatting>
  <conditionalFormatting sqref="L97">
    <cfRule type="containsBlanks" dxfId="60" priority="74">
      <formula>LEN(TRIM(L97))=0</formula>
    </cfRule>
  </conditionalFormatting>
  <conditionalFormatting sqref="AI115:AT124">
    <cfRule type="containsBlanks" dxfId="59" priority="73">
      <formula>LEN(TRIM(AI115))=0</formula>
    </cfRule>
  </conditionalFormatting>
  <conditionalFormatting sqref="AT36:AT50">
    <cfRule type="containsBlanks" dxfId="58" priority="72">
      <formula>LEN(TRIM(AT36))=0</formula>
    </cfRule>
  </conditionalFormatting>
  <conditionalFormatting sqref="AS36:AS44">
    <cfRule type="containsBlanks" dxfId="57" priority="71">
      <formula>LEN(TRIM(AS36))=0</formula>
    </cfRule>
  </conditionalFormatting>
  <conditionalFormatting sqref="AS46:AS50">
    <cfRule type="containsBlanks" dxfId="56" priority="70">
      <formula>LEN(TRIM(AS46))=0</formula>
    </cfRule>
  </conditionalFormatting>
  <conditionalFormatting sqref="AQ36:AQ44">
    <cfRule type="containsBlanks" dxfId="55" priority="69">
      <formula>LEN(TRIM(AQ36))=0</formula>
    </cfRule>
  </conditionalFormatting>
  <conditionalFormatting sqref="AQ46:AQ50">
    <cfRule type="containsBlanks" dxfId="54" priority="68">
      <formula>LEN(TRIM(AQ46))=0</formula>
    </cfRule>
  </conditionalFormatting>
  <conditionalFormatting sqref="AP36:AP50">
    <cfRule type="containsBlanks" dxfId="53" priority="67">
      <formula>LEN(TRIM(AP36))=0</formula>
    </cfRule>
  </conditionalFormatting>
  <conditionalFormatting sqref="AO36:AO44">
    <cfRule type="containsBlanks" dxfId="52" priority="66">
      <formula>LEN(TRIM(AO36))=0</formula>
    </cfRule>
  </conditionalFormatting>
  <conditionalFormatting sqref="AO46:AO50">
    <cfRule type="containsBlanks" dxfId="51" priority="65">
      <formula>LEN(TRIM(AO46))=0</formula>
    </cfRule>
  </conditionalFormatting>
  <conditionalFormatting sqref="AI37">
    <cfRule type="containsBlanks" dxfId="50" priority="64">
      <formula>LEN(TRIM(AI37))=0</formula>
    </cfRule>
  </conditionalFormatting>
  <conditionalFormatting sqref="AI39">
    <cfRule type="containsBlanks" dxfId="49" priority="63">
      <formula>LEN(TRIM(AI39))=0</formula>
    </cfRule>
  </conditionalFormatting>
  <conditionalFormatting sqref="AI43:AI44">
    <cfRule type="containsBlanks" dxfId="48" priority="62">
      <formula>LEN(TRIM(AI43))=0</formula>
    </cfRule>
  </conditionalFormatting>
  <conditionalFormatting sqref="AI127:AT136">
    <cfRule type="containsBlanks" dxfId="47" priority="61">
      <formula>LEN(TRIM(AI127))=0</formula>
    </cfRule>
  </conditionalFormatting>
  <conditionalFormatting sqref="U53">
    <cfRule type="containsBlanks" dxfId="46" priority="57">
      <formula>LEN(TRIM(U53))=0</formula>
    </cfRule>
  </conditionalFormatting>
  <conditionalFormatting sqref="U57">
    <cfRule type="containsBlanks" dxfId="45" priority="45">
      <formula>LEN(TRIM(U57))=0</formula>
    </cfRule>
  </conditionalFormatting>
  <conditionalFormatting sqref="V51">
    <cfRule type="containsBlanks" dxfId="44" priority="51">
      <formula>LEN(TRIM(V51))=0</formula>
    </cfRule>
  </conditionalFormatting>
  <conditionalFormatting sqref="U56">
    <cfRule type="containsBlanks" dxfId="43" priority="50">
      <formula>LEN(TRIM(U56))=0</formula>
    </cfRule>
  </conditionalFormatting>
  <conditionalFormatting sqref="V56">
    <cfRule type="containsBlanks" dxfId="42" priority="49">
      <formula>LEN(TRIM(V56))=0</formula>
    </cfRule>
  </conditionalFormatting>
  <conditionalFormatting sqref="W57">
    <cfRule type="containsBlanks" dxfId="41" priority="43">
      <formula>LEN(TRIM(W57))=0</formula>
    </cfRule>
  </conditionalFormatting>
  <conditionalFormatting sqref="M57:O57 Q57:S57 X57:Y57 AA57:AT57">
    <cfRule type="containsBlanks" dxfId="40" priority="48">
      <formula>LEN(TRIM(M57))=0</formula>
    </cfRule>
  </conditionalFormatting>
  <conditionalFormatting sqref="P57">
    <cfRule type="containsBlanks" dxfId="39" priority="47">
      <formula>LEN(TRIM(P57))=0</formula>
    </cfRule>
  </conditionalFormatting>
  <conditionalFormatting sqref="T57">
    <cfRule type="containsBlanks" dxfId="38" priority="46">
      <formula>LEN(TRIM(T57))=0</formula>
    </cfRule>
  </conditionalFormatting>
  <conditionalFormatting sqref="V57">
    <cfRule type="containsBlanks" dxfId="37" priority="44">
      <formula>LEN(TRIM(V57))=0</formula>
    </cfRule>
  </conditionalFormatting>
  <conditionalFormatting sqref="M58 O58:W58 Y58:AT58">
    <cfRule type="containsBlanks" dxfId="36" priority="42">
      <formula>LEN(TRIM(M58))=0</formula>
    </cfRule>
  </conditionalFormatting>
  <conditionalFormatting sqref="N58">
    <cfRule type="containsBlanks" dxfId="35" priority="41">
      <formula>LEN(TRIM(N58))=0</formula>
    </cfRule>
  </conditionalFormatting>
  <conditionalFormatting sqref="X58">
    <cfRule type="containsBlanks" dxfId="34" priority="40">
      <formula>LEN(TRIM(X58))=0</formula>
    </cfRule>
  </conditionalFormatting>
  <conditionalFormatting sqref="M59:O59 Q59:S59 W59 AA59:AT59">
    <cfRule type="containsBlanks" dxfId="33" priority="39">
      <formula>LEN(TRIM(M59))=0</formula>
    </cfRule>
  </conditionalFormatting>
  <conditionalFormatting sqref="X59">
    <cfRule type="containsBlanks" dxfId="32" priority="34">
      <formula>LEN(TRIM(X59))=0</formula>
    </cfRule>
  </conditionalFormatting>
  <conditionalFormatting sqref="P59">
    <cfRule type="containsBlanks" dxfId="31" priority="38">
      <formula>LEN(TRIM(P59))=0</formula>
    </cfRule>
  </conditionalFormatting>
  <conditionalFormatting sqref="T59">
    <cfRule type="containsBlanks" dxfId="30" priority="37">
      <formula>LEN(TRIM(T59))=0</formula>
    </cfRule>
  </conditionalFormatting>
  <conditionalFormatting sqref="U59">
    <cfRule type="containsBlanks" dxfId="29" priority="36">
      <formula>LEN(TRIM(U59))=0</formula>
    </cfRule>
  </conditionalFormatting>
  <conditionalFormatting sqref="V59">
    <cfRule type="containsBlanks" dxfId="28" priority="35">
      <formula>LEN(TRIM(V59))=0</formula>
    </cfRule>
  </conditionalFormatting>
  <conditionalFormatting sqref="Y59">
    <cfRule type="containsBlanks" dxfId="27" priority="33">
      <formula>LEN(TRIM(Y59))=0</formula>
    </cfRule>
  </conditionalFormatting>
  <conditionalFormatting sqref="M60:Y60 AA60:AT60">
    <cfRule type="containsBlanks" dxfId="26" priority="32">
      <formula>LEN(TRIM(M60))=0</formula>
    </cfRule>
  </conditionalFormatting>
  <conditionalFormatting sqref="X51:AT51">
    <cfRule type="containsBlanks" dxfId="25" priority="31">
      <formula>LEN(TRIM(X51))=0</formula>
    </cfRule>
  </conditionalFormatting>
  <conditionalFormatting sqref="X52:AT52">
    <cfRule type="containsBlanks" dxfId="24" priority="30">
      <formula>LEN(TRIM(X52))=0</formula>
    </cfRule>
  </conditionalFormatting>
  <conditionalFormatting sqref="X53:AT53">
    <cfRule type="containsBlanks" dxfId="23" priority="29">
      <formula>LEN(TRIM(X53))=0</formula>
    </cfRule>
  </conditionalFormatting>
  <conditionalFormatting sqref="Y54:AT54">
    <cfRule type="containsBlanks" dxfId="22" priority="28">
      <formula>LEN(TRIM(Y54))=0</formula>
    </cfRule>
  </conditionalFormatting>
  <conditionalFormatting sqref="X55:AT55">
    <cfRule type="containsBlanks" dxfId="21" priority="27">
      <formula>LEN(TRIM(X55))=0</formula>
    </cfRule>
  </conditionalFormatting>
  <conditionalFormatting sqref="X56:AA56 AC56:AT56">
    <cfRule type="containsBlanks" dxfId="20" priority="26">
      <formula>LEN(TRIM(X56))=0</formula>
    </cfRule>
  </conditionalFormatting>
  <conditionalFormatting sqref="X54">
    <cfRule type="containsBlanks" dxfId="19" priority="25">
      <formula>LEN(TRIM(X54))=0</formula>
    </cfRule>
  </conditionalFormatting>
  <conditionalFormatting sqref="Y107:AA114">
    <cfRule type="containsBlanks" dxfId="18" priority="24">
      <formula>LEN(TRIM(Y107))=0</formula>
    </cfRule>
  </conditionalFormatting>
  <conditionalFormatting sqref="AI2:AT15">
    <cfRule type="containsBlanks" dxfId="17" priority="22">
      <formula>LEN(TRIM(AI2))=0</formula>
    </cfRule>
  </conditionalFormatting>
  <conditionalFormatting sqref="X99:X106">
    <cfRule type="containsBlanks" dxfId="16" priority="19">
      <formula>LEN(TRIM(X99))=0</formula>
    </cfRule>
  </conditionalFormatting>
  <conditionalFormatting sqref="Z59">
    <cfRule type="containsBlanks" dxfId="15" priority="14">
      <formula>LEN(TRIM(Z59))=0</formula>
    </cfRule>
  </conditionalFormatting>
  <conditionalFormatting sqref="Z57">
    <cfRule type="containsBlanks" dxfId="14" priority="13">
      <formula>LEN(TRIM(Z57))=0</formula>
    </cfRule>
  </conditionalFormatting>
  <conditionalFormatting sqref="AI99:AT106">
    <cfRule type="containsBlanks" dxfId="13" priority="18">
      <formula>LEN(TRIM(AI99))=0</formula>
    </cfRule>
  </conditionalFormatting>
  <conditionalFormatting sqref="AI107:AT114">
    <cfRule type="containsBlanks" dxfId="12" priority="6">
      <formula>LEN(TRIM(AI107))=0</formula>
    </cfRule>
  </conditionalFormatting>
  <conditionalFormatting sqref="M90:R90">
    <cfRule type="containsBlanks" dxfId="11" priority="17">
      <formula>LEN(TRIM(M90))=0</formula>
    </cfRule>
  </conditionalFormatting>
  <conditionalFormatting sqref="T90:AB90">
    <cfRule type="containsBlanks" dxfId="10" priority="16">
      <formula>LEN(TRIM(T90))=0</formula>
    </cfRule>
  </conditionalFormatting>
  <conditionalFormatting sqref="AC90:AH90">
    <cfRule type="containsBlanks" dxfId="9" priority="15">
      <formula>LEN(TRIM(AC90))=0</formula>
    </cfRule>
  </conditionalFormatting>
  <conditionalFormatting sqref="W107:W114">
    <cfRule type="containsBlanks" dxfId="8" priority="7">
      <formula>LEN(TRIM(W107))=0</formula>
    </cfRule>
  </conditionalFormatting>
  <conditionalFormatting sqref="AB56">
    <cfRule type="containsBlanks" dxfId="7" priority="12">
      <formula>LEN(TRIM(AB56))=0</formula>
    </cfRule>
  </conditionalFormatting>
  <conditionalFormatting sqref="Z60">
    <cfRule type="containsBlanks" dxfId="6" priority="11">
      <formula>LEN(TRIM(Z60))=0</formula>
    </cfRule>
  </conditionalFormatting>
  <conditionalFormatting sqref="X107:X114">
    <cfRule type="containsBlanks" dxfId="5" priority="8">
      <formula>LEN(TRIM(X107))=0</formula>
    </cfRule>
  </conditionalFormatting>
  <conditionalFormatting sqref="AI16:AT35">
    <cfRule type="containsBlanks" dxfId="4" priority="5">
      <formula>LEN(TRIM(AI16))=0</formula>
    </cfRule>
  </conditionalFormatting>
  <conditionalFormatting sqref="AC137:AD137 AF137 AH137">
    <cfRule type="containsBlanks" dxfId="3" priority="4">
      <formula>LEN(TRIM(AC137))=0</formula>
    </cfRule>
  </conditionalFormatting>
  <conditionalFormatting sqref="AE137">
    <cfRule type="containsBlanks" dxfId="2" priority="3">
      <formula>LEN(TRIM(AE137))=0</formula>
    </cfRule>
  </conditionalFormatting>
  <conditionalFormatting sqref="AG137">
    <cfRule type="containsBlanks" dxfId="1" priority="2">
      <formula>LEN(TRIM(AG137))=0</formula>
    </cfRule>
  </conditionalFormatting>
  <dataValidations count="6">
    <dataValidation type="decimal" allowBlank="1" showInputMessage="1" showErrorMessage="1" sqref="AR53:AS56 AI60:AS60 AI57:AS58 AP61:AT62 AT53 AT55:AT56 AQ54:AQ55 AI53:AP56 AI2:AT50 AI59:AT59 AP63:AS65 AJ61:AO65 AQ66:AQ68 AT63:AT71 AQ70:AQ72 AI61:AI72 AR66:AS72 AJ66:AP72 AI87:AT136">
      <formula1>-99999999999999900</formula1>
      <formula2>99999999999999900000</formula2>
    </dataValidation>
    <dataValidation type="decimal" allowBlank="1" showInputMessage="1" showErrorMessage="1" sqref="Y2:Y50 Y53:Y72 Y87:Y136">
      <formula1>-9.99999999999999E+34</formula1>
      <formula2>9.99999999999999E+30</formula2>
    </dataValidation>
    <dataValidation type="decimal" allowBlank="1" showInputMessage="1" showErrorMessage="1" sqref="AQ56 AT57:AT58 AT60 AT54 AQ53 AQ69 AT72 X2:X50 X53:X72 X87:X136">
      <formula1>-9.99999999999999E+48</formula1>
      <formula2>9.99999999999999E+23</formula2>
    </dataValidation>
    <dataValidation type="decimal" allowBlank="1" showErrorMessage="1" sqref="AI73:AT86 AI137:AT137">
      <formula1>-99999999999999900</formula1>
      <formula2>99999999999999900000</formula2>
    </dataValidation>
    <dataValidation type="decimal" allowBlank="1" showErrorMessage="1" sqref="X73:X86 X137">
      <formula1>-9.99999999999999E+48</formula1>
      <formula2>9.99999999999999E+23</formula2>
    </dataValidation>
    <dataValidation type="decimal" allowBlank="1" showErrorMessage="1" sqref="Y73:Y86 Y137">
      <formula1>-9.99999999999999E+34</formula1>
      <formula2>9.99999999999999E+30</formula2>
    </dataValidation>
  </dataValidations>
  <hyperlinks>
    <hyperlink ref="O67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[1]Hoja1!#REF!</xm:f>
          </x14:formula1>
          <xm:sqref>Z107:AA114</xm:sqref>
        </x14:dataValidation>
        <x14:dataValidation type="list" allowBlank="1" showInputMessage="1" showErrorMessage="1">
          <x14:formula1>
            <xm:f>[2]Hoja1!#REF!</xm:f>
          </x14:formula1>
          <xm:sqref>AB56 Z115:Z126 AA125:AA128 Z2:Z13 AA115:AA123 AA134 AA50 Z61 Z22:Z23 Z25:Z27 Z32:Z50 Z99:AA106 AB99:AB136 R99:R136 M99:M136 A99:A136 Z15:Z16 AA2:AA48 AB2:AB50 R1:R56 M2:M56 Z64 A2:A72 AA61:AB72 R61:R72 M61:M72 Z67:Z72</xm:sqref>
        </x14:dataValidation>
        <x14:dataValidation type="list" allowBlank="1" showInputMessage="1" showErrorMessage="1">
          <x14:formula1>
            <xm:f>[3]Hoja1!#REF!</xm:f>
          </x14:formula1>
          <xm:sqref>R91:R98 M91:M98 Z91:AB98 R87:R89 M87:M89 Z87:AB89 A87:A98</xm:sqref>
        </x14:dataValidation>
        <x14:dataValidation type="list" allowBlank="1" showInputMessage="1" showErrorMessage="1">
          <x14:formula1>
            <xm:f>[4]Hoja1!#REF!</xm:f>
          </x14:formula1>
          <xm:sqref>M57 R57 M58 R58 Z58:AB58 M59 R59 Z59:AB59 M60 R60 AB57 Z53:AA57 AB53:AB55 Z60:AB60</xm:sqref>
        </x14:dataValidation>
        <x14:dataValidation type="list" allowBlank="1" showInputMessage="1" showErrorMessage="1">
          <x14:formula1>
            <xm:f>[5]Hoja1!#REF!</xm:f>
          </x14:formula1>
          <xm:sqref>R90 Z90:AB90 M90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2016-03-14T16:42:29Z</dcterms:created>
  <dcterms:modified xsi:type="dcterms:W3CDTF">2016-06-06T18:03:55Z</dcterms:modified>
</cp:coreProperties>
</file>