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7965" tabRatio="704" activeTab="1"/>
  </bookViews>
  <sheets>
    <sheet name="TP" sheetId="1" r:id="rId1"/>
    <sheet name="COMISARIA" sheetId="2" r:id="rId2"/>
    <sheet name="DESPACHO" sheetId="3" r:id="rId3"/>
    <sheet name="IV" sheetId="4" r:id="rId4"/>
    <sheet name="JURIDICO" sheetId="5" r:id="rId5"/>
    <sheet name="VM" sheetId="6" r:id="rId6"/>
    <sheet name="RE" sheetId="7" r:id="rId7"/>
    <sheet name="SV" sheetId="8" r:id="rId8"/>
    <sheet name="ADMVA" sheetId="9" r:id="rId9"/>
  </sheets>
  <definedNames/>
  <calcPr fullCalcOnLoad="1"/>
</workbook>
</file>

<file path=xl/comments2.xml><?xml version="1.0" encoding="utf-8"?>
<comments xmlns="http://schemas.openxmlformats.org/spreadsheetml/2006/main">
  <authors>
    <author>Pedro Antonio Mej?a Madera</author>
  </authors>
  <commentList>
    <comment ref="I11" authorId="0">
      <text>
        <r>
          <rPr>
            <b/>
            <sz val="9"/>
            <rFont val="Tahoma"/>
            <family val="2"/>
          </rPr>
          <t>Pedro Antonio Mejía Madera:</t>
        </r>
        <r>
          <rPr>
            <sz val="9"/>
            <rFont val="Tahoma"/>
            <family val="2"/>
          </rPr>
          <t xml:space="preserve">
M=393+TE=87+PSI=9</t>
        </r>
      </text>
    </comment>
  </commentList>
</comments>
</file>

<file path=xl/sharedStrings.xml><?xml version="1.0" encoding="utf-8"?>
<sst xmlns="http://schemas.openxmlformats.org/spreadsheetml/2006/main" count="599" uniqueCount="466">
  <si>
    <t xml:space="preserve">Nombre del Indicador </t>
  </si>
  <si>
    <t>Enero</t>
  </si>
  <si>
    <t>Febrero</t>
  </si>
  <si>
    <t>Marzo</t>
  </si>
  <si>
    <t>Abril</t>
  </si>
  <si>
    <t>Mayo</t>
  </si>
  <si>
    <t>Junio</t>
  </si>
  <si>
    <t>Julio</t>
  </si>
  <si>
    <t>Agosto</t>
  </si>
  <si>
    <t>Direccion  General de Transporte Público</t>
  </si>
  <si>
    <t>Suma</t>
  </si>
  <si>
    <t>Unidades sustituidas del SISTECOZOME</t>
  </si>
  <si>
    <t xml:space="preserve">Unidades sustituidas del Servicios y Transportes </t>
  </si>
  <si>
    <t xml:space="preserve"> Comisaría General de Vialidad</t>
  </si>
  <si>
    <t>Número de Servicios a Escuelas</t>
  </si>
  <si>
    <t>Número de Servicio de apoyo a Dependencia de Gobierno otorgados</t>
  </si>
  <si>
    <t>Número de Servicios de Apoyo a la Sociedad Civil en General y Empresas Privadas otorgados</t>
  </si>
  <si>
    <t>Número de Operativos Radar</t>
  </si>
  <si>
    <t>Número de Atención Medica al Personal Operativo recibidos</t>
  </si>
  <si>
    <t>Accidentes Viales atendidos</t>
  </si>
  <si>
    <t>Accidentes Viales resueltos (conciliados)</t>
  </si>
  <si>
    <t>Accidentes Viales turnados al MP</t>
  </si>
  <si>
    <t>Parte informativo de Novedades elaborados</t>
  </si>
  <si>
    <t>Roles de Servicio (fatiga) elaborados</t>
  </si>
  <si>
    <t>Total de Cedulas de Notificación de Infracción elaboradas</t>
  </si>
  <si>
    <t>Articulo 175 Fracción IV. Falta de equipo de protección que señale el reglamento de esta Ley</t>
  </si>
  <si>
    <t>Articulo 176 fracción IV. Usar cristales polarizados y otros elementos que impidan totalmente la visibilidad hacia el interior del vehículo o polarizado de cualquier intensidad en el parabrisas del vehículo</t>
  </si>
  <si>
    <t>Articulo 178 Fracción X. Subir y bajar pasaje en lugar distinto del autorizado, en el caso de Transporte de Pasajeros. (T.P.)</t>
  </si>
  <si>
    <t>Articulo 178 Fracción XI. Circular con alguna de las puertas abiertas  (T.P.)</t>
  </si>
  <si>
    <t xml:space="preserve">Articulo 183 Fracción I. No utilizar el cinturón de seguridad o hacerlo inadecuadamente, tanto el conductor como todos sus acompañantes   </t>
  </si>
  <si>
    <t>Articulo 183 Fracción  IV. No disponer de un seguro que cubra daños a terceros. (T.P.)</t>
  </si>
  <si>
    <t>Articulo 184. Fracción VII. Al que no porte debidamente los elementos de seguridad que establece el reglamento de esta Ley.</t>
  </si>
  <si>
    <t xml:space="preserve"> Articulo 185 Fracción III. Al conductor que circule en vehículo que no cuente con el holograma de verificación vehicular de acuerdo con el calendario oficial.</t>
  </si>
  <si>
    <t>Articulo 191 fracción XII. Estacionarse en rampas o en lugares reservados para vehículos de personas con discapacidad (T.P.)</t>
  </si>
  <si>
    <t>Despacho del Secretario</t>
  </si>
  <si>
    <t>Direccion General de Infraestructura Vial</t>
  </si>
  <si>
    <t>Número de estudios de reubicación, cancelación, habilitación de parada del transporte público y/o parabús</t>
  </si>
  <si>
    <t>Número de reporte sobre las condiciones de la Infraestructura en las Vialidades.</t>
  </si>
  <si>
    <t>Sustitución de luces de focos por luces de Led</t>
  </si>
  <si>
    <t>Semáforos instalados en la Zona Metropolitana de Guadalajara</t>
  </si>
  <si>
    <t>Señalización horizontal en la Zona Metropolitana de Guadalajara</t>
  </si>
  <si>
    <t>Señalización horizontal en la interior del estado</t>
  </si>
  <si>
    <t>Señales verticales fabricadas</t>
  </si>
  <si>
    <t>Señales verticales instaladas en ZMG</t>
  </si>
  <si>
    <t>Señales verticales instaladas en el interior del Estado</t>
  </si>
  <si>
    <t>Señalización en calles, colonias y avenidas</t>
  </si>
  <si>
    <t>Señalización en zonas escolares</t>
  </si>
  <si>
    <t>Número de permisos emitidos  para Circular con huella de choque</t>
  </si>
  <si>
    <t>Número de permisos emitidos para Circular sin placas por robo o extravío (motos)</t>
  </si>
  <si>
    <t>Número de Reportes por Robo o Extravío de 1 o 2 Placas de Servicio Público emitidos</t>
  </si>
  <si>
    <t>TOTAL</t>
  </si>
  <si>
    <t xml:space="preserve">C)   Información confidencial y bloqueo al Departamento de  Choques y Accidentes                                                          </t>
  </si>
  <si>
    <t xml:space="preserve">D)Desbloqueo de vehículos por finiquitos del Depto. de Choques   </t>
  </si>
  <si>
    <t>Procedimientos Administrativos de Responsabilidad concluidos.</t>
  </si>
  <si>
    <t>B) Sin responsabilidad</t>
  </si>
  <si>
    <t>D) Amonestaciones</t>
  </si>
  <si>
    <t>E) Suspensiones</t>
  </si>
  <si>
    <t>G) Abstención</t>
  </si>
  <si>
    <t>Procedimientos Administrativos de Responsabilidad en tramite</t>
  </si>
  <si>
    <t xml:space="preserve">Quejas administrativas por choques concluidos (conciliados) por peritaje </t>
  </si>
  <si>
    <t>Quejas de Derechos Humanos concluidos</t>
  </si>
  <si>
    <t>Resolver Recursos de Inconformidad expedientes</t>
  </si>
  <si>
    <t>Resolver Recurso de Inconformidad cédulas notificación (folios)</t>
  </si>
  <si>
    <t>Número cédulas de notificación de Infracción (folios) Canceladas</t>
  </si>
  <si>
    <t>Documentos detenidos</t>
  </si>
  <si>
    <t>Cancelación de cédulas notificación de infracción por afinación controlada Foráneas</t>
  </si>
  <si>
    <t>Ventanilla incluyente (Folios y Folderas) Personas atendidas</t>
  </si>
  <si>
    <t>Accidentes viales atendidos por Peritos Itinerantes</t>
  </si>
  <si>
    <t>Accidentes viales con Peritos Itinerantes turnados a otras instancias (MP)</t>
  </si>
  <si>
    <t>Accidentes  por Peritaje (concluidos)</t>
  </si>
  <si>
    <t>Siniestros atendidos</t>
  </si>
  <si>
    <t>SUMA DE Juicios laborales ante el H. Tribunal de Conciliación y Arbitraje y Escalafón Concluidos</t>
  </si>
  <si>
    <t>Juicios laborales ante el H. Tribunal de Conciliación y Arbitraje y Escalafón Concluidos favorables</t>
  </si>
  <si>
    <t>Juicios laborales ante el H. Tribunal de Conciliación y Arbitraje y Escalafón Concluidos desfavorables</t>
  </si>
  <si>
    <t>Juicios laborables ante el H. Tribunal de Conciliación y Arbitraje y Escalafón En tramite</t>
  </si>
  <si>
    <t>Juicios de Nulidad resueltos favorables</t>
  </si>
  <si>
    <t>Juicios de Nulidad resueltos desfavorables</t>
  </si>
  <si>
    <t>Juicios de Nulidad en trámite</t>
  </si>
  <si>
    <t>Juicios civiles instaurados</t>
  </si>
  <si>
    <t>Juicios civiles en trámite</t>
  </si>
  <si>
    <t>Juicios de Amparos resueltos favorables</t>
  </si>
  <si>
    <t>Juicios de Amparos resueltos desfavorables</t>
  </si>
  <si>
    <t>Número de  Juicios de Amparo en tramite</t>
  </si>
  <si>
    <t>Proyectos iniciativas de reforma a la Ley de Movilidad y Reglamento, Acuerdos</t>
  </si>
  <si>
    <t>Elaboración de convenios y contratos</t>
  </si>
  <si>
    <t>Acuerdos Administrativos/ Proyectos</t>
  </si>
  <si>
    <t>Revisión/Investigación expedientes, tramite</t>
  </si>
  <si>
    <t>Derechos de petición</t>
  </si>
  <si>
    <t>Atención accidentes Transporte Público</t>
  </si>
  <si>
    <t>Información a usuarios</t>
  </si>
  <si>
    <t xml:space="preserve"> Constancia de Historial de licencias</t>
  </si>
  <si>
    <t>Atención a conductores del servicio público para su registro de antigüedad</t>
  </si>
  <si>
    <t>Atención y respuesta a oficio de autoridad</t>
  </si>
  <si>
    <t>Número de Cursos a Preescolares implementados.</t>
  </si>
  <si>
    <t>Número de Cursos a Primaria implementados.</t>
  </si>
  <si>
    <t>Número de Cursos a Secundaria implementados.</t>
  </si>
  <si>
    <t xml:space="preserve">Número de patrullas escolares implementadas.  </t>
  </si>
  <si>
    <t>Número de Refuerzos en patrullas escolares.</t>
  </si>
  <si>
    <t>Número de Participantes en Refuerzo en patrullas escolares.</t>
  </si>
  <si>
    <t>Platicas sobre seguridad vial Grupos</t>
  </si>
  <si>
    <t>Platicas sobre seguridad vial Participantes</t>
  </si>
  <si>
    <t xml:space="preserve">Número de Informes estadísticos Accidentes en General. </t>
  </si>
  <si>
    <t>Número de Informes estadísticos de Muertos Gral. Y Alcohol IJCF.</t>
  </si>
  <si>
    <t>Número de Informes estadísticos de Operativos Salvando Vidas.</t>
  </si>
  <si>
    <t>Pruebas aplicadas</t>
  </si>
  <si>
    <t>Conductores retenidos en Puntos de Control</t>
  </si>
  <si>
    <t>Total conductores retenidos</t>
  </si>
  <si>
    <t>Sanción económica</t>
  </si>
  <si>
    <t>% positivas / aplicadas</t>
  </si>
  <si>
    <t>Días con operativo</t>
  </si>
  <si>
    <t>Puntos de control instalados</t>
  </si>
  <si>
    <t>Número de cursos impartidos en la CURVA</t>
  </si>
  <si>
    <t>Número de personas capacitadas en CURVA.   (sensibilización para no conducir con el influjo del alcohol)</t>
  </si>
  <si>
    <t>Fallas de semáforos atendidos</t>
  </si>
  <si>
    <t xml:space="preserve"> Número de Renovación de las Unidades del Servicio de Transporte Público ( Sitios).</t>
  </si>
  <si>
    <t>Número  de Transmisión por Defunción de Sitios y Transporte Especializado de Grúa y Turismo realizados</t>
  </si>
  <si>
    <t>Número de Constancias para Reposición de Placas (Replaqueo) realizadas (Sitios)</t>
  </si>
  <si>
    <t xml:space="preserve">Número de permisos emitidos para Circular sin una  placas </t>
  </si>
  <si>
    <t>Número de permisos emitidos para Circular sin placas y tarjeta de circulación  (motos)</t>
  </si>
  <si>
    <t>Número de permisos   Circular sin reunir las condiciones necesarias para tal efecto</t>
  </si>
  <si>
    <t>Número de permisos para circular sin reunir las condiciones necesarias para tal efecto (motos)</t>
  </si>
  <si>
    <t>Número de permisos  Circular sin una placa (Taxis)</t>
  </si>
  <si>
    <t>Permisos para traslado de mercancía, menaje, semovientes y ganado de origen y destino</t>
  </si>
  <si>
    <t>Libertad de vehículos de Transporte Público SEMOV</t>
  </si>
  <si>
    <t>Libertad de vehículos CURVA SEMOV</t>
  </si>
  <si>
    <t>Ventanilla incluyente Libertad de vehículos SEMOV</t>
  </si>
  <si>
    <t>Libertad de vehículos particulares San Agustín</t>
  </si>
  <si>
    <t>Unidades sustituidas del servicio de transporte público de pasajeros (empresas transportistas) DGTP</t>
  </si>
  <si>
    <t>Septiembre</t>
  </si>
  <si>
    <t>Octubre</t>
  </si>
  <si>
    <t>Revisión tramites de Rectificación de Licencias y Derechos de Petición</t>
  </si>
  <si>
    <t>Solicitud de Información Informes</t>
  </si>
  <si>
    <t>Noviembre</t>
  </si>
  <si>
    <t>Diciembre</t>
  </si>
  <si>
    <t xml:space="preserve"> Constancias  de inscripción al padrón de conductores de servicio público (antigüedad)</t>
  </si>
  <si>
    <t xml:space="preserve">No. </t>
  </si>
  <si>
    <t>SUMA</t>
  </si>
  <si>
    <t>Número de dictamen de estudio de impacto al Tránsito para nuevosdesarollos, dentro de la Z.M.G. o en el interior del Estado</t>
  </si>
  <si>
    <t>Número de oficio de modificación de proyecto del Estado de impacto al Tránsito</t>
  </si>
  <si>
    <t>Número de dictamen técnico por ciudadano para la construcción de puentes peatonales dentro de la Z.M.G. o en el interior del Estado</t>
  </si>
  <si>
    <t>Número de autorización para cierre parcial o total de calle por obra</t>
  </si>
  <si>
    <t>Número de permisos para Circular o trasladar maquinaria</t>
  </si>
  <si>
    <t>Número de permisos para Transportar mercancía fuera del Estado de Jalisco</t>
  </si>
  <si>
    <t>Número de permisos para  prelación de paso</t>
  </si>
  <si>
    <t>Número de permisos para  Evento especial en la vía pública</t>
  </si>
  <si>
    <t>Número de permisos para  Estacionamiento exclusivo municipal, Guadalajara, Tlaquepaque, Zapopán y Tonalá</t>
  </si>
  <si>
    <t>Número de permisos para  Cierre de calles (eventos religiosos, deportivos sociales)</t>
  </si>
  <si>
    <t>Dictamen técnico para solicitar maniobras de carga y descarga de productos o mercancías, así como ascenso y descenso de personas</t>
  </si>
  <si>
    <t>Número de estudio técnico para la implementación de señalamientos viales</t>
  </si>
  <si>
    <t>Número de estudios técnicos para la implementación de dispositivos de control de velocidad. (reductor de velocidad)</t>
  </si>
  <si>
    <t>Número de estudios técnicos para la implementación de semáforos</t>
  </si>
  <si>
    <t>suma</t>
  </si>
  <si>
    <t>Número de proyectos de dispositivo a solicitud por particular</t>
  </si>
  <si>
    <t>Proyectos de señalamientos municipios a solicitud de municipios fuera de la ZMG</t>
  </si>
  <si>
    <t>Opinión técnica sobre proyectos de movilidad no motorizado (Ciclo vía)</t>
  </si>
  <si>
    <t>Opinión técnica de modificación geométrica en la vialidad</t>
  </si>
  <si>
    <t>Solicitudes ciudadana atendidas</t>
  </si>
  <si>
    <t>Unidades sustituidas del sitio y transporte especializado</t>
  </si>
  <si>
    <t>Número de  Constancia Varias ( Refrendo, constancia Memorando libertad de vehículos, Constancia lista de sucesión, Constancia de prórroga extemporánea) realizadas. (SITIOS)</t>
  </si>
  <si>
    <t>Número de Matrices y Derivación realizadas (SITIOS)</t>
  </si>
  <si>
    <t>Juicios de Nulidad atendidos</t>
  </si>
  <si>
    <t>Detenciones</t>
  </si>
  <si>
    <t>Cancelación de detenciones</t>
  </si>
  <si>
    <t>Bloqueos</t>
  </si>
  <si>
    <t>Foto infracción emitidas</t>
  </si>
  <si>
    <t>SUMA Transvales emitidos:  $3.00</t>
  </si>
  <si>
    <t>Transvales  Estudiantes</t>
  </si>
  <si>
    <t xml:space="preserve">Transvales Secundaria </t>
  </si>
  <si>
    <t>Transvales Tercera Edad</t>
  </si>
  <si>
    <t>SUMA Transvales emitidos:  $3.50</t>
  </si>
  <si>
    <t>TOTAL DE TRANSVALES</t>
  </si>
  <si>
    <t>PERSONAS BENEFICIADAS</t>
  </si>
  <si>
    <t>Número de policías viales aceptados en la Selección y contratación</t>
  </si>
  <si>
    <t>Direccion General Administrativa</t>
  </si>
  <si>
    <r>
      <t xml:space="preserve">Quejas sitios. </t>
    </r>
    <r>
      <rPr>
        <sz val="11"/>
        <rFont val="Calibri"/>
        <family val="2"/>
      </rPr>
      <t xml:space="preserve">Quejas/ Denuncias, Sugerencias, Felicitaciones de sitios recibidas en "CONTACTO SEMOV" </t>
    </r>
  </si>
  <si>
    <r>
      <rPr>
        <b/>
        <sz val="11"/>
        <rFont val="Calibri"/>
        <family val="2"/>
      </rPr>
      <t>Quejas transporte pasajeros (camiones).</t>
    </r>
    <r>
      <rPr>
        <sz val="11"/>
        <rFont val="Calibri"/>
        <family val="2"/>
      </rPr>
      <t xml:space="preserve"> Quejas/Denuncias, Sugerencias, Felicitaciones de transporte de pasajeros (camiones) recibidos en "CONTACTOS SEMOV"</t>
    </r>
  </si>
  <si>
    <r>
      <rPr>
        <b/>
        <sz val="11"/>
        <rFont val="Calibri"/>
        <family val="2"/>
      </rPr>
      <t>Camiones.</t>
    </r>
    <r>
      <rPr>
        <sz val="11"/>
        <rFont val="Calibri"/>
        <family val="2"/>
      </rPr>
      <t xml:space="preserve"> Quejas/Denuncias, Sugerencias, Felicitaciones de transporte de pasajeros (camiones) recibidas en Atención Ciudadana y Teléfono Ciudadano.</t>
    </r>
  </si>
  <si>
    <t>Número de permisos para  valet parking</t>
  </si>
  <si>
    <t>Número de permisos para  matrices y derivaciones de sitios a nivel Estatal</t>
  </si>
  <si>
    <t>Número de permisos para Instalación de juegos mecánicos en la vía pública</t>
  </si>
  <si>
    <t>Número de estudios técnicos para la determinación o modificación de sentidos de circulación</t>
  </si>
  <si>
    <t>Procedimientos Administrativos Laboral Interno Resueltos</t>
  </si>
  <si>
    <t>A) Amonestaciones</t>
  </si>
  <si>
    <t>Solicitudes de copias de Cedulas de Notificación de Infracción (folios)</t>
  </si>
  <si>
    <t>Procedimientos instaurados de Mujeres</t>
  </si>
  <si>
    <t>Procedimientos instaurados de Hombres</t>
  </si>
  <si>
    <t>Licencias por Alcoholimetría suspendidas</t>
  </si>
  <si>
    <t>Licencias por Alcoholimetría canceladas</t>
  </si>
  <si>
    <t xml:space="preserve">Consignación de detenidos </t>
  </si>
  <si>
    <t>Asuntos resueltos por guardia penal.</t>
  </si>
  <si>
    <t>Juicios de Amparo recibidos</t>
  </si>
  <si>
    <t>Juicios de Amparo (CURVA) instaurados</t>
  </si>
  <si>
    <t>SUMA DE Juicios de Amparos CURVA resueltos</t>
  </si>
  <si>
    <t>Juicios de Amparos (CURVA) resueltos favorables</t>
  </si>
  <si>
    <t>Foto infracciones canceladas</t>
  </si>
  <si>
    <t>Reincidentes</t>
  </si>
  <si>
    <t>Retenidos por Alcoholimetría por 24 horas (hombres)</t>
  </si>
  <si>
    <t>Retenidos por Alcoholimetría por 36 horas (hombres)</t>
  </si>
  <si>
    <t>Retenidos por Alcoholimetría por otras horas (hombres)</t>
  </si>
  <si>
    <t>Retenidos por Alcoholimetría (mujeres)</t>
  </si>
  <si>
    <t>Libertad de vehículos Motocarros</t>
  </si>
  <si>
    <t>Cancelación de bloqueos</t>
  </si>
  <si>
    <t>Libertades</t>
  </si>
  <si>
    <t>Otros</t>
  </si>
  <si>
    <t>Unidades de Transporte Público infraccionadas</t>
  </si>
  <si>
    <t>Unidades de Transporte Público enviadas a IJAS por inspección</t>
  </si>
  <si>
    <t>Unidades de Transporte Público a las que se les realizo revista mecánica</t>
  </si>
  <si>
    <t>Accidentes del Transporte Público atendidos por lesiones</t>
  </si>
  <si>
    <t>Lesionados en accidentes de Transporte Público</t>
  </si>
  <si>
    <t>Lesionados en accidentes de Transporte Público (hombres)</t>
  </si>
  <si>
    <t>Lesionados en accidentes de Transporte Público (mujeres)</t>
  </si>
  <si>
    <t>Occisos en accidentes de Transporte Público</t>
  </si>
  <si>
    <t>Occisos en accidentes de Transporte Público (hombres)</t>
  </si>
  <si>
    <t>Occisos en accidentes de Transporte Público (mujeres)</t>
  </si>
  <si>
    <t>Procedimientos instaurados por Cancelación de Licencias</t>
  </si>
  <si>
    <t>Procedimientos resueltos para cancelación de Licencias</t>
  </si>
  <si>
    <t>Solicitudes de información recibida  Ley de transparencia</t>
  </si>
  <si>
    <t>Solicitudes de información contestada Ley de transparencia</t>
  </si>
  <si>
    <t>Procedimiento de renovación o extinción en proceso</t>
  </si>
  <si>
    <t>Procedimiento de renovación o extinción improcedentes</t>
  </si>
  <si>
    <t>Procedimiento de renovación o extinción en tramite</t>
  </si>
  <si>
    <t>Procedimientos en etapa de investigación</t>
  </si>
  <si>
    <t>Solicitudes recibidas de protección de datos personales.</t>
  </si>
  <si>
    <t>Solicitudes Contestadas de protección de datos personales</t>
  </si>
  <si>
    <t>Solicitudes pendientes de protección de datos personales en tramite</t>
  </si>
  <si>
    <t>Solicitudes resueltas, por la Ley de Transparencia</t>
  </si>
  <si>
    <t>Autoridades Federales</t>
  </si>
  <si>
    <t>Autoridades Estatales</t>
  </si>
  <si>
    <t>Otras</t>
  </si>
  <si>
    <t xml:space="preserve"> Constancia de actualización al padrón de conductores de servicio público (antigüedad)  INGRESO DE DOCUMENTOS POR PRIMERA VEZ O ACTUALIZACION DE EXPEDIENTES</t>
  </si>
  <si>
    <t xml:space="preserve">Certificación de licencias para conducir vehículos de motor en sus categorías de permiso de menores automovilistas, choferes y motociclistas </t>
  </si>
  <si>
    <t>Certificación de licencias para conducir vehículos de motor en sus categorías de conductor de servicio público en todas sus modalidades, operadores de vehículos de emergencia, operadores de maquinaria especializada.</t>
  </si>
  <si>
    <t>Participantes en  eventos socioculturales, expos y foros en materia de Seguridad Vial. (Eventos)</t>
  </si>
  <si>
    <t>Alcance a Participantes</t>
  </si>
  <si>
    <t xml:space="preserve"> Análisis Grupo de riesgo .</t>
  </si>
  <si>
    <t xml:space="preserve"> Informes Muertos TP.</t>
  </si>
  <si>
    <t>Número de Convenios  en colaboración.</t>
  </si>
  <si>
    <t xml:space="preserve">Número de Convenios de Colaboración de Observatorio de lesiones.  </t>
  </si>
  <si>
    <t>Número de entrega por Convenio de Colaboración Cepaj</t>
  </si>
  <si>
    <t>Número de Solicitudes de Información de la Ley de Transparencia</t>
  </si>
  <si>
    <t>Número de Solicitudes de Información Externa otras</t>
  </si>
  <si>
    <t>Número de Solicitudes de Información Internas</t>
  </si>
  <si>
    <t>Número de Autorizaciones de Ampliación o Modificación de rutas. (Transporte Colectivo Área de Planeación)</t>
  </si>
  <si>
    <t>Número de Constancias de Permiso para Circular sin Placa realizadas (Sitios).</t>
  </si>
  <si>
    <t>Número de Servicio de Vigilancia Vial (asignación de Servicio a Policías Viales)</t>
  </si>
  <si>
    <t>Atención de eventos deportivos, Cívicos, Culturales, Religiosos y contingencias</t>
  </si>
  <si>
    <t>Accidentes Viales no conciliados en la Vía Publica</t>
  </si>
  <si>
    <t>Presentación del Escuadrón Acrobático</t>
  </si>
  <si>
    <t>Articulo 177  fracción IV. Manejar vehículos de motor con personas, mascotas u objetos que obstaculicen la conducción</t>
  </si>
  <si>
    <t>Articulo 177  fracción VIII. Circular con placas ocultas total o parcialmente; con cualquier objeto o material que impida su plena identificación o llevar en la parte exterior del vehículo, además de las placas autorizadas otras diferentes que contengan numeración o que impidan las visibilidad de aquellas</t>
  </si>
  <si>
    <t>Articulo 178 fracción  IX. Llevar  exceso de pasaje en vehículo de Servicio Público colectivo y masivo, conforme a las especificaciones del mismo y a lo establecido en las Normas Reglamentarias (T.P.)</t>
  </si>
  <si>
    <t xml:space="preserve">Articulo 178 Fracción  XV. Conducir vehículo de motor haciendo uso de aparatos de telefonía </t>
  </si>
  <si>
    <t>Articulo 178 Fracción XVI. A los motociclistas que no respeten su carril de circulación, así como los que circulen por pasos a desnivel o puentes donde se encuentren expresamente prohibida su circulación, en contraverción con las disposiciones de esta Ley y su Reglamento y accesibilidad preferente</t>
  </si>
  <si>
    <t>Articulo 183 Fracción II. Transportar un menor de doce años de edad en los asientos delanteros, salvo en los vehículos que no cuenten con asientos traseros. En ambos casos, en todo momento deberán transportar al menor en asientos de seguridad o sistema de sujeción adecuados a su edad y constitución física, debidamente asegurados.</t>
  </si>
  <si>
    <t>Articulo 183 Fracción III. Al conductor de un vehículo que exceda mas de diez kilómetros por hora el limite de velocidad máximo permitido. (Particular)</t>
  </si>
  <si>
    <t>Articulo 183 Fracción III. Al conductor de un vehículo que exceda mas de diez kilómetros por hora el limite de velocidad máximo permitido. (T.P.)</t>
  </si>
  <si>
    <t xml:space="preserve">Articulo 184. Fracción I. No porte, debidamente colocado y ajustado con las correas de seguridad, casco protector para motociclista y en su caso también su acompañante. </t>
  </si>
  <si>
    <t>Articulo 185 Fracción II. Al conductor que circule en el estado en vehículo que emita visiblemente contaminantes a la atmosfera.</t>
  </si>
  <si>
    <t>Articulo  187 Frac. I Preste servicio de Transporte Público en cualquiera de sus modalidades sin contar con la  concesión correspondiente (UBER)</t>
  </si>
  <si>
    <t>Articulo 190 Transporte Publico Frac. I-II-III</t>
  </si>
  <si>
    <t>Articulo 192 Frac. I-II-III Transporte Público</t>
  </si>
  <si>
    <t>Vigilancia vial en carretera (KM)</t>
  </si>
  <si>
    <t>Total de servicio especiales</t>
  </si>
  <si>
    <t>Vigilancia en escuelas</t>
  </si>
  <si>
    <t>Vigilancia en cruceros</t>
  </si>
  <si>
    <t>Accidente</t>
  </si>
  <si>
    <t>Folios</t>
  </si>
  <si>
    <t>Número de dictamen de ingresos y salidas (integración a las vialidades) para modificaciones y nuevas edificaciones</t>
  </si>
  <si>
    <t>Número de permisos para Circular en zona restringidas con capacidad de 3,000 a 13,001 Kg.</t>
  </si>
  <si>
    <t>Número de permisos  para Ruta para la transportación de residuos, sólidos no peligrosos y peligrosos</t>
  </si>
  <si>
    <t>Número de permisos para Asuntos varios (quejas por invasión de banquetas, quejas por invasión de cochera o sentido de circulación, apoyo de spot publicitario, filmaciones en vía pública)</t>
  </si>
  <si>
    <t>Número de permisos para  Instalación de puestos en la vía pública</t>
  </si>
  <si>
    <t>Número de permisos para  Estacionamiento provisional</t>
  </si>
  <si>
    <t>Número de estudios para modificación de derrotero y/o terminal de transporte público</t>
  </si>
  <si>
    <t>Número de estudios para avalar trazo, modificar y/o proponer señalización, semaforización o educación vial en base al transporte no motorizado (Ciclovias,zonas peatonales, etc.)</t>
  </si>
  <si>
    <t>H) Inhabilitación</t>
  </si>
  <si>
    <t>Cédula de notificación de infracción (folios) con reducción en su valor</t>
  </si>
  <si>
    <t>Foto infracciones recibidas para inconformidad</t>
  </si>
  <si>
    <t xml:space="preserve"> Recurso de Inconformidad recibidos por Alcoholimetría </t>
  </si>
  <si>
    <t xml:space="preserve"> Recurso de Inconformidad resueltos por Alcoholimetría </t>
  </si>
  <si>
    <t>Denuncias presentadas área penal</t>
  </si>
  <si>
    <t xml:space="preserve">Cédulas de notificación de infracción folios capturados (Policía vial) </t>
  </si>
  <si>
    <t>Cancelación de cédulas notificación de infracción (folios) por afinación controlada ZMG</t>
  </si>
  <si>
    <t>Alcoholimetría elaborada (particulares)</t>
  </si>
  <si>
    <t>Alcoholimetría Elaborada a conductores particulares con sanción económica</t>
  </si>
  <si>
    <t>Alcoholimetría Elaborada a conductores particulares para retención</t>
  </si>
  <si>
    <t>Procedimientos Licencias por Alcoholimetría Instaurados</t>
  </si>
  <si>
    <t>Procedimientos Licencias por Alcoholimetría en tramite</t>
  </si>
  <si>
    <t>Procedimientos Licencias por Alcoholimetría resueltos</t>
  </si>
  <si>
    <t>Procedimientos Licencias por Alcoholimetría archivados</t>
  </si>
  <si>
    <t xml:space="preserve">Juicios laborales tramitados por Servidores Públicos ante el H. Tribunal de Conciliación y Arbitraje y Escalafón </t>
  </si>
  <si>
    <t>SUMA DE Juicios de Amparos Resueltos</t>
  </si>
  <si>
    <t>Juicios de Amparos (CURVA)resueltos desfavorables</t>
  </si>
  <si>
    <t xml:space="preserve">  Juicios de Amparo (CURVA) por Alcoholimetria</t>
  </si>
  <si>
    <t>Retenidos por Alcoholimetría</t>
  </si>
  <si>
    <t>Retenidos por Alcoholimetría (hombres)</t>
  </si>
  <si>
    <t>Retenidos por Alcoholimetría por 12 horas (hombres)</t>
  </si>
  <si>
    <t>Retenidos por Alcoholimetría por 12 horas (mujeres)</t>
  </si>
  <si>
    <t>Retenidos por Alcoholimetría por 24 horas (mujeres)</t>
  </si>
  <si>
    <t>Retenidos por Alcoholimetría otras horas (mujeres)</t>
  </si>
  <si>
    <t>Instauración de Procedimientos de Revocación, declaración de Extinción y Resolución de conflictos en Permisos y Concesiones del Servicio de T.P. (Resueltos)</t>
  </si>
  <si>
    <t>Libertad de Vehículos SEMOV</t>
  </si>
  <si>
    <t>Libertad de vehículos T.P. San Agustín</t>
  </si>
  <si>
    <t>Detenciones o bloqueo que no proceden</t>
  </si>
  <si>
    <t>Procedimientos resueltos para suspensión de licencias</t>
  </si>
  <si>
    <t>Procedimiento resuelto a favor del conductor</t>
  </si>
  <si>
    <t>Procedimiento en trámite</t>
  </si>
  <si>
    <t>Solicitudes de información pendiente de resolución</t>
  </si>
  <si>
    <t>Procedimiento de renovación o extinción revocados</t>
  </si>
  <si>
    <t>Procedimiento de renovación o extinción concluidos</t>
  </si>
  <si>
    <t>Actas recibidas por Alcoholimetría (CURVA)</t>
  </si>
  <si>
    <t>Solicitud de impresión de foto infracción</t>
  </si>
  <si>
    <t>Atención de solicitudes de información, por la vía de la Ley de Transparencia dentro del termino legal</t>
  </si>
  <si>
    <t>Fiscalía</t>
  </si>
  <si>
    <t>Número de Cursos a Bachilleres implementados.</t>
  </si>
  <si>
    <t>Número de Cursos a Centros Universitarios implementados.</t>
  </si>
  <si>
    <t>Participantes en cursos de Sensibilización de Alcoholimetría</t>
  </si>
  <si>
    <t>Visitas a Centros de Capacitación Acreditadas</t>
  </si>
  <si>
    <t>Grupos visitados en Centro de Capacitación Acreditada</t>
  </si>
  <si>
    <t>Participantes en visitas a Centros de Capacitación Acreditada</t>
  </si>
  <si>
    <t>Otras Investigaciones</t>
  </si>
  <si>
    <t>Auditorías</t>
  </si>
  <si>
    <t>Total pruebas positivas</t>
  </si>
  <si>
    <t>Entrega de dictámenes a transportistas</t>
  </si>
  <si>
    <t xml:space="preserve"> Acuerdo de multas para pago de  prórroga extemporánea </t>
  </si>
  <si>
    <t>Recepción de documentos de permisionarios (taxistas) para re empadronamiento</t>
  </si>
  <si>
    <t>Bloqueos/suspensión de licencias CSP</t>
  </si>
  <si>
    <t>Desbloqueos/suspensión de licencias CSP</t>
  </si>
  <si>
    <t>Ruta - empresa (expediente, asesoría)</t>
  </si>
  <si>
    <t>Operativos Implementados</t>
  </si>
  <si>
    <t>Unidades de T.P. detenidos que exceda limite de velocidad</t>
  </si>
  <si>
    <r>
      <t xml:space="preserve"> </t>
    </r>
    <r>
      <rPr>
        <b/>
        <sz val="11"/>
        <rFont val="Calibri"/>
        <family val="2"/>
      </rPr>
      <t>Sitios.</t>
    </r>
    <r>
      <rPr>
        <sz val="11"/>
        <rFont val="Calibri"/>
        <family val="2"/>
      </rPr>
      <t xml:space="preserve"> Quejas/Denuncias, Sugerencias, Felicitaciones de Sitios recibidas de Transporte Público en Atención Ciudadana y Teléfono Ciudadano. </t>
    </r>
  </si>
  <si>
    <r>
      <t xml:space="preserve">Observaciones de la ciudadanía (Sugerencias, felicitaciones, quejas denuncias Operativa recibidas en plataforma "CONTACTO SEMOV". </t>
    </r>
    <r>
      <rPr>
        <sz val="11"/>
        <rFont val="Calibri"/>
        <family val="2"/>
      </rPr>
      <t>Observaciones de la ciudadanía ( Sugerencias, Felicitaciones, Quejas/Denuncias) OPERATIVAS recibidas en plataforma " CONTACTO SEMOV"</t>
    </r>
  </si>
  <si>
    <r>
      <rPr>
        <b/>
        <sz val="11"/>
        <rFont val="Calibri"/>
        <family val="2"/>
      </rPr>
      <t>Observaciones de la ciudadanía (Sugerencias, felicitaciones, quejas denuncias Operativas recibidas en plataforma</t>
    </r>
    <r>
      <rPr>
        <sz val="11"/>
        <rFont val="Calibri"/>
        <family val="2"/>
      </rPr>
      <t xml:space="preserve"> </t>
    </r>
    <r>
      <rPr>
        <b/>
        <sz val="11"/>
        <rFont val="Calibri"/>
        <family val="2"/>
      </rPr>
      <t>Contacto Semov.</t>
    </r>
    <r>
      <rPr>
        <sz val="11"/>
        <rFont val="Calibri"/>
        <family val="2"/>
      </rPr>
      <t xml:space="preserve"> Observaciones de la ciudadanía (Sugerencias, Felicitaciones, Quejas/Denuncias) ADMINISTRATIVAS recibidas en plataforma "CONTACTO SEMOV"</t>
    </r>
  </si>
  <si>
    <t>Asesorías</t>
  </si>
  <si>
    <r>
      <rPr>
        <b/>
        <sz val="11"/>
        <rFont val="Calibri"/>
        <family val="2"/>
      </rPr>
      <t xml:space="preserve">Número de Personas de Módulos de Información informadas, </t>
    </r>
    <r>
      <rPr>
        <b/>
        <sz val="11"/>
        <rFont val="Calibri"/>
        <family val="2"/>
      </rPr>
      <t>Solicitud de Información en Módulos de Asesoría Ciudadana.</t>
    </r>
    <r>
      <rPr>
        <sz val="11"/>
        <rFont val="Calibri"/>
        <family val="2"/>
      </rPr>
      <t xml:space="preserve"> Número de personas solicitando información en Módulo de Asesoría Ciudadana.</t>
    </r>
  </si>
  <si>
    <r>
      <rPr>
        <b/>
        <sz val="11"/>
        <rFont val="Calibri"/>
        <family val="2"/>
      </rPr>
      <t>Solicitud de Información en Módulos</t>
    </r>
    <r>
      <rPr>
        <sz val="11"/>
        <rFont val="Calibri"/>
        <family val="2"/>
      </rPr>
      <t>. Número de Personas solicitando información en Módulo de información.</t>
    </r>
  </si>
  <si>
    <r>
      <rPr>
        <b/>
        <sz val="11"/>
        <rFont val="Calibri"/>
        <family val="2"/>
      </rPr>
      <t xml:space="preserve">Número de Personas de Teléfono Ciudadano atendidas, </t>
    </r>
    <r>
      <rPr>
        <b/>
        <sz val="11"/>
        <rFont val="Calibri"/>
        <family val="2"/>
      </rPr>
      <t>Teléfono Ciudadano</t>
    </r>
    <r>
      <rPr>
        <sz val="11"/>
        <rFont val="Calibri"/>
        <family val="2"/>
      </rPr>
      <t>. Número de Personas atendidas en Teléfono Ciudadano.</t>
    </r>
  </si>
  <si>
    <t>Acceso Vía Electrónica</t>
  </si>
  <si>
    <t>Documentos certificados</t>
  </si>
  <si>
    <t>Procedimientos Administrativos de Responsabilidad atendidos</t>
  </si>
  <si>
    <t>Procedimientos Administrativos Laboral Interno Instaurados</t>
  </si>
  <si>
    <t>Quejas administrativas por choque recibidas</t>
  </si>
  <si>
    <t>Quejas de Derechos Humanos recibidas</t>
  </si>
  <si>
    <t>Retenidos por Alcoholimetría por 36 horas (mujeres)</t>
  </si>
  <si>
    <t>Número de permisos para circular sin placas y tarjeta de circulación</t>
  </si>
  <si>
    <t>Número de permisos para circular sin placa por robo y/o extravió</t>
  </si>
  <si>
    <t>Número de permisos para exhibición al público o su demostración</t>
  </si>
  <si>
    <t>Número de Permisos para circular con vidrios polarizados</t>
  </si>
  <si>
    <t>A) Información confidencial y Bloqueo a la Dirección de Jurídico</t>
  </si>
  <si>
    <t xml:space="preserve"> B) Desbloqueo de vehículos a la Dirección de Jurídico     </t>
  </si>
  <si>
    <t>Atención a la Ciudadanía (Información )</t>
  </si>
  <si>
    <t>Impartición de Cursos para le Educación Básica Participantes</t>
  </si>
  <si>
    <t>Campañas Masivas de Cultura Vial</t>
  </si>
  <si>
    <t>Municipios</t>
  </si>
  <si>
    <t>Procedimientos base de datos accidentes viales</t>
  </si>
  <si>
    <t>Informes estadísticos</t>
  </si>
  <si>
    <t>Número de Convenios de Colaboración de INEGI.</t>
  </si>
  <si>
    <t xml:space="preserve">Accidentes Viales en AMG </t>
  </si>
  <si>
    <t xml:space="preserve">Accidentes Viales en Interior del Estado </t>
  </si>
  <si>
    <t>Muertes en accidentes viales en General AMG SEMEFO</t>
  </si>
  <si>
    <t>Muertes en accidentes viales en General Interior del Estado SEMEFO</t>
  </si>
  <si>
    <t>Muertes en accidentes con presencia de alcohol  AMG SEMEFO</t>
  </si>
  <si>
    <t>Muertes en accidentes con presencia de alcohol  Interior del Estado SEMEFO</t>
  </si>
  <si>
    <t>Muerto de peatón accidente vial en AMG</t>
  </si>
  <si>
    <t>Muertes de ciclistas en accidentes TP</t>
  </si>
  <si>
    <t>Motociclistas MUERTOS en accidentes viales AMG</t>
  </si>
  <si>
    <t>Peatones MUERTOS en accidentes viales AMG</t>
  </si>
  <si>
    <t>Ciclistas MUERTOS en accidentes viales AMG</t>
  </si>
  <si>
    <t>Muertes Transporte Público</t>
  </si>
  <si>
    <t>Muertes Taxis</t>
  </si>
  <si>
    <t>Muertes Motocicletas</t>
  </si>
  <si>
    <t>Muertes Ciclistas</t>
  </si>
  <si>
    <t>Muertes Peatones</t>
  </si>
  <si>
    <t>Número de Autorizaciones Temporales de Transporte Colectivo realizadas</t>
  </si>
  <si>
    <t>C2</t>
  </si>
  <si>
    <t>C1</t>
  </si>
  <si>
    <t>C1+E</t>
  </si>
  <si>
    <t>C3</t>
  </si>
  <si>
    <t>C4</t>
  </si>
  <si>
    <t>C5</t>
  </si>
  <si>
    <t>D1</t>
  </si>
  <si>
    <t>D2</t>
  </si>
  <si>
    <t xml:space="preserve">Cancelación de Licencias  </t>
  </si>
  <si>
    <r>
      <t xml:space="preserve">Número de </t>
    </r>
    <r>
      <rPr>
        <b/>
        <sz val="11"/>
        <color indexed="8"/>
        <rFont val="Calibri"/>
        <family val="2"/>
      </rPr>
      <t>Participantes</t>
    </r>
    <r>
      <rPr>
        <sz val="11"/>
        <color theme="1"/>
        <rFont val="Calibri"/>
        <family val="2"/>
      </rPr>
      <t xml:space="preserve"> Cursos a Preescolares implementados.</t>
    </r>
  </si>
  <si>
    <r>
      <t xml:space="preserve">Número de </t>
    </r>
    <r>
      <rPr>
        <b/>
        <sz val="11"/>
        <color indexed="8"/>
        <rFont val="Calibri"/>
        <family val="2"/>
      </rPr>
      <t xml:space="preserve">Participantes </t>
    </r>
    <r>
      <rPr>
        <sz val="11"/>
        <color theme="1"/>
        <rFont val="Calibri"/>
        <family val="2"/>
      </rPr>
      <t xml:space="preserve"> Cursos a Primaria implementados.</t>
    </r>
  </si>
  <si>
    <r>
      <t xml:space="preserve">Número de </t>
    </r>
    <r>
      <rPr>
        <b/>
        <sz val="11"/>
        <color indexed="8"/>
        <rFont val="Calibri"/>
        <family val="2"/>
      </rPr>
      <t>Participantes</t>
    </r>
    <r>
      <rPr>
        <sz val="11"/>
        <color theme="1"/>
        <rFont val="Calibri"/>
        <family val="2"/>
      </rPr>
      <t xml:space="preserve"> Cursos a Secundaria implementados.</t>
    </r>
  </si>
  <si>
    <r>
      <t xml:space="preserve">Número de </t>
    </r>
    <r>
      <rPr>
        <b/>
        <sz val="11"/>
        <color indexed="8"/>
        <rFont val="Calibri"/>
        <family val="2"/>
      </rPr>
      <t>Participantes</t>
    </r>
    <r>
      <rPr>
        <sz val="11"/>
        <color theme="1"/>
        <rFont val="Calibri"/>
        <family val="2"/>
      </rPr>
      <t xml:space="preserve"> Cursos Bachilleres implementados.</t>
    </r>
  </si>
  <si>
    <r>
      <t xml:space="preserve">Número de </t>
    </r>
    <r>
      <rPr>
        <b/>
        <sz val="11"/>
        <color indexed="8"/>
        <rFont val="Calibri"/>
        <family val="2"/>
      </rPr>
      <t>Participantes</t>
    </r>
    <r>
      <rPr>
        <sz val="11"/>
        <color theme="1"/>
        <rFont val="Calibri"/>
        <family val="2"/>
      </rPr>
      <t xml:space="preserve"> Cursos a Centros Universitarios implementados.</t>
    </r>
  </si>
  <si>
    <r>
      <t xml:space="preserve">Número de </t>
    </r>
    <r>
      <rPr>
        <b/>
        <sz val="11"/>
        <color indexed="8"/>
        <rFont val="Calibri"/>
        <family val="2"/>
      </rPr>
      <t xml:space="preserve">Participantes </t>
    </r>
    <r>
      <rPr>
        <sz val="11"/>
        <color theme="1"/>
        <rFont val="Calibri"/>
        <family val="2"/>
      </rPr>
      <t>en patrullas escolares implementadas.</t>
    </r>
  </si>
  <si>
    <t>Cursos de Sensibilización de Alcoholimetría (GRUPOS)</t>
  </si>
  <si>
    <r>
      <t>Capacitación en la formación de instructores a empresas públicas o privadas (</t>
    </r>
    <r>
      <rPr>
        <b/>
        <sz val="11"/>
        <color indexed="8"/>
        <rFont val="Calibri"/>
        <family val="2"/>
      </rPr>
      <t>Grupos)</t>
    </r>
  </si>
  <si>
    <r>
      <t>Capacitación en la formación de instructores a empresas públicas o privadas (</t>
    </r>
    <r>
      <rPr>
        <b/>
        <sz val="11"/>
        <color indexed="8"/>
        <rFont val="Calibri"/>
        <family val="2"/>
      </rPr>
      <t>Participantes)</t>
    </r>
  </si>
  <si>
    <r>
      <t xml:space="preserve">Número de </t>
    </r>
    <r>
      <rPr>
        <b/>
        <sz val="11"/>
        <color indexed="8"/>
        <rFont val="Calibri"/>
        <family val="2"/>
      </rPr>
      <t xml:space="preserve">Participantes </t>
    </r>
    <r>
      <rPr>
        <sz val="11"/>
        <color theme="1"/>
        <rFont val="Calibri"/>
        <family val="2"/>
      </rPr>
      <t>en Campañas Masiva de Cultura Vial. Alcance a población</t>
    </r>
  </si>
  <si>
    <t>Número de Análisis Zonas de riesgo mapas.</t>
  </si>
  <si>
    <t>Mapas anuario</t>
  </si>
  <si>
    <t>Operativo Radar</t>
  </si>
  <si>
    <t>Número Oficio de modificación de proyecto de ingresos y salidas</t>
  </si>
  <si>
    <t>Número de dictamen de operación vial, guarderías, kínder o preescolar, primaria e institutos medio y superior, privados ( zona escolar)</t>
  </si>
  <si>
    <t xml:space="preserve">Cruceros nuevos semaforizados ZMG </t>
  </si>
  <si>
    <t>B) Cese</t>
  </si>
  <si>
    <t>C) Sobreseimiento</t>
  </si>
  <si>
    <t xml:space="preserve">D) Otras resoluciones </t>
  </si>
  <si>
    <t>Procedimientos Administrativos  Laboral Interno en trámite</t>
  </si>
  <si>
    <t>Entrega de documentos detenidos por Cedula de Notificación de Infracción (folios)</t>
  </si>
  <si>
    <t xml:space="preserve">Número de  rutas verificadas. </t>
  </si>
  <si>
    <t>Número de unidades de las rutas nuevas verificadas</t>
  </si>
  <si>
    <r>
      <t>Número  de Quejas</t>
    </r>
    <r>
      <rPr>
        <i/>
        <sz val="11"/>
        <rFont val="Calibri"/>
        <family val="2"/>
      </rPr>
      <t xml:space="preserve"> </t>
    </r>
    <r>
      <rPr>
        <sz val="11"/>
        <rFont val="Calibri"/>
        <family val="2"/>
      </rPr>
      <t>al Transporte Público en todas sus Modalidades instauradas</t>
    </r>
  </si>
  <si>
    <r>
      <t>Número de Prorroga de Concesiones de Transporte Colectivo</t>
    </r>
    <r>
      <rPr>
        <sz val="11"/>
        <rFont val="Calibri"/>
        <family val="2"/>
      </rPr>
      <t xml:space="preserve"> realizadas</t>
    </r>
  </si>
  <si>
    <r>
      <t>Número de Prórrogas de Sitios y Transporte Especializado (Grúa y Turismo)</t>
    </r>
    <r>
      <rPr>
        <sz val="11"/>
        <rFont val="Calibri"/>
        <family val="2"/>
      </rPr>
      <t xml:space="preserve"> realizadas</t>
    </r>
  </si>
  <si>
    <r>
      <t>Número  de Transmisiones por Cesión de Derechos de Sitios y Transporte Especializado</t>
    </r>
    <r>
      <rPr>
        <sz val="11"/>
        <rFont val="Calibri"/>
        <family val="2"/>
      </rPr>
      <t xml:space="preserve"> realizadas</t>
    </r>
  </si>
  <si>
    <r>
      <t xml:space="preserve">Número de </t>
    </r>
    <r>
      <rPr>
        <sz val="11"/>
        <rFont val="Calibri"/>
        <family val="2"/>
      </rPr>
      <t>Constancias  Varias  (Refrendo, Constancia Memorándum libertad de vehículos, Constancia lista de sucesión, Constancia de prórroga extemporánea)</t>
    </r>
    <r>
      <rPr>
        <sz val="11"/>
        <rFont val="Calibri"/>
        <family val="2"/>
      </rPr>
      <t xml:space="preserve"> realizadas (TRANSPORTE COLECTIVO)</t>
    </r>
  </si>
  <si>
    <t>Número de Constancias para Reposición de Placas (Replaqueo) realizadas (Transporte Colectivo)</t>
  </si>
  <si>
    <t>LISTA DE CONDUCTORES CAPACITADOS CONCLUIDOS TRANSPORTE PUBLICO</t>
  </si>
  <si>
    <t>Semáforos peatonales instalados</t>
  </si>
  <si>
    <t>Articulo 193 Transporte Público</t>
  </si>
  <si>
    <r>
      <rPr>
        <b/>
        <sz val="11"/>
        <rFont val="Calibri"/>
        <family val="2"/>
      </rPr>
      <t>SUMA Quejas recibidas de transporte público. "CONTACTO SEMOV"</t>
    </r>
    <r>
      <rPr>
        <sz val="11"/>
        <rFont val="Calibri"/>
        <family val="2"/>
      </rPr>
      <t>. Suma Quejas/Denuncias, Sugerencias, Felicitaciones de transporte público recibidas en " CONTACTO SEMOV"</t>
    </r>
  </si>
  <si>
    <r>
      <rPr>
        <b/>
        <sz val="11"/>
        <rFont val="Calibri"/>
        <family val="2"/>
      </rPr>
      <t>SUMA Quejas recibidas de transporte público,  atención ciudadana teléfono ciudadano.</t>
    </r>
    <r>
      <rPr>
        <sz val="11"/>
        <rFont val="Calibri"/>
        <family val="2"/>
      </rPr>
      <t xml:space="preserve"> Suma "Quejas/Denuncias, Sugerencias, Felicitaciones recibidas de Transporte Público en Atención Ciudadana y Teléfono Ciudadano.</t>
    </r>
  </si>
  <si>
    <t xml:space="preserve">Entrega de cédulas notificación de infracción (folios) por vehículos detenidos </t>
  </si>
  <si>
    <t>Cédula de notificación de infracción (Folios)  Confirmados</t>
  </si>
  <si>
    <t xml:space="preserve">Cédulas de notificación de infracción folios recibidos (Policía vial) </t>
  </si>
  <si>
    <t xml:space="preserve">Cédula de notificación de infracción foto infracción </t>
  </si>
  <si>
    <t>Juicios de Nulidad Resueltos</t>
  </si>
  <si>
    <t>Número de Permisos Para traslado de vehículos contaminantes con origen y destino</t>
  </si>
  <si>
    <t xml:space="preserve">Número de Licencias  de Chofer Emitidas. </t>
  </si>
  <si>
    <t>Número  de Licencias de Automovilista Emitidas.</t>
  </si>
  <si>
    <t xml:space="preserve">Número de Licencias  de  Motociclista Emitidas. </t>
  </si>
  <si>
    <t>Número de Licencias  de Conductor de Servicio de Transporte Público para vehículo con capacidad mayor a 3,000. (C1)</t>
  </si>
  <si>
    <t>Número de Licencias  de Conductor de servicio de Transporte público colectivo y masivo. (C2)</t>
  </si>
  <si>
    <t>Número de Licencias  de Conductor de Servicio de Transporte Público para Taxi, Radio Taxi y Autos de Arrendamiento con Chofer. (C3)</t>
  </si>
  <si>
    <t>Número de Licencias   de conductor de Servicio de Transporte Público de personal, empresarial y turístico. (C4)</t>
  </si>
  <si>
    <t>Número de Licencias  de Conductor de  Servicio de Transporte Público uso escolar y personas con discapacidad. (C5)</t>
  </si>
  <si>
    <t>Número de Licencias  de Conductor de Servicio de Transporte Público para Maquinaria con Rodamiento Neumático y Equipo Móvil Especial. (D1)</t>
  </si>
  <si>
    <t>Número de Licencias  de Conductor de Servicios de Transporte Público para Vehículos de Seguridad, Emergencia y Protección Civil. (D2)</t>
  </si>
  <si>
    <t>Número de Licencias  de Conductor de Servicio de Transporte Público  para material tóxico o peligroso y de valores. (C1+E)</t>
  </si>
  <si>
    <t>Número de Permisos Automovilistas .</t>
  </si>
  <si>
    <t>Número de Permisos Provisionales Motociclista.</t>
  </si>
  <si>
    <t>Estudios específicos</t>
  </si>
  <si>
    <t>Número licencias emitidas en Volantas .</t>
  </si>
  <si>
    <t>Volantas Instaladas</t>
  </si>
  <si>
    <t xml:space="preserve">TOTAL DE ACCIDENTES VIALES EN ESTADO DE JALISCO </t>
  </si>
  <si>
    <t>Suma Muertos en accidentes viales en General  (SEMEFO JALISCO)</t>
  </si>
  <si>
    <t>Suma de Muertes con Presencia de Alcohol JALISCO SEMEFO</t>
  </si>
  <si>
    <t>Suma Muerte de Transporte Público</t>
  </si>
  <si>
    <t>MUERTES GRUPO DE RIESGO</t>
  </si>
  <si>
    <t>Unidades sustituidas del Servicios y Transportes (gas)</t>
  </si>
  <si>
    <t>Indicadores 2018</t>
  </si>
  <si>
    <t>Secretaría de Movilidad</t>
  </si>
  <si>
    <t>Meta 2018</t>
  </si>
  <si>
    <t>Número de permisos  Circular sin placas (Taxis)</t>
  </si>
  <si>
    <t>CURSOS IMPARTIDOS POR CULTURA VIAL 2018 TRANSPORTE PÚBLICO</t>
  </si>
  <si>
    <t>Accidentes desistidos en la calle por el articulo 51 (172)</t>
  </si>
  <si>
    <t>SUMA Transvales emitidos:  $4.50 Ruta Empresa</t>
  </si>
  <si>
    <t>Sugerencias, felicitaciones y quejas ADMINISTRATIVAS recibidas en atención ciudadana y teléfono ciudadano</t>
  </si>
  <si>
    <t xml:space="preserve">                                                                       Indicadores 2018</t>
  </si>
  <si>
    <t xml:space="preserve">                                                                      Direccion General  Jurídica</t>
  </si>
  <si>
    <t xml:space="preserve">                                                                          Secretaría de Movilidad</t>
  </si>
  <si>
    <t xml:space="preserve"> Ventanilla Multitrámite</t>
  </si>
  <si>
    <t xml:space="preserve">                                                                                                        Dirección de Registro Estatal</t>
  </si>
  <si>
    <t xml:space="preserve">                                                                                                    Indicadores 2018</t>
  </si>
  <si>
    <t xml:space="preserve">                                                                                                      Secretaría de Movilidad</t>
  </si>
  <si>
    <t xml:space="preserve">                                                                                                Direccion General de Seguridad Vial</t>
  </si>
  <si>
    <t>Muertos (AMG)</t>
  </si>
  <si>
    <t>Heridos (AMG)</t>
  </si>
  <si>
    <t>Accidentes con Lesiones (AMG)</t>
  </si>
  <si>
    <t>Total de accidentes (AMG)</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</si>
</sst>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_-;\-* #,##0_-;_-* &quot;-&quot;??_-;_-@_-"/>
    <numFmt numFmtId="169" formatCode="_-* #,##0.0_-;\-* #,##0.0_-;_-* &quot;-&quot;??_-;_-@_-"/>
    <numFmt numFmtId="170" formatCode="_-* #,##0.000_-;\-* #,##0.000_-;_-* &quot;-&quot;??_-;_-@_-"/>
    <numFmt numFmtId="171" formatCode="_-* #,##0.0000_-;\-* #,##0.0000_-;_-* &quot;-&quot;??_-;_-@_-"/>
    <numFmt numFmtId="172" formatCode="[$-80A]dddd\,\ dd&quot; de &quot;mmmm&quot; de &quot;yyyy"/>
    <numFmt numFmtId="173" formatCode="[$-80A]hh:mm:ss\ AM/PM"/>
    <numFmt numFmtId="174" formatCode="_-* #,##0.0_-;\-* #,##0.0_-;_-* &quot;-&quot;?_-;_-@_-"/>
    <numFmt numFmtId="175" formatCode="&quot;$&quot;#,##0.00"/>
  </numFmts>
  <fonts count="55">
    <font>
      <sz val="11"/>
      <color theme="1"/>
      <name val="Calibri"/>
      <family val="2"/>
    </font>
    <font>
      <sz val="11"/>
      <color indexed="8"/>
      <name val="Calibri"/>
      <family val="2"/>
    </font>
    <font>
      <sz val="11"/>
      <name val="Calibri"/>
      <family val="2"/>
    </font>
    <font>
      <b/>
      <sz val="11"/>
      <color indexed="8"/>
      <name val="Calibri"/>
      <family val="2"/>
    </font>
    <font>
      <b/>
      <sz val="12"/>
      <color indexed="8"/>
      <name val="Calibri"/>
      <family val="2"/>
    </font>
    <font>
      <b/>
      <sz val="18"/>
      <color indexed="8"/>
      <name val="Calibri"/>
      <family val="2"/>
    </font>
    <font>
      <b/>
      <sz val="11"/>
      <name val="Calibri"/>
      <family val="2"/>
    </font>
    <font>
      <i/>
      <sz val="11"/>
      <name val="Calibri"/>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2"/>
      <name val="Calibri"/>
      <family val="2"/>
    </font>
    <font>
      <sz val="12"/>
      <color indexed="8"/>
      <name val="Calibri"/>
      <family val="2"/>
    </font>
    <font>
      <b/>
      <sz val="10"/>
      <color indexed="8"/>
      <name val="Calibri"/>
      <family val="2"/>
    </font>
    <font>
      <b/>
      <sz val="12"/>
      <name val="Calibri"/>
      <family val="2"/>
    </font>
    <font>
      <sz val="11"/>
      <color indexed="28"/>
      <name val="Calibri"/>
      <family val="2"/>
    </font>
    <font>
      <b/>
      <i/>
      <sz val="11"/>
      <color indexed="28"/>
      <name val="Calibri"/>
      <family val="2"/>
    </font>
    <font>
      <b/>
      <sz val="1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sz val="12"/>
      <color theme="1"/>
      <name val="Calibri"/>
      <family val="2"/>
    </font>
    <font>
      <b/>
      <sz val="10"/>
      <color theme="1"/>
      <name val="Calibri"/>
      <family val="2"/>
    </font>
    <font>
      <sz val="11"/>
      <color theme="7" tint="-0.4999699890613556"/>
      <name val="Calibri"/>
      <family val="2"/>
    </font>
    <font>
      <b/>
      <i/>
      <sz val="11"/>
      <color theme="7" tint="-0.4999699890613556"/>
      <name val="Calibri"/>
      <family val="2"/>
    </font>
    <font>
      <b/>
      <sz val="18"/>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indexed="55"/>
        <bgColor indexed="64"/>
      </patternFill>
    </fill>
    <fill>
      <patternFill patternType="solid">
        <fgColor theme="0" tint="-0.1499900072813034"/>
        <bgColor indexed="64"/>
      </patternFill>
    </fill>
    <fill>
      <patternFill patternType="solid">
        <fgColor indexed="9"/>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hair"/>
      <top style="thin"/>
      <bottom style="hair"/>
    </border>
    <border>
      <left style="hair"/>
      <right style="hair"/>
      <top style="thin"/>
      <bottom style="hair"/>
    </border>
    <border>
      <left style="thin"/>
      <right style="hair"/>
      <top style="hair"/>
      <bottom style="hair"/>
    </border>
    <border>
      <left style="hair"/>
      <right>
        <color indexed="63"/>
      </right>
      <top style="thin"/>
      <bottom style="hair"/>
    </border>
    <border>
      <left>
        <color indexed="63"/>
      </left>
      <right>
        <color indexed="63"/>
      </right>
      <top style="thin"/>
      <bottom style="hair"/>
    </border>
    <border>
      <left style="hair"/>
      <right style="thin"/>
      <top style="thin"/>
      <bottom style="hair"/>
    </border>
    <border>
      <left style="thin"/>
      <right style="thin"/>
      <top style="thin"/>
      <bottom style="hair"/>
    </border>
    <border>
      <left style="hair"/>
      <right style="hair"/>
      <top style="hair"/>
      <bottom style="hair"/>
    </border>
    <border>
      <left>
        <color indexed="63"/>
      </left>
      <right style="hair"/>
      <top style="thin"/>
      <bottom style="hair"/>
    </border>
    <border>
      <left style="thin"/>
      <right style="thin"/>
      <top style="thin"/>
      <bottom>
        <color indexed="63"/>
      </bottom>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thin"/>
      <top style="thin"/>
      <bottom style="thin"/>
    </border>
    <border>
      <left style="hair"/>
      <right style="hair"/>
      <top>
        <color indexed="63"/>
      </top>
      <bottom>
        <color indexed="63"/>
      </bottom>
    </border>
    <border>
      <left style="thin"/>
      <right style="hair"/>
      <top style="hair"/>
      <bottom style="thin"/>
    </border>
    <border>
      <left style="hair"/>
      <right style="hair"/>
      <top style="hair"/>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77">
    <xf numFmtId="0" fontId="0" fillId="0" borderId="0" xfId="0" applyFont="1" applyAlignment="1">
      <alignment/>
    </xf>
    <xf numFmtId="0" fontId="48" fillId="33" borderId="10"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xf>
    <xf numFmtId="0" fontId="0" fillId="0" borderId="0" xfId="0" applyFill="1" applyAlignment="1">
      <alignment/>
    </xf>
    <xf numFmtId="0" fontId="0" fillId="0" borderId="0" xfId="0" applyAlignment="1">
      <alignment vertical="top"/>
    </xf>
    <xf numFmtId="0" fontId="2" fillId="34" borderId="12" xfId="0" applyFont="1" applyFill="1" applyBorder="1" applyAlignment="1">
      <alignment vertical="top" wrapText="1"/>
    </xf>
    <xf numFmtId="0" fontId="0" fillId="0" borderId="0" xfId="0" applyFont="1" applyAlignment="1">
      <alignment/>
    </xf>
    <xf numFmtId="168" fontId="4" fillId="35" borderId="13" xfId="46" applyNumberFormat="1" applyFont="1" applyFill="1" applyBorder="1" applyAlignment="1">
      <alignment horizontal="center" vertical="center" wrapText="1"/>
    </xf>
    <xf numFmtId="168" fontId="4" fillId="35" borderId="11" xfId="46" applyNumberFormat="1" applyFont="1" applyFill="1" applyBorder="1" applyAlignment="1">
      <alignment horizontal="center" vertical="center" wrapText="1"/>
    </xf>
    <xf numFmtId="168" fontId="4" fillId="35" borderId="14" xfId="46" applyNumberFormat="1" applyFont="1" applyFill="1" applyBorder="1" applyAlignment="1">
      <alignment horizontal="center" vertical="center" wrapText="1"/>
    </xf>
    <xf numFmtId="168" fontId="4" fillId="35" borderId="15" xfId="46" applyNumberFormat="1" applyFont="1" applyFill="1" applyBorder="1" applyAlignment="1">
      <alignment horizontal="center" vertical="center" wrapText="1"/>
    </xf>
    <xf numFmtId="168" fontId="1" fillId="0" borderId="0" xfId="46" applyNumberFormat="1" applyFont="1" applyAlignment="1">
      <alignment/>
    </xf>
    <xf numFmtId="0" fontId="48" fillId="33" borderId="15" xfId="0" applyFont="1" applyFill="1" applyBorder="1" applyAlignment="1">
      <alignment horizontal="center" vertical="center" wrapText="1"/>
    </xf>
    <xf numFmtId="0" fontId="0" fillId="0" borderId="0" xfId="0" applyAlignment="1">
      <alignment horizontal="right"/>
    </xf>
    <xf numFmtId="0" fontId="48" fillId="33" borderId="16" xfId="0" applyFont="1" applyFill="1" applyBorder="1" applyAlignment="1">
      <alignment horizontal="center" vertical="center" wrapText="1"/>
    </xf>
    <xf numFmtId="43" fontId="48" fillId="33" borderId="11" xfId="46" applyFont="1" applyFill="1" applyBorder="1" applyAlignment="1">
      <alignment horizontal="center" vertical="center" wrapText="1"/>
    </xf>
    <xf numFmtId="43" fontId="48" fillId="33" borderId="15" xfId="46" applyFont="1" applyFill="1" applyBorder="1" applyAlignment="1">
      <alignment horizontal="center" vertical="center" wrapText="1"/>
    </xf>
    <xf numFmtId="3" fontId="0" fillId="34" borderId="17" xfId="0" applyNumberFormat="1" applyFont="1" applyFill="1" applyBorder="1" applyAlignment="1">
      <alignment horizontal="center" vertical="center"/>
    </xf>
    <xf numFmtId="0" fontId="0" fillId="34" borderId="17" xfId="0" applyFont="1" applyFill="1" applyBorder="1" applyAlignment="1">
      <alignment horizontal="center" vertical="center" wrapText="1"/>
    </xf>
    <xf numFmtId="168" fontId="0" fillId="34" borderId="17" xfId="46" applyNumberFormat="1" applyFont="1" applyFill="1" applyBorder="1" applyAlignment="1">
      <alignment horizontal="center" vertical="center"/>
    </xf>
    <xf numFmtId="168" fontId="0" fillId="0" borderId="17" xfId="46" applyNumberFormat="1" applyFont="1" applyFill="1" applyBorder="1" applyAlignment="1">
      <alignment horizontal="center" vertical="center"/>
    </xf>
    <xf numFmtId="3" fontId="0" fillId="34" borderId="17" xfId="0" applyNumberFormat="1" applyFont="1" applyFill="1" applyBorder="1" applyAlignment="1">
      <alignment horizontal="center" vertical="center" wrapText="1"/>
    </xf>
    <xf numFmtId="168" fontId="0" fillId="0" borderId="17" xfId="46" applyNumberFormat="1" applyFont="1" applyFill="1" applyBorder="1" applyAlignment="1">
      <alignment vertical="center" wrapText="1"/>
    </xf>
    <xf numFmtId="168" fontId="0" fillId="0" borderId="17" xfId="46" applyNumberFormat="1" applyFont="1" applyFill="1" applyBorder="1" applyAlignment="1">
      <alignment horizontal="center" vertical="center" wrapText="1"/>
    </xf>
    <xf numFmtId="168" fontId="4" fillId="35" borderId="18" xfId="46" applyNumberFormat="1" applyFont="1" applyFill="1" applyBorder="1" applyAlignment="1">
      <alignment horizontal="center" vertical="center" wrapText="1"/>
    </xf>
    <xf numFmtId="0" fontId="0" fillId="0" borderId="17" xfId="0" applyFont="1" applyFill="1" applyBorder="1" applyAlignment="1">
      <alignment horizontal="center" vertical="center"/>
    </xf>
    <xf numFmtId="168" fontId="47" fillId="34" borderId="17" xfId="46"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168" fontId="48" fillId="33" borderId="11" xfId="46" applyNumberFormat="1" applyFont="1" applyFill="1" applyBorder="1" applyAlignment="1">
      <alignment horizontal="center" vertical="center" wrapText="1"/>
    </xf>
    <xf numFmtId="168" fontId="0" fillId="0" borderId="17" xfId="46" applyNumberFormat="1" applyFont="1" applyFill="1" applyBorder="1" applyAlignment="1">
      <alignment vertical="center"/>
    </xf>
    <xf numFmtId="168" fontId="0" fillId="0" borderId="0" xfId="46" applyNumberFormat="1" applyFont="1" applyAlignment="1">
      <alignment/>
    </xf>
    <xf numFmtId="0" fontId="2" fillId="34" borderId="12" xfId="0" applyFont="1" applyFill="1" applyBorder="1" applyAlignment="1">
      <alignment vertical="center" wrapText="1"/>
    </xf>
    <xf numFmtId="0" fontId="47" fillId="0" borderId="0" xfId="0" applyFont="1" applyAlignment="1">
      <alignment/>
    </xf>
    <xf numFmtId="0" fontId="2" fillId="36" borderId="12" xfId="0" applyFont="1" applyFill="1" applyBorder="1" applyAlignment="1">
      <alignment vertical="top" wrapText="1"/>
    </xf>
    <xf numFmtId="3" fontId="47" fillId="36" borderId="17" xfId="0" applyNumberFormat="1" applyFont="1" applyFill="1" applyBorder="1" applyAlignment="1">
      <alignment horizontal="center" vertical="top" wrapText="1"/>
    </xf>
    <xf numFmtId="3" fontId="47" fillId="36" borderId="17" xfId="0" applyNumberFormat="1" applyFont="1" applyFill="1" applyBorder="1" applyAlignment="1">
      <alignment horizontal="center" vertical="center"/>
    </xf>
    <xf numFmtId="3" fontId="0" fillId="34" borderId="17" xfId="0" applyNumberFormat="1" applyFont="1" applyFill="1" applyBorder="1" applyAlignment="1">
      <alignment horizontal="center" vertical="top" wrapText="1"/>
    </xf>
    <xf numFmtId="4" fontId="0" fillId="0" borderId="0" xfId="0" applyNumberFormat="1" applyFont="1" applyAlignment="1">
      <alignment horizontal="center"/>
    </xf>
    <xf numFmtId="3" fontId="0" fillId="36" borderId="17" xfId="0" applyNumberFormat="1" applyFont="1" applyFill="1" applyBorder="1" applyAlignment="1">
      <alignment horizontal="center" vertical="top" wrapText="1"/>
    </xf>
    <xf numFmtId="0" fontId="2" fillId="19" borderId="12" xfId="0" applyFont="1" applyFill="1" applyBorder="1" applyAlignment="1">
      <alignment vertical="top" wrapText="1"/>
    </xf>
    <xf numFmtId="0" fontId="0" fillId="19" borderId="17" xfId="0" applyFont="1" applyFill="1" applyBorder="1" applyAlignment="1">
      <alignment horizontal="center" vertical="top" wrapText="1"/>
    </xf>
    <xf numFmtId="168" fontId="0" fillId="19" borderId="17" xfId="46" applyNumberFormat="1" applyFont="1" applyFill="1" applyBorder="1" applyAlignment="1">
      <alignment horizontal="center" vertical="top" wrapText="1"/>
    </xf>
    <xf numFmtId="3" fontId="0" fillId="19" borderId="17" xfId="0" applyNumberFormat="1" applyFont="1" applyFill="1" applyBorder="1" applyAlignment="1">
      <alignment horizontal="center" vertical="center" wrapText="1"/>
    </xf>
    <xf numFmtId="4" fontId="0" fillId="0" borderId="0" xfId="0" applyNumberFormat="1" applyAlignment="1">
      <alignment/>
    </xf>
    <xf numFmtId="43" fontId="0" fillId="0" borderId="0" xfId="46" applyFont="1" applyAlignment="1">
      <alignment/>
    </xf>
    <xf numFmtId="0" fontId="2" fillId="0" borderId="17" xfId="0" applyFont="1" applyFill="1" applyBorder="1" applyAlignment="1">
      <alignment vertical="top" wrapText="1"/>
    </xf>
    <xf numFmtId="0" fontId="48" fillId="33" borderId="19" xfId="0" applyFont="1" applyFill="1" applyBorder="1" applyAlignment="1">
      <alignment horizontal="center" vertical="center" wrapText="1"/>
    </xf>
    <xf numFmtId="43" fontId="47" fillId="0" borderId="20" xfId="46" applyFont="1" applyFill="1" applyBorder="1" applyAlignment="1">
      <alignment horizontal="center" vertical="center"/>
    </xf>
    <xf numFmtId="0" fontId="0" fillId="0" borderId="17" xfId="0" applyFill="1" applyBorder="1" applyAlignment="1">
      <alignment vertical="top" wrapText="1"/>
    </xf>
    <xf numFmtId="168" fontId="47" fillId="0" borderId="17" xfId="46" applyNumberFormat="1" applyFont="1" applyFill="1" applyBorder="1" applyAlignment="1">
      <alignment vertical="center"/>
    </xf>
    <xf numFmtId="0" fontId="2" fillId="0" borderId="17" xfId="0" applyFont="1" applyFill="1" applyBorder="1" applyAlignment="1">
      <alignment vertical="top" wrapText="1"/>
    </xf>
    <xf numFmtId="168" fontId="2" fillId="0" borderId="17" xfId="46" applyNumberFormat="1" applyFont="1" applyFill="1" applyBorder="1" applyAlignment="1">
      <alignment vertical="top" wrapText="1"/>
    </xf>
    <xf numFmtId="168" fontId="25" fillId="0" borderId="17" xfId="46" applyNumberFormat="1" applyFont="1" applyFill="1" applyBorder="1" applyAlignment="1">
      <alignment vertical="top" wrapText="1"/>
    </xf>
    <xf numFmtId="168" fontId="6" fillId="0" borderId="17" xfId="46" applyNumberFormat="1" applyFont="1" applyFill="1" applyBorder="1" applyAlignment="1">
      <alignment vertical="top" wrapText="1"/>
    </xf>
    <xf numFmtId="0" fontId="2" fillId="0" borderId="0" xfId="0" applyFont="1" applyFill="1" applyAlignment="1">
      <alignment vertical="top" wrapText="1"/>
    </xf>
    <xf numFmtId="0" fontId="2" fillId="0" borderId="0" xfId="0" applyFont="1" applyAlignment="1">
      <alignment vertical="top" wrapText="1"/>
    </xf>
    <xf numFmtId="0" fontId="0" fillId="0" borderId="0" xfId="0" applyFont="1" applyAlignment="1">
      <alignment horizontal="right" vertical="top" wrapText="1"/>
    </xf>
    <xf numFmtId="0" fontId="4" fillId="35" borderId="14" xfId="0" applyFont="1" applyFill="1" applyBorder="1" applyAlignment="1">
      <alignment horizontal="left" vertical="center" wrapText="1"/>
    </xf>
    <xf numFmtId="0" fontId="0" fillId="0" borderId="0" xfId="0" applyFont="1" applyAlignment="1">
      <alignment horizontal="left" vertical="center" wrapText="1"/>
    </xf>
    <xf numFmtId="0" fontId="49" fillId="5" borderId="21" xfId="0" applyFont="1" applyFill="1" applyBorder="1" applyAlignment="1">
      <alignment horizontal="left" vertical="center" wrapText="1"/>
    </xf>
    <xf numFmtId="0" fontId="48" fillId="5" borderId="22"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0" fillId="0" borderId="17" xfId="0" applyFont="1" applyFill="1" applyBorder="1" applyAlignment="1">
      <alignment/>
    </xf>
    <xf numFmtId="0" fontId="50" fillId="33" borderId="17" xfId="0" applyFont="1" applyFill="1" applyBorder="1" applyAlignment="1">
      <alignment horizontal="center" vertical="center" wrapText="1"/>
    </xf>
    <xf numFmtId="0" fontId="2" fillId="0" borderId="17" xfId="0" applyFont="1" applyFill="1" applyBorder="1" applyAlignment="1">
      <alignment vertical="top"/>
    </xf>
    <xf numFmtId="0" fontId="48" fillId="33" borderId="19" xfId="0" applyFont="1" applyFill="1" applyBorder="1" applyAlignment="1">
      <alignment vertical="top" wrapText="1"/>
    </xf>
    <xf numFmtId="43" fontId="48" fillId="33" borderId="19" xfId="46" applyFont="1" applyFill="1" applyBorder="1" applyAlignment="1">
      <alignment horizontal="center" vertical="center" wrapText="1"/>
    </xf>
    <xf numFmtId="168" fontId="1" fillId="0" borderId="17" xfId="46" applyNumberFormat="1" applyFont="1" applyFill="1" applyBorder="1" applyAlignment="1">
      <alignment horizontal="right" vertical="top" wrapText="1"/>
    </xf>
    <xf numFmtId="168" fontId="3" fillId="0" borderId="17" xfId="46" applyNumberFormat="1" applyFont="1" applyFill="1" applyBorder="1" applyAlignment="1">
      <alignment horizontal="right" vertical="top" wrapText="1"/>
    </xf>
    <xf numFmtId="0" fontId="0" fillId="0" borderId="17" xfId="0" applyFont="1" applyFill="1" applyBorder="1" applyAlignment="1">
      <alignment horizontal="right" vertical="top" wrapText="1"/>
    </xf>
    <xf numFmtId="0" fontId="0" fillId="0" borderId="17" xfId="0" applyFont="1" applyFill="1" applyBorder="1" applyAlignment="1">
      <alignment vertical="top" wrapText="1"/>
    </xf>
    <xf numFmtId="3" fontId="0" fillId="0" borderId="17" xfId="0" applyNumberFormat="1" applyFont="1" applyFill="1" applyBorder="1" applyAlignment="1">
      <alignment horizontal="right" vertical="center" wrapText="1"/>
    </xf>
    <xf numFmtId="3" fontId="0" fillId="0" borderId="17" xfId="0" applyNumberFormat="1" applyFont="1" applyFill="1" applyBorder="1" applyAlignment="1">
      <alignment horizontal="right" vertical="center"/>
    </xf>
    <xf numFmtId="0" fontId="0" fillId="0" borderId="17" xfId="0" applyFont="1" applyFill="1" applyBorder="1" applyAlignment="1">
      <alignment horizontal="right" vertical="center"/>
    </xf>
    <xf numFmtId="0" fontId="0" fillId="0" borderId="17" xfId="0" applyNumberFormat="1" applyFont="1" applyFill="1" applyBorder="1" applyAlignment="1">
      <alignment vertical="top" wrapText="1"/>
    </xf>
    <xf numFmtId="0" fontId="2" fillId="0" borderId="0" xfId="0" applyFont="1" applyAlignment="1">
      <alignment vertical="top"/>
    </xf>
    <xf numFmtId="0" fontId="28" fillId="33" borderId="19" xfId="0" applyFont="1" applyFill="1" applyBorder="1" applyAlignment="1">
      <alignment vertical="center" wrapText="1"/>
    </xf>
    <xf numFmtId="0" fontId="28" fillId="33" borderId="19" xfId="0" applyFont="1" applyFill="1" applyBorder="1" applyAlignment="1">
      <alignment horizontal="center" vertical="center" wrapText="1"/>
    </xf>
    <xf numFmtId="0" fontId="2" fillId="0" borderId="0" xfId="0" applyFont="1" applyFill="1" applyBorder="1" applyAlignment="1">
      <alignment vertical="top"/>
    </xf>
    <xf numFmtId="0" fontId="0" fillId="0" borderId="17" xfId="0" applyFont="1" applyFill="1" applyBorder="1" applyAlignment="1">
      <alignment horizontal="right" vertical="top"/>
    </xf>
    <xf numFmtId="3" fontId="0" fillId="0" borderId="17" xfId="0" applyNumberFormat="1" applyFont="1" applyFill="1" applyBorder="1" applyAlignment="1">
      <alignment vertical="top" wrapText="1"/>
    </xf>
    <xf numFmtId="168" fontId="0" fillId="34" borderId="17" xfId="46" applyNumberFormat="1" applyFont="1" applyFill="1" applyBorder="1" applyAlignment="1">
      <alignment vertical="top" wrapText="1"/>
    </xf>
    <xf numFmtId="168" fontId="0" fillId="0" borderId="17" xfId="46" applyNumberFormat="1" applyFont="1" applyFill="1" applyBorder="1" applyAlignment="1">
      <alignment vertical="top" wrapText="1"/>
    </xf>
    <xf numFmtId="168" fontId="47" fillId="5" borderId="17" xfId="46" applyNumberFormat="1" applyFont="1" applyFill="1" applyBorder="1" applyAlignment="1">
      <alignment vertical="top" wrapText="1"/>
    </xf>
    <xf numFmtId="0" fontId="6" fillId="0" borderId="17" xfId="0" applyFont="1" applyFill="1" applyBorder="1" applyAlignment="1">
      <alignment vertical="top" wrapText="1"/>
    </xf>
    <xf numFmtId="43" fontId="0" fillId="0" borderId="17" xfId="46" applyFont="1" applyFill="1" applyBorder="1" applyAlignment="1">
      <alignment vertical="top" wrapText="1"/>
    </xf>
    <xf numFmtId="3" fontId="0" fillId="0" borderId="17" xfId="0" applyNumberFormat="1" applyFill="1" applyBorder="1" applyAlignment="1">
      <alignment vertical="top" wrapText="1"/>
    </xf>
    <xf numFmtId="0" fontId="2" fillId="34" borderId="17" xfId="0" applyFont="1" applyFill="1" applyBorder="1" applyAlignment="1">
      <alignment vertical="top" wrapText="1"/>
    </xf>
    <xf numFmtId="0" fontId="51" fillId="0" borderId="17" xfId="0" applyFont="1" applyFill="1" applyBorder="1" applyAlignment="1">
      <alignment vertical="top" wrapText="1"/>
    </xf>
    <xf numFmtId="168" fontId="2" fillId="34" borderId="17" xfId="46" applyNumberFormat="1" applyFont="1" applyFill="1" applyBorder="1" applyAlignment="1">
      <alignment vertical="top" wrapText="1"/>
    </xf>
    <xf numFmtId="0" fontId="2" fillId="0" borderId="0" xfId="0" applyFont="1" applyAlignment="1">
      <alignment vertical="center"/>
    </xf>
    <xf numFmtId="3" fontId="2" fillId="0" borderId="17" xfId="0" applyNumberFormat="1" applyFont="1" applyFill="1" applyBorder="1" applyAlignment="1">
      <alignment vertical="top" wrapText="1"/>
    </xf>
    <xf numFmtId="168" fontId="51" fillId="0" borderId="17" xfId="46" applyNumberFormat="1" applyFont="1" applyFill="1" applyBorder="1" applyAlignment="1">
      <alignment vertical="top" wrapText="1"/>
    </xf>
    <xf numFmtId="0" fontId="52" fillId="0" borderId="17" xfId="0" applyFont="1" applyFill="1" applyBorder="1" applyAlignment="1">
      <alignment vertical="top" wrapText="1"/>
    </xf>
    <xf numFmtId="168" fontId="52" fillId="0" borderId="17" xfId="46" applyNumberFormat="1" applyFont="1" applyFill="1" applyBorder="1" applyAlignment="1">
      <alignment vertical="top" wrapText="1"/>
    </xf>
    <xf numFmtId="168" fontId="0" fillId="0" borderId="23" xfId="46" applyNumberFormat="1" applyFont="1" applyFill="1" applyBorder="1" applyAlignment="1">
      <alignment vertical="top" wrapText="1"/>
    </xf>
    <xf numFmtId="168" fontId="0" fillId="36" borderId="23" xfId="46" applyNumberFormat="1" applyFont="1" applyFill="1" applyBorder="1" applyAlignment="1">
      <alignment vertical="top" wrapText="1"/>
    </xf>
    <xf numFmtId="0" fontId="0" fillId="34" borderId="12" xfId="0" applyFill="1" applyBorder="1" applyAlignment="1">
      <alignment vertical="top" wrapText="1"/>
    </xf>
    <xf numFmtId="0" fontId="0" fillId="5" borderId="12" xfId="0" applyFill="1" applyBorder="1" applyAlignment="1">
      <alignment vertical="top" wrapText="1"/>
    </xf>
    <xf numFmtId="0" fontId="0" fillId="0" borderId="12" xfId="0" applyFill="1" applyBorder="1" applyAlignment="1">
      <alignment vertical="top" wrapText="1"/>
    </xf>
    <xf numFmtId="0" fontId="0" fillId="0" borderId="24" xfId="0" applyFill="1" applyBorder="1" applyAlignment="1">
      <alignment vertical="top" wrapText="1"/>
    </xf>
    <xf numFmtId="0" fontId="0" fillId="36" borderId="12" xfId="0" applyFill="1" applyBorder="1" applyAlignment="1">
      <alignment vertical="top" wrapText="1"/>
    </xf>
    <xf numFmtId="168" fontId="0" fillId="36" borderId="17" xfId="46" applyNumberFormat="1" applyFont="1" applyFill="1" applyBorder="1" applyAlignment="1">
      <alignment vertical="top" wrapText="1"/>
    </xf>
    <xf numFmtId="168" fontId="47" fillId="0" borderId="17" xfId="46" applyNumberFormat="1" applyFont="1" applyFill="1" applyBorder="1" applyAlignment="1">
      <alignment horizontal="center" vertical="center" wrapText="1"/>
    </xf>
    <xf numFmtId="168" fontId="1" fillId="0" borderId="17" xfId="46" applyNumberFormat="1" applyFont="1" applyFill="1" applyBorder="1" applyAlignment="1">
      <alignment vertical="top" wrapText="1"/>
    </xf>
    <xf numFmtId="0" fontId="47" fillId="3" borderId="17" xfId="0" applyFont="1" applyFill="1" applyBorder="1" applyAlignment="1">
      <alignment vertical="top" wrapText="1"/>
    </xf>
    <xf numFmtId="0" fontId="0" fillId="3" borderId="17" xfId="0" applyFill="1" applyBorder="1" applyAlignment="1">
      <alignment vertical="top" wrapText="1"/>
    </xf>
    <xf numFmtId="168" fontId="0" fillId="3" borderId="17" xfId="46" applyNumberFormat="1" applyFont="1" applyFill="1" applyBorder="1" applyAlignment="1">
      <alignment horizontal="center" vertical="center"/>
    </xf>
    <xf numFmtId="168" fontId="49" fillId="0" borderId="17" xfId="46" applyNumberFormat="1" applyFont="1" applyFill="1" applyBorder="1" applyAlignment="1">
      <alignment vertical="top" wrapText="1"/>
    </xf>
    <xf numFmtId="168" fontId="47" fillId="0" borderId="17" xfId="46" applyNumberFormat="1" applyFont="1" applyFill="1" applyBorder="1" applyAlignment="1">
      <alignment vertical="top" wrapText="1"/>
    </xf>
    <xf numFmtId="0" fontId="0" fillId="0" borderId="0" xfId="0" applyFill="1" applyAlignment="1">
      <alignment horizontal="right"/>
    </xf>
    <xf numFmtId="168" fontId="3" fillId="0" borderId="17" xfId="46" applyNumberFormat="1" applyFont="1" applyFill="1" applyBorder="1" applyAlignment="1">
      <alignment vertical="top" wrapText="1"/>
    </xf>
    <xf numFmtId="3" fontId="47" fillId="0" borderId="17" xfId="0" applyNumberFormat="1" applyFont="1" applyFill="1" applyBorder="1" applyAlignment="1">
      <alignment vertical="top" wrapText="1"/>
    </xf>
    <xf numFmtId="168" fontId="0" fillId="0" borderId="17" xfId="46" applyNumberFormat="1" applyFont="1" applyFill="1" applyBorder="1" applyAlignment="1">
      <alignment horizontal="center" vertical="top"/>
    </xf>
    <xf numFmtId="0" fontId="0" fillId="0" borderId="17" xfId="0" applyBorder="1" applyAlignment="1">
      <alignment vertical="top" wrapText="1"/>
    </xf>
    <xf numFmtId="3" fontId="0" fillId="0" borderId="17" xfId="0" applyNumberFormat="1" applyBorder="1" applyAlignment="1">
      <alignment vertical="top" wrapText="1"/>
    </xf>
    <xf numFmtId="3" fontId="0" fillId="0" borderId="25" xfId="0" applyNumberFormat="1" applyFont="1" applyBorder="1" applyAlignment="1">
      <alignment vertical="top" wrapText="1"/>
    </xf>
    <xf numFmtId="3" fontId="0" fillId="0" borderId="17" xfId="0" applyNumberFormat="1" applyFont="1" applyBorder="1" applyAlignment="1">
      <alignment vertical="top" wrapText="1"/>
    </xf>
    <xf numFmtId="0" fontId="0" fillId="0" borderId="24" xfId="0" applyFont="1" applyFill="1" applyBorder="1" applyAlignment="1">
      <alignment vertical="top" wrapText="1"/>
    </xf>
    <xf numFmtId="0" fontId="0" fillId="0" borderId="25" xfId="0" applyFont="1" applyBorder="1" applyAlignment="1">
      <alignment vertical="top" wrapText="1"/>
    </xf>
    <xf numFmtId="0" fontId="0" fillId="0" borderId="25" xfId="0" applyFont="1" applyFill="1" applyBorder="1" applyAlignment="1">
      <alignment vertical="top" wrapText="1"/>
    </xf>
    <xf numFmtId="3" fontId="0" fillId="0" borderId="25" xfId="0" applyNumberFormat="1" applyFont="1" applyFill="1" applyBorder="1" applyAlignment="1">
      <alignment vertical="top" wrapText="1"/>
    </xf>
    <xf numFmtId="168" fontId="51" fillId="34" borderId="17" xfId="46" applyNumberFormat="1" applyFont="1" applyFill="1" applyBorder="1" applyAlignment="1">
      <alignment vertical="top" wrapText="1"/>
    </xf>
    <xf numFmtId="3" fontId="0" fillId="5" borderId="17" xfId="0" applyNumberFormat="1" applyFont="1" applyFill="1" applyBorder="1" applyAlignment="1">
      <alignment horizontal="center" vertical="center"/>
    </xf>
    <xf numFmtId="0" fontId="47" fillId="0" borderId="17" xfId="0" applyFont="1" applyBorder="1" applyAlignment="1">
      <alignment vertical="top" wrapText="1"/>
    </xf>
    <xf numFmtId="168" fontId="0" fillId="34" borderId="17" xfId="46" applyNumberFormat="1" applyFont="1" applyFill="1" applyBorder="1" applyAlignment="1">
      <alignment horizontal="center" vertical="center" wrapText="1"/>
    </xf>
    <xf numFmtId="168" fontId="0" fillId="0" borderId="26" xfId="46" applyNumberFormat="1" applyFont="1" applyFill="1" applyBorder="1" applyAlignment="1">
      <alignment horizontal="center" vertical="center"/>
    </xf>
    <xf numFmtId="168" fontId="0" fillId="0" borderId="27" xfId="46" applyNumberFormat="1" applyFont="1" applyFill="1" applyBorder="1" applyAlignment="1">
      <alignment horizontal="center" vertical="center"/>
    </xf>
    <xf numFmtId="0" fontId="0" fillId="34" borderId="17" xfId="0" applyFont="1" applyFill="1" applyBorder="1" applyAlignment="1">
      <alignment vertical="top" wrapText="1"/>
    </xf>
    <xf numFmtId="3" fontId="0" fillId="34" borderId="17" xfId="0" applyNumberFormat="1" applyFont="1" applyFill="1" applyBorder="1" applyAlignment="1">
      <alignment vertical="top" wrapText="1"/>
    </xf>
    <xf numFmtId="168" fontId="1" fillId="37" borderId="17" xfId="46" applyNumberFormat="1" applyFont="1" applyFill="1" applyBorder="1" applyAlignment="1">
      <alignment vertical="top" wrapText="1"/>
    </xf>
    <xf numFmtId="2" fontId="0" fillId="0" borderId="17" xfId="52" applyNumberFormat="1" applyFont="1" applyFill="1" applyBorder="1" applyAlignment="1">
      <alignment vertical="top" wrapText="1"/>
    </xf>
    <xf numFmtId="0" fontId="0" fillId="0" borderId="17" xfId="0" applyFont="1" applyFill="1" applyBorder="1" applyAlignment="1">
      <alignment vertical="top"/>
    </xf>
    <xf numFmtId="0" fontId="0" fillId="0" borderId="23" xfId="0" applyFont="1" applyBorder="1" applyAlignment="1">
      <alignment vertical="top" wrapText="1"/>
    </xf>
    <xf numFmtId="0" fontId="0" fillId="0" borderId="23" xfId="0" applyFont="1" applyFill="1" applyBorder="1" applyAlignment="1">
      <alignment vertical="top" wrapText="1"/>
    </xf>
    <xf numFmtId="0" fontId="0" fillId="0" borderId="24" xfId="0" applyFont="1" applyBorder="1" applyAlignment="1">
      <alignment vertical="top" wrapText="1"/>
    </xf>
    <xf numFmtId="3" fontId="0" fillId="0" borderId="24" xfId="0" applyNumberFormat="1" applyFont="1" applyBorder="1" applyAlignment="1">
      <alignment vertical="top" wrapText="1"/>
    </xf>
    <xf numFmtId="3" fontId="0" fillId="0" borderId="24" xfId="0" applyNumberFormat="1" applyFont="1" applyFill="1" applyBorder="1" applyAlignment="1">
      <alignment vertical="top" wrapText="1"/>
    </xf>
    <xf numFmtId="3" fontId="0" fillId="0" borderId="17" xfId="0" applyNumberFormat="1" applyFont="1" applyFill="1" applyBorder="1" applyAlignment="1">
      <alignment/>
    </xf>
    <xf numFmtId="3" fontId="2" fillId="0" borderId="17" xfId="0" applyNumberFormat="1" applyFont="1" applyFill="1" applyBorder="1" applyAlignment="1">
      <alignment vertical="top"/>
    </xf>
    <xf numFmtId="3" fontId="0" fillId="0" borderId="17" xfId="0" applyNumberFormat="1" applyFont="1" applyFill="1" applyBorder="1" applyAlignment="1">
      <alignment horizontal="right" vertical="top" wrapText="1"/>
    </xf>
    <xf numFmtId="3" fontId="0" fillId="0" borderId="17" xfId="0" applyNumberFormat="1" applyFont="1" applyFill="1" applyBorder="1" applyAlignment="1">
      <alignment vertical="top"/>
    </xf>
    <xf numFmtId="0" fontId="49" fillId="0" borderId="17" xfId="0" applyFont="1" applyFill="1" applyBorder="1" applyAlignment="1">
      <alignment horizontal="right" vertical="top" wrapText="1"/>
    </xf>
    <xf numFmtId="0" fontId="1" fillId="0" borderId="17" xfId="46" applyNumberFormat="1" applyFont="1" applyFill="1" applyBorder="1" applyAlignment="1">
      <alignment vertical="top" wrapText="1"/>
    </xf>
    <xf numFmtId="0" fontId="0" fillId="0" borderId="17" xfId="0" applyNumberFormat="1" applyBorder="1" applyAlignment="1">
      <alignment vertical="top" wrapText="1"/>
    </xf>
    <xf numFmtId="168" fontId="0" fillId="0" borderId="17" xfId="46" applyNumberFormat="1" applyFont="1" applyFill="1" applyBorder="1" applyAlignment="1">
      <alignment horizontal="right" vertical="center"/>
    </xf>
    <xf numFmtId="3" fontId="0" fillId="19" borderId="17" xfId="46" applyNumberFormat="1" applyFont="1" applyFill="1" applyBorder="1" applyAlignment="1">
      <alignment horizontal="center" vertical="top" wrapText="1"/>
    </xf>
    <xf numFmtId="0" fontId="2" fillId="5" borderId="12" xfId="0" applyFont="1" applyFill="1" applyBorder="1" applyAlignment="1">
      <alignment vertical="top" wrapText="1"/>
    </xf>
    <xf numFmtId="0" fontId="0" fillId="5" borderId="17" xfId="0" applyFont="1" applyFill="1" applyBorder="1" applyAlignment="1">
      <alignment horizontal="center" vertical="top" wrapText="1"/>
    </xf>
    <xf numFmtId="0" fontId="2" fillId="0" borderId="28" xfId="0" applyFont="1" applyFill="1" applyBorder="1" applyAlignment="1">
      <alignment vertical="top" wrapText="1"/>
    </xf>
    <xf numFmtId="0" fontId="0" fillId="0" borderId="29" xfId="0" applyFont="1" applyFill="1" applyBorder="1" applyAlignment="1">
      <alignment horizontal="center" vertical="center" wrapText="1"/>
    </xf>
    <xf numFmtId="0" fontId="0" fillId="0" borderId="29" xfId="0" applyFont="1" applyFill="1" applyBorder="1" applyAlignment="1">
      <alignment vertical="center" wrapText="1"/>
    </xf>
    <xf numFmtId="168" fontId="0" fillId="5" borderId="17" xfId="46" applyNumberFormat="1" applyFont="1" applyFill="1" applyBorder="1" applyAlignment="1" applyProtection="1">
      <alignment vertical="top" wrapText="1"/>
      <protection locked="0"/>
    </xf>
    <xf numFmtId="168" fontId="47" fillId="5" borderId="17" xfId="46" applyNumberFormat="1" applyFont="1" applyFill="1" applyBorder="1" applyAlignment="1">
      <alignment horizontal="right" vertical="center" wrapText="1"/>
    </xf>
    <xf numFmtId="3" fontId="0" fillId="0" borderId="0" xfId="0" applyNumberFormat="1" applyAlignment="1">
      <alignment horizontal="center"/>
    </xf>
    <xf numFmtId="3" fontId="0" fillId="36" borderId="17" xfId="0" applyNumberFormat="1" applyFont="1" applyFill="1" applyBorder="1" applyAlignment="1">
      <alignment horizontal="center" vertical="center"/>
    </xf>
    <xf numFmtId="0" fontId="0" fillId="0" borderId="17" xfId="46" applyNumberFormat="1" applyFont="1" applyFill="1" applyBorder="1" applyAlignment="1">
      <alignment vertical="top" wrapText="1"/>
    </xf>
    <xf numFmtId="168" fontId="2" fillId="38" borderId="17" xfId="46" applyNumberFormat="1" applyFont="1" applyFill="1" applyBorder="1" applyAlignment="1">
      <alignment vertical="top" wrapText="1"/>
    </xf>
    <xf numFmtId="3" fontId="0" fillId="34" borderId="17" xfId="0" applyNumberFormat="1" applyFill="1" applyBorder="1" applyAlignment="1">
      <alignment horizontal="center" vertical="center"/>
    </xf>
    <xf numFmtId="0" fontId="2" fillId="36" borderId="12" xfId="0" applyFont="1" applyFill="1" applyBorder="1" applyAlignment="1">
      <alignment vertical="top"/>
    </xf>
    <xf numFmtId="3" fontId="0" fillId="36" borderId="17" xfId="0" applyNumberFormat="1" applyFont="1" applyFill="1" applyBorder="1" applyAlignment="1">
      <alignment horizontal="center" vertical="top"/>
    </xf>
    <xf numFmtId="0" fontId="2" fillId="34" borderId="12" xfId="0" applyFont="1" applyFill="1" applyBorder="1" applyAlignment="1">
      <alignment vertical="top"/>
    </xf>
    <xf numFmtId="3" fontId="0" fillId="34" borderId="17" xfId="0" applyNumberFormat="1" applyFont="1" applyFill="1" applyBorder="1" applyAlignment="1">
      <alignment horizontal="center" vertical="top"/>
    </xf>
    <xf numFmtId="168" fontId="47" fillId="19" borderId="17" xfId="46" applyNumberFormat="1" applyFont="1" applyFill="1" applyBorder="1" applyAlignment="1">
      <alignment horizontal="center" vertical="top" wrapText="1"/>
    </xf>
    <xf numFmtId="168" fontId="0" fillId="0" borderId="17" xfId="46" applyNumberFormat="1" applyFont="1" applyFill="1" applyBorder="1" applyAlignment="1">
      <alignment vertical="top" wrapText="1"/>
    </xf>
    <xf numFmtId="0" fontId="53" fillId="0" borderId="0" xfId="0" applyFont="1" applyAlignment="1">
      <alignment horizontal="center" vertical="center"/>
    </xf>
    <xf numFmtId="168" fontId="0" fillId="38" borderId="17" xfId="46" applyNumberFormat="1" applyFont="1" applyFill="1" applyBorder="1" applyAlignment="1">
      <alignment horizontal="center" vertical="center"/>
    </xf>
    <xf numFmtId="0" fontId="47" fillId="0" borderId="17" xfId="0" applyFont="1" applyFill="1" applyBorder="1" applyAlignment="1">
      <alignment vertical="top" wrapText="1"/>
    </xf>
    <xf numFmtId="0" fontId="47" fillId="0" borderId="20" xfId="46" applyNumberFormat="1" applyFont="1" applyFill="1" applyBorder="1" applyAlignment="1">
      <alignment horizontal="center" vertical="center"/>
    </xf>
    <xf numFmtId="0" fontId="53" fillId="0" borderId="0" xfId="0" applyFont="1" applyAlignment="1">
      <alignment horizontal="center" vertical="center"/>
    </xf>
    <xf numFmtId="0" fontId="53" fillId="0" borderId="30" xfId="0" applyFont="1" applyBorder="1" applyAlignment="1">
      <alignment horizontal="center" vertical="center"/>
    </xf>
    <xf numFmtId="0" fontId="31" fillId="0" borderId="0" xfId="0" applyFont="1" applyAlignment="1">
      <alignment horizontal="center" vertical="top"/>
    </xf>
    <xf numFmtId="0" fontId="5" fillId="0" borderId="0" xfId="0" applyFont="1" applyAlignment="1">
      <alignment horizontal="center" vertical="center"/>
    </xf>
    <xf numFmtId="0" fontId="5" fillId="0" borderId="0" xfId="0" applyFont="1" applyBorder="1" applyAlignment="1">
      <alignment horizontal="center" vertical="center"/>
    </xf>
    <xf numFmtId="0" fontId="53" fillId="0" borderId="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561975</xdr:colOff>
      <xdr:row>0</xdr:row>
      <xdr:rowOff>333375</xdr:rowOff>
    </xdr:from>
    <xdr:to>
      <xdr:col>0</xdr:col>
      <xdr:colOff>1933575</xdr:colOff>
      <xdr:row>1</xdr:row>
      <xdr:rowOff>390525</xdr:rowOff>
    </xdr:to>
    <xdr:pic>
      <xdr:nvPicPr>
        <xdr:cNvPr id="1" name="Picture 8" descr="logo3"/>
        <xdr:cNvPicPr preferRelativeResize="1">
          <a:picLocks noChangeAspect="1"/>
        </xdr:cNvPicPr>
      </xdr:nvPicPr>
      <xdr:blipFill>
        <a:blip r:embed="rId1"/>
        <a:stretch>
          <a:fillRect/>
        </a:stretch>
      </xdr:blipFill>
      <xdr:spPr>
        <a:xfrm>
          <a:off x="561975" y="333375"/>
          <a:ext cx="137160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2419350</xdr:colOff>
      <xdr:row>1</xdr:row>
      <xdr:rowOff>323850</xdr:rowOff>
    </xdr:to>
    <xdr:pic>
      <xdr:nvPicPr>
        <xdr:cNvPr id="1" name="Picture 8" descr="logo3"/>
        <xdr:cNvPicPr preferRelativeResize="1">
          <a:picLocks noChangeAspect="1"/>
        </xdr:cNvPicPr>
      </xdr:nvPicPr>
      <xdr:blipFill>
        <a:blip r:embed="rId1"/>
        <a:stretch>
          <a:fillRect/>
        </a:stretch>
      </xdr:blipFill>
      <xdr:spPr>
        <a:xfrm>
          <a:off x="152400" y="0"/>
          <a:ext cx="226695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161925</xdr:rowOff>
    </xdr:from>
    <xdr:to>
      <xdr:col>1</xdr:col>
      <xdr:colOff>390525</xdr:colOff>
      <xdr:row>2</xdr:row>
      <xdr:rowOff>0</xdr:rowOff>
    </xdr:to>
    <xdr:pic>
      <xdr:nvPicPr>
        <xdr:cNvPr id="1" name="Picture 8" descr="logo3"/>
        <xdr:cNvPicPr preferRelativeResize="1">
          <a:picLocks noChangeAspect="1"/>
        </xdr:cNvPicPr>
      </xdr:nvPicPr>
      <xdr:blipFill>
        <a:blip r:embed="rId1"/>
        <a:stretch>
          <a:fillRect/>
        </a:stretch>
      </xdr:blipFill>
      <xdr:spPr>
        <a:xfrm>
          <a:off x="238125" y="161925"/>
          <a:ext cx="2257425"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66675</xdr:rowOff>
    </xdr:from>
    <xdr:to>
      <xdr:col>1</xdr:col>
      <xdr:colOff>257175</xdr:colOff>
      <xdr:row>2</xdr:row>
      <xdr:rowOff>9525</xdr:rowOff>
    </xdr:to>
    <xdr:pic>
      <xdr:nvPicPr>
        <xdr:cNvPr id="1" name="Picture 8" descr="logo3"/>
        <xdr:cNvPicPr preferRelativeResize="1">
          <a:picLocks noChangeAspect="1"/>
        </xdr:cNvPicPr>
      </xdr:nvPicPr>
      <xdr:blipFill>
        <a:blip r:embed="rId1"/>
        <a:stretch>
          <a:fillRect/>
        </a:stretch>
      </xdr:blipFill>
      <xdr:spPr>
        <a:xfrm>
          <a:off x="142875" y="66675"/>
          <a:ext cx="2705100" cy="1066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190500</xdr:rowOff>
    </xdr:from>
    <xdr:to>
      <xdr:col>1</xdr:col>
      <xdr:colOff>2095500</xdr:colOff>
      <xdr:row>2</xdr:row>
      <xdr:rowOff>66675</xdr:rowOff>
    </xdr:to>
    <xdr:pic>
      <xdr:nvPicPr>
        <xdr:cNvPr id="1" name="Picture 8" descr="logo3"/>
        <xdr:cNvPicPr preferRelativeResize="1">
          <a:picLocks noChangeAspect="1"/>
        </xdr:cNvPicPr>
      </xdr:nvPicPr>
      <xdr:blipFill>
        <a:blip r:embed="rId1"/>
        <a:stretch>
          <a:fillRect/>
        </a:stretch>
      </xdr:blipFill>
      <xdr:spPr>
        <a:xfrm>
          <a:off x="171450" y="190500"/>
          <a:ext cx="2247900" cy="895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19050</xdr:rowOff>
    </xdr:from>
    <xdr:to>
      <xdr:col>0</xdr:col>
      <xdr:colOff>2667000</xdr:colOff>
      <xdr:row>2</xdr:row>
      <xdr:rowOff>142875</xdr:rowOff>
    </xdr:to>
    <xdr:pic>
      <xdr:nvPicPr>
        <xdr:cNvPr id="1" name="Picture 8" descr="logo3"/>
        <xdr:cNvPicPr preferRelativeResize="1">
          <a:picLocks noChangeAspect="1"/>
        </xdr:cNvPicPr>
      </xdr:nvPicPr>
      <xdr:blipFill>
        <a:blip r:embed="rId1"/>
        <a:stretch>
          <a:fillRect/>
        </a:stretch>
      </xdr:blipFill>
      <xdr:spPr>
        <a:xfrm>
          <a:off x="171450" y="19050"/>
          <a:ext cx="2495550" cy="828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0</xdr:rowOff>
    </xdr:from>
    <xdr:to>
      <xdr:col>1</xdr:col>
      <xdr:colOff>304800</xdr:colOff>
      <xdr:row>2</xdr:row>
      <xdr:rowOff>295275</xdr:rowOff>
    </xdr:to>
    <xdr:pic>
      <xdr:nvPicPr>
        <xdr:cNvPr id="1" name="Picture 8" descr="logo3"/>
        <xdr:cNvPicPr preferRelativeResize="1">
          <a:picLocks noChangeAspect="1"/>
        </xdr:cNvPicPr>
      </xdr:nvPicPr>
      <xdr:blipFill>
        <a:blip r:embed="rId1"/>
        <a:stretch>
          <a:fillRect/>
        </a:stretch>
      </xdr:blipFill>
      <xdr:spPr>
        <a:xfrm>
          <a:off x="276225" y="0"/>
          <a:ext cx="2333625" cy="857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76200</xdr:rowOff>
    </xdr:from>
    <xdr:to>
      <xdr:col>0</xdr:col>
      <xdr:colOff>2657475</xdr:colOff>
      <xdr:row>2</xdr:row>
      <xdr:rowOff>266700</xdr:rowOff>
    </xdr:to>
    <xdr:pic>
      <xdr:nvPicPr>
        <xdr:cNvPr id="1" name="Picture 8" descr="logo3"/>
        <xdr:cNvPicPr preferRelativeResize="1">
          <a:picLocks noChangeAspect="1"/>
        </xdr:cNvPicPr>
      </xdr:nvPicPr>
      <xdr:blipFill>
        <a:blip r:embed="rId1"/>
        <a:stretch>
          <a:fillRect/>
        </a:stretch>
      </xdr:blipFill>
      <xdr:spPr>
        <a:xfrm>
          <a:off x="323850" y="76200"/>
          <a:ext cx="2333625" cy="866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104775</xdr:rowOff>
    </xdr:from>
    <xdr:to>
      <xdr:col>0</xdr:col>
      <xdr:colOff>2457450</xdr:colOff>
      <xdr:row>2</xdr:row>
      <xdr:rowOff>219075</xdr:rowOff>
    </xdr:to>
    <xdr:pic>
      <xdr:nvPicPr>
        <xdr:cNvPr id="1" name="Picture 8" descr="logo3"/>
        <xdr:cNvPicPr preferRelativeResize="1">
          <a:picLocks noChangeAspect="1"/>
        </xdr:cNvPicPr>
      </xdr:nvPicPr>
      <xdr:blipFill>
        <a:blip r:embed="rId1"/>
        <a:stretch>
          <a:fillRect/>
        </a:stretch>
      </xdr:blipFill>
      <xdr:spPr>
        <a:xfrm>
          <a:off x="161925" y="104775"/>
          <a:ext cx="22955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40"/>
  <sheetViews>
    <sheetView showGridLines="0" zoomScale="78" zoomScaleNormal="78" zoomScalePageLayoutView="0" workbookViewId="0" topLeftCell="A13">
      <selection activeCell="F32" sqref="F32"/>
    </sheetView>
  </sheetViews>
  <sheetFormatPr defaultColWidth="11.421875" defaultRowHeight="15"/>
  <cols>
    <col min="1" max="1" width="40.140625" style="3" customWidth="1"/>
    <col min="2" max="9" width="11.421875" style="3" customWidth="1"/>
    <col min="10" max="10" width="13.28125" style="3" customWidth="1"/>
    <col min="11" max="11" width="11.421875" style="3" customWidth="1"/>
    <col min="12" max="12" width="13.140625" style="3" customWidth="1"/>
    <col min="13" max="13" width="11.421875" style="3" customWidth="1"/>
    <col min="14" max="16384" width="11.421875" style="3" customWidth="1"/>
  </cols>
  <sheetData>
    <row r="1" spans="1:13" ht="35.25" customHeight="1">
      <c r="A1" s="167"/>
      <c r="B1" s="167"/>
      <c r="C1" s="167"/>
      <c r="D1" s="171" t="s">
        <v>447</v>
      </c>
      <c r="E1" s="171"/>
      <c r="F1" s="171"/>
      <c r="G1" s="171"/>
      <c r="H1" s="167"/>
      <c r="I1" s="167"/>
      <c r="J1" s="167"/>
      <c r="K1" s="167"/>
      <c r="L1" s="167"/>
      <c r="M1" s="167"/>
    </row>
    <row r="2" spans="1:13" ht="36.75" customHeight="1">
      <c r="A2" s="171" t="s">
        <v>446</v>
      </c>
      <c r="B2" s="171"/>
      <c r="C2" s="171"/>
      <c r="D2" s="171"/>
      <c r="E2" s="171"/>
      <c r="F2" s="171"/>
      <c r="G2" s="171"/>
      <c r="H2" s="171"/>
      <c r="I2" s="171"/>
      <c r="J2" s="171"/>
      <c r="K2" s="171"/>
      <c r="L2" s="171"/>
      <c r="M2" s="171"/>
    </row>
    <row r="3" spans="1:13" ht="37.5" customHeight="1">
      <c r="A3" s="171" t="s">
        <v>9</v>
      </c>
      <c r="B3" s="171"/>
      <c r="C3" s="171"/>
      <c r="D3" s="171"/>
      <c r="E3" s="171"/>
      <c r="F3" s="171"/>
      <c r="G3" s="171"/>
      <c r="H3" s="171"/>
      <c r="I3" s="171"/>
      <c r="J3" s="171"/>
      <c r="K3" s="171"/>
      <c r="L3" s="171"/>
      <c r="M3" s="171"/>
    </row>
    <row r="4" spans="1:14" ht="31.5" customHeight="1">
      <c r="A4" s="65" t="s">
        <v>0</v>
      </c>
      <c r="B4" s="65" t="s">
        <v>1</v>
      </c>
      <c r="C4" s="65" t="s">
        <v>2</v>
      </c>
      <c r="D4" s="65" t="s">
        <v>3</v>
      </c>
      <c r="E4" s="65" t="s">
        <v>4</v>
      </c>
      <c r="F4" s="65" t="s">
        <v>5</v>
      </c>
      <c r="G4" s="65" t="s">
        <v>6</v>
      </c>
      <c r="H4" s="65" t="s">
        <v>7</v>
      </c>
      <c r="I4" s="65" t="s">
        <v>8</v>
      </c>
      <c r="J4" s="65" t="s">
        <v>128</v>
      </c>
      <c r="K4" s="65" t="s">
        <v>129</v>
      </c>
      <c r="L4" s="65" t="s">
        <v>132</v>
      </c>
      <c r="M4" s="65" t="s">
        <v>133</v>
      </c>
      <c r="N4" s="65" t="s">
        <v>10</v>
      </c>
    </row>
    <row r="5" spans="1:14" ht="15">
      <c r="A5" s="50" t="s">
        <v>405</v>
      </c>
      <c r="B5" s="72">
        <v>0</v>
      </c>
      <c r="C5" s="72">
        <v>3</v>
      </c>
      <c r="D5" s="72">
        <v>0</v>
      </c>
      <c r="E5" s="72">
        <v>0</v>
      </c>
      <c r="F5" s="72">
        <v>0</v>
      </c>
      <c r="G5" s="72"/>
      <c r="H5" s="72"/>
      <c r="I5" s="72"/>
      <c r="J5" s="72"/>
      <c r="K5" s="72"/>
      <c r="L5" s="72"/>
      <c r="M5" s="72"/>
      <c r="N5" s="22">
        <f>SUM(B5:M5)</f>
        <v>3</v>
      </c>
    </row>
    <row r="6" spans="1:28" ht="30">
      <c r="A6" s="47" t="s">
        <v>406</v>
      </c>
      <c r="B6" s="72">
        <v>0</v>
      </c>
      <c r="C6" s="72">
        <v>61</v>
      </c>
      <c r="D6" s="72">
        <v>0</v>
      </c>
      <c r="E6" s="72">
        <v>0</v>
      </c>
      <c r="F6" s="72">
        <v>0</v>
      </c>
      <c r="G6" s="72"/>
      <c r="H6" s="72"/>
      <c r="I6" s="72"/>
      <c r="J6" s="72"/>
      <c r="K6" s="72"/>
      <c r="L6" s="72"/>
      <c r="M6" s="72"/>
      <c r="N6" s="22">
        <f aca="true" t="shared" si="0" ref="N6:N36">SUM(B6:M6)</f>
        <v>61</v>
      </c>
      <c r="AB6" s="27"/>
    </row>
    <row r="7" spans="1:14" ht="15">
      <c r="A7" s="47" t="s">
        <v>328</v>
      </c>
      <c r="B7" s="72">
        <v>0</v>
      </c>
      <c r="C7" s="72">
        <v>0</v>
      </c>
      <c r="D7" s="72">
        <v>8</v>
      </c>
      <c r="E7" s="72">
        <v>0</v>
      </c>
      <c r="F7" s="72">
        <v>0</v>
      </c>
      <c r="G7" s="72"/>
      <c r="H7" s="72"/>
      <c r="I7" s="72"/>
      <c r="J7" s="72"/>
      <c r="K7" s="72"/>
      <c r="L7" s="72"/>
      <c r="M7" s="72"/>
      <c r="N7" s="22">
        <f t="shared" si="0"/>
        <v>8</v>
      </c>
    </row>
    <row r="8" spans="1:14" ht="30">
      <c r="A8" s="47" t="s">
        <v>407</v>
      </c>
      <c r="B8" s="72">
        <v>322</v>
      </c>
      <c r="C8" s="72">
        <v>335</v>
      </c>
      <c r="D8" s="72">
        <v>338</v>
      </c>
      <c r="E8" s="82">
        <v>232</v>
      </c>
      <c r="F8" s="72">
        <v>358</v>
      </c>
      <c r="G8" s="72"/>
      <c r="H8" s="72"/>
      <c r="I8" s="72"/>
      <c r="J8" s="72"/>
      <c r="K8" s="72"/>
      <c r="L8" s="72"/>
      <c r="M8" s="72"/>
      <c r="N8" s="22">
        <f t="shared" si="0"/>
        <v>1585</v>
      </c>
    </row>
    <row r="9" spans="1:14" ht="45">
      <c r="A9" s="47" t="s">
        <v>127</v>
      </c>
      <c r="B9" s="72">
        <v>0</v>
      </c>
      <c r="C9" s="72">
        <v>0</v>
      </c>
      <c r="D9" s="72">
        <v>0</v>
      </c>
      <c r="E9" s="72">
        <v>4</v>
      </c>
      <c r="F9" s="72">
        <v>7</v>
      </c>
      <c r="G9" s="72"/>
      <c r="H9" s="72"/>
      <c r="I9" s="72"/>
      <c r="J9" s="72"/>
      <c r="K9" s="72"/>
      <c r="L9" s="72"/>
      <c r="M9" s="72"/>
      <c r="N9" s="22">
        <f t="shared" si="0"/>
        <v>11</v>
      </c>
    </row>
    <row r="10" spans="1:14" ht="15">
      <c r="A10" s="47" t="s">
        <v>11</v>
      </c>
      <c r="B10" s="72">
        <v>9</v>
      </c>
      <c r="C10" s="72">
        <v>9</v>
      </c>
      <c r="D10" s="72">
        <v>7</v>
      </c>
      <c r="E10" s="72">
        <v>16</v>
      </c>
      <c r="F10" s="72">
        <v>4</v>
      </c>
      <c r="G10" s="72"/>
      <c r="H10" s="72"/>
      <c r="I10" s="72"/>
      <c r="J10" s="72"/>
      <c r="K10" s="72"/>
      <c r="L10" s="72"/>
      <c r="M10" s="72"/>
      <c r="N10" s="22">
        <f t="shared" si="0"/>
        <v>45</v>
      </c>
    </row>
    <row r="11" spans="1:14" ht="30">
      <c r="A11" s="47" t="s">
        <v>12</v>
      </c>
      <c r="B11" s="81">
        <v>4</v>
      </c>
      <c r="C11" s="81">
        <v>0</v>
      </c>
      <c r="D11" s="81">
        <v>1</v>
      </c>
      <c r="E11" s="81">
        <v>1</v>
      </c>
      <c r="F11" s="81">
        <v>0</v>
      </c>
      <c r="G11" s="72"/>
      <c r="H11" s="72"/>
      <c r="I11" s="72"/>
      <c r="J11" s="72"/>
      <c r="K11" s="72"/>
      <c r="L11" s="72"/>
      <c r="M11" s="72"/>
      <c r="N11" s="22">
        <f t="shared" si="0"/>
        <v>6</v>
      </c>
    </row>
    <row r="12" spans="1:14" ht="30">
      <c r="A12" s="50" t="s">
        <v>445</v>
      </c>
      <c r="B12" s="72">
        <v>0</v>
      </c>
      <c r="C12" s="72">
        <v>0</v>
      </c>
      <c r="D12" s="72">
        <v>0</v>
      </c>
      <c r="E12" s="72">
        <v>0</v>
      </c>
      <c r="F12" s="72">
        <v>0</v>
      </c>
      <c r="G12" s="72"/>
      <c r="H12" s="72"/>
      <c r="I12" s="72"/>
      <c r="J12" s="72"/>
      <c r="K12" s="72"/>
      <c r="L12" s="72"/>
      <c r="M12" s="72"/>
      <c r="N12" s="22">
        <f t="shared" si="0"/>
        <v>0</v>
      </c>
    </row>
    <row r="13" spans="1:14" ht="30">
      <c r="A13" s="47" t="s">
        <v>157</v>
      </c>
      <c r="B13" s="72">
        <v>52</v>
      </c>
      <c r="C13" s="72">
        <v>255</v>
      </c>
      <c r="D13" s="72">
        <v>195</v>
      </c>
      <c r="E13" s="72">
        <v>184</v>
      </c>
      <c r="F13" s="72">
        <v>238</v>
      </c>
      <c r="G13" s="72"/>
      <c r="H13" s="72"/>
      <c r="I13" s="72"/>
      <c r="J13" s="72"/>
      <c r="K13" s="72"/>
      <c r="L13" s="72"/>
      <c r="M13" s="72"/>
      <c r="N13" s="22">
        <f t="shared" si="0"/>
        <v>924</v>
      </c>
    </row>
    <row r="14" spans="1:14" ht="30">
      <c r="A14" s="47" t="s">
        <v>408</v>
      </c>
      <c r="B14" s="72">
        <v>5</v>
      </c>
      <c r="C14" s="72">
        <v>6</v>
      </c>
      <c r="D14" s="72">
        <v>4</v>
      </c>
      <c r="E14" s="72">
        <v>3</v>
      </c>
      <c r="F14" s="72">
        <v>1</v>
      </c>
      <c r="G14" s="72"/>
      <c r="H14" s="72"/>
      <c r="I14" s="72"/>
      <c r="J14" s="72"/>
      <c r="K14" s="72"/>
      <c r="L14" s="72"/>
      <c r="M14" s="72"/>
      <c r="N14" s="22">
        <f t="shared" si="0"/>
        <v>19</v>
      </c>
    </row>
    <row r="15" spans="1:14" ht="30">
      <c r="A15" s="47" t="s">
        <v>374</v>
      </c>
      <c r="B15" s="72">
        <v>0</v>
      </c>
      <c r="C15" s="72">
        <v>7</v>
      </c>
      <c r="D15" s="72">
        <v>20</v>
      </c>
      <c r="E15" s="72">
        <v>0</v>
      </c>
      <c r="F15" s="72">
        <v>2</v>
      </c>
      <c r="G15" s="72"/>
      <c r="H15" s="72"/>
      <c r="I15" s="72"/>
      <c r="J15" s="72"/>
      <c r="K15" s="72"/>
      <c r="L15" s="72"/>
      <c r="M15" s="72"/>
      <c r="N15" s="22">
        <f t="shared" si="0"/>
        <v>29</v>
      </c>
    </row>
    <row r="16" spans="1:14" ht="45">
      <c r="A16" s="47" t="s">
        <v>242</v>
      </c>
      <c r="B16" s="50">
        <v>0</v>
      </c>
      <c r="C16" s="50">
        <v>0</v>
      </c>
      <c r="D16" s="50">
        <v>0</v>
      </c>
      <c r="E16" s="50">
        <v>0</v>
      </c>
      <c r="F16" s="72">
        <v>0</v>
      </c>
      <c r="G16" s="50"/>
      <c r="H16" s="50"/>
      <c r="I16" s="50"/>
      <c r="J16" s="50"/>
      <c r="K16" s="50"/>
      <c r="L16" s="50"/>
      <c r="M16" s="50"/>
      <c r="N16" s="22">
        <f t="shared" si="0"/>
        <v>0</v>
      </c>
    </row>
    <row r="17" spans="1:14" ht="30">
      <c r="A17" s="47" t="s">
        <v>409</v>
      </c>
      <c r="B17" s="72">
        <v>6</v>
      </c>
      <c r="C17" s="72">
        <v>58</v>
      </c>
      <c r="D17" s="72">
        <v>139</v>
      </c>
      <c r="E17" s="72">
        <v>72</v>
      </c>
      <c r="F17" s="72">
        <v>102</v>
      </c>
      <c r="G17" s="72"/>
      <c r="H17" s="72"/>
      <c r="I17" s="72"/>
      <c r="J17" s="72"/>
      <c r="K17" s="72"/>
      <c r="L17" s="72"/>
      <c r="M17" s="72"/>
      <c r="N17" s="22">
        <f t="shared" si="0"/>
        <v>377</v>
      </c>
    </row>
    <row r="18" spans="1:14" ht="30">
      <c r="A18" s="47" t="s">
        <v>114</v>
      </c>
      <c r="B18" s="72">
        <v>52</v>
      </c>
      <c r="C18" s="72">
        <v>255</v>
      </c>
      <c r="D18" s="72">
        <v>195</v>
      </c>
      <c r="E18" s="72">
        <v>157</v>
      </c>
      <c r="F18" s="72">
        <v>224</v>
      </c>
      <c r="G18" s="72"/>
      <c r="H18" s="72"/>
      <c r="I18" s="72"/>
      <c r="J18" s="72"/>
      <c r="K18" s="72"/>
      <c r="L18" s="72"/>
      <c r="M18" s="72"/>
      <c r="N18" s="22">
        <f t="shared" si="0"/>
        <v>883</v>
      </c>
    </row>
    <row r="19" spans="1:14" ht="45">
      <c r="A19" s="47" t="s">
        <v>410</v>
      </c>
      <c r="B19" s="72">
        <v>0</v>
      </c>
      <c r="C19" s="72">
        <v>12</v>
      </c>
      <c r="D19" s="72">
        <v>5</v>
      </c>
      <c r="E19" s="72">
        <v>6</v>
      </c>
      <c r="F19" s="72">
        <v>8</v>
      </c>
      <c r="G19" s="72"/>
      <c r="H19" s="72"/>
      <c r="I19" s="72"/>
      <c r="J19" s="72"/>
      <c r="K19" s="72"/>
      <c r="L19" s="72"/>
      <c r="M19" s="72"/>
      <c r="N19" s="22">
        <f t="shared" si="0"/>
        <v>31</v>
      </c>
    </row>
    <row r="20" spans="1:14" ht="45">
      <c r="A20" s="47" t="s">
        <v>115</v>
      </c>
      <c r="B20" s="72">
        <v>8</v>
      </c>
      <c r="C20" s="72">
        <v>21</v>
      </c>
      <c r="D20" s="72">
        <v>22</v>
      </c>
      <c r="E20" s="72">
        <v>20</v>
      </c>
      <c r="F20" s="72">
        <v>13</v>
      </c>
      <c r="G20" s="72"/>
      <c r="H20" s="72"/>
      <c r="I20" s="72"/>
      <c r="J20" s="72"/>
      <c r="K20" s="72"/>
      <c r="L20" s="72"/>
      <c r="M20" s="72"/>
      <c r="N20" s="22">
        <f t="shared" si="0"/>
        <v>84</v>
      </c>
    </row>
    <row r="21" spans="1:14" ht="75">
      <c r="A21" s="47" t="s">
        <v>411</v>
      </c>
      <c r="B21" s="72">
        <v>0</v>
      </c>
      <c r="C21" s="72">
        <v>2</v>
      </c>
      <c r="D21" s="72">
        <v>3</v>
      </c>
      <c r="E21" s="72">
        <v>3</v>
      </c>
      <c r="F21" s="72">
        <v>7</v>
      </c>
      <c r="G21" s="72"/>
      <c r="H21" s="72"/>
      <c r="I21" s="72"/>
      <c r="J21" s="72"/>
      <c r="K21" s="72"/>
      <c r="L21" s="72"/>
      <c r="M21" s="72"/>
      <c r="N21" s="22">
        <f t="shared" si="0"/>
        <v>15</v>
      </c>
    </row>
    <row r="22" spans="1:14" ht="75">
      <c r="A22" s="47" t="s">
        <v>158</v>
      </c>
      <c r="B22" s="72">
        <v>104</v>
      </c>
      <c r="C22" s="72">
        <v>127</v>
      </c>
      <c r="D22" s="72">
        <v>109</v>
      </c>
      <c r="E22" s="72">
        <v>111</v>
      </c>
      <c r="F22" s="72">
        <v>87</v>
      </c>
      <c r="G22" s="72"/>
      <c r="H22" s="72"/>
      <c r="I22" s="72"/>
      <c r="J22" s="72"/>
      <c r="K22" s="72"/>
      <c r="L22" s="72"/>
      <c r="M22" s="72"/>
      <c r="N22" s="22">
        <f t="shared" si="0"/>
        <v>538</v>
      </c>
    </row>
    <row r="23" spans="1:14" ht="30">
      <c r="A23" s="47" t="s">
        <v>243</v>
      </c>
      <c r="B23" s="72">
        <v>2</v>
      </c>
      <c r="C23" s="72">
        <v>0</v>
      </c>
      <c r="D23" s="72">
        <v>0</v>
      </c>
      <c r="E23" s="72">
        <v>0</v>
      </c>
      <c r="F23" s="72">
        <v>2</v>
      </c>
      <c r="G23" s="72"/>
      <c r="H23" s="72"/>
      <c r="I23" s="72"/>
      <c r="J23" s="72"/>
      <c r="K23" s="72"/>
      <c r="L23" s="72"/>
      <c r="M23" s="72"/>
      <c r="N23" s="22">
        <f t="shared" si="0"/>
        <v>4</v>
      </c>
    </row>
    <row r="24" spans="1:14" ht="45">
      <c r="A24" s="47" t="s">
        <v>412</v>
      </c>
      <c r="B24" s="72">
        <v>0</v>
      </c>
      <c r="C24" s="72">
        <v>0</v>
      </c>
      <c r="D24" s="72">
        <v>0</v>
      </c>
      <c r="E24" s="72">
        <v>0</v>
      </c>
      <c r="F24" s="72">
        <v>0</v>
      </c>
      <c r="G24" s="72"/>
      <c r="H24" s="72"/>
      <c r="I24" s="72"/>
      <c r="J24" s="72"/>
      <c r="K24" s="72"/>
      <c r="L24" s="72"/>
      <c r="M24" s="72"/>
      <c r="N24" s="22">
        <f t="shared" si="0"/>
        <v>0</v>
      </c>
    </row>
    <row r="25" spans="1:14" ht="30">
      <c r="A25" s="47" t="s">
        <v>116</v>
      </c>
      <c r="B25" s="72">
        <v>7</v>
      </c>
      <c r="C25" s="72">
        <v>5</v>
      </c>
      <c r="D25" s="72">
        <v>6</v>
      </c>
      <c r="E25" s="72">
        <v>3</v>
      </c>
      <c r="F25" s="72">
        <v>5</v>
      </c>
      <c r="G25" s="72"/>
      <c r="H25" s="72"/>
      <c r="I25" s="72"/>
      <c r="J25" s="72"/>
      <c r="K25" s="72"/>
      <c r="L25" s="72"/>
      <c r="M25" s="72"/>
      <c r="N25" s="22">
        <f t="shared" si="0"/>
        <v>26</v>
      </c>
    </row>
    <row r="26" spans="1:14" ht="30">
      <c r="A26" s="47" t="s">
        <v>159</v>
      </c>
      <c r="B26" s="72">
        <v>0</v>
      </c>
      <c r="C26" s="72">
        <v>6</v>
      </c>
      <c r="D26" s="72">
        <v>1</v>
      </c>
      <c r="E26" s="72">
        <v>1</v>
      </c>
      <c r="F26" s="72">
        <v>2</v>
      </c>
      <c r="G26" s="72"/>
      <c r="H26" s="72"/>
      <c r="I26" s="72"/>
      <c r="J26" s="72"/>
      <c r="K26" s="72"/>
      <c r="L26" s="72"/>
      <c r="M26" s="72"/>
      <c r="N26" s="22">
        <f t="shared" si="0"/>
        <v>10</v>
      </c>
    </row>
    <row r="27" spans="1:14" ht="30">
      <c r="A27" s="107" t="s">
        <v>413</v>
      </c>
      <c r="B27" s="108">
        <f>SUM(B28:B31)</f>
        <v>434</v>
      </c>
      <c r="C27" s="108">
        <f>SUM(C28:C31)</f>
        <v>425</v>
      </c>
      <c r="D27" s="108">
        <f>SUM(D28:D31)</f>
        <v>571</v>
      </c>
      <c r="E27" s="108">
        <f>SUM(E28:E31)</f>
        <v>680</v>
      </c>
      <c r="F27" s="108">
        <f>SUM(F28:F31)</f>
        <v>791</v>
      </c>
      <c r="G27" s="108"/>
      <c r="H27" s="108"/>
      <c r="I27" s="108"/>
      <c r="J27" s="108"/>
      <c r="K27" s="108"/>
      <c r="L27" s="108"/>
      <c r="M27" s="108"/>
      <c r="N27" s="109">
        <f>SUM(B27:M27)</f>
        <v>2901</v>
      </c>
    </row>
    <row r="28" spans="1:14" ht="15">
      <c r="A28" s="50" t="s">
        <v>375</v>
      </c>
      <c r="B28" s="50">
        <v>235</v>
      </c>
      <c r="C28" s="50">
        <v>260</v>
      </c>
      <c r="D28" s="50">
        <v>280</v>
      </c>
      <c r="E28" s="50">
        <v>212</v>
      </c>
      <c r="F28" s="50">
        <v>265</v>
      </c>
      <c r="G28" s="50"/>
      <c r="H28" s="50"/>
      <c r="I28" s="116"/>
      <c r="J28" s="50"/>
      <c r="K28" s="50"/>
      <c r="L28" s="50"/>
      <c r="M28" s="50"/>
      <c r="N28" s="22">
        <f t="shared" si="0"/>
        <v>1252</v>
      </c>
    </row>
    <row r="29" spans="1:14" ht="15">
      <c r="A29" s="50" t="s">
        <v>376</v>
      </c>
      <c r="B29" s="50">
        <v>0</v>
      </c>
      <c r="C29" s="50">
        <v>19</v>
      </c>
      <c r="D29" s="50">
        <v>44</v>
      </c>
      <c r="E29" s="50">
        <v>42</v>
      </c>
      <c r="F29" s="50">
        <v>98</v>
      </c>
      <c r="G29" s="50"/>
      <c r="H29" s="50"/>
      <c r="I29" s="116"/>
      <c r="J29" s="50"/>
      <c r="K29" s="50"/>
      <c r="L29" s="50"/>
      <c r="M29" s="50"/>
      <c r="N29" s="22">
        <f t="shared" si="0"/>
        <v>203</v>
      </c>
    </row>
    <row r="30" spans="1:14" ht="15">
      <c r="A30" s="50" t="s">
        <v>377</v>
      </c>
      <c r="B30" s="50">
        <v>0</v>
      </c>
      <c r="C30" s="50">
        <v>0</v>
      </c>
      <c r="D30" s="50">
        <v>10</v>
      </c>
      <c r="E30" s="50">
        <v>0</v>
      </c>
      <c r="F30" s="50">
        <v>0</v>
      </c>
      <c r="G30" s="50"/>
      <c r="H30" s="50"/>
      <c r="I30" s="116"/>
      <c r="J30" s="50"/>
      <c r="K30" s="50"/>
      <c r="L30" s="50"/>
      <c r="M30" s="50"/>
      <c r="N30" s="22">
        <f t="shared" si="0"/>
        <v>10</v>
      </c>
    </row>
    <row r="31" spans="1:14" ht="15">
      <c r="A31" s="50" t="s">
        <v>378</v>
      </c>
      <c r="B31" s="50">
        <v>199</v>
      </c>
      <c r="C31" s="50">
        <v>146</v>
      </c>
      <c r="D31" s="50">
        <v>237</v>
      </c>
      <c r="E31" s="50">
        <v>426</v>
      </c>
      <c r="F31" s="50">
        <v>428</v>
      </c>
      <c r="G31" s="50"/>
      <c r="H31" s="50"/>
      <c r="I31" s="116"/>
      <c r="J31" s="50"/>
      <c r="K31" s="50"/>
      <c r="L31" s="50"/>
      <c r="M31" s="50"/>
      <c r="N31" s="22">
        <f t="shared" si="0"/>
        <v>1436</v>
      </c>
    </row>
    <row r="32" spans="1:14" ht="30">
      <c r="A32" s="107" t="s">
        <v>450</v>
      </c>
      <c r="B32" s="108">
        <f>SUM(B33:B36)</f>
        <v>87</v>
      </c>
      <c r="C32" s="108">
        <f>SUM(C33:C36)</f>
        <v>85</v>
      </c>
      <c r="D32" s="108">
        <f>SUM(D33:D36)</f>
        <v>77</v>
      </c>
      <c r="E32" s="108">
        <f>SUM(E33:E36)</f>
        <v>53</v>
      </c>
      <c r="F32" s="108">
        <f>SUM(F33:F36)</f>
        <v>59</v>
      </c>
      <c r="G32" s="108"/>
      <c r="H32" s="108"/>
      <c r="I32" s="108"/>
      <c r="J32" s="108"/>
      <c r="K32" s="108"/>
      <c r="L32" s="108"/>
      <c r="M32" s="108"/>
      <c r="N32" s="109">
        <f>SUM(B32:M32)</f>
        <v>361</v>
      </c>
    </row>
    <row r="33" spans="1:14" ht="15">
      <c r="A33" s="50" t="s">
        <v>379</v>
      </c>
      <c r="B33" s="50">
        <v>54</v>
      </c>
      <c r="C33" s="50">
        <v>40</v>
      </c>
      <c r="D33" s="50">
        <v>39</v>
      </c>
      <c r="E33" s="50">
        <v>38</v>
      </c>
      <c r="F33" s="50">
        <v>33</v>
      </c>
      <c r="G33" s="50"/>
      <c r="H33" s="50"/>
      <c r="I33" s="116"/>
      <c r="J33" s="50"/>
      <c r="K33" s="50"/>
      <c r="L33" s="50"/>
      <c r="M33" s="50"/>
      <c r="N33" s="22">
        <f t="shared" si="0"/>
        <v>204</v>
      </c>
    </row>
    <row r="34" spans="1:14" ht="15">
      <c r="A34" s="50" t="s">
        <v>380</v>
      </c>
      <c r="B34" s="50">
        <v>8</v>
      </c>
      <c r="C34" s="50">
        <v>11</v>
      </c>
      <c r="D34" s="50">
        <v>9</v>
      </c>
      <c r="E34" s="50">
        <v>4</v>
      </c>
      <c r="F34" s="50">
        <v>6</v>
      </c>
      <c r="G34" s="50"/>
      <c r="H34" s="50"/>
      <c r="I34" s="116"/>
      <c r="J34" s="50"/>
      <c r="K34" s="50"/>
      <c r="L34" s="50"/>
      <c r="M34" s="50"/>
      <c r="N34" s="22">
        <f t="shared" si="0"/>
        <v>38</v>
      </c>
    </row>
    <row r="35" spans="1:14" ht="15">
      <c r="A35" s="50" t="s">
        <v>381</v>
      </c>
      <c r="B35" s="50">
        <v>8</v>
      </c>
      <c r="C35" s="50">
        <v>9</v>
      </c>
      <c r="D35" s="50">
        <v>8</v>
      </c>
      <c r="E35" s="50">
        <v>3</v>
      </c>
      <c r="F35" s="50">
        <v>8</v>
      </c>
      <c r="G35" s="50"/>
      <c r="H35" s="50"/>
      <c r="I35" s="116"/>
      <c r="J35" s="50"/>
      <c r="K35" s="50"/>
      <c r="L35" s="50"/>
      <c r="M35" s="50"/>
      <c r="N35" s="22">
        <f t="shared" si="0"/>
        <v>36</v>
      </c>
    </row>
    <row r="36" spans="1:14" ht="15">
      <c r="A36" s="50" t="s">
        <v>382</v>
      </c>
      <c r="B36" s="50">
        <v>17</v>
      </c>
      <c r="C36" s="50">
        <v>25</v>
      </c>
      <c r="D36" s="50">
        <v>21</v>
      </c>
      <c r="E36" s="50">
        <v>8</v>
      </c>
      <c r="F36" s="50">
        <v>12</v>
      </c>
      <c r="G36" s="50"/>
      <c r="H36" s="50"/>
      <c r="I36" s="116"/>
      <c r="J36" s="50"/>
      <c r="K36" s="50"/>
      <c r="L36" s="50"/>
      <c r="M36" s="50"/>
      <c r="N36" s="22">
        <f t="shared" si="0"/>
        <v>83</v>
      </c>
    </row>
    <row r="37" ht="15">
      <c r="E37"/>
    </row>
    <row r="38" ht="15">
      <c r="E38"/>
    </row>
    <row r="39" ht="15">
      <c r="E39"/>
    </row>
    <row r="40" ht="15">
      <c r="E40"/>
    </row>
  </sheetData>
  <sheetProtection/>
  <mergeCells count="3">
    <mergeCell ref="A2:M2"/>
    <mergeCell ref="A3:M3"/>
    <mergeCell ref="D1:G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U51"/>
  <sheetViews>
    <sheetView tabSelected="1" zoomScale="78" zoomScaleNormal="78" zoomScalePageLayoutView="0" workbookViewId="0" topLeftCell="A1">
      <selection activeCell="G42" sqref="G42"/>
    </sheetView>
  </sheetViews>
  <sheetFormatPr defaultColWidth="11.421875" defaultRowHeight="15"/>
  <cols>
    <col min="1" max="1" width="52.421875" style="0" customWidth="1"/>
    <col min="2" max="9" width="11.7109375" style="0" customWidth="1"/>
    <col min="10" max="10" width="12.7109375" style="0" customWidth="1"/>
    <col min="11" max="14" width="11.7109375" style="0" customWidth="1"/>
  </cols>
  <sheetData>
    <row r="1" spans="1:13" ht="27.75" customHeight="1">
      <c r="A1" s="171" t="s">
        <v>447</v>
      </c>
      <c r="B1" s="171"/>
      <c r="C1" s="171"/>
      <c r="D1" s="171"/>
      <c r="E1" s="171"/>
      <c r="F1" s="171"/>
      <c r="G1" s="171"/>
      <c r="H1" s="171"/>
      <c r="I1" s="171"/>
      <c r="J1" s="171"/>
      <c r="K1" s="171"/>
      <c r="L1" s="171"/>
      <c r="M1" s="171"/>
    </row>
    <row r="2" spans="1:13" ht="27.75" customHeight="1">
      <c r="A2" s="171" t="s">
        <v>446</v>
      </c>
      <c r="B2" s="171"/>
      <c r="C2" s="171"/>
      <c r="D2" s="171"/>
      <c r="E2" s="171"/>
      <c r="F2" s="171"/>
      <c r="G2" s="171"/>
      <c r="H2" s="171"/>
      <c r="I2" s="171"/>
      <c r="J2" s="171"/>
      <c r="K2" s="171"/>
      <c r="L2" s="171"/>
      <c r="M2" s="171"/>
    </row>
    <row r="3" spans="1:13" ht="26.25" customHeight="1">
      <c r="A3" s="171" t="s">
        <v>13</v>
      </c>
      <c r="B3" s="171"/>
      <c r="C3" s="171"/>
      <c r="D3" s="171"/>
      <c r="E3" s="171"/>
      <c r="F3" s="171"/>
      <c r="G3" s="171"/>
      <c r="H3" s="171"/>
      <c r="I3" s="171"/>
      <c r="J3" s="171"/>
      <c r="K3" s="171"/>
      <c r="L3" s="171"/>
      <c r="M3" s="171"/>
    </row>
    <row r="4" spans="1:14" ht="31.5" customHeight="1">
      <c r="A4" s="1" t="s">
        <v>0</v>
      </c>
      <c r="B4" s="2" t="s">
        <v>1</v>
      </c>
      <c r="C4" s="2" t="s">
        <v>2</v>
      </c>
      <c r="D4" s="2" t="s">
        <v>3</v>
      </c>
      <c r="E4" s="2" t="s">
        <v>4</v>
      </c>
      <c r="F4" s="2" t="s">
        <v>5</v>
      </c>
      <c r="G4" s="2" t="s">
        <v>6</v>
      </c>
      <c r="H4" s="2" t="s">
        <v>7</v>
      </c>
      <c r="I4" s="2" t="s">
        <v>8</v>
      </c>
      <c r="J4" s="2" t="s">
        <v>128</v>
      </c>
      <c r="K4" s="2" t="s">
        <v>129</v>
      </c>
      <c r="L4" s="2" t="s">
        <v>132</v>
      </c>
      <c r="M4" s="2" t="s">
        <v>133</v>
      </c>
      <c r="N4" s="14" t="s">
        <v>10</v>
      </c>
    </row>
    <row r="5" spans="1:14" ht="30">
      <c r="A5" s="72" t="s">
        <v>244</v>
      </c>
      <c r="B5" s="24">
        <v>58930</v>
      </c>
      <c r="C5" s="25">
        <v>53354</v>
      </c>
      <c r="D5" s="25">
        <v>55940</v>
      </c>
      <c r="E5" s="25">
        <v>58930</v>
      </c>
      <c r="F5" s="25">
        <v>61422</v>
      </c>
      <c r="G5" s="25"/>
      <c r="H5" s="25"/>
      <c r="I5" s="127"/>
      <c r="J5" s="25"/>
      <c r="K5" s="73"/>
      <c r="L5" s="25"/>
      <c r="M5" s="25"/>
      <c r="N5" s="25">
        <f>SUM(B5:M5)</f>
        <v>288576</v>
      </c>
    </row>
    <row r="6" spans="1:14" ht="15">
      <c r="A6" s="72" t="s">
        <v>14</v>
      </c>
      <c r="B6" s="31">
        <v>898</v>
      </c>
      <c r="C6" s="22">
        <v>1052</v>
      </c>
      <c r="D6" s="22">
        <v>928</v>
      </c>
      <c r="E6" s="22">
        <v>898</v>
      </c>
      <c r="F6" s="22">
        <v>1190</v>
      </c>
      <c r="G6" s="22"/>
      <c r="H6" s="22"/>
      <c r="I6" s="21"/>
      <c r="J6" s="22"/>
      <c r="K6" s="74"/>
      <c r="L6" s="22"/>
      <c r="M6" s="22"/>
      <c r="N6" s="25">
        <f aca="true" t="shared" si="0" ref="N6:N51">SUM(B6:M6)</f>
        <v>4966</v>
      </c>
    </row>
    <row r="7" spans="1:21" ht="30">
      <c r="A7" s="72" t="s">
        <v>15</v>
      </c>
      <c r="B7" s="31">
        <v>656</v>
      </c>
      <c r="C7" s="22">
        <v>578</v>
      </c>
      <c r="D7" s="22">
        <v>552</v>
      </c>
      <c r="E7" s="22">
        <v>656</v>
      </c>
      <c r="F7" s="22">
        <v>622</v>
      </c>
      <c r="G7" s="22"/>
      <c r="H7" s="22"/>
      <c r="I7" s="21"/>
      <c r="J7" s="22"/>
      <c r="K7" s="75"/>
      <c r="L7" s="22"/>
      <c r="M7" s="22"/>
      <c r="N7" s="25">
        <f t="shared" si="0"/>
        <v>3064</v>
      </c>
      <c r="U7" s="21"/>
    </row>
    <row r="8" spans="1:14" ht="30">
      <c r="A8" s="72" t="s">
        <v>16</v>
      </c>
      <c r="B8" s="31">
        <v>726</v>
      </c>
      <c r="C8" s="22">
        <v>918</v>
      </c>
      <c r="D8" s="22">
        <v>744</v>
      </c>
      <c r="E8" s="22">
        <v>726</v>
      </c>
      <c r="F8" s="22">
        <v>874</v>
      </c>
      <c r="G8" s="22"/>
      <c r="H8" s="22"/>
      <c r="I8" s="21"/>
      <c r="J8" s="22"/>
      <c r="K8" s="74"/>
      <c r="L8" s="22"/>
      <c r="M8" s="22"/>
      <c r="N8" s="25">
        <f t="shared" si="0"/>
        <v>3988</v>
      </c>
    </row>
    <row r="9" spans="1:14" ht="30">
      <c r="A9" s="72" t="s">
        <v>245</v>
      </c>
      <c r="B9" s="31">
        <v>598</v>
      </c>
      <c r="C9" s="22">
        <v>492</v>
      </c>
      <c r="D9" s="22">
        <v>1268</v>
      </c>
      <c r="E9" s="22">
        <v>598</v>
      </c>
      <c r="F9" s="22">
        <v>744</v>
      </c>
      <c r="G9" s="22"/>
      <c r="H9" s="22"/>
      <c r="I9" s="21"/>
      <c r="J9" s="22"/>
      <c r="K9" s="75"/>
      <c r="L9" s="22"/>
      <c r="M9" s="22"/>
      <c r="N9" s="25">
        <f t="shared" si="0"/>
        <v>3700</v>
      </c>
    </row>
    <row r="10" spans="1:14" ht="15">
      <c r="A10" s="72" t="s">
        <v>17</v>
      </c>
      <c r="B10" s="31">
        <v>0</v>
      </c>
      <c r="C10" s="22">
        <v>0</v>
      </c>
      <c r="D10" s="22">
        <v>0</v>
      </c>
      <c r="E10" s="22">
        <v>0</v>
      </c>
      <c r="F10" s="22">
        <v>0</v>
      </c>
      <c r="G10" s="22"/>
      <c r="H10" s="22"/>
      <c r="I10" s="22"/>
      <c r="J10" s="22"/>
      <c r="K10" s="22"/>
      <c r="L10" s="22"/>
      <c r="M10" s="22"/>
      <c r="N10" s="25">
        <f t="shared" si="0"/>
        <v>0</v>
      </c>
    </row>
    <row r="11" spans="1:14" ht="30">
      <c r="A11" s="72" t="s">
        <v>18</v>
      </c>
      <c r="B11" s="31">
        <v>392</v>
      </c>
      <c r="C11" s="22">
        <v>501</v>
      </c>
      <c r="D11" s="22">
        <v>873</v>
      </c>
      <c r="E11" s="168"/>
      <c r="F11" s="168"/>
      <c r="G11" s="22"/>
      <c r="H11" s="22"/>
      <c r="I11" s="21"/>
      <c r="J11" s="22"/>
      <c r="K11" s="75"/>
      <c r="L11" s="22"/>
      <c r="M11" s="22"/>
      <c r="N11" s="25">
        <f t="shared" si="0"/>
        <v>1766</v>
      </c>
    </row>
    <row r="12" spans="1:14" ht="15">
      <c r="A12" s="72" t="s">
        <v>19</v>
      </c>
      <c r="B12" s="31">
        <v>1671</v>
      </c>
      <c r="C12" s="22">
        <v>1743</v>
      </c>
      <c r="D12" s="22">
        <v>1766</v>
      </c>
      <c r="E12" s="22">
        <v>1570</v>
      </c>
      <c r="F12" s="22">
        <v>1360</v>
      </c>
      <c r="G12" s="22"/>
      <c r="H12" s="22"/>
      <c r="I12" s="21"/>
      <c r="J12" s="22"/>
      <c r="K12" s="74"/>
      <c r="L12" s="22"/>
      <c r="M12" s="22"/>
      <c r="N12" s="25">
        <f t="shared" si="0"/>
        <v>8110</v>
      </c>
    </row>
    <row r="13" spans="1:14" ht="15">
      <c r="A13" s="72" t="s">
        <v>20</v>
      </c>
      <c r="B13" s="31">
        <v>1222</v>
      </c>
      <c r="C13" s="22">
        <v>1306</v>
      </c>
      <c r="D13" s="22">
        <v>1252</v>
      </c>
      <c r="E13" s="22">
        <v>1140</v>
      </c>
      <c r="F13" s="22">
        <v>1000</v>
      </c>
      <c r="G13" s="22"/>
      <c r="H13" s="22"/>
      <c r="I13" s="21"/>
      <c r="J13" s="22"/>
      <c r="K13" s="74"/>
      <c r="L13" s="22"/>
      <c r="M13" s="22"/>
      <c r="N13" s="25">
        <f t="shared" si="0"/>
        <v>5920</v>
      </c>
    </row>
    <row r="14" spans="1:14" ht="18" customHeight="1">
      <c r="A14" s="72" t="s">
        <v>21</v>
      </c>
      <c r="B14" s="31">
        <v>166</v>
      </c>
      <c r="C14" s="22">
        <v>146</v>
      </c>
      <c r="D14" s="22">
        <v>210</v>
      </c>
      <c r="E14" s="22">
        <v>174</v>
      </c>
      <c r="F14" s="22">
        <v>141</v>
      </c>
      <c r="G14" s="22"/>
      <c r="H14" s="22"/>
      <c r="I14" s="21"/>
      <c r="J14" s="22"/>
      <c r="K14" s="75"/>
      <c r="L14" s="22"/>
      <c r="M14" s="22"/>
      <c r="N14" s="25">
        <f t="shared" si="0"/>
        <v>837</v>
      </c>
    </row>
    <row r="15" spans="1:14" ht="15">
      <c r="A15" s="72" t="s">
        <v>246</v>
      </c>
      <c r="B15" s="31">
        <v>283</v>
      </c>
      <c r="C15" s="22">
        <v>291</v>
      </c>
      <c r="D15" s="22">
        <v>304</v>
      </c>
      <c r="E15" s="22">
        <v>256</v>
      </c>
      <c r="F15" s="22">
        <v>209</v>
      </c>
      <c r="G15" s="22"/>
      <c r="H15" s="22"/>
      <c r="I15" s="21"/>
      <c r="J15" s="22"/>
      <c r="K15" s="75"/>
      <c r="L15" s="22"/>
      <c r="M15" s="22"/>
      <c r="N15" s="25">
        <f t="shared" si="0"/>
        <v>1343</v>
      </c>
    </row>
    <row r="16" spans="1:14" ht="15">
      <c r="A16" s="72" t="s">
        <v>247</v>
      </c>
      <c r="B16" s="31">
        <v>0</v>
      </c>
      <c r="C16" s="31">
        <v>0</v>
      </c>
      <c r="D16" s="22">
        <v>0</v>
      </c>
      <c r="E16" s="22">
        <v>0</v>
      </c>
      <c r="F16" s="22">
        <v>0</v>
      </c>
      <c r="G16" s="22"/>
      <c r="H16" s="22"/>
      <c r="I16" s="22"/>
      <c r="J16" s="22"/>
      <c r="K16" s="22"/>
      <c r="L16" s="22"/>
      <c r="M16" s="22"/>
      <c r="N16" s="25">
        <f t="shared" si="0"/>
        <v>0</v>
      </c>
    </row>
    <row r="17" spans="1:14" ht="15">
      <c r="A17" s="72" t="s">
        <v>22</v>
      </c>
      <c r="B17" s="31">
        <v>1085</v>
      </c>
      <c r="C17" s="22">
        <v>980</v>
      </c>
      <c r="D17" s="22">
        <v>1085</v>
      </c>
      <c r="E17" s="22">
        <v>1050</v>
      </c>
      <c r="F17" s="22">
        <v>1085</v>
      </c>
      <c r="G17" s="22"/>
      <c r="H17" s="22"/>
      <c r="I17" s="21"/>
      <c r="J17" s="22"/>
      <c r="K17" s="74"/>
      <c r="L17" s="22"/>
      <c r="M17" s="22"/>
      <c r="N17" s="25">
        <f t="shared" si="0"/>
        <v>5285</v>
      </c>
    </row>
    <row r="18" spans="1:14" ht="14.25" customHeight="1">
      <c r="A18" s="72" t="s">
        <v>23</v>
      </c>
      <c r="B18" s="31">
        <v>1395</v>
      </c>
      <c r="C18" s="22">
        <v>1260</v>
      </c>
      <c r="D18" s="22">
        <v>1395</v>
      </c>
      <c r="E18" s="22">
        <v>1350</v>
      </c>
      <c r="F18" s="22">
        <v>1395</v>
      </c>
      <c r="G18" s="22"/>
      <c r="H18" s="22"/>
      <c r="I18" s="21"/>
      <c r="J18" s="22"/>
      <c r="K18" s="74"/>
      <c r="L18" s="22"/>
      <c r="M18" s="22"/>
      <c r="N18" s="25">
        <f t="shared" si="0"/>
        <v>6795</v>
      </c>
    </row>
    <row r="19" spans="1:14" ht="30.75" customHeight="1">
      <c r="A19" s="72" t="s">
        <v>24</v>
      </c>
      <c r="B19" s="31">
        <v>36376</v>
      </c>
      <c r="C19" s="22">
        <v>29488</v>
      </c>
      <c r="D19" s="22">
        <v>37752</v>
      </c>
      <c r="E19" s="22">
        <v>36376</v>
      </c>
      <c r="F19" s="22">
        <v>43183</v>
      </c>
      <c r="G19" s="22"/>
      <c r="H19" s="22"/>
      <c r="I19" s="21"/>
      <c r="J19" s="25"/>
      <c r="K19" s="73"/>
      <c r="L19" s="25"/>
      <c r="M19" s="25"/>
      <c r="N19" s="25">
        <f t="shared" si="0"/>
        <v>183175</v>
      </c>
    </row>
    <row r="20" spans="1:14" ht="30">
      <c r="A20" s="72" t="s">
        <v>25</v>
      </c>
      <c r="B20" s="24">
        <v>78</v>
      </c>
      <c r="C20" s="25">
        <v>54</v>
      </c>
      <c r="D20" s="25">
        <v>56</v>
      </c>
      <c r="E20" s="25">
        <v>54</v>
      </c>
      <c r="F20" s="25">
        <v>44</v>
      </c>
      <c r="G20" s="25"/>
      <c r="H20" s="25"/>
      <c r="I20" s="127"/>
      <c r="J20" s="22"/>
      <c r="K20" s="75"/>
      <c r="L20" s="22"/>
      <c r="M20" s="22"/>
      <c r="N20" s="25">
        <f t="shared" si="0"/>
        <v>286</v>
      </c>
    </row>
    <row r="21" spans="1:14" ht="46.5" customHeight="1">
      <c r="A21" s="72" t="s">
        <v>26</v>
      </c>
      <c r="B21" s="31">
        <v>273</v>
      </c>
      <c r="C21" s="22">
        <v>227</v>
      </c>
      <c r="D21" s="22">
        <v>867</v>
      </c>
      <c r="E21" s="22">
        <v>507</v>
      </c>
      <c r="F21" s="22">
        <v>473</v>
      </c>
      <c r="G21" s="22"/>
      <c r="H21" s="22"/>
      <c r="I21" s="21"/>
      <c r="J21" s="22"/>
      <c r="K21" s="75"/>
      <c r="L21" s="22"/>
      <c r="M21" s="22"/>
      <c r="N21" s="25">
        <f t="shared" si="0"/>
        <v>2347</v>
      </c>
    </row>
    <row r="22" spans="1:14" ht="92.25" customHeight="1">
      <c r="A22" s="72" t="s">
        <v>248</v>
      </c>
      <c r="B22" s="31">
        <v>10</v>
      </c>
      <c r="C22" s="22">
        <v>9</v>
      </c>
      <c r="D22" s="22">
        <v>18</v>
      </c>
      <c r="E22" s="22">
        <v>10</v>
      </c>
      <c r="F22" s="22">
        <v>9</v>
      </c>
      <c r="G22" s="22"/>
      <c r="H22" s="22"/>
      <c r="I22" s="21"/>
      <c r="J22" s="22"/>
      <c r="K22" s="75"/>
      <c r="L22" s="22"/>
      <c r="M22" s="22"/>
      <c r="N22" s="25">
        <f t="shared" si="0"/>
        <v>56</v>
      </c>
    </row>
    <row r="23" spans="1:14" ht="66.75" customHeight="1">
      <c r="A23" s="72" t="s">
        <v>249</v>
      </c>
      <c r="B23" s="31">
        <v>116</v>
      </c>
      <c r="C23" s="22">
        <v>88</v>
      </c>
      <c r="D23" s="22">
        <v>144</v>
      </c>
      <c r="E23" s="22">
        <v>101</v>
      </c>
      <c r="F23" s="22">
        <v>131</v>
      </c>
      <c r="G23" s="22"/>
      <c r="H23" s="22"/>
      <c r="I23" s="21"/>
      <c r="J23" s="22"/>
      <c r="K23" s="75"/>
      <c r="L23" s="22"/>
      <c r="M23" s="22"/>
      <c r="N23" s="25">
        <f t="shared" si="0"/>
        <v>580</v>
      </c>
    </row>
    <row r="24" spans="1:14" ht="60">
      <c r="A24" s="72" t="s">
        <v>250</v>
      </c>
      <c r="B24" s="31">
        <v>6</v>
      </c>
      <c r="C24" s="22">
        <v>5</v>
      </c>
      <c r="D24" s="22">
        <v>4</v>
      </c>
      <c r="E24" s="22">
        <v>4</v>
      </c>
      <c r="F24" s="22">
        <v>4</v>
      </c>
      <c r="G24" s="22"/>
      <c r="H24" s="22"/>
      <c r="I24" s="21"/>
      <c r="J24" s="22"/>
      <c r="K24" s="75"/>
      <c r="L24" s="22"/>
      <c r="M24" s="22"/>
      <c r="N24" s="25">
        <f t="shared" si="0"/>
        <v>23</v>
      </c>
    </row>
    <row r="25" spans="1:14" ht="33.75" customHeight="1">
      <c r="A25" s="72" t="s">
        <v>27</v>
      </c>
      <c r="B25" s="31">
        <v>58</v>
      </c>
      <c r="C25" s="22">
        <v>27</v>
      </c>
      <c r="D25" s="22">
        <v>49</v>
      </c>
      <c r="E25" s="22">
        <v>44</v>
      </c>
      <c r="F25" s="22">
        <v>26</v>
      </c>
      <c r="G25" s="22"/>
      <c r="H25" s="22"/>
      <c r="I25" s="21"/>
      <c r="J25" s="22"/>
      <c r="K25" s="75"/>
      <c r="L25" s="22"/>
      <c r="M25" s="22"/>
      <c r="N25" s="25">
        <f t="shared" si="0"/>
        <v>204</v>
      </c>
    </row>
    <row r="26" spans="1:14" ht="30.75" customHeight="1">
      <c r="A26" s="72" t="s">
        <v>28</v>
      </c>
      <c r="B26" s="31">
        <v>31</v>
      </c>
      <c r="C26" s="22">
        <v>34</v>
      </c>
      <c r="D26" s="22">
        <v>35</v>
      </c>
      <c r="E26" s="22">
        <v>24</v>
      </c>
      <c r="F26" s="22">
        <v>45</v>
      </c>
      <c r="G26" s="22"/>
      <c r="H26" s="22"/>
      <c r="I26" s="21"/>
      <c r="J26" s="22"/>
      <c r="K26" s="75"/>
      <c r="L26" s="22"/>
      <c r="M26" s="22"/>
      <c r="N26" s="25">
        <f t="shared" si="0"/>
        <v>169</v>
      </c>
    </row>
    <row r="27" spans="1:14" ht="30">
      <c r="A27" s="72" t="s">
        <v>251</v>
      </c>
      <c r="B27" s="31">
        <v>893</v>
      </c>
      <c r="C27" s="22">
        <v>776</v>
      </c>
      <c r="D27" s="22">
        <v>807</v>
      </c>
      <c r="E27" s="22">
        <v>799</v>
      </c>
      <c r="F27" s="22">
        <v>877</v>
      </c>
      <c r="G27" s="22"/>
      <c r="H27" s="22"/>
      <c r="I27" s="21"/>
      <c r="J27" s="22"/>
      <c r="K27" s="75"/>
      <c r="L27" s="22"/>
      <c r="M27" s="22"/>
      <c r="N27" s="25">
        <f t="shared" si="0"/>
        <v>4152</v>
      </c>
    </row>
    <row r="28" spans="1:14" ht="49.5" customHeight="1">
      <c r="A28" s="76" t="s">
        <v>252</v>
      </c>
      <c r="B28" s="31">
        <v>55</v>
      </c>
      <c r="C28" s="22">
        <v>24</v>
      </c>
      <c r="D28" s="22">
        <v>107</v>
      </c>
      <c r="E28" s="22">
        <v>83</v>
      </c>
      <c r="F28" s="22">
        <v>121</v>
      </c>
      <c r="G28" s="22"/>
      <c r="H28" s="22"/>
      <c r="I28" s="21"/>
      <c r="J28" s="22"/>
      <c r="K28" s="74"/>
      <c r="L28" s="22"/>
      <c r="M28" s="22"/>
      <c r="N28" s="25">
        <f t="shared" si="0"/>
        <v>390</v>
      </c>
    </row>
    <row r="29" spans="1:14" ht="45">
      <c r="A29" s="72" t="s">
        <v>29</v>
      </c>
      <c r="B29" s="31">
        <v>3305</v>
      </c>
      <c r="C29" s="22">
        <v>2235</v>
      </c>
      <c r="D29" s="22">
        <v>2646</v>
      </c>
      <c r="E29" s="22">
        <v>3306</v>
      </c>
      <c r="F29" s="22">
        <v>3381</v>
      </c>
      <c r="G29" s="22"/>
      <c r="H29" s="22"/>
      <c r="I29" s="21"/>
      <c r="J29" s="22"/>
      <c r="K29" s="74"/>
      <c r="L29" s="22"/>
      <c r="M29" s="22"/>
      <c r="N29" s="25">
        <f t="shared" si="0"/>
        <v>14873</v>
      </c>
    </row>
    <row r="30" spans="1:14" ht="50.25" customHeight="1">
      <c r="A30" s="76" t="s">
        <v>253</v>
      </c>
      <c r="B30" s="31">
        <v>54</v>
      </c>
      <c r="C30" s="22">
        <v>44</v>
      </c>
      <c r="D30" s="22">
        <v>44</v>
      </c>
      <c r="E30" s="22">
        <v>53</v>
      </c>
      <c r="F30" s="22">
        <v>74</v>
      </c>
      <c r="G30" s="22"/>
      <c r="H30" s="22"/>
      <c r="I30" s="21"/>
      <c r="J30" s="22"/>
      <c r="K30" s="74"/>
      <c r="L30" s="22"/>
      <c r="M30" s="22"/>
      <c r="N30" s="25">
        <f t="shared" si="0"/>
        <v>269</v>
      </c>
    </row>
    <row r="31" spans="1:14" ht="50.25" customHeight="1">
      <c r="A31" s="76" t="s">
        <v>254</v>
      </c>
      <c r="B31" s="31">
        <v>13</v>
      </c>
      <c r="C31" s="22">
        <v>11</v>
      </c>
      <c r="D31" s="22">
        <v>14</v>
      </c>
      <c r="E31" s="22">
        <v>14</v>
      </c>
      <c r="F31" s="22">
        <v>8</v>
      </c>
      <c r="G31" s="22"/>
      <c r="H31" s="22"/>
      <c r="I31" s="21"/>
      <c r="J31" s="22"/>
      <c r="K31" s="75"/>
      <c r="L31" s="22"/>
      <c r="M31" s="22"/>
      <c r="N31" s="25">
        <f t="shared" si="0"/>
        <v>60</v>
      </c>
    </row>
    <row r="32" spans="1:14" ht="49.5" customHeight="1">
      <c r="A32" s="76" t="s">
        <v>255</v>
      </c>
      <c r="B32" s="31">
        <v>0</v>
      </c>
      <c r="C32" s="22">
        <v>2</v>
      </c>
      <c r="D32" s="22">
        <v>0</v>
      </c>
      <c r="E32" s="22">
        <v>0</v>
      </c>
      <c r="F32" s="22">
        <v>2</v>
      </c>
      <c r="G32" s="22"/>
      <c r="H32" s="22"/>
      <c r="I32" s="21"/>
      <c r="J32" s="22"/>
      <c r="K32" s="75"/>
      <c r="L32" s="22"/>
      <c r="M32" s="22"/>
      <c r="N32" s="25">
        <f t="shared" si="0"/>
        <v>4</v>
      </c>
    </row>
    <row r="33" spans="1:14" ht="30">
      <c r="A33" s="76" t="s">
        <v>30</v>
      </c>
      <c r="B33" s="31">
        <v>403</v>
      </c>
      <c r="C33" s="22">
        <v>234</v>
      </c>
      <c r="D33" s="22">
        <v>268</v>
      </c>
      <c r="E33" s="22">
        <v>248</v>
      </c>
      <c r="F33" s="22">
        <v>317</v>
      </c>
      <c r="G33" s="22"/>
      <c r="H33" s="22"/>
      <c r="I33" s="21"/>
      <c r="J33" s="25"/>
      <c r="K33" s="73"/>
      <c r="L33" s="25"/>
      <c r="M33" s="25"/>
      <c r="N33" s="25">
        <f t="shared" si="0"/>
        <v>1470</v>
      </c>
    </row>
    <row r="34" spans="1:15" ht="48" customHeight="1">
      <c r="A34" s="72" t="s">
        <v>256</v>
      </c>
      <c r="B34" s="24">
        <v>1459</v>
      </c>
      <c r="C34" s="25">
        <v>976</v>
      </c>
      <c r="D34" s="25">
        <v>1496</v>
      </c>
      <c r="E34" s="25">
        <v>2186</v>
      </c>
      <c r="F34" s="25">
        <v>1959</v>
      </c>
      <c r="G34" s="25"/>
      <c r="H34" s="25"/>
      <c r="I34" s="127"/>
      <c r="J34" s="25"/>
      <c r="K34" s="73"/>
      <c r="L34" s="25"/>
      <c r="M34" s="25"/>
      <c r="N34" s="25">
        <f t="shared" si="0"/>
        <v>8076</v>
      </c>
      <c r="O34" s="5"/>
    </row>
    <row r="35" spans="1:15" ht="48" customHeight="1">
      <c r="A35" s="72" t="s">
        <v>31</v>
      </c>
      <c r="B35" s="24">
        <v>696</v>
      </c>
      <c r="C35" s="25">
        <v>402</v>
      </c>
      <c r="D35" s="25">
        <v>844</v>
      </c>
      <c r="E35" s="25">
        <v>1264</v>
      </c>
      <c r="F35" s="25">
        <v>1035</v>
      </c>
      <c r="G35" s="25"/>
      <c r="H35" s="25"/>
      <c r="I35" s="127"/>
      <c r="J35" s="22"/>
      <c r="K35" s="147"/>
      <c r="L35" s="22"/>
      <c r="M35" s="22"/>
      <c r="N35" s="25">
        <f t="shared" si="0"/>
        <v>4241</v>
      </c>
      <c r="O35" s="5"/>
    </row>
    <row r="36" spans="1:15" ht="45">
      <c r="A36" s="72" t="s">
        <v>257</v>
      </c>
      <c r="B36" s="31">
        <v>259</v>
      </c>
      <c r="C36" s="22">
        <v>218</v>
      </c>
      <c r="D36" s="22">
        <v>104</v>
      </c>
      <c r="E36" s="22">
        <v>68</v>
      </c>
      <c r="F36" s="22">
        <v>112</v>
      </c>
      <c r="G36" s="22"/>
      <c r="H36" s="24"/>
      <c r="I36" s="22"/>
      <c r="J36" s="22"/>
      <c r="K36" s="22"/>
      <c r="L36" s="22"/>
      <c r="M36" s="22"/>
      <c r="N36" s="25">
        <f t="shared" si="0"/>
        <v>761</v>
      </c>
      <c r="O36" s="5"/>
    </row>
    <row r="37" spans="1:15" ht="45">
      <c r="A37" s="72" t="s">
        <v>32</v>
      </c>
      <c r="B37" s="31">
        <v>1</v>
      </c>
      <c r="C37" s="22">
        <v>296</v>
      </c>
      <c r="D37" s="22">
        <v>647</v>
      </c>
      <c r="E37" s="22">
        <v>622</v>
      </c>
      <c r="F37" s="22">
        <v>3481</v>
      </c>
      <c r="G37" s="22"/>
      <c r="H37" s="22"/>
      <c r="I37" s="22"/>
      <c r="J37" s="22"/>
      <c r="K37" s="22"/>
      <c r="L37" s="22"/>
      <c r="M37" s="22"/>
      <c r="N37" s="25">
        <f t="shared" si="0"/>
        <v>5047</v>
      </c>
      <c r="O37" s="5"/>
    </row>
    <row r="38" spans="1:15" ht="45">
      <c r="A38" s="72" t="s">
        <v>258</v>
      </c>
      <c r="B38" s="31">
        <v>61</v>
      </c>
      <c r="C38" s="22">
        <v>10</v>
      </c>
      <c r="D38" s="22">
        <v>51</v>
      </c>
      <c r="E38" s="22">
        <v>87</v>
      </c>
      <c r="F38" s="22">
        <v>34</v>
      </c>
      <c r="G38" s="22"/>
      <c r="H38" s="22"/>
      <c r="I38" s="22"/>
      <c r="J38" s="22"/>
      <c r="K38" s="22"/>
      <c r="L38" s="22"/>
      <c r="M38" s="22"/>
      <c r="N38" s="25">
        <f t="shared" si="0"/>
        <v>243</v>
      </c>
      <c r="O38" s="5"/>
    </row>
    <row r="39" spans="1:14" ht="15">
      <c r="A39" s="72" t="s">
        <v>259</v>
      </c>
      <c r="B39" s="31">
        <v>39</v>
      </c>
      <c r="C39" s="22">
        <v>16</v>
      </c>
      <c r="D39" s="22">
        <v>20</v>
      </c>
      <c r="E39" s="22">
        <v>22</v>
      </c>
      <c r="F39" s="22">
        <v>43</v>
      </c>
      <c r="G39" s="22"/>
      <c r="H39" s="22"/>
      <c r="I39" s="21"/>
      <c r="J39" s="22"/>
      <c r="K39" s="22"/>
      <c r="L39" s="22"/>
      <c r="M39" s="22"/>
      <c r="N39" s="25">
        <f t="shared" si="0"/>
        <v>140</v>
      </c>
    </row>
    <row r="40" spans="1:14" ht="45">
      <c r="A40" s="72" t="s">
        <v>33</v>
      </c>
      <c r="B40" s="31">
        <v>17</v>
      </c>
      <c r="C40" s="22">
        <v>13</v>
      </c>
      <c r="D40" s="22">
        <v>20</v>
      </c>
      <c r="E40" s="22">
        <v>27</v>
      </c>
      <c r="F40" s="22">
        <v>17</v>
      </c>
      <c r="G40" s="22"/>
      <c r="H40" s="22"/>
      <c r="I40" s="21"/>
      <c r="J40" s="22"/>
      <c r="K40" s="22"/>
      <c r="L40" s="22"/>
      <c r="M40" s="22"/>
      <c r="N40" s="25">
        <f t="shared" si="0"/>
        <v>94</v>
      </c>
    </row>
    <row r="41" spans="1:14" ht="15">
      <c r="A41" s="72" t="s">
        <v>260</v>
      </c>
      <c r="B41" s="31">
        <v>3</v>
      </c>
      <c r="C41" s="22">
        <v>2</v>
      </c>
      <c r="D41" s="22">
        <v>7</v>
      </c>
      <c r="E41" s="22">
        <v>3</v>
      </c>
      <c r="F41" s="22">
        <v>1</v>
      </c>
      <c r="G41" s="22"/>
      <c r="H41" s="22"/>
      <c r="I41" s="21"/>
      <c r="J41" s="22"/>
      <c r="K41" s="22"/>
      <c r="L41" s="22"/>
      <c r="M41" s="22"/>
      <c r="N41" s="25">
        <f t="shared" si="0"/>
        <v>16</v>
      </c>
    </row>
    <row r="42" spans="1:14" ht="15">
      <c r="A42" s="72" t="s">
        <v>415</v>
      </c>
      <c r="B42" s="31">
        <v>0</v>
      </c>
      <c r="C42" s="31">
        <v>0</v>
      </c>
      <c r="D42" s="22">
        <v>0</v>
      </c>
      <c r="E42" s="22">
        <v>0</v>
      </c>
      <c r="F42" s="22">
        <v>0</v>
      </c>
      <c r="G42" s="22"/>
      <c r="H42" s="22"/>
      <c r="I42" s="22"/>
      <c r="J42" s="22"/>
      <c r="K42" s="22"/>
      <c r="L42" s="22"/>
      <c r="M42" s="22"/>
      <c r="N42" s="25">
        <f t="shared" si="0"/>
        <v>0</v>
      </c>
    </row>
    <row r="43" spans="1:14" ht="15">
      <c r="A43" s="72" t="s">
        <v>261</v>
      </c>
      <c r="B43" s="31">
        <v>104478</v>
      </c>
      <c r="C43" s="22">
        <v>101668</v>
      </c>
      <c r="D43" s="22">
        <v>109023</v>
      </c>
      <c r="E43" s="22">
        <v>108734</v>
      </c>
      <c r="F43" s="22">
        <v>107637</v>
      </c>
      <c r="G43" s="22"/>
      <c r="H43" s="22"/>
      <c r="I43" s="22"/>
      <c r="J43" s="22"/>
      <c r="K43" s="22"/>
      <c r="L43" s="22"/>
      <c r="M43" s="22"/>
      <c r="N43" s="25">
        <f t="shared" si="0"/>
        <v>531540</v>
      </c>
    </row>
    <row r="44" spans="1:14" ht="15">
      <c r="A44" s="72" t="s">
        <v>262</v>
      </c>
      <c r="B44" s="31">
        <v>177</v>
      </c>
      <c r="C44" s="22">
        <v>175</v>
      </c>
      <c r="D44" s="22">
        <v>206</v>
      </c>
      <c r="E44" s="22">
        <v>199</v>
      </c>
      <c r="F44" s="22">
        <v>227</v>
      </c>
      <c r="G44" s="22"/>
      <c r="H44" s="129"/>
      <c r="I44" s="22"/>
      <c r="J44" s="22"/>
      <c r="K44" s="64"/>
      <c r="L44" s="64"/>
      <c r="M44" s="64"/>
      <c r="N44" s="25">
        <f t="shared" si="0"/>
        <v>984</v>
      </c>
    </row>
    <row r="45" spans="1:14" ht="15">
      <c r="A45" s="72" t="s">
        <v>263</v>
      </c>
      <c r="B45" s="31">
        <v>575</v>
      </c>
      <c r="C45" s="22">
        <v>602</v>
      </c>
      <c r="D45" s="22">
        <v>465</v>
      </c>
      <c r="E45" s="22">
        <v>544</v>
      </c>
      <c r="F45" s="22">
        <v>665</v>
      </c>
      <c r="G45" s="22"/>
      <c r="H45" s="22"/>
      <c r="I45" s="22"/>
      <c r="J45" s="22"/>
      <c r="K45" s="64"/>
      <c r="L45" s="64"/>
      <c r="M45" s="64"/>
      <c r="N45" s="25">
        <f t="shared" si="0"/>
        <v>2851</v>
      </c>
    </row>
    <row r="46" spans="1:14" ht="15">
      <c r="A46" s="72" t="s">
        <v>264</v>
      </c>
      <c r="B46" s="31">
        <v>1831</v>
      </c>
      <c r="C46" s="22">
        <v>1567</v>
      </c>
      <c r="D46" s="22">
        <v>1862</v>
      </c>
      <c r="E46" s="22">
        <v>1726</v>
      </c>
      <c r="F46" s="22">
        <v>1718</v>
      </c>
      <c r="G46" s="22"/>
      <c r="H46" s="22"/>
      <c r="I46" s="22"/>
      <c r="J46" s="22"/>
      <c r="K46" s="140"/>
      <c r="L46" s="64"/>
      <c r="M46" s="64"/>
      <c r="N46" s="25">
        <f t="shared" si="0"/>
        <v>8704</v>
      </c>
    </row>
    <row r="47" spans="1:14" ht="15">
      <c r="A47" s="72" t="s">
        <v>265</v>
      </c>
      <c r="B47" s="31">
        <v>104</v>
      </c>
      <c r="C47" s="22">
        <v>76</v>
      </c>
      <c r="D47" s="22">
        <v>87</v>
      </c>
      <c r="E47" s="22">
        <v>99</v>
      </c>
      <c r="F47" s="22">
        <v>102</v>
      </c>
      <c r="G47" s="22"/>
      <c r="H47" s="22"/>
      <c r="I47" s="22"/>
      <c r="J47" s="22"/>
      <c r="K47" s="64"/>
      <c r="L47" s="64"/>
      <c r="M47" s="64"/>
      <c r="N47" s="25">
        <f t="shared" si="0"/>
        <v>468</v>
      </c>
    </row>
    <row r="48" spans="1:14" ht="15">
      <c r="A48" s="72" t="s">
        <v>266</v>
      </c>
      <c r="B48" s="31">
        <v>8278</v>
      </c>
      <c r="C48" s="22">
        <v>5961</v>
      </c>
      <c r="D48" s="22">
        <v>7394</v>
      </c>
      <c r="E48" s="22">
        <v>8361</v>
      </c>
      <c r="F48" s="22">
        <v>9441</v>
      </c>
      <c r="G48" s="22"/>
      <c r="H48" s="22"/>
      <c r="I48" s="22"/>
      <c r="J48" s="22"/>
      <c r="K48" s="140"/>
      <c r="L48" s="64"/>
      <c r="M48" s="64"/>
      <c r="N48" s="25">
        <f t="shared" si="0"/>
        <v>39435</v>
      </c>
    </row>
    <row r="49" spans="1:14" ht="15">
      <c r="A49" s="72" t="s">
        <v>396</v>
      </c>
      <c r="B49" s="31">
        <v>0</v>
      </c>
      <c r="C49" s="22">
        <v>0</v>
      </c>
      <c r="D49" s="22">
        <v>0</v>
      </c>
      <c r="E49" s="22">
        <v>0</v>
      </c>
      <c r="F49" s="22">
        <v>0</v>
      </c>
      <c r="G49" s="22"/>
      <c r="H49" s="22"/>
      <c r="I49" s="22"/>
      <c r="J49" s="22"/>
      <c r="K49" s="22"/>
      <c r="L49" s="64"/>
      <c r="M49" s="64"/>
      <c r="N49" s="25">
        <f t="shared" si="0"/>
        <v>0</v>
      </c>
    </row>
    <row r="50" spans="1:14" ht="15">
      <c r="A50" s="72" t="s">
        <v>329</v>
      </c>
      <c r="B50" s="31">
        <v>326</v>
      </c>
      <c r="C50" s="22">
        <v>306</v>
      </c>
      <c r="D50" s="22">
        <v>336</v>
      </c>
      <c r="E50" s="22">
        <v>326</v>
      </c>
      <c r="F50" s="22">
        <v>340</v>
      </c>
      <c r="G50" s="22"/>
      <c r="H50" s="128"/>
      <c r="I50" s="22"/>
      <c r="J50" s="22"/>
      <c r="K50" s="64"/>
      <c r="L50" s="64"/>
      <c r="M50" s="64"/>
      <c r="N50" s="25">
        <f t="shared" si="0"/>
        <v>1634</v>
      </c>
    </row>
    <row r="51" spans="1:14" ht="30">
      <c r="A51" s="72" t="s">
        <v>330</v>
      </c>
      <c r="B51" s="31">
        <v>0</v>
      </c>
      <c r="C51" s="22">
        <v>0</v>
      </c>
      <c r="D51" s="22">
        <v>0</v>
      </c>
      <c r="E51" s="22">
        <v>0</v>
      </c>
      <c r="F51" s="22">
        <v>0</v>
      </c>
      <c r="G51" s="22"/>
      <c r="H51" s="22"/>
      <c r="I51" s="22"/>
      <c r="J51" s="22"/>
      <c r="K51" s="22"/>
      <c r="L51" s="64"/>
      <c r="M51" s="64"/>
      <c r="N51" s="25">
        <f t="shared" si="0"/>
        <v>0</v>
      </c>
    </row>
  </sheetData>
  <sheetProtection/>
  <mergeCells count="3">
    <mergeCell ref="A1:M1"/>
    <mergeCell ref="A2:M2"/>
    <mergeCell ref="A3:M3"/>
  </mergeCell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N18"/>
  <sheetViews>
    <sheetView showGridLines="0" zoomScale="82" zoomScaleNormal="82" zoomScalePageLayoutView="0" workbookViewId="0" topLeftCell="A1">
      <selection activeCell="M14" sqref="M14"/>
    </sheetView>
  </sheetViews>
  <sheetFormatPr defaultColWidth="11.421875" defaultRowHeight="15"/>
  <cols>
    <col min="1" max="1" width="31.57421875" style="0" customWidth="1"/>
    <col min="2" max="9" width="11.7109375" style="0" customWidth="1"/>
    <col min="10" max="10" width="14.140625" style="0" customWidth="1"/>
    <col min="11" max="14" width="11.7109375" style="0" customWidth="1"/>
  </cols>
  <sheetData>
    <row r="1" spans="1:10" ht="42.75" customHeight="1">
      <c r="A1" s="171" t="s">
        <v>447</v>
      </c>
      <c r="B1" s="171"/>
      <c r="C1" s="171"/>
      <c r="D1" s="171"/>
      <c r="E1" s="171"/>
      <c r="F1" s="171"/>
      <c r="G1" s="171"/>
      <c r="H1" s="171"/>
      <c r="I1" s="171"/>
      <c r="J1" s="171"/>
    </row>
    <row r="2" spans="1:10" ht="42.75" customHeight="1">
      <c r="A2" s="171" t="s">
        <v>446</v>
      </c>
      <c r="B2" s="171"/>
      <c r="C2" s="171"/>
      <c r="D2" s="171"/>
      <c r="E2" s="171"/>
      <c r="F2" s="171"/>
      <c r="G2" s="171"/>
      <c r="H2" s="171"/>
      <c r="I2" s="171"/>
      <c r="J2" s="171"/>
    </row>
    <row r="3" spans="1:10" ht="39" customHeight="1">
      <c r="A3" s="172" t="s">
        <v>34</v>
      </c>
      <c r="B3" s="172"/>
      <c r="C3" s="172"/>
      <c r="D3" s="172"/>
      <c r="E3" s="172"/>
      <c r="F3" s="172"/>
      <c r="G3" s="172"/>
      <c r="H3" s="172"/>
      <c r="I3" s="172"/>
      <c r="J3" s="172"/>
    </row>
    <row r="4" spans="1:14" ht="31.5" customHeight="1">
      <c r="A4" s="16" t="s">
        <v>0</v>
      </c>
      <c r="B4" s="17" t="s">
        <v>1</v>
      </c>
      <c r="C4" s="2" t="s">
        <v>2</v>
      </c>
      <c r="D4" s="2" t="s">
        <v>3</v>
      </c>
      <c r="E4" s="2" t="s">
        <v>4</v>
      </c>
      <c r="F4" s="2" t="s">
        <v>5</v>
      </c>
      <c r="G4" s="2" t="s">
        <v>6</v>
      </c>
      <c r="H4" s="2" t="s">
        <v>7</v>
      </c>
      <c r="I4" s="2" t="s">
        <v>8</v>
      </c>
      <c r="J4" s="2" t="s">
        <v>128</v>
      </c>
      <c r="K4" s="2" t="s">
        <v>129</v>
      </c>
      <c r="L4" s="2" t="s">
        <v>132</v>
      </c>
      <c r="M4" s="2" t="s">
        <v>133</v>
      </c>
      <c r="N4" s="18" t="s">
        <v>10</v>
      </c>
    </row>
    <row r="5" spans="1:14" s="5" customFormat="1" ht="105">
      <c r="A5" s="47" t="s">
        <v>416</v>
      </c>
      <c r="B5" s="84">
        <v>394</v>
      </c>
      <c r="C5" s="166">
        <v>430</v>
      </c>
      <c r="D5" s="84">
        <v>403</v>
      </c>
      <c r="E5" s="84">
        <v>351</v>
      </c>
      <c r="F5" s="84"/>
      <c r="G5" s="84"/>
      <c r="H5" s="115"/>
      <c r="I5" s="115"/>
      <c r="J5" s="115"/>
      <c r="K5" s="115"/>
      <c r="L5" s="115"/>
      <c r="M5" s="22"/>
      <c r="N5" s="170">
        <f>SUM(B5:M5)</f>
        <v>1578</v>
      </c>
    </row>
    <row r="6" spans="1:14" s="5" customFormat="1" ht="60">
      <c r="A6" s="86" t="s">
        <v>174</v>
      </c>
      <c r="B6" s="84"/>
      <c r="C6" s="166"/>
      <c r="D6" s="84"/>
      <c r="E6" s="84"/>
      <c r="F6" s="84"/>
      <c r="G6" s="84"/>
      <c r="H6" s="115"/>
      <c r="I6" s="115"/>
      <c r="J6" s="115"/>
      <c r="K6" s="115"/>
      <c r="L6" s="115"/>
      <c r="M6" s="22"/>
      <c r="N6" s="49">
        <f aca="true" t="shared" si="0" ref="N6:N18">SUM(B6:M6)</f>
        <v>0</v>
      </c>
    </row>
    <row r="7" spans="1:14" s="5" customFormat="1" ht="90">
      <c r="A7" s="47" t="s">
        <v>175</v>
      </c>
      <c r="B7" s="84"/>
      <c r="C7" s="166"/>
      <c r="D7" s="84"/>
      <c r="E7" s="84"/>
      <c r="F7" s="84"/>
      <c r="G7" s="84"/>
      <c r="H7" s="115"/>
      <c r="I7" s="115"/>
      <c r="J7" s="115"/>
      <c r="K7" s="115"/>
      <c r="L7" s="115"/>
      <c r="M7" s="22"/>
      <c r="N7" s="49">
        <f t="shared" si="0"/>
        <v>0</v>
      </c>
    </row>
    <row r="8" spans="1:14" s="5" customFormat="1" ht="120">
      <c r="A8" s="47" t="s">
        <v>417</v>
      </c>
      <c r="B8" s="84">
        <v>48</v>
      </c>
      <c r="C8" s="84">
        <v>48</v>
      </c>
      <c r="D8" s="84">
        <v>48</v>
      </c>
      <c r="E8" s="84">
        <v>44</v>
      </c>
      <c r="F8" s="84">
        <v>87</v>
      </c>
      <c r="G8" s="84"/>
      <c r="H8" s="115"/>
      <c r="I8" s="115"/>
      <c r="J8" s="115"/>
      <c r="K8" s="115"/>
      <c r="L8" s="115"/>
      <c r="M8" s="22"/>
      <c r="N8" s="170">
        <f t="shared" si="0"/>
        <v>275</v>
      </c>
    </row>
    <row r="9" spans="1:14" s="5" customFormat="1" ht="75">
      <c r="A9" s="47" t="s">
        <v>331</v>
      </c>
      <c r="B9" s="87">
        <v>0</v>
      </c>
      <c r="C9" s="84">
        <v>1</v>
      </c>
      <c r="D9" s="84">
        <v>4</v>
      </c>
      <c r="E9" s="84">
        <v>0</v>
      </c>
      <c r="F9" s="84">
        <v>0</v>
      </c>
      <c r="G9" s="50"/>
      <c r="H9" s="115"/>
      <c r="I9" s="115"/>
      <c r="J9" s="115"/>
      <c r="K9" s="115"/>
      <c r="L9" s="115"/>
      <c r="M9" s="22"/>
      <c r="N9" s="170">
        <f t="shared" si="0"/>
        <v>5</v>
      </c>
    </row>
    <row r="10" spans="1:14" s="5" customFormat="1" ht="77.25" customHeight="1">
      <c r="A10" s="47" t="s">
        <v>453</v>
      </c>
      <c r="B10" s="158">
        <v>9</v>
      </c>
      <c r="C10" s="84">
        <v>10</v>
      </c>
      <c r="D10" s="84">
        <v>5</v>
      </c>
      <c r="E10" s="84">
        <v>8</v>
      </c>
      <c r="F10" s="84">
        <v>12</v>
      </c>
      <c r="G10" s="50"/>
      <c r="H10" s="116"/>
      <c r="I10" s="115"/>
      <c r="J10" s="115"/>
      <c r="K10" s="115"/>
      <c r="L10" s="115"/>
      <c r="M10" s="22"/>
      <c r="N10" s="170">
        <f t="shared" si="0"/>
        <v>44</v>
      </c>
    </row>
    <row r="11" spans="1:14" s="5" customFormat="1" ht="91.5" customHeight="1">
      <c r="A11" s="47" t="s">
        <v>176</v>
      </c>
      <c r="B11" s="84">
        <v>39</v>
      </c>
      <c r="C11" s="84">
        <v>37</v>
      </c>
      <c r="D11" s="84">
        <v>39</v>
      </c>
      <c r="E11" s="84">
        <v>36</v>
      </c>
      <c r="F11" s="84">
        <v>75</v>
      </c>
      <c r="G11" s="50"/>
      <c r="H11" s="116"/>
      <c r="I11" s="115"/>
      <c r="J11" s="115"/>
      <c r="K11" s="115"/>
      <c r="L11" s="22"/>
      <c r="M11" s="22"/>
      <c r="N11" s="170">
        <f t="shared" si="0"/>
        <v>226</v>
      </c>
    </row>
    <row r="12" spans="1:14" s="5" customFormat="1" ht="150">
      <c r="A12" s="86" t="s">
        <v>332</v>
      </c>
      <c r="B12" s="84"/>
      <c r="C12" s="166"/>
      <c r="D12" s="84"/>
      <c r="E12" s="84"/>
      <c r="F12" s="84"/>
      <c r="G12" s="84"/>
      <c r="H12" s="115"/>
      <c r="I12" s="115"/>
      <c r="J12" s="115"/>
      <c r="K12" s="115"/>
      <c r="L12" s="22"/>
      <c r="M12" s="22"/>
      <c r="N12" s="49">
        <f t="shared" si="0"/>
        <v>0</v>
      </c>
    </row>
    <row r="13" spans="1:14" s="5" customFormat="1" ht="135">
      <c r="A13" s="52" t="s">
        <v>333</v>
      </c>
      <c r="B13" s="84"/>
      <c r="C13" s="166"/>
      <c r="D13" s="84"/>
      <c r="E13" s="84"/>
      <c r="F13" s="84"/>
      <c r="G13" s="84"/>
      <c r="H13" s="116"/>
      <c r="I13" s="115"/>
      <c r="J13" s="115"/>
      <c r="K13" s="115"/>
      <c r="L13" s="22"/>
      <c r="M13" s="22"/>
      <c r="N13" s="49">
        <f t="shared" si="0"/>
        <v>0</v>
      </c>
    </row>
    <row r="14" spans="1:14" s="5" customFormat="1" ht="15">
      <c r="A14" s="47" t="s">
        <v>334</v>
      </c>
      <c r="B14" s="84">
        <v>339</v>
      </c>
      <c r="C14" s="84">
        <v>328</v>
      </c>
      <c r="D14" s="84">
        <v>320</v>
      </c>
      <c r="E14" s="84">
        <v>441</v>
      </c>
      <c r="F14" s="84">
        <v>436</v>
      </c>
      <c r="G14" s="84"/>
      <c r="H14" s="116"/>
      <c r="I14" s="116"/>
      <c r="J14" s="22"/>
      <c r="K14" s="22"/>
      <c r="L14" s="22"/>
      <c r="M14" s="22"/>
      <c r="N14" s="170">
        <f t="shared" si="0"/>
        <v>1864</v>
      </c>
    </row>
    <row r="15" spans="1:14" s="5" customFormat="1" ht="105">
      <c r="A15" s="52" t="s">
        <v>335</v>
      </c>
      <c r="B15" s="84">
        <v>278</v>
      </c>
      <c r="C15" s="84">
        <v>312</v>
      </c>
      <c r="D15" s="84">
        <v>174</v>
      </c>
      <c r="E15" s="84">
        <v>334</v>
      </c>
      <c r="F15" s="84">
        <v>295</v>
      </c>
      <c r="G15" s="84"/>
      <c r="H15" s="116"/>
      <c r="I15" s="116"/>
      <c r="J15" s="115"/>
      <c r="K15" s="115"/>
      <c r="L15" s="22"/>
      <c r="M15" s="22"/>
      <c r="N15" s="170">
        <f t="shared" si="0"/>
        <v>1393</v>
      </c>
    </row>
    <row r="16" spans="1:14" ht="60">
      <c r="A16" s="52" t="s">
        <v>336</v>
      </c>
      <c r="B16" s="84">
        <v>16879</v>
      </c>
      <c r="C16" s="84">
        <v>13859</v>
      </c>
      <c r="D16" s="84">
        <v>10558</v>
      </c>
      <c r="E16" s="84">
        <v>11455</v>
      </c>
      <c r="F16" s="84">
        <v>11539</v>
      </c>
      <c r="G16" s="88"/>
      <c r="H16" s="117"/>
      <c r="I16" s="117"/>
      <c r="J16" s="115"/>
      <c r="K16" s="115"/>
      <c r="L16" s="22"/>
      <c r="M16" s="22"/>
      <c r="N16" s="170">
        <f t="shared" si="0"/>
        <v>64290</v>
      </c>
    </row>
    <row r="17" spans="1:14" ht="75">
      <c r="A17" s="52" t="s">
        <v>337</v>
      </c>
      <c r="B17" s="84">
        <v>9415</v>
      </c>
      <c r="C17" s="84">
        <v>8356</v>
      </c>
      <c r="D17" s="84">
        <v>8475</v>
      </c>
      <c r="E17" s="84">
        <v>9718</v>
      </c>
      <c r="F17" s="84">
        <v>11661</v>
      </c>
      <c r="G17" s="88"/>
      <c r="H17" s="117"/>
      <c r="I17" s="117"/>
      <c r="J17" s="115"/>
      <c r="K17" s="115"/>
      <c r="L17" s="22"/>
      <c r="M17" s="22"/>
      <c r="N17" s="170">
        <f t="shared" si="0"/>
        <v>47625</v>
      </c>
    </row>
    <row r="18" spans="1:14" ht="15">
      <c r="A18" s="47" t="s">
        <v>338</v>
      </c>
      <c r="B18" s="84">
        <v>516</v>
      </c>
      <c r="C18" s="84">
        <v>452</v>
      </c>
      <c r="D18" s="84">
        <v>348</v>
      </c>
      <c r="E18" s="84">
        <v>356</v>
      </c>
      <c r="F18" s="84">
        <v>183</v>
      </c>
      <c r="G18" s="50"/>
      <c r="H18" s="116"/>
      <c r="I18" s="116"/>
      <c r="J18" s="22"/>
      <c r="K18" s="22"/>
      <c r="L18" s="22"/>
      <c r="M18" s="22"/>
      <c r="N18" s="170">
        <f t="shared" si="0"/>
        <v>1855</v>
      </c>
    </row>
  </sheetData>
  <sheetProtection/>
  <mergeCells count="3">
    <mergeCell ref="A1:J1"/>
    <mergeCell ref="A2:J2"/>
    <mergeCell ref="A3:J3"/>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O52"/>
  <sheetViews>
    <sheetView showGridLines="0" zoomScale="75" zoomScaleNormal="75" zoomScalePageLayoutView="0" workbookViewId="0" topLeftCell="A1">
      <selection activeCell="C47" sqref="C47"/>
    </sheetView>
  </sheetViews>
  <sheetFormatPr defaultColWidth="11.421875" defaultRowHeight="15"/>
  <cols>
    <col min="1" max="1" width="38.8515625" style="0" customWidth="1"/>
    <col min="2" max="2" width="12.7109375" style="15" customWidth="1"/>
    <col min="3" max="9" width="12.7109375" style="0" customWidth="1"/>
    <col min="10" max="10" width="14.00390625" style="0" customWidth="1"/>
    <col min="11" max="11" width="11.57421875" style="0" hidden="1" customWidth="1"/>
    <col min="12" max="12" width="11.57421875" style="0" bestFit="1" customWidth="1"/>
    <col min="14" max="14" width="12.57421875" style="32" bestFit="1" customWidth="1"/>
  </cols>
  <sheetData>
    <row r="1" spans="1:14" ht="46.5" customHeight="1">
      <c r="A1" s="171" t="s">
        <v>447</v>
      </c>
      <c r="B1" s="171"/>
      <c r="C1" s="171"/>
      <c r="D1" s="171"/>
      <c r="E1" s="171"/>
      <c r="F1" s="171"/>
      <c r="G1" s="171"/>
      <c r="H1" s="171"/>
      <c r="I1" s="171"/>
      <c r="J1" s="171"/>
      <c r="K1" s="171"/>
      <c r="L1" s="171"/>
      <c r="M1" s="171"/>
      <c r="N1" s="171"/>
    </row>
    <row r="2" spans="1:14" ht="42" customHeight="1">
      <c r="A2" s="171" t="s">
        <v>446</v>
      </c>
      <c r="B2" s="171"/>
      <c r="C2" s="171"/>
      <c r="D2" s="171"/>
      <c r="E2" s="171"/>
      <c r="F2" s="171"/>
      <c r="G2" s="171"/>
      <c r="H2" s="171"/>
      <c r="I2" s="171"/>
      <c r="J2" s="171"/>
      <c r="K2" s="171"/>
      <c r="L2" s="171"/>
      <c r="M2" s="171"/>
      <c r="N2" s="171"/>
    </row>
    <row r="3" spans="1:14" s="4" customFormat="1" ht="54" customHeight="1">
      <c r="A3" s="171" t="s">
        <v>35</v>
      </c>
      <c r="B3" s="171"/>
      <c r="C3" s="171"/>
      <c r="D3" s="171"/>
      <c r="E3" s="171"/>
      <c r="F3" s="171"/>
      <c r="G3" s="171"/>
      <c r="H3" s="171"/>
      <c r="I3" s="171"/>
      <c r="J3" s="171"/>
      <c r="K3" s="171"/>
      <c r="L3" s="171"/>
      <c r="M3" s="171"/>
      <c r="N3" s="171"/>
    </row>
    <row r="4" spans="1:15" ht="36" customHeight="1">
      <c r="A4" s="1" t="s">
        <v>0</v>
      </c>
      <c r="B4" s="2" t="s">
        <v>1</v>
      </c>
      <c r="C4" s="2" t="s">
        <v>2</v>
      </c>
      <c r="D4" s="2" t="s">
        <v>3</v>
      </c>
      <c r="E4" s="2" t="s">
        <v>4</v>
      </c>
      <c r="F4" s="2" t="s">
        <v>5</v>
      </c>
      <c r="G4" s="2" t="s">
        <v>6</v>
      </c>
      <c r="H4" s="2" t="s">
        <v>7</v>
      </c>
      <c r="I4" s="2" t="s">
        <v>8</v>
      </c>
      <c r="J4" s="2" t="s">
        <v>128</v>
      </c>
      <c r="K4" s="2" t="s">
        <v>129</v>
      </c>
      <c r="L4" s="2" t="s">
        <v>129</v>
      </c>
      <c r="M4" s="2" t="s">
        <v>132</v>
      </c>
      <c r="N4" s="2" t="s">
        <v>133</v>
      </c>
      <c r="O4" s="30" t="s">
        <v>136</v>
      </c>
    </row>
    <row r="5" spans="1:15" ht="60">
      <c r="A5" s="83" t="s">
        <v>137</v>
      </c>
      <c r="B5" s="83">
        <v>0</v>
      </c>
      <c r="C5" s="83">
        <v>2</v>
      </c>
      <c r="D5" s="83">
        <v>0</v>
      </c>
      <c r="E5" s="83">
        <v>1</v>
      </c>
      <c r="F5" s="83">
        <v>1</v>
      </c>
      <c r="G5" s="83"/>
      <c r="H5" s="83"/>
      <c r="I5" s="83"/>
      <c r="J5" s="83"/>
      <c r="K5" s="83"/>
      <c r="L5" s="83"/>
      <c r="M5" s="83"/>
      <c r="N5" s="83"/>
      <c r="O5" s="51">
        <f>SUM(B5:N5)</f>
        <v>4</v>
      </c>
    </row>
    <row r="6" spans="1:15" ht="45">
      <c r="A6" s="83" t="s">
        <v>138</v>
      </c>
      <c r="B6" s="83">
        <v>0</v>
      </c>
      <c r="C6" s="83">
        <v>0</v>
      </c>
      <c r="D6" s="83">
        <v>1</v>
      </c>
      <c r="E6" s="83">
        <v>0</v>
      </c>
      <c r="F6" s="83">
        <v>0</v>
      </c>
      <c r="G6" s="83"/>
      <c r="H6" s="83"/>
      <c r="I6" s="83"/>
      <c r="J6" s="83"/>
      <c r="K6" s="83"/>
      <c r="L6" s="83"/>
      <c r="M6" s="83"/>
      <c r="N6" s="83"/>
      <c r="O6" s="51">
        <f aca="true" t="shared" si="0" ref="O6:O51">SUM(B6:N6)</f>
        <v>1</v>
      </c>
    </row>
    <row r="7" spans="1:15" ht="45">
      <c r="A7" s="83" t="s">
        <v>267</v>
      </c>
      <c r="B7" s="83">
        <v>0</v>
      </c>
      <c r="C7" s="83">
        <v>1</v>
      </c>
      <c r="D7" s="83">
        <v>11</v>
      </c>
      <c r="E7" s="83">
        <v>1</v>
      </c>
      <c r="F7" s="83">
        <v>4</v>
      </c>
      <c r="G7" s="83"/>
      <c r="H7" s="83"/>
      <c r="I7" s="83"/>
      <c r="J7" s="83"/>
      <c r="K7" s="83"/>
      <c r="L7" s="83"/>
      <c r="M7" s="83"/>
      <c r="N7" s="83"/>
      <c r="O7" s="51">
        <f>SUM(B7:N7)</f>
        <v>17</v>
      </c>
    </row>
    <row r="8" spans="1:15" ht="30">
      <c r="A8" s="83" t="s">
        <v>397</v>
      </c>
      <c r="B8" s="83">
        <v>0</v>
      </c>
      <c r="C8" s="83">
        <v>0</v>
      </c>
      <c r="D8" s="83">
        <v>0</v>
      </c>
      <c r="E8" s="83">
        <v>0</v>
      </c>
      <c r="F8" s="83">
        <v>0</v>
      </c>
      <c r="G8" s="83"/>
      <c r="H8" s="83"/>
      <c r="I8" s="83"/>
      <c r="J8" s="83"/>
      <c r="K8" s="83"/>
      <c r="L8" s="83"/>
      <c r="M8" s="83"/>
      <c r="N8" s="83"/>
      <c r="O8" s="51">
        <f t="shared" si="0"/>
        <v>0</v>
      </c>
    </row>
    <row r="9" spans="1:15" ht="60">
      <c r="A9" s="83" t="s">
        <v>139</v>
      </c>
      <c r="B9" s="83">
        <v>0</v>
      </c>
      <c r="C9" s="83">
        <v>0</v>
      </c>
      <c r="D9" s="83">
        <v>3</v>
      </c>
      <c r="E9" s="83">
        <v>0</v>
      </c>
      <c r="F9" s="83">
        <v>0</v>
      </c>
      <c r="G9" s="83"/>
      <c r="H9" s="83"/>
      <c r="I9" s="83"/>
      <c r="J9" s="83"/>
      <c r="K9" s="83"/>
      <c r="L9" s="83"/>
      <c r="M9" s="83"/>
      <c r="N9" s="83"/>
      <c r="O9" s="51">
        <f t="shared" si="0"/>
        <v>3</v>
      </c>
    </row>
    <row r="10" spans="1:15" ht="60">
      <c r="A10" s="83" t="s">
        <v>398</v>
      </c>
      <c r="B10" s="83">
        <v>0</v>
      </c>
      <c r="C10" s="83">
        <v>0</v>
      </c>
      <c r="D10" s="83">
        <v>0</v>
      </c>
      <c r="E10" s="83">
        <v>1</v>
      </c>
      <c r="F10" s="83">
        <v>0</v>
      </c>
      <c r="G10" s="83"/>
      <c r="H10" s="83"/>
      <c r="I10" s="83"/>
      <c r="J10" s="83"/>
      <c r="K10" s="83"/>
      <c r="L10" s="83"/>
      <c r="M10" s="83"/>
      <c r="N10" s="83"/>
      <c r="O10" s="51">
        <f t="shared" si="0"/>
        <v>1</v>
      </c>
    </row>
    <row r="11" spans="1:15" ht="30">
      <c r="A11" s="83" t="s">
        <v>152</v>
      </c>
      <c r="B11" s="83">
        <v>2</v>
      </c>
      <c r="C11" s="83">
        <v>1</v>
      </c>
      <c r="D11" s="83">
        <v>2</v>
      </c>
      <c r="E11" s="83">
        <v>0</v>
      </c>
      <c r="F11" s="83">
        <v>1</v>
      </c>
      <c r="G11" s="83"/>
      <c r="H11" s="83"/>
      <c r="I11" s="83"/>
      <c r="J11" s="83"/>
      <c r="K11" s="83"/>
      <c r="L11" s="83"/>
      <c r="M11" s="83"/>
      <c r="N11" s="83"/>
      <c r="O11" s="51">
        <f t="shared" si="0"/>
        <v>6</v>
      </c>
    </row>
    <row r="12" spans="1:15" ht="30">
      <c r="A12" s="83" t="s">
        <v>153</v>
      </c>
      <c r="B12" s="83">
        <v>3</v>
      </c>
      <c r="C12" s="83">
        <v>2</v>
      </c>
      <c r="D12" s="83">
        <v>1</v>
      </c>
      <c r="E12" s="83">
        <v>2</v>
      </c>
      <c r="F12" s="83">
        <v>1</v>
      </c>
      <c r="G12" s="83"/>
      <c r="H12" s="83"/>
      <c r="I12" s="83"/>
      <c r="J12" s="83"/>
      <c r="K12" s="83"/>
      <c r="L12" s="83"/>
      <c r="M12" s="83"/>
      <c r="N12" s="83"/>
      <c r="O12" s="51">
        <f t="shared" si="0"/>
        <v>9</v>
      </c>
    </row>
    <row r="13" spans="1:15" ht="30">
      <c r="A13" s="83" t="s">
        <v>154</v>
      </c>
      <c r="B13" s="83">
        <v>0</v>
      </c>
      <c r="C13" s="83">
        <v>0</v>
      </c>
      <c r="D13" s="83">
        <v>0</v>
      </c>
      <c r="E13" s="83">
        <v>0</v>
      </c>
      <c r="F13" s="83">
        <v>0</v>
      </c>
      <c r="G13" s="83"/>
      <c r="H13" s="83"/>
      <c r="I13" s="83"/>
      <c r="J13" s="83"/>
      <c r="K13" s="83"/>
      <c r="L13" s="83"/>
      <c r="M13" s="83"/>
      <c r="N13" s="83"/>
      <c r="O13" s="51">
        <f t="shared" si="0"/>
        <v>0</v>
      </c>
    </row>
    <row r="14" spans="1:15" ht="30">
      <c r="A14" s="83" t="s">
        <v>155</v>
      </c>
      <c r="B14" s="83">
        <v>1</v>
      </c>
      <c r="C14" s="83">
        <v>0</v>
      </c>
      <c r="D14" s="83">
        <v>3</v>
      </c>
      <c r="E14" s="83">
        <v>0</v>
      </c>
      <c r="F14" s="83">
        <v>0</v>
      </c>
      <c r="G14" s="83"/>
      <c r="H14" s="83"/>
      <c r="I14" s="83"/>
      <c r="J14" s="83"/>
      <c r="K14" s="83"/>
      <c r="L14" s="83"/>
      <c r="M14" s="83"/>
      <c r="N14" s="83"/>
      <c r="O14" s="51">
        <f t="shared" si="0"/>
        <v>4</v>
      </c>
    </row>
    <row r="15" spans="1:15" ht="30">
      <c r="A15" s="83" t="s">
        <v>140</v>
      </c>
      <c r="B15" s="83">
        <v>68</v>
      </c>
      <c r="C15" s="83">
        <v>87</v>
      </c>
      <c r="D15" s="83">
        <v>46</v>
      </c>
      <c r="E15" s="83">
        <v>15</v>
      </c>
      <c r="F15" s="83">
        <v>103</v>
      </c>
      <c r="G15" s="83"/>
      <c r="H15" s="83"/>
      <c r="I15" s="83"/>
      <c r="J15" s="83"/>
      <c r="K15" s="83"/>
      <c r="L15" s="83"/>
      <c r="M15" s="83"/>
      <c r="N15" s="83"/>
      <c r="O15" s="51">
        <f t="shared" si="0"/>
        <v>319</v>
      </c>
    </row>
    <row r="16" spans="1:15" ht="45">
      <c r="A16" s="83" t="s">
        <v>268</v>
      </c>
      <c r="B16" s="83">
        <v>162</v>
      </c>
      <c r="C16" s="83">
        <v>224</v>
      </c>
      <c r="D16" s="83">
        <v>89</v>
      </c>
      <c r="E16" s="83">
        <v>170</v>
      </c>
      <c r="F16" s="83">
        <v>170</v>
      </c>
      <c r="G16" s="83"/>
      <c r="H16" s="83"/>
      <c r="I16" s="83"/>
      <c r="J16" s="83"/>
      <c r="K16" s="83"/>
      <c r="L16" s="83"/>
      <c r="M16" s="83"/>
      <c r="N16" s="83"/>
      <c r="O16" s="51">
        <f t="shared" si="0"/>
        <v>815</v>
      </c>
    </row>
    <row r="17" spans="1:15" ht="45">
      <c r="A17" s="83" t="s">
        <v>269</v>
      </c>
      <c r="B17" s="83">
        <v>126</v>
      </c>
      <c r="C17" s="83">
        <v>103</v>
      </c>
      <c r="D17" s="83">
        <v>69</v>
      </c>
      <c r="E17" s="83">
        <v>65</v>
      </c>
      <c r="F17" s="83"/>
      <c r="G17" s="83"/>
      <c r="H17" s="83"/>
      <c r="I17" s="83"/>
      <c r="J17" s="83"/>
      <c r="K17" s="83"/>
      <c r="L17" s="83"/>
      <c r="M17" s="83"/>
      <c r="N17" s="83"/>
      <c r="O17" s="51">
        <f t="shared" si="0"/>
        <v>363</v>
      </c>
    </row>
    <row r="18" spans="1:15" ht="30">
      <c r="A18" s="83" t="s">
        <v>141</v>
      </c>
      <c r="B18" s="83">
        <v>0</v>
      </c>
      <c r="C18" s="83">
        <v>0</v>
      </c>
      <c r="D18" s="83">
        <v>0</v>
      </c>
      <c r="E18" s="83">
        <v>0</v>
      </c>
      <c r="F18" s="83"/>
      <c r="G18" s="83"/>
      <c r="H18" s="83"/>
      <c r="I18" s="83"/>
      <c r="J18" s="83"/>
      <c r="K18" s="83"/>
      <c r="L18" s="83"/>
      <c r="M18" s="83"/>
      <c r="N18" s="83"/>
      <c r="O18" s="51">
        <f t="shared" si="0"/>
        <v>0</v>
      </c>
    </row>
    <row r="19" spans="1:15" ht="30">
      <c r="A19" s="83" t="s">
        <v>142</v>
      </c>
      <c r="B19" s="83">
        <v>5</v>
      </c>
      <c r="C19" s="83">
        <v>0</v>
      </c>
      <c r="D19" s="83">
        <v>7</v>
      </c>
      <c r="E19" s="83">
        <v>24</v>
      </c>
      <c r="F19" s="83"/>
      <c r="G19" s="83"/>
      <c r="H19" s="83"/>
      <c r="I19" s="83"/>
      <c r="J19" s="83"/>
      <c r="K19" s="83"/>
      <c r="L19" s="83"/>
      <c r="M19" s="83"/>
      <c r="N19" s="83"/>
      <c r="O19" s="51">
        <f t="shared" si="0"/>
        <v>36</v>
      </c>
    </row>
    <row r="20" spans="1:15" ht="75">
      <c r="A20" s="83" t="s">
        <v>270</v>
      </c>
      <c r="B20" s="83">
        <v>12</v>
      </c>
      <c r="C20" s="83">
        <v>9</v>
      </c>
      <c r="D20" s="83">
        <v>6</v>
      </c>
      <c r="E20" s="83">
        <v>17</v>
      </c>
      <c r="F20" s="83"/>
      <c r="G20" s="83"/>
      <c r="H20" s="83"/>
      <c r="I20" s="83"/>
      <c r="J20" s="83"/>
      <c r="K20" s="83"/>
      <c r="L20" s="83"/>
      <c r="M20" s="83"/>
      <c r="N20" s="83"/>
      <c r="O20" s="51">
        <f t="shared" si="0"/>
        <v>44</v>
      </c>
    </row>
    <row r="21" spans="1:15" ht="15">
      <c r="A21" s="83" t="s">
        <v>177</v>
      </c>
      <c r="B21" s="83">
        <v>0</v>
      </c>
      <c r="C21" s="83">
        <v>0</v>
      </c>
      <c r="D21" s="83">
        <v>0</v>
      </c>
      <c r="E21" s="83">
        <v>0</v>
      </c>
      <c r="F21" s="83"/>
      <c r="G21" s="83"/>
      <c r="H21" s="83"/>
      <c r="I21" s="83"/>
      <c r="J21" s="83"/>
      <c r="K21" s="83"/>
      <c r="L21" s="83"/>
      <c r="M21" s="83"/>
      <c r="N21" s="83"/>
      <c r="O21" s="51">
        <f t="shared" si="0"/>
        <v>0</v>
      </c>
    </row>
    <row r="22" spans="1:15" ht="30">
      <c r="A22" s="83" t="s">
        <v>178</v>
      </c>
      <c r="B22" s="83">
        <v>27</v>
      </c>
      <c r="C22" s="83">
        <v>15</v>
      </c>
      <c r="D22" s="83">
        <v>6</v>
      </c>
      <c r="E22" s="83">
        <v>1</v>
      </c>
      <c r="F22" s="83"/>
      <c r="G22" s="83"/>
      <c r="H22" s="83"/>
      <c r="I22" s="83"/>
      <c r="J22" s="83"/>
      <c r="K22" s="83"/>
      <c r="L22" s="83"/>
      <c r="M22" s="83"/>
      <c r="N22" s="83"/>
      <c r="O22" s="51">
        <f t="shared" si="0"/>
        <v>49</v>
      </c>
    </row>
    <row r="23" spans="1:15" ht="30">
      <c r="A23" s="83" t="s">
        <v>143</v>
      </c>
      <c r="B23" s="83">
        <v>7</v>
      </c>
      <c r="C23" s="83">
        <v>11</v>
      </c>
      <c r="D23" s="83">
        <v>9</v>
      </c>
      <c r="E23" s="83">
        <v>18</v>
      </c>
      <c r="F23" s="83"/>
      <c r="G23" s="83"/>
      <c r="H23" s="83"/>
      <c r="I23" s="83"/>
      <c r="J23" s="83"/>
      <c r="K23" s="83"/>
      <c r="L23" s="83"/>
      <c r="M23" s="83"/>
      <c r="N23" s="83"/>
      <c r="O23" s="51">
        <f t="shared" si="0"/>
        <v>45</v>
      </c>
    </row>
    <row r="24" spans="1:15" ht="30">
      <c r="A24" s="83" t="s">
        <v>179</v>
      </c>
      <c r="B24" s="83">
        <v>111</v>
      </c>
      <c r="C24" s="83">
        <v>18</v>
      </c>
      <c r="D24" s="83">
        <v>0</v>
      </c>
      <c r="E24" s="83">
        <v>0</v>
      </c>
      <c r="F24" s="83"/>
      <c r="G24" s="83"/>
      <c r="H24" s="83"/>
      <c r="I24" s="83"/>
      <c r="J24" s="83"/>
      <c r="K24" s="83"/>
      <c r="L24" s="83"/>
      <c r="M24" s="83"/>
      <c r="N24" s="83"/>
      <c r="O24" s="51">
        <f t="shared" si="0"/>
        <v>129</v>
      </c>
    </row>
    <row r="25" spans="1:15" ht="30">
      <c r="A25" s="83" t="s">
        <v>144</v>
      </c>
      <c r="B25" s="83">
        <v>55</v>
      </c>
      <c r="C25" s="83">
        <v>68</v>
      </c>
      <c r="D25" s="83">
        <v>41</v>
      </c>
      <c r="E25" s="83">
        <v>100</v>
      </c>
      <c r="F25" s="83"/>
      <c r="G25" s="83"/>
      <c r="H25" s="83"/>
      <c r="I25" s="83"/>
      <c r="J25" s="83"/>
      <c r="K25" s="83"/>
      <c r="L25" s="83"/>
      <c r="M25" s="83"/>
      <c r="N25" s="83"/>
      <c r="O25" s="51">
        <f t="shared" si="0"/>
        <v>264</v>
      </c>
    </row>
    <row r="26" spans="1:15" ht="30">
      <c r="A26" s="83" t="s">
        <v>271</v>
      </c>
      <c r="B26" s="83">
        <v>0</v>
      </c>
      <c r="C26" s="83">
        <v>0</v>
      </c>
      <c r="D26" s="83">
        <v>0</v>
      </c>
      <c r="E26" s="83">
        <v>0</v>
      </c>
      <c r="F26" s="83"/>
      <c r="G26" s="83"/>
      <c r="H26" s="83"/>
      <c r="I26" s="83"/>
      <c r="J26" s="83"/>
      <c r="K26" s="83"/>
      <c r="L26" s="83"/>
      <c r="M26" s="83"/>
      <c r="N26" s="83"/>
      <c r="O26" s="51">
        <f t="shared" si="0"/>
        <v>0</v>
      </c>
    </row>
    <row r="27" spans="1:15" ht="60">
      <c r="A27" s="83" t="s">
        <v>145</v>
      </c>
      <c r="B27" s="83">
        <v>164</v>
      </c>
      <c r="C27" s="83">
        <v>378</v>
      </c>
      <c r="D27" s="83">
        <v>10</v>
      </c>
      <c r="E27" s="83">
        <v>54</v>
      </c>
      <c r="F27" s="83"/>
      <c r="G27" s="83"/>
      <c r="H27" s="83"/>
      <c r="I27" s="83"/>
      <c r="J27" s="83"/>
      <c r="K27" s="83"/>
      <c r="L27" s="83"/>
      <c r="M27" s="83"/>
      <c r="N27" s="83"/>
      <c r="O27" s="51">
        <f t="shared" si="0"/>
        <v>606</v>
      </c>
    </row>
    <row r="28" spans="1:15" ht="30">
      <c r="A28" s="83" t="s">
        <v>272</v>
      </c>
      <c r="B28" s="83">
        <v>0</v>
      </c>
      <c r="C28" s="83">
        <v>2</v>
      </c>
      <c r="D28" s="83">
        <v>0</v>
      </c>
      <c r="E28" s="83">
        <v>1</v>
      </c>
      <c r="F28" s="83"/>
      <c r="G28" s="83"/>
      <c r="H28" s="83"/>
      <c r="I28" s="83"/>
      <c r="J28" s="83"/>
      <c r="K28" s="83"/>
      <c r="L28" s="83"/>
      <c r="M28" s="83"/>
      <c r="N28" s="83"/>
      <c r="O28" s="51">
        <f t="shared" si="0"/>
        <v>3</v>
      </c>
    </row>
    <row r="29" spans="1:15" ht="45">
      <c r="A29" s="83" t="s">
        <v>146</v>
      </c>
      <c r="B29" s="83">
        <v>22</v>
      </c>
      <c r="C29" s="83">
        <v>14</v>
      </c>
      <c r="D29" s="83">
        <v>15</v>
      </c>
      <c r="E29" s="83">
        <v>30</v>
      </c>
      <c r="F29" s="83"/>
      <c r="G29" s="83"/>
      <c r="H29" s="83"/>
      <c r="I29" s="83"/>
      <c r="J29" s="83"/>
      <c r="K29" s="83"/>
      <c r="L29" s="83"/>
      <c r="M29" s="83"/>
      <c r="N29" s="83"/>
      <c r="O29" s="51">
        <f t="shared" si="0"/>
        <v>81</v>
      </c>
    </row>
    <row r="30" spans="1:15" ht="60">
      <c r="A30" s="83" t="s">
        <v>147</v>
      </c>
      <c r="B30" s="83">
        <v>26</v>
      </c>
      <c r="C30" s="83">
        <v>23</v>
      </c>
      <c r="D30" s="83">
        <v>5</v>
      </c>
      <c r="E30" s="83">
        <v>11</v>
      </c>
      <c r="F30" s="83"/>
      <c r="G30" s="83"/>
      <c r="H30" s="83"/>
      <c r="I30" s="83"/>
      <c r="J30" s="83"/>
      <c r="K30" s="83"/>
      <c r="L30" s="83"/>
      <c r="M30" s="83"/>
      <c r="N30" s="83"/>
      <c r="O30" s="51">
        <f t="shared" si="0"/>
        <v>65</v>
      </c>
    </row>
    <row r="31" spans="1:15" ht="30">
      <c r="A31" s="83" t="s">
        <v>148</v>
      </c>
      <c r="B31" s="83">
        <v>35</v>
      </c>
      <c r="C31" s="83">
        <v>36</v>
      </c>
      <c r="D31" s="83">
        <v>7</v>
      </c>
      <c r="E31" s="83">
        <v>12</v>
      </c>
      <c r="F31" s="83">
        <v>56</v>
      </c>
      <c r="G31" s="83"/>
      <c r="H31" s="83"/>
      <c r="I31" s="83"/>
      <c r="J31" s="83"/>
      <c r="K31" s="83"/>
      <c r="L31" s="83"/>
      <c r="M31" s="83"/>
      <c r="N31" s="83"/>
      <c r="O31" s="51">
        <f t="shared" si="0"/>
        <v>146</v>
      </c>
    </row>
    <row r="32" spans="1:15" ht="45">
      <c r="A32" s="83" t="s">
        <v>180</v>
      </c>
      <c r="B32" s="83">
        <v>0</v>
      </c>
      <c r="C32" s="83">
        <v>6</v>
      </c>
      <c r="D32" s="83">
        <v>2</v>
      </c>
      <c r="E32" s="83">
        <v>3</v>
      </c>
      <c r="F32" s="83">
        <v>9</v>
      </c>
      <c r="G32" s="83"/>
      <c r="H32" s="83"/>
      <c r="I32" s="83"/>
      <c r="J32" s="83"/>
      <c r="K32" s="83"/>
      <c r="L32" s="83"/>
      <c r="M32" s="83"/>
      <c r="N32" s="83"/>
      <c r="O32" s="51">
        <f t="shared" si="0"/>
        <v>20</v>
      </c>
    </row>
    <row r="33" spans="1:15" ht="60">
      <c r="A33" s="83" t="s">
        <v>149</v>
      </c>
      <c r="B33" s="83">
        <v>28</v>
      </c>
      <c r="C33" s="83">
        <v>23</v>
      </c>
      <c r="D33" s="83">
        <v>14</v>
      </c>
      <c r="E33" s="83">
        <v>13</v>
      </c>
      <c r="F33" s="83">
        <v>69</v>
      </c>
      <c r="G33" s="83"/>
      <c r="H33" s="83"/>
      <c r="I33" s="83"/>
      <c r="J33" s="83"/>
      <c r="K33" s="83"/>
      <c r="L33" s="83"/>
      <c r="M33" s="83"/>
      <c r="N33" s="83"/>
      <c r="O33" s="51">
        <f t="shared" si="0"/>
        <v>147</v>
      </c>
    </row>
    <row r="34" spans="1:15" ht="30">
      <c r="A34" s="83" t="s">
        <v>150</v>
      </c>
      <c r="B34" s="83">
        <v>12</v>
      </c>
      <c r="C34" s="83">
        <v>20</v>
      </c>
      <c r="D34" s="83">
        <v>11</v>
      </c>
      <c r="E34" s="83">
        <v>5</v>
      </c>
      <c r="F34" s="83">
        <v>34</v>
      </c>
      <c r="G34" s="83"/>
      <c r="H34" s="83"/>
      <c r="I34" s="83"/>
      <c r="J34" s="83"/>
      <c r="K34" s="83"/>
      <c r="L34" s="83"/>
      <c r="M34" s="83"/>
      <c r="N34" s="83"/>
      <c r="O34" s="51">
        <f t="shared" si="0"/>
        <v>82</v>
      </c>
    </row>
    <row r="35" spans="1:15" ht="45">
      <c r="A35" s="84" t="s">
        <v>273</v>
      </c>
      <c r="B35" s="83">
        <v>0</v>
      </c>
      <c r="C35" s="83">
        <v>2</v>
      </c>
      <c r="D35" s="83">
        <v>0</v>
      </c>
      <c r="E35" s="83">
        <v>2</v>
      </c>
      <c r="F35" s="83">
        <v>0</v>
      </c>
      <c r="G35" s="83"/>
      <c r="H35" s="83"/>
      <c r="I35" s="83"/>
      <c r="J35" s="83"/>
      <c r="K35" s="83"/>
      <c r="L35" s="83"/>
      <c r="M35" s="83"/>
      <c r="N35" s="83"/>
      <c r="O35" s="51">
        <f t="shared" si="0"/>
        <v>4</v>
      </c>
    </row>
    <row r="36" spans="1:15" ht="45">
      <c r="A36" s="84" t="s">
        <v>36</v>
      </c>
      <c r="B36" s="83">
        <v>8</v>
      </c>
      <c r="C36" s="83">
        <v>12</v>
      </c>
      <c r="D36" s="83">
        <v>6</v>
      </c>
      <c r="E36" s="83">
        <v>2</v>
      </c>
      <c r="F36" s="83">
        <v>13</v>
      </c>
      <c r="G36" s="83"/>
      <c r="H36" s="83"/>
      <c r="I36" s="83"/>
      <c r="J36" s="83"/>
      <c r="K36" s="83"/>
      <c r="L36" s="83"/>
      <c r="M36" s="83"/>
      <c r="N36" s="83"/>
      <c r="O36" s="51">
        <f t="shared" si="0"/>
        <v>41</v>
      </c>
    </row>
    <row r="37" spans="1:15" ht="30">
      <c r="A37" s="84" t="s">
        <v>37</v>
      </c>
      <c r="B37" s="83">
        <v>3</v>
      </c>
      <c r="C37" s="83">
        <v>6</v>
      </c>
      <c r="D37" s="83">
        <v>3</v>
      </c>
      <c r="E37" s="83">
        <v>3</v>
      </c>
      <c r="F37" s="83">
        <v>2</v>
      </c>
      <c r="G37" s="83"/>
      <c r="H37" s="83"/>
      <c r="I37" s="83"/>
      <c r="J37" s="83"/>
      <c r="K37" s="83"/>
      <c r="L37" s="83"/>
      <c r="M37" s="83"/>
      <c r="N37" s="83"/>
      <c r="O37" s="51">
        <f t="shared" si="0"/>
        <v>17</v>
      </c>
    </row>
    <row r="38" spans="1:15" ht="75">
      <c r="A38" s="84" t="s">
        <v>274</v>
      </c>
      <c r="B38" s="84">
        <v>3</v>
      </c>
      <c r="C38" s="84">
        <v>2</v>
      </c>
      <c r="D38" s="84">
        <v>4</v>
      </c>
      <c r="E38" s="84">
        <v>12</v>
      </c>
      <c r="F38" s="84">
        <v>5</v>
      </c>
      <c r="G38" s="84"/>
      <c r="H38" s="83"/>
      <c r="I38" s="83"/>
      <c r="J38" s="84"/>
      <c r="K38" s="84"/>
      <c r="L38" s="84"/>
      <c r="M38" s="84"/>
      <c r="N38" s="84"/>
      <c r="O38" s="51">
        <f t="shared" si="0"/>
        <v>26</v>
      </c>
    </row>
    <row r="39" spans="1:15" ht="30">
      <c r="A39" s="84" t="s">
        <v>38</v>
      </c>
      <c r="B39" s="84">
        <v>12</v>
      </c>
      <c r="C39" s="84">
        <v>190</v>
      </c>
      <c r="D39" s="84">
        <v>64</v>
      </c>
      <c r="E39" s="84">
        <v>17</v>
      </c>
      <c r="F39" s="84">
        <v>11</v>
      </c>
      <c r="G39" s="84"/>
      <c r="H39" s="83"/>
      <c r="I39" s="83"/>
      <c r="J39" s="84"/>
      <c r="K39" s="84"/>
      <c r="L39" s="84"/>
      <c r="M39" s="84"/>
      <c r="N39" s="84"/>
      <c r="O39" s="51">
        <f t="shared" si="0"/>
        <v>294</v>
      </c>
    </row>
    <row r="40" spans="1:15" ht="15">
      <c r="A40" s="84" t="s">
        <v>113</v>
      </c>
      <c r="B40" s="84">
        <v>627</v>
      </c>
      <c r="C40" s="84">
        <v>634</v>
      </c>
      <c r="D40" s="84">
        <v>661</v>
      </c>
      <c r="E40" s="84">
        <v>686</v>
      </c>
      <c r="F40" s="84">
        <v>862</v>
      </c>
      <c r="G40" s="84"/>
      <c r="H40" s="83"/>
      <c r="I40" s="83"/>
      <c r="J40" s="84"/>
      <c r="K40" s="84"/>
      <c r="L40" s="84"/>
      <c r="M40" s="84"/>
      <c r="N40" s="84"/>
      <c r="O40" s="51">
        <f t="shared" si="0"/>
        <v>3470</v>
      </c>
    </row>
    <row r="41" spans="1:15" ht="15.75">
      <c r="A41" s="84" t="s">
        <v>399</v>
      </c>
      <c r="B41" s="110">
        <v>4</v>
      </c>
      <c r="C41" s="110">
        <v>12</v>
      </c>
      <c r="D41" s="110">
        <v>4</v>
      </c>
      <c r="E41" s="110">
        <v>1</v>
      </c>
      <c r="F41" s="84">
        <v>2</v>
      </c>
      <c r="G41" s="111"/>
      <c r="H41" s="84"/>
      <c r="I41" s="111"/>
      <c r="J41" s="111"/>
      <c r="K41" s="111"/>
      <c r="L41" s="84"/>
      <c r="M41" s="111"/>
      <c r="N41" s="111"/>
      <c r="O41" s="51">
        <f t="shared" si="0"/>
        <v>23</v>
      </c>
    </row>
    <row r="42" spans="1:15" ht="30">
      <c r="A42" s="84" t="s">
        <v>39</v>
      </c>
      <c r="B42" s="84">
        <v>6</v>
      </c>
      <c r="C42" s="84">
        <v>55</v>
      </c>
      <c r="D42" s="84">
        <v>22</v>
      </c>
      <c r="E42" s="84">
        <v>14</v>
      </c>
      <c r="F42" s="84">
        <v>5</v>
      </c>
      <c r="G42" s="84"/>
      <c r="H42" s="84"/>
      <c r="I42" s="84"/>
      <c r="J42" s="84"/>
      <c r="K42" s="84"/>
      <c r="L42" s="84"/>
      <c r="M42" s="84"/>
      <c r="N42" s="84"/>
      <c r="O42" s="51">
        <f t="shared" si="0"/>
        <v>102</v>
      </c>
    </row>
    <row r="43" spans="1:15" ht="15">
      <c r="A43" s="84" t="s">
        <v>414</v>
      </c>
      <c r="B43" s="84">
        <v>0</v>
      </c>
      <c r="C43" s="84">
        <v>0</v>
      </c>
      <c r="D43" s="84">
        <v>1</v>
      </c>
      <c r="E43" s="84">
        <v>0</v>
      </c>
      <c r="F43" s="84">
        <v>0</v>
      </c>
      <c r="G43" s="84"/>
      <c r="H43" s="84"/>
      <c r="I43" s="84"/>
      <c r="J43" s="84"/>
      <c r="K43" s="84"/>
      <c r="L43" s="84"/>
      <c r="M43" s="84"/>
      <c r="N43" s="84"/>
      <c r="O43" s="51">
        <f t="shared" si="0"/>
        <v>1</v>
      </c>
    </row>
    <row r="44" spans="1:15" ht="30">
      <c r="A44" s="84" t="s">
        <v>40</v>
      </c>
      <c r="B44" s="84">
        <v>0</v>
      </c>
      <c r="C44" s="84">
        <v>20865</v>
      </c>
      <c r="D44" s="84">
        <v>11745</v>
      </c>
      <c r="E44" s="84">
        <v>13663</v>
      </c>
      <c r="F44" s="84">
        <v>8460</v>
      </c>
      <c r="G44" s="84"/>
      <c r="H44" s="84"/>
      <c r="I44" s="84"/>
      <c r="J44" s="84"/>
      <c r="K44" s="84"/>
      <c r="L44" s="84"/>
      <c r="M44" s="84"/>
      <c r="N44" s="84"/>
      <c r="O44" s="51">
        <f t="shared" si="0"/>
        <v>54733</v>
      </c>
    </row>
    <row r="45" spans="1:15" ht="30">
      <c r="A45" s="84" t="s">
        <v>41</v>
      </c>
      <c r="B45" s="84">
        <v>0</v>
      </c>
      <c r="C45" s="84">
        <v>0</v>
      </c>
      <c r="D45" s="84">
        <v>0</v>
      </c>
      <c r="E45" s="84">
        <v>0</v>
      </c>
      <c r="F45" s="84">
        <v>0</v>
      </c>
      <c r="G45" s="84"/>
      <c r="H45" s="84"/>
      <c r="I45" s="84"/>
      <c r="J45" s="84"/>
      <c r="K45" s="84"/>
      <c r="L45" s="84"/>
      <c r="M45" s="84"/>
      <c r="N45" s="84"/>
      <c r="O45" s="51">
        <f t="shared" si="0"/>
        <v>0</v>
      </c>
    </row>
    <row r="46" spans="1:15" ht="15">
      <c r="A46" s="84" t="s">
        <v>42</v>
      </c>
      <c r="B46" s="84">
        <v>0</v>
      </c>
      <c r="C46" s="84">
        <v>0</v>
      </c>
      <c r="D46" s="84">
        <v>0</v>
      </c>
      <c r="E46" s="84">
        <v>0</v>
      </c>
      <c r="F46" s="84">
        <v>0</v>
      </c>
      <c r="G46" s="84"/>
      <c r="H46" s="84"/>
      <c r="I46" s="84"/>
      <c r="J46" s="84"/>
      <c r="K46" s="84"/>
      <c r="L46" s="84"/>
      <c r="M46" s="84"/>
      <c r="N46" s="84"/>
      <c r="O46" s="51">
        <f t="shared" si="0"/>
        <v>0</v>
      </c>
    </row>
    <row r="47" spans="1:15" ht="15">
      <c r="A47" s="84" t="s">
        <v>43</v>
      </c>
      <c r="B47" s="84">
        <v>162</v>
      </c>
      <c r="C47" s="84">
        <v>97</v>
      </c>
      <c r="D47" s="84">
        <v>97</v>
      </c>
      <c r="E47" s="84">
        <v>90</v>
      </c>
      <c r="F47" s="84">
        <v>54</v>
      </c>
      <c r="G47" s="84"/>
      <c r="H47" s="84"/>
      <c r="I47" s="84"/>
      <c r="J47" s="84"/>
      <c r="K47" s="84"/>
      <c r="L47" s="84"/>
      <c r="M47" s="84"/>
      <c r="N47" s="84"/>
      <c r="O47" s="51">
        <f t="shared" si="0"/>
        <v>500</v>
      </c>
    </row>
    <row r="48" spans="1:15" ht="30">
      <c r="A48" s="84" t="s">
        <v>44</v>
      </c>
      <c r="B48" s="84">
        <v>0</v>
      </c>
      <c r="C48" s="84">
        <v>0</v>
      </c>
      <c r="D48" s="84">
        <v>0</v>
      </c>
      <c r="E48" s="84">
        <v>0</v>
      </c>
      <c r="F48" s="84">
        <v>0</v>
      </c>
      <c r="G48" s="84"/>
      <c r="H48" s="84"/>
      <c r="I48" s="84"/>
      <c r="J48" s="84"/>
      <c r="K48" s="84"/>
      <c r="L48" s="84"/>
      <c r="M48" s="84"/>
      <c r="N48" s="84"/>
      <c r="O48" s="51">
        <f t="shared" si="0"/>
        <v>0</v>
      </c>
    </row>
    <row r="49" spans="1:15" ht="30">
      <c r="A49" s="84" t="s">
        <v>45</v>
      </c>
      <c r="B49" s="84">
        <v>0</v>
      </c>
      <c r="C49" s="84">
        <v>0</v>
      </c>
      <c r="D49" s="84">
        <v>0</v>
      </c>
      <c r="E49" s="84">
        <v>0</v>
      </c>
      <c r="F49" s="84">
        <v>0</v>
      </c>
      <c r="G49" s="84"/>
      <c r="H49" s="84"/>
      <c r="I49" s="84"/>
      <c r="J49" s="84"/>
      <c r="K49" s="84"/>
      <c r="L49" s="84"/>
      <c r="M49" s="84"/>
      <c r="N49" s="84"/>
      <c r="O49" s="51">
        <f t="shared" si="0"/>
        <v>0</v>
      </c>
    </row>
    <row r="50" spans="1:15" ht="15">
      <c r="A50" s="84" t="s">
        <v>46</v>
      </c>
      <c r="B50" s="84">
        <v>0</v>
      </c>
      <c r="C50" s="84">
        <v>10</v>
      </c>
      <c r="D50" s="84">
        <v>4</v>
      </c>
      <c r="E50" s="84">
        <v>6</v>
      </c>
      <c r="F50" s="84">
        <v>1</v>
      </c>
      <c r="G50" s="84"/>
      <c r="H50" s="84"/>
      <c r="I50" s="84"/>
      <c r="J50" s="84"/>
      <c r="K50" s="84"/>
      <c r="L50" s="84"/>
      <c r="M50" s="84"/>
      <c r="N50" s="84"/>
      <c r="O50" s="51">
        <f t="shared" si="0"/>
        <v>21</v>
      </c>
    </row>
    <row r="51" spans="1:15" ht="15">
      <c r="A51" s="84" t="s">
        <v>156</v>
      </c>
      <c r="B51" s="84">
        <v>0</v>
      </c>
      <c r="C51" s="84">
        <v>21</v>
      </c>
      <c r="D51" s="84">
        <v>5</v>
      </c>
      <c r="E51" s="84">
        <v>19</v>
      </c>
      <c r="F51" s="84">
        <v>33</v>
      </c>
      <c r="G51" s="84"/>
      <c r="H51" s="84"/>
      <c r="I51" s="84"/>
      <c r="J51" s="84"/>
      <c r="K51" s="84"/>
      <c r="L51" s="84"/>
      <c r="M51" s="84"/>
      <c r="N51" s="84"/>
      <c r="O51" s="51">
        <f t="shared" si="0"/>
        <v>78</v>
      </c>
    </row>
    <row r="52" spans="1:13" ht="15">
      <c r="A52" s="5"/>
      <c r="B52" s="112"/>
      <c r="C52" s="5"/>
      <c r="D52" s="5"/>
      <c r="E52" s="5"/>
      <c r="F52" s="5"/>
      <c r="G52" s="5"/>
      <c r="H52" s="5"/>
      <c r="I52" s="5"/>
      <c r="J52" s="5"/>
      <c r="K52" s="5"/>
      <c r="L52" s="5"/>
      <c r="M52" s="5"/>
    </row>
  </sheetData>
  <sheetProtection/>
  <mergeCells count="3">
    <mergeCell ref="A1:N1"/>
    <mergeCell ref="A2:N2"/>
    <mergeCell ref="A3:N3"/>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P220"/>
  <sheetViews>
    <sheetView showGridLines="0" zoomScalePageLayoutView="0" workbookViewId="0" topLeftCell="A1">
      <selection activeCell="G24" sqref="G24"/>
    </sheetView>
  </sheetViews>
  <sheetFormatPr defaultColWidth="11.421875" defaultRowHeight="15"/>
  <cols>
    <col min="1" max="1" width="4.8515625" style="77" customWidth="1"/>
    <col min="2" max="2" width="36.140625" style="77" customWidth="1"/>
    <col min="3" max="9" width="13.7109375" style="77" customWidth="1"/>
    <col min="10" max="10" width="11.421875" style="77" customWidth="1"/>
    <col min="11" max="11" width="13.140625" style="77" customWidth="1"/>
    <col min="12" max="12" width="11.421875" style="77" customWidth="1"/>
    <col min="13" max="13" width="11.421875" style="77" hidden="1" customWidth="1"/>
    <col min="14" max="14" width="12.00390625" style="77" bestFit="1" customWidth="1"/>
    <col min="15" max="37" width="11.421875" style="77" customWidth="1"/>
    <col min="38" max="16384" width="11.421875" style="77" customWidth="1"/>
  </cols>
  <sheetData>
    <row r="1" spans="1:9" ht="42" customHeight="1">
      <c r="A1" s="173" t="s">
        <v>456</v>
      </c>
      <c r="B1" s="173"/>
      <c r="C1" s="173"/>
      <c r="D1" s="173"/>
      <c r="E1" s="173"/>
      <c r="F1" s="173"/>
      <c r="G1" s="173"/>
      <c r="H1" s="173"/>
      <c r="I1" s="173"/>
    </row>
    <row r="2" spans="1:9" ht="38.25" customHeight="1">
      <c r="A2" s="173" t="s">
        <v>454</v>
      </c>
      <c r="B2" s="173"/>
      <c r="C2" s="173"/>
      <c r="D2" s="173"/>
      <c r="E2" s="173"/>
      <c r="F2" s="173"/>
      <c r="G2" s="173"/>
      <c r="H2" s="173"/>
      <c r="I2" s="173"/>
    </row>
    <row r="3" spans="1:9" ht="43.5" customHeight="1">
      <c r="A3" s="173" t="s">
        <v>455</v>
      </c>
      <c r="B3" s="173"/>
      <c r="C3" s="173"/>
      <c r="D3" s="173"/>
      <c r="E3" s="173"/>
      <c r="F3" s="173"/>
      <c r="G3" s="173"/>
      <c r="H3" s="173"/>
      <c r="I3" s="173"/>
    </row>
    <row r="4" spans="1:16" s="80" customFormat="1" ht="34.5" customHeight="1">
      <c r="A4" s="78" t="s">
        <v>135</v>
      </c>
      <c r="B4" s="78" t="s">
        <v>0</v>
      </c>
      <c r="C4" s="79" t="s">
        <v>1</v>
      </c>
      <c r="D4" s="79" t="s">
        <v>2</v>
      </c>
      <c r="E4" s="79" t="s">
        <v>3</v>
      </c>
      <c r="F4" s="79" t="s">
        <v>4</v>
      </c>
      <c r="G4" s="79" t="s">
        <v>5</v>
      </c>
      <c r="H4" s="79" t="s">
        <v>6</v>
      </c>
      <c r="I4" s="79" t="s">
        <v>7</v>
      </c>
      <c r="J4" s="79" t="s">
        <v>8</v>
      </c>
      <c r="K4" s="79" t="s">
        <v>128</v>
      </c>
      <c r="L4" s="79" t="s">
        <v>129</v>
      </c>
      <c r="M4" s="79" t="s">
        <v>132</v>
      </c>
      <c r="N4" s="79" t="s">
        <v>132</v>
      </c>
      <c r="O4" s="79" t="s">
        <v>133</v>
      </c>
      <c r="P4" s="79" t="s">
        <v>151</v>
      </c>
    </row>
    <row r="5" spans="1:16" s="56" customFormat="1" ht="15">
      <c r="A5" s="47">
        <v>1</v>
      </c>
      <c r="B5" s="89" t="s">
        <v>339</v>
      </c>
      <c r="C5" s="91">
        <v>1239</v>
      </c>
      <c r="D5" s="91">
        <v>1380</v>
      </c>
      <c r="E5" s="91">
        <v>1752</v>
      </c>
      <c r="F5" s="91">
        <v>1262</v>
      </c>
      <c r="G5" s="91">
        <v>559</v>
      </c>
      <c r="H5" s="118"/>
      <c r="I5" s="119"/>
      <c r="J5" s="53"/>
      <c r="K5" s="53"/>
      <c r="L5" s="53"/>
      <c r="M5" s="53"/>
      <c r="N5" s="53"/>
      <c r="O5" s="91"/>
      <c r="P5" s="55">
        <f>SUM(C5:O5)</f>
        <v>6192</v>
      </c>
    </row>
    <row r="6" spans="1:16" s="56" customFormat="1" ht="15">
      <c r="A6" s="47">
        <v>2</v>
      </c>
      <c r="B6" s="47" t="s">
        <v>163</v>
      </c>
      <c r="C6" s="53">
        <v>0</v>
      </c>
      <c r="D6" s="53">
        <v>5</v>
      </c>
      <c r="E6" s="53">
        <v>3</v>
      </c>
      <c r="F6" s="53">
        <v>2</v>
      </c>
      <c r="G6" s="53">
        <v>16</v>
      </c>
      <c r="H6" s="53"/>
      <c r="I6" s="53"/>
      <c r="J6" s="53"/>
      <c r="K6" s="53"/>
      <c r="L6" s="53"/>
      <c r="M6" s="53"/>
      <c r="N6" s="91"/>
      <c r="O6" s="91"/>
      <c r="P6" s="55">
        <f aca="true" t="shared" si="0" ref="P6:P69">SUM(C6:O6)</f>
        <v>26</v>
      </c>
    </row>
    <row r="7" spans="1:16" s="56" customFormat="1" ht="15">
      <c r="A7" s="47">
        <v>3</v>
      </c>
      <c r="B7" s="47" t="s">
        <v>201</v>
      </c>
      <c r="C7" s="53">
        <v>1</v>
      </c>
      <c r="D7" s="53">
        <v>2</v>
      </c>
      <c r="E7" s="53">
        <v>2</v>
      </c>
      <c r="F7" s="53">
        <v>1</v>
      </c>
      <c r="G7" s="53">
        <v>4</v>
      </c>
      <c r="H7" s="53"/>
      <c r="I7" s="53"/>
      <c r="J7" s="53"/>
      <c r="K7" s="53"/>
      <c r="L7" s="53"/>
      <c r="M7" s="53"/>
      <c r="N7" s="91"/>
      <c r="O7" s="91"/>
      <c r="P7" s="55">
        <f t="shared" si="0"/>
        <v>10</v>
      </c>
    </row>
    <row r="8" spans="1:16" s="56" customFormat="1" ht="15">
      <c r="A8" s="47">
        <v>4</v>
      </c>
      <c r="B8" s="47" t="s">
        <v>202</v>
      </c>
      <c r="C8" s="53">
        <v>0</v>
      </c>
      <c r="D8" s="53">
        <v>0</v>
      </c>
      <c r="E8" s="53">
        <v>0</v>
      </c>
      <c r="F8" s="53">
        <v>0</v>
      </c>
      <c r="G8" s="53">
        <v>0</v>
      </c>
      <c r="H8" s="53"/>
      <c r="I8" s="53"/>
      <c r="J8" s="91"/>
      <c r="K8" s="91"/>
      <c r="L8" s="91"/>
      <c r="M8" s="53"/>
      <c r="N8" s="91"/>
      <c r="O8" s="91"/>
      <c r="P8" s="55">
        <f t="shared" si="0"/>
        <v>0</v>
      </c>
    </row>
    <row r="9" spans="1:16" s="56" customFormat="1" ht="39" customHeight="1">
      <c r="A9" s="47">
        <v>5</v>
      </c>
      <c r="B9" s="47" t="s">
        <v>303</v>
      </c>
      <c r="C9" s="53">
        <v>9</v>
      </c>
      <c r="D9" s="53">
        <v>11</v>
      </c>
      <c r="E9" s="53">
        <v>19</v>
      </c>
      <c r="F9" s="53">
        <v>14</v>
      </c>
      <c r="G9" s="53">
        <v>28</v>
      </c>
      <c r="H9" s="53"/>
      <c r="I9" s="53"/>
      <c r="J9" s="135"/>
      <c r="K9" s="53"/>
      <c r="L9" s="53"/>
      <c r="M9" s="53"/>
      <c r="N9" s="91"/>
      <c r="O9" s="91"/>
      <c r="P9" s="55">
        <f t="shared" si="0"/>
        <v>81</v>
      </c>
    </row>
    <row r="10" spans="1:16" s="56" customFormat="1" ht="15">
      <c r="A10" s="47">
        <v>6</v>
      </c>
      <c r="B10" s="47" t="s">
        <v>203</v>
      </c>
      <c r="C10" s="53">
        <v>265</v>
      </c>
      <c r="D10" s="53">
        <v>296</v>
      </c>
      <c r="E10" s="53">
        <v>259</v>
      </c>
      <c r="F10" s="53">
        <v>112</v>
      </c>
      <c r="G10" s="53">
        <v>208</v>
      </c>
      <c r="H10" s="53"/>
      <c r="I10" s="53"/>
      <c r="J10" s="135"/>
      <c r="K10" s="53"/>
      <c r="L10" s="53"/>
      <c r="M10" s="53"/>
      <c r="N10" s="91"/>
      <c r="O10" s="91"/>
      <c r="P10" s="55">
        <f t="shared" si="0"/>
        <v>1140</v>
      </c>
    </row>
    <row r="11" spans="1:16" s="56" customFormat="1" ht="30">
      <c r="A11" s="47">
        <v>7</v>
      </c>
      <c r="B11" s="47" t="s">
        <v>340</v>
      </c>
      <c r="C11" s="53">
        <v>0</v>
      </c>
      <c r="D11" s="53">
        <v>0</v>
      </c>
      <c r="E11" s="53">
        <v>0</v>
      </c>
      <c r="F11" s="53">
        <v>0</v>
      </c>
      <c r="G11" s="53">
        <v>0</v>
      </c>
      <c r="H11" s="53"/>
      <c r="I11" s="120"/>
      <c r="J11" s="136"/>
      <c r="K11" s="54"/>
      <c r="L11" s="91"/>
      <c r="M11" s="91"/>
      <c r="N11" s="91"/>
      <c r="O11" s="91"/>
      <c r="P11" s="55">
        <f t="shared" si="0"/>
        <v>0</v>
      </c>
    </row>
    <row r="12" spans="1:16" s="56" customFormat="1" ht="30">
      <c r="A12" s="47">
        <v>8</v>
      </c>
      <c r="B12" s="47" t="s">
        <v>53</v>
      </c>
      <c r="C12" s="53">
        <v>1</v>
      </c>
      <c r="D12" s="53">
        <v>1</v>
      </c>
      <c r="E12" s="53">
        <v>0</v>
      </c>
      <c r="F12" s="53">
        <v>0</v>
      </c>
      <c r="G12" s="53">
        <v>1</v>
      </c>
      <c r="H12" s="53"/>
      <c r="I12" s="72"/>
      <c r="J12" s="120"/>
      <c r="K12" s="54"/>
      <c r="L12" s="54"/>
      <c r="M12" s="54"/>
      <c r="N12" s="54"/>
      <c r="O12" s="54"/>
      <c r="P12" s="55">
        <f t="shared" si="0"/>
        <v>3</v>
      </c>
    </row>
    <row r="13" spans="1:16" s="56" customFormat="1" ht="15">
      <c r="A13" s="47">
        <v>9</v>
      </c>
      <c r="B13" s="47" t="s">
        <v>54</v>
      </c>
      <c r="C13" s="53">
        <v>0</v>
      </c>
      <c r="D13" s="53">
        <v>0</v>
      </c>
      <c r="E13" s="53">
        <v>0</v>
      </c>
      <c r="F13" s="53">
        <v>0</v>
      </c>
      <c r="G13" s="53">
        <v>0</v>
      </c>
      <c r="H13" s="53"/>
      <c r="I13" s="121"/>
      <c r="J13" s="137"/>
      <c r="K13" s="53"/>
      <c r="L13" s="53"/>
      <c r="M13" s="53"/>
      <c r="N13" s="53"/>
      <c r="O13" s="53"/>
      <c r="P13" s="55">
        <f t="shared" si="0"/>
        <v>0</v>
      </c>
    </row>
    <row r="14" spans="1:16" s="56" customFormat="1" ht="15.75">
      <c r="A14" s="47">
        <v>10</v>
      </c>
      <c r="B14" s="47" t="s">
        <v>55</v>
      </c>
      <c r="C14" s="53">
        <v>0</v>
      </c>
      <c r="D14" s="53">
        <v>0</v>
      </c>
      <c r="E14" s="53">
        <v>0</v>
      </c>
      <c r="F14" s="53">
        <v>0</v>
      </c>
      <c r="G14" s="53">
        <v>0</v>
      </c>
      <c r="H14" s="53"/>
      <c r="I14" s="54"/>
      <c r="J14" s="137"/>
      <c r="K14" s="54"/>
      <c r="L14" s="91"/>
      <c r="M14" s="54"/>
      <c r="N14" s="54"/>
      <c r="O14" s="54"/>
      <c r="P14" s="55">
        <f t="shared" si="0"/>
        <v>0</v>
      </c>
    </row>
    <row r="15" spans="1:16" s="56" customFormat="1" ht="15.75">
      <c r="A15" s="47">
        <v>11</v>
      </c>
      <c r="B15" s="47" t="s">
        <v>56</v>
      </c>
      <c r="C15" s="53">
        <v>0</v>
      </c>
      <c r="D15" s="53">
        <v>0</v>
      </c>
      <c r="E15" s="53">
        <v>0</v>
      </c>
      <c r="F15" s="53">
        <v>0</v>
      </c>
      <c r="G15" s="53">
        <v>0</v>
      </c>
      <c r="H15" s="53"/>
      <c r="I15" s="54"/>
      <c r="J15" s="137"/>
      <c r="K15" s="54"/>
      <c r="L15" s="91"/>
      <c r="M15" s="54"/>
      <c r="N15" s="54"/>
      <c r="O15" s="54"/>
      <c r="P15" s="55">
        <f t="shared" si="0"/>
        <v>0</v>
      </c>
    </row>
    <row r="16" spans="1:16" s="56" customFormat="1" ht="15">
      <c r="A16" s="47">
        <v>12</v>
      </c>
      <c r="B16" s="47" t="s">
        <v>57</v>
      </c>
      <c r="C16" s="53">
        <v>0</v>
      </c>
      <c r="D16" s="53">
        <v>0</v>
      </c>
      <c r="E16" s="53">
        <v>0</v>
      </c>
      <c r="F16" s="53">
        <v>0</v>
      </c>
      <c r="G16" s="53">
        <v>0</v>
      </c>
      <c r="H16" s="121"/>
      <c r="I16" s="121"/>
      <c r="J16" s="91"/>
      <c r="K16" s="53"/>
      <c r="L16" s="91"/>
      <c r="M16" s="53"/>
      <c r="N16" s="53"/>
      <c r="O16" s="53"/>
      <c r="P16" s="55">
        <f t="shared" si="0"/>
        <v>0</v>
      </c>
    </row>
    <row r="17" spans="1:16" s="56" customFormat="1" ht="15">
      <c r="A17" s="47">
        <v>13</v>
      </c>
      <c r="B17" s="47" t="s">
        <v>275</v>
      </c>
      <c r="C17" s="53">
        <v>1</v>
      </c>
      <c r="D17" s="53">
        <v>1</v>
      </c>
      <c r="E17" s="53">
        <v>0</v>
      </c>
      <c r="F17" s="53">
        <v>0</v>
      </c>
      <c r="G17" s="53">
        <v>1</v>
      </c>
      <c r="H17" s="121"/>
      <c r="I17" s="121"/>
      <c r="J17" s="91"/>
      <c r="K17" s="91"/>
      <c r="L17" s="53"/>
      <c r="M17" s="53"/>
      <c r="N17" s="53"/>
      <c r="O17" s="53"/>
      <c r="P17" s="55">
        <f t="shared" si="0"/>
        <v>3</v>
      </c>
    </row>
    <row r="18" spans="1:16" s="56" customFormat="1" ht="30">
      <c r="A18" s="47">
        <v>14</v>
      </c>
      <c r="B18" s="47" t="s">
        <v>341</v>
      </c>
      <c r="C18" s="53">
        <v>5</v>
      </c>
      <c r="D18" s="53">
        <v>0</v>
      </c>
      <c r="E18" s="53">
        <v>10</v>
      </c>
      <c r="F18" s="53">
        <v>7</v>
      </c>
      <c r="G18" s="53">
        <v>9</v>
      </c>
      <c r="H18" s="53"/>
      <c r="I18" s="122"/>
      <c r="J18" s="120"/>
      <c r="K18" s="91"/>
      <c r="L18" s="53"/>
      <c r="M18" s="53"/>
      <c r="N18" s="53"/>
      <c r="O18" s="53"/>
      <c r="P18" s="55">
        <f t="shared" si="0"/>
        <v>31</v>
      </c>
    </row>
    <row r="19" spans="1:16" s="56" customFormat="1" ht="30">
      <c r="A19" s="47">
        <v>15</v>
      </c>
      <c r="B19" s="47" t="s">
        <v>58</v>
      </c>
      <c r="C19" s="53">
        <v>5</v>
      </c>
      <c r="D19" s="53">
        <v>4</v>
      </c>
      <c r="E19" s="53">
        <v>4</v>
      </c>
      <c r="F19" s="53">
        <v>3</v>
      </c>
      <c r="G19" s="53">
        <v>3</v>
      </c>
      <c r="H19" s="53"/>
      <c r="I19" s="122"/>
      <c r="J19" s="120"/>
      <c r="K19" s="91"/>
      <c r="L19" s="53"/>
      <c r="M19" s="53"/>
      <c r="N19" s="53"/>
      <c r="O19" s="53"/>
      <c r="P19" s="55">
        <f t="shared" si="0"/>
        <v>19</v>
      </c>
    </row>
    <row r="20" spans="1:16" s="56" customFormat="1" ht="30">
      <c r="A20" s="47">
        <v>16</v>
      </c>
      <c r="B20" s="47" t="s">
        <v>181</v>
      </c>
      <c r="C20" s="53">
        <v>5</v>
      </c>
      <c r="D20" s="53">
        <v>0</v>
      </c>
      <c r="E20" s="53">
        <v>10</v>
      </c>
      <c r="F20" s="53">
        <v>0</v>
      </c>
      <c r="G20" s="53">
        <v>7</v>
      </c>
      <c r="H20" s="53"/>
      <c r="I20" s="122"/>
      <c r="J20" s="120"/>
      <c r="K20" s="53"/>
      <c r="L20" s="53"/>
      <c r="M20" s="53"/>
      <c r="N20" s="53"/>
      <c r="O20" s="53"/>
      <c r="P20" s="55">
        <f t="shared" si="0"/>
        <v>22</v>
      </c>
    </row>
    <row r="21" spans="1:16" s="56" customFormat="1" ht="15">
      <c r="A21" s="47">
        <v>17</v>
      </c>
      <c r="B21" s="47" t="s">
        <v>182</v>
      </c>
      <c r="C21" s="53">
        <v>1</v>
      </c>
      <c r="D21" s="53">
        <v>0</v>
      </c>
      <c r="E21" s="53">
        <v>0</v>
      </c>
      <c r="F21" s="53">
        <v>5</v>
      </c>
      <c r="G21" s="53">
        <v>5</v>
      </c>
      <c r="H21" s="53"/>
      <c r="I21" s="121"/>
      <c r="J21" s="137"/>
      <c r="K21" s="91"/>
      <c r="L21" s="53"/>
      <c r="M21" s="53"/>
      <c r="N21" s="53"/>
      <c r="O21" s="53"/>
      <c r="P21" s="55">
        <f t="shared" si="0"/>
        <v>11</v>
      </c>
    </row>
    <row r="22" spans="1:16" s="56" customFormat="1" ht="15">
      <c r="A22" s="47">
        <v>18</v>
      </c>
      <c r="B22" s="47" t="s">
        <v>400</v>
      </c>
      <c r="C22" s="53">
        <v>1</v>
      </c>
      <c r="D22" s="53">
        <v>0</v>
      </c>
      <c r="E22" s="53">
        <v>5</v>
      </c>
      <c r="F22" s="53">
        <v>0</v>
      </c>
      <c r="G22" s="53">
        <v>0</v>
      </c>
      <c r="H22" s="91"/>
      <c r="I22" s="91"/>
      <c r="J22" s="91"/>
      <c r="K22" s="91"/>
      <c r="L22" s="91"/>
      <c r="M22" s="91"/>
      <c r="N22" s="91"/>
      <c r="O22" s="91"/>
      <c r="P22" s="55">
        <f t="shared" si="0"/>
        <v>6</v>
      </c>
    </row>
    <row r="23" spans="1:16" s="56" customFormat="1" ht="15">
      <c r="A23" s="47">
        <v>19</v>
      </c>
      <c r="B23" s="47" t="s">
        <v>401</v>
      </c>
      <c r="C23" s="53">
        <v>0</v>
      </c>
      <c r="D23" s="53">
        <v>0</v>
      </c>
      <c r="E23" s="53">
        <v>5</v>
      </c>
      <c r="F23" s="53">
        <v>0</v>
      </c>
      <c r="G23" s="53">
        <v>0</v>
      </c>
      <c r="H23" s="53"/>
      <c r="I23" s="121"/>
      <c r="J23" s="137"/>
      <c r="K23" s="91"/>
      <c r="L23" s="53"/>
      <c r="M23" s="53"/>
      <c r="N23" s="53"/>
      <c r="O23" s="53"/>
      <c r="P23" s="55">
        <f t="shared" si="0"/>
        <v>5</v>
      </c>
    </row>
    <row r="24" spans="1:16" s="56" customFormat="1" ht="15">
      <c r="A24" s="47">
        <v>20</v>
      </c>
      <c r="B24" s="47" t="s">
        <v>402</v>
      </c>
      <c r="C24" s="53">
        <v>5</v>
      </c>
      <c r="D24" s="53">
        <v>7</v>
      </c>
      <c r="E24" s="53">
        <v>17</v>
      </c>
      <c r="F24" s="53">
        <v>6</v>
      </c>
      <c r="G24" s="53">
        <v>6</v>
      </c>
      <c r="H24" s="53"/>
      <c r="I24" s="121"/>
      <c r="J24" s="91"/>
      <c r="K24" s="53"/>
      <c r="L24" s="53"/>
      <c r="M24" s="53"/>
      <c r="N24" s="53"/>
      <c r="O24" s="53"/>
      <c r="P24" s="55">
        <f t="shared" si="0"/>
        <v>41</v>
      </c>
    </row>
    <row r="25" spans="1:16" s="56" customFormat="1" ht="30">
      <c r="A25" s="47">
        <v>21</v>
      </c>
      <c r="B25" s="47" t="s">
        <v>403</v>
      </c>
      <c r="C25" s="53">
        <v>0</v>
      </c>
      <c r="D25" s="53">
        <v>0</v>
      </c>
      <c r="E25" s="53">
        <v>0</v>
      </c>
      <c r="F25" s="53">
        <v>0</v>
      </c>
      <c r="G25" s="53">
        <v>0</v>
      </c>
      <c r="H25" s="53"/>
      <c r="I25" s="121"/>
      <c r="J25" s="137"/>
      <c r="K25" s="91"/>
      <c r="L25" s="53"/>
      <c r="M25" s="53"/>
      <c r="N25" s="53"/>
      <c r="O25" s="53"/>
      <c r="P25" s="55">
        <f t="shared" si="0"/>
        <v>0</v>
      </c>
    </row>
    <row r="26" spans="1:16" s="56" customFormat="1" ht="30">
      <c r="A26" s="47">
        <v>22</v>
      </c>
      <c r="B26" s="47" t="s">
        <v>183</v>
      </c>
      <c r="C26" s="53">
        <v>857</v>
      </c>
      <c r="D26" s="53">
        <v>1047</v>
      </c>
      <c r="E26" s="53">
        <v>2139</v>
      </c>
      <c r="F26" s="53">
        <v>1817</v>
      </c>
      <c r="G26" s="53">
        <v>1749</v>
      </c>
      <c r="H26" s="53"/>
      <c r="I26" s="118"/>
      <c r="J26" s="138"/>
      <c r="K26" s="54"/>
      <c r="L26" s="54"/>
      <c r="M26" s="54"/>
      <c r="N26" s="54"/>
      <c r="O26" s="54"/>
      <c r="P26" s="55">
        <f t="shared" si="0"/>
        <v>7609</v>
      </c>
    </row>
    <row r="27" spans="1:16" s="56" customFormat="1" ht="30">
      <c r="A27" s="47">
        <v>23</v>
      </c>
      <c r="B27" s="47" t="s">
        <v>66</v>
      </c>
      <c r="C27" s="53">
        <v>16</v>
      </c>
      <c r="D27" s="53">
        <v>20</v>
      </c>
      <c r="E27" s="53">
        <v>12</v>
      </c>
      <c r="F27" s="53">
        <v>15</v>
      </c>
      <c r="G27" s="53">
        <v>30</v>
      </c>
      <c r="H27" s="53"/>
      <c r="I27" s="121"/>
      <c r="J27" s="137"/>
      <c r="K27" s="47"/>
      <c r="L27" s="47"/>
      <c r="M27" s="47"/>
      <c r="N27" s="93"/>
      <c r="O27" s="93"/>
      <c r="P27" s="55">
        <f t="shared" si="0"/>
        <v>93</v>
      </c>
    </row>
    <row r="28" spans="1:16" s="56" customFormat="1" ht="30">
      <c r="A28" s="47">
        <v>24</v>
      </c>
      <c r="B28" s="47" t="s">
        <v>311</v>
      </c>
      <c r="C28" s="53">
        <v>6033</v>
      </c>
      <c r="D28" s="53">
        <v>3596</v>
      </c>
      <c r="E28" s="53">
        <v>5187</v>
      </c>
      <c r="F28" s="53">
        <v>4491</v>
      </c>
      <c r="G28" s="53">
        <v>4194</v>
      </c>
      <c r="H28" s="53"/>
      <c r="I28" s="118"/>
      <c r="J28" s="138"/>
      <c r="K28" s="93"/>
      <c r="L28" s="93"/>
      <c r="M28" s="47"/>
      <c r="N28" s="93"/>
      <c r="O28" s="93"/>
      <c r="P28" s="55">
        <f t="shared" si="0"/>
        <v>23501</v>
      </c>
    </row>
    <row r="29" spans="1:16" s="56" customFormat="1" ht="45">
      <c r="A29" s="47">
        <v>25</v>
      </c>
      <c r="B29" s="47" t="s">
        <v>282</v>
      </c>
      <c r="C29" s="53">
        <v>18</v>
      </c>
      <c r="D29" s="53">
        <v>41</v>
      </c>
      <c r="E29" s="53">
        <v>234</v>
      </c>
      <c r="F29" s="53">
        <v>85</v>
      </c>
      <c r="G29" s="53">
        <v>766</v>
      </c>
      <c r="H29" s="53"/>
      <c r="I29" s="53"/>
      <c r="J29" s="137"/>
      <c r="K29" s="53"/>
      <c r="L29" s="47"/>
      <c r="M29" s="47"/>
      <c r="N29" s="47"/>
      <c r="O29" s="47"/>
      <c r="P29" s="55">
        <f t="shared" si="0"/>
        <v>1144</v>
      </c>
    </row>
    <row r="30" spans="1:16" s="56" customFormat="1" ht="45">
      <c r="A30" s="47">
        <v>26</v>
      </c>
      <c r="B30" s="47" t="s">
        <v>65</v>
      </c>
      <c r="C30" s="53">
        <v>0</v>
      </c>
      <c r="D30" s="53">
        <v>0</v>
      </c>
      <c r="E30" s="53">
        <v>6</v>
      </c>
      <c r="F30" s="53">
        <v>27</v>
      </c>
      <c r="G30" s="53">
        <v>151</v>
      </c>
      <c r="H30" s="91"/>
      <c r="I30" s="91"/>
      <c r="J30" s="91"/>
      <c r="K30" s="91"/>
      <c r="L30" s="91"/>
      <c r="M30" s="91"/>
      <c r="N30" s="91"/>
      <c r="O30" s="91"/>
      <c r="P30" s="55">
        <f t="shared" si="0"/>
        <v>184</v>
      </c>
    </row>
    <row r="31" spans="1:16" s="56" customFormat="1" ht="45">
      <c r="A31" s="47">
        <v>27</v>
      </c>
      <c r="B31" s="47" t="s">
        <v>418</v>
      </c>
      <c r="C31" s="53">
        <v>1374</v>
      </c>
      <c r="D31" s="53">
        <v>1192</v>
      </c>
      <c r="E31" s="53">
        <v>1373</v>
      </c>
      <c r="F31" s="53">
        <v>1554</v>
      </c>
      <c r="G31" s="93">
        <v>1706</v>
      </c>
      <c r="H31" s="53"/>
      <c r="I31" s="118"/>
      <c r="J31" s="138"/>
      <c r="K31" s="93"/>
      <c r="L31" s="93"/>
      <c r="M31" s="47"/>
      <c r="N31" s="47"/>
      <c r="O31" s="47"/>
      <c r="P31" s="55">
        <f t="shared" si="0"/>
        <v>7199</v>
      </c>
    </row>
    <row r="32" spans="1:16" s="56" customFormat="1" ht="15">
      <c r="A32" s="47">
        <v>28</v>
      </c>
      <c r="B32" s="47" t="s">
        <v>64</v>
      </c>
      <c r="C32" s="53">
        <v>1166</v>
      </c>
      <c r="D32" s="53">
        <v>1045</v>
      </c>
      <c r="E32" s="53">
        <v>826</v>
      </c>
      <c r="F32" s="53">
        <v>1043</v>
      </c>
      <c r="G32" s="53">
        <v>1258</v>
      </c>
      <c r="H32" s="53"/>
      <c r="I32" s="118"/>
      <c r="J32" s="138"/>
      <c r="K32" s="93"/>
      <c r="L32" s="93"/>
      <c r="M32" s="47"/>
      <c r="N32" s="47"/>
      <c r="O32" s="47"/>
      <c r="P32" s="55">
        <f t="shared" si="0"/>
        <v>5338</v>
      </c>
    </row>
    <row r="33" spans="1:16" s="56" customFormat="1" ht="45">
      <c r="A33" s="47">
        <v>29</v>
      </c>
      <c r="B33" s="47" t="s">
        <v>404</v>
      </c>
      <c r="C33" s="53">
        <v>773</v>
      </c>
      <c r="D33" s="53">
        <v>679</v>
      </c>
      <c r="E33" s="53">
        <v>523</v>
      </c>
      <c r="F33" s="53">
        <v>529</v>
      </c>
      <c r="G33" s="53">
        <v>738</v>
      </c>
      <c r="H33" s="53"/>
      <c r="I33" s="121"/>
      <c r="J33" s="138"/>
      <c r="K33" s="93"/>
      <c r="L33" s="47"/>
      <c r="M33" s="47"/>
      <c r="N33" s="93"/>
      <c r="O33" s="93"/>
      <c r="P33" s="55">
        <f t="shared" si="0"/>
        <v>3242</v>
      </c>
    </row>
    <row r="34" spans="1:16" s="56" customFormat="1" ht="30">
      <c r="A34" s="47">
        <v>30</v>
      </c>
      <c r="B34" s="47" t="s">
        <v>61</v>
      </c>
      <c r="C34" s="53">
        <v>2123</v>
      </c>
      <c r="D34" s="53">
        <v>2524</v>
      </c>
      <c r="E34" s="53">
        <v>2119</v>
      </c>
      <c r="F34" s="53">
        <v>2331</v>
      </c>
      <c r="G34" s="53">
        <v>2528</v>
      </c>
      <c r="H34" s="53"/>
      <c r="I34" s="118"/>
      <c r="J34" s="139"/>
      <c r="K34" s="93"/>
      <c r="L34" s="93"/>
      <c r="M34" s="47"/>
      <c r="N34" s="93"/>
      <c r="O34" s="93"/>
      <c r="P34" s="55">
        <f t="shared" si="0"/>
        <v>11625</v>
      </c>
    </row>
    <row r="35" spans="1:16" s="56" customFormat="1" ht="30">
      <c r="A35" s="47">
        <v>31</v>
      </c>
      <c r="B35" s="47" t="s">
        <v>62</v>
      </c>
      <c r="C35" s="53">
        <v>5496</v>
      </c>
      <c r="D35" s="53">
        <v>8032</v>
      </c>
      <c r="E35" s="53">
        <v>5466</v>
      </c>
      <c r="F35" s="53">
        <v>5489</v>
      </c>
      <c r="G35" s="53">
        <v>5772</v>
      </c>
      <c r="H35" s="53"/>
      <c r="I35" s="53"/>
      <c r="J35" s="139"/>
      <c r="K35" s="93"/>
      <c r="L35" s="93"/>
      <c r="M35" s="47"/>
      <c r="N35" s="93"/>
      <c r="O35" s="93"/>
      <c r="P35" s="55">
        <f t="shared" si="0"/>
        <v>30255</v>
      </c>
    </row>
    <row r="36" spans="1:16" s="56" customFormat="1" ht="30">
      <c r="A36" s="47">
        <v>32</v>
      </c>
      <c r="B36" s="47" t="s">
        <v>419</v>
      </c>
      <c r="C36" s="53">
        <v>5065</v>
      </c>
      <c r="D36" s="53">
        <v>7617</v>
      </c>
      <c r="E36" s="53">
        <v>4950</v>
      </c>
      <c r="F36" s="53">
        <v>4971</v>
      </c>
      <c r="G36" s="53">
        <v>5223</v>
      </c>
      <c r="H36" s="53"/>
      <c r="I36" s="123"/>
      <c r="J36" s="139"/>
      <c r="K36" s="93"/>
      <c r="L36" s="93"/>
      <c r="M36" s="47"/>
      <c r="N36" s="93"/>
      <c r="O36" s="93"/>
      <c r="P36" s="55">
        <f t="shared" si="0"/>
        <v>27826</v>
      </c>
    </row>
    <row r="37" spans="1:16" s="56" customFormat="1" ht="30">
      <c r="A37" s="47">
        <v>33</v>
      </c>
      <c r="B37" s="47" t="s">
        <v>276</v>
      </c>
      <c r="C37" s="53">
        <v>0</v>
      </c>
      <c r="D37" s="53">
        <v>0</v>
      </c>
      <c r="E37" s="53">
        <v>0</v>
      </c>
      <c r="F37" s="53">
        <v>0</v>
      </c>
      <c r="G37" s="53">
        <v>0</v>
      </c>
      <c r="H37" s="53"/>
      <c r="I37" s="53"/>
      <c r="J37" s="53"/>
      <c r="K37" s="53"/>
      <c r="L37" s="53"/>
      <c r="M37" s="53"/>
      <c r="N37" s="53"/>
      <c r="O37" s="53"/>
      <c r="P37" s="55">
        <f t="shared" si="0"/>
        <v>0</v>
      </c>
    </row>
    <row r="38" spans="1:16" s="56" customFormat="1" ht="30">
      <c r="A38" s="47">
        <v>34</v>
      </c>
      <c r="B38" s="47" t="s">
        <v>63</v>
      </c>
      <c r="C38" s="53">
        <v>392</v>
      </c>
      <c r="D38" s="53">
        <v>408</v>
      </c>
      <c r="E38" s="53">
        <v>512</v>
      </c>
      <c r="F38" s="53">
        <v>508</v>
      </c>
      <c r="G38" s="53">
        <v>520</v>
      </c>
      <c r="H38" s="53"/>
      <c r="I38" s="122"/>
      <c r="J38" s="120"/>
      <c r="K38" s="47"/>
      <c r="L38" s="47"/>
      <c r="M38" s="47"/>
      <c r="N38" s="47"/>
      <c r="O38" s="47"/>
      <c r="P38" s="55">
        <f t="shared" si="0"/>
        <v>2340</v>
      </c>
    </row>
    <row r="39" spans="1:16" s="56" customFormat="1" ht="30">
      <c r="A39" s="47">
        <v>35</v>
      </c>
      <c r="B39" s="47" t="s">
        <v>277</v>
      </c>
      <c r="C39" s="53">
        <v>5496</v>
      </c>
      <c r="D39" s="53">
        <v>8032</v>
      </c>
      <c r="E39" s="53">
        <v>5466</v>
      </c>
      <c r="F39" s="53">
        <v>5489</v>
      </c>
      <c r="G39" s="53">
        <v>5772</v>
      </c>
      <c r="H39" s="53"/>
      <c r="I39" s="123"/>
      <c r="J39" s="139"/>
      <c r="K39" s="93"/>
      <c r="L39" s="93"/>
      <c r="M39" s="47"/>
      <c r="N39" s="93"/>
      <c r="O39" s="93"/>
      <c r="P39" s="55">
        <f t="shared" si="0"/>
        <v>30255</v>
      </c>
    </row>
    <row r="40" spans="1:16" s="56" customFormat="1" ht="15">
      <c r="A40" s="47">
        <v>36</v>
      </c>
      <c r="B40" s="47" t="s">
        <v>194</v>
      </c>
      <c r="C40" s="53">
        <v>392</v>
      </c>
      <c r="D40" s="53">
        <v>404</v>
      </c>
      <c r="E40" s="53">
        <v>510</v>
      </c>
      <c r="F40" s="53">
        <v>508</v>
      </c>
      <c r="G40" s="53">
        <v>520</v>
      </c>
      <c r="H40" s="53"/>
      <c r="I40" s="122"/>
      <c r="J40" s="120"/>
      <c r="K40" s="47"/>
      <c r="L40" s="47"/>
      <c r="M40" s="47"/>
      <c r="N40" s="47"/>
      <c r="O40" s="47"/>
      <c r="P40" s="55">
        <f t="shared" si="0"/>
        <v>2334</v>
      </c>
    </row>
    <row r="41" spans="1:16" s="56" customFormat="1" ht="30">
      <c r="A41" s="47">
        <v>37</v>
      </c>
      <c r="B41" s="47" t="s">
        <v>278</v>
      </c>
      <c r="C41" s="53">
        <v>0</v>
      </c>
      <c r="D41" s="53">
        <v>3</v>
      </c>
      <c r="E41" s="53">
        <v>2</v>
      </c>
      <c r="F41" s="53">
        <v>0</v>
      </c>
      <c r="G41" s="53">
        <v>2</v>
      </c>
      <c r="H41" s="53"/>
      <c r="I41" s="53"/>
      <c r="J41" s="53"/>
      <c r="K41" s="53"/>
      <c r="L41" s="47"/>
      <c r="M41" s="47"/>
      <c r="N41" s="47"/>
      <c r="O41" s="47"/>
      <c r="P41" s="55">
        <f t="shared" si="0"/>
        <v>7</v>
      </c>
    </row>
    <row r="42" spans="1:16" s="56" customFormat="1" ht="30">
      <c r="A42" s="47">
        <v>38</v>
      </c>
      <c r="B42" s="47" t="s">
        <v>279</v>
      </c>
      <c r="C42" s="53">
        <v>0</v>
      </c>
      <c r="D42" s="53">
        <v>3</v>
      </c>
      <c r="E42" s="53">
        <v>0</v>
      </c>
      <c r="F42" s="53">
        <v>0</v>
      </c>
      <c r="G42" s="53">
        <v>0</v>
      </c>
      <c r="H42" s="53"/>
      <c r="I42" s="53"/>
      <c r="J42" s="53"/>
      <c r="K42" s="53"/>
      <c r="L42" s="47"/>
      <c r="M42" s="47"/>
      <c r="N42" s="47"/>
      <c r="O42" s="47"/>
      <c r="P42" s="55">
        <f t="shared" si="0"/>
        <v>3</v>
      </c>
    </row>
    <row r="43" spans="1:16" s="56" customFormat="1" ht="30">
      <c r="A43" s="47">
        <v>39</v>
      </c>
      <c r="B43" s="47" t="s">
        <v>420</v>
      </c>
      <c r="C43" s="53">
        <v>38434</v>
      </c>
      <c r="D43" s="53">
        <v>27978</v>
      </c>
      <c r="E43" s="53">
        <v>25089</v>
      </c>
      <c r="F43" s="53">
        <v>37753</v>
      </c>
      <c r="G43" s="53">
        <v>38008</v>
      </c>
      <c r="H43" s="53"/>
      <c r="I43" s="123"/>
      <c r="J43" s="139"/>
      <c r="K43" s="93"/>
      <c r="L43" s="93"/>
      <c r="M43" s="47"/>
      <c r="N43" s="93"/>
      <c r="O43" s="93"/>
      <c r="P43" s="55">
        <f t="shared" si="0"/>
        <v>167262</v>
      </c>
    </row>
    <row r="44" spans="1:16" s="56" customFormat="1" ht="30">
      <c r="A44" s="47">
        <v>40</v>
      </c>
      <c r="B44" s="47" t="s">
        <v>281</v>
      </c>
      <c r="C44" s="53">
        <v>144630</v>
      </c>
      <c r="D44" s="53">
        <v>95646</v>
      </c>
      <c r="E44" s="53">
        <v>99620</v>
      </c>
      <c r="F44" s="53">
        <v>112439</v>
      </c>
      <c r="G44" s="53">
        <v>104651</v>
      </c>
      <c r="H44" s="53"/>
      <c r="I44" s="123"/>
      <c r="J44" s="139"/>
      <c r="K44" s="93"/>
      <c r="L44" s="93"/>
      <c r="M44" s="47"/>
      <c r="N44" s="93"/>
      <c r="O44" s="93"/>
      <c r="P44" s="55">
        <f t="shared" si="0"/>
        <v>556986</v>
      </c>
    </row>
    <row r="45" spans="1:16" s="56" customFormat="1" ht="30">
      <c r="A45" s="47">
        <v>41</v>
      </c>
      <c r="B45" s="47" t="s">
        <v>421</v>
      </c>
      <c r="C45" s="53">
        <v>78583</v>
      </c>
      <c r="D45" s="53">
        <v>60979</v>
      </c>
      <c r="E45" s="53">
        <v>64133</v>
      </c>
      <c r="F45" s="53">
        <v>63809</v>
      </c>
      <c r="G45" s="53">
        <v>56066</v>
      </c>
      <c r="H45" s="53"/>
      <c r="I45" s="123"/>
      <c r="J45" s="138"/>
      <c r="K45" s="93"/>
      <c r="L45" s="93"/>
      <c r="M45" s="47"/>
      <c r="N45" s="93"/>
      <c r="O45" s="93"/>
      <c r="P45" s="55">
        <f t="shared" si="0"/>
        <v>323570</v>
      </c>
    </row>
    <row r="46" spans="1:16" s="56" customFormat="1" ht="45">
      <c r="A46" s="47">
        <v>42</v>
      </c>
      <c r="B46" s="47" t="s">
        <v>290</v>
      </c>
      <c r="C46" s="53">
        <v>0</v>
      </c>
      <c r="D46" s="53">
        <v>2</v>
      </c>
      <c r="E46" s="53">
        <v>1</v>
      </c>
      <c r="F46" s="53">
        <v>3</v>
      </c>
      <c r="G46" s="53">
        <v>1</v>
      </c>
      <c r="H46" s="53"/>
      <c r="I46" s="47"/>
      <c r="J46" s="120"/>
      <c r="K46" s="47"/>
      <c r="L46" s="47"/>
      <c r="M46" s="47"/>
      <c r="N46" s="47"/>
      <c r="O46" s="47"/>
      <c r="P46" s="55">
        <f t="shared" si="0"/>
        <v>7</v>
      </c>
    </row>
    <row r="47" spans="1:16" s="56" customFormat="1" ht="45">
      <c r="A47" s="47">
        <v>43</v>
      </c>
      <c r="B47" s="47" t="s">
        <v>71</v>
      </c>
      <c r="C47" s="53">
        <f>SUM(C48+C49)</f>
        <v>1</v>
      </c>
      <c r="D47" s="53">
        <f>SUM(D48+D49)</f>
        <v>1</v>
      </c>
      <c r="E47" s="53">
        <f aca="true" t="shared" si="1" ref="E47:O47">SUM(E48+E49)</f>
        <v>0</v>
      </c>
      <c r="F47" s="53">
        <f t="shared" si="1"/>
        <v>0</v>
      </c>
      <c r="G47" s="53">
        <f t="shared" si="1"/>
        <v>0</v>
      </c>
      <c r="H47" s="53">
        <f t="shared" si="1"/>
        <v>0</v>
      </c>
      <c r="I47" s="53">
        <f t="shared" si="1"/>
        <v>0</v>
      </c>
      <c r="J47" s="53">
        <f t="shared" si="1"/>
        <v>0</v>
      </c>
      <c r="K47" s="53">
        <f t="shared" si="1"/>
        <v>0</v>
      </c>
      <c r="L47" s="53">
        <f t="shared" si="1"/>
        <v>0</v>
      </c>
      <c r="M47" s="53">
        <f t="shared" si="1"/>
        <v>0</v>
      </c>
      <c r="N47" s="53">
        <f t="shared" si="1"/>
        <v>0</v>
      </c>
      <c r="O47" s="53">
        <f t="shared" si="1"/>
        <v>0</v>
      </c>
      <c r="P47" s="55">
        <f t="shared" si="0"/>
        <v>2</v>
      </c>
    </row>
    <row r="48" spans="1:16" s="56" customFormat="1" ht="45">
      <c r="A48" s="47">
        <v>44</v>
      </c>
      <c r="B48" s="47" t="s">
        <v>72</v>
      </c>
      <c r="C48" s="53">
        <v>1</v>
      </c>
      <c r="D48" s="53">
        <v>0</v>
      </c>
      <c r="E48" s="53">
        <v>0</v>
      </c>
      <c r="F48" s="53">
        <v>0</v>
      </c>
      <c r="G48" s="53">
        <v>0</v>
      </c>
      <c r="H48" s="53"/>
      <c r="I48" s="53"/>
      <c r="J48" s="53"/>
      <c r="K48" s="53"/>
      <c r="L48" s="47"/>
      <c r="M48" s="47"/>
      <c r="N48" s="53"/>
      <c r="O48" s="53"/>
      <c r="P48" s="55">
        <f t="shared" si="0"/>
        <v>1</v>
      </c>
    </row>
    <row r="49" spans="1:16" s="56" customFormat="1" ht="45">
      <c r="A49" s="47">
        <v>45</v>
      </c>
      <c r="B49" s="47" t="s">
        <v>73</v>
      </c>
      <c r="C49" s="53">
        <v>0</v>
      </c>
      <c r="D49" s="53">
        <v>1</v>
      </c>
      <c r="E49" s="53">
        <v>0</v>
      </c>
      <c r="F49" s="53">
        <v>0</v>
      </c>
      <c r="G49" s="53">
        <v>0</v>
      </c>
      <c r="H49" s="53"/>
      <c r="I49" s="53"/>
      <c r="J49" s="53"/>
      <c r="K49" s="53"/>
      <c r="L49" s="53"/>
      <c r="M49" s="47"/>
      <c r="N49" s="53"/>
      <c r="O49" s="53"/>
      <c r="P49" s="55">
        <f t="shared" si="0"/>
        <v>1</v>
      </c>
    </row>
    <row r="50" spans="1:16" s="56" customFormat="1" ht="45">
      <c r="A50" s="47">
        <v>46</v>
      </c>
      <c r="B50" s="47" t="s">
        <v>74</v>
      </c>
      <c r="C50" s="53">
        <v>128</v>
      </c>
      <c r="D50" s="53">
        <v>129</v>
      </c>
      <c r="E50" s="53">
        <v>130</v>
      </c>
      <c r="F50" s="53">
        <v>133</v>
      </c>
      <c r="G50" s="53">
        <v>134</v>
      </c>
      <c r="H50" s="53"/>
      <c r="I50" s="121"/>
      <c r="J50" s="137"/>
      <c r="K50" s="47"/>
      <c r="L50" s="47"/>
      <c r="M50" s="47"/>
      <c r="N50" s="47"/>
      <c r="O50" s="47"/>
      <c r="P50" s="55">
        <f t="shared" si="0"/>
        <v>654</v>
      </c>
    </row>
    <row r="51" spans="1:16" s="56" customFormat="1" ht="15">
      <c r="A51" s="47">
        <v>47</v>
      </c>
      <c r="B51" s="5"/>
      <c r="C51" s="5"/>
      <c r="D51" s="5"/>
      <c r="E51" s="5"/>
      <c r="F51" s="5"/>
      <c r="G51" s="5"/>
      <c r="H51" s="53"/>
      <c r="I51" s="47"/>
      <c r="J51" s="47"/>
      <c r="K51" s="47"/>
      <c r="L51" s="47"/>
      <c r="M51" s="47"/>
      <c r="N51" s="47"/>
      <c r="O51" s="47"/>
      <c r="P51" s="55">
        <f t="shared" si="0"/>
        <v>0</v>
      </c>
    </row>
    <row r="52" spans="1:16" s="56" customFormat="1" ht="15">
      <c r="A52" s="47">
        <v>48</v>
      </c>
      <c r="B52" s="47" t="s">
        <v>190</v>
      </c>
      <c r="C52" s="53">
        <v>86</v>
      </c>
      <c r="D52" s="53">
        <v>108</v>
      </c>
      <c r="E52" s="53">
        <v>156</v>
      </c>
      <c r="F52" s="53">
        <v>175</v>
      </c>
      <c r="G52" s="53">
        <v>160</v>
      </c>
      <c r="H52" s="53"/>
      <c r="I52" s="122"/>
      <c r="J52" s="120"/>
      <c r="K52" s="47"/>
      <c r="L52" s="47"/>
      <c r="M52" s="47"/>
      <c r="N52" s="47"/>
      <c r="O52" s="47"/>
      <c r="P52" s="55">
        <f t="shared" si="0"/>
        <v>685</v>
      </c>
    </row>
    <row r="53" spans="1:16" s="56" customFormat="1" ht="15">
      <c r="A53" s="47">
        <v>49</v>
      </c>
      <c r="B53" s="47" t="s">
        <v>291</v>
      </c>
      <c r="C53" s="53">
        <f>SUM(C54+C55)</f>
        <v>101</v>
      </c>
      <c r="D53" s="53">
        <f aca="true" t="shared" si="2" ref="D53:O53">SUM(D54+D55)</f>
        <v>138</v>
      </c>
      <c r="E53" s="53">
        <f t="shared" si="2"/>
        <v>127</v>
      </c>
      <c r="F53" s="53">
        <f t="shared" si="2"/>
        <v>145</v>
      </c>
      <c r="G53" s="53">
        <f t="shared" si="2"/>
        <v>126</v>
      </c>
      <c r="H53" s="53">
        <f t="shared" si="2"/>
        <v>0</v>
      </c>
      <c r="I53" s="53">
        <f t="shared" si="2"/>
        <v>0</v>
      </c>
      <c r="J53" s="53">
        <f t="shared" si="2"/>
        <v>0</v>
      </c>
      <c r="K53" s="53">
        <f t="shared" si="2"/>
        <v>0</v>
      </c>
      <c r="L53" s="53">
        <f t="shared" si="2"/>
        <v>0</v>
      </c>
      <c r="M53" s="53">
        <f t="shared" si="2"/>
        <v>0</v>
      </c>
      <c r="N53" s="53">
        <f t="shared" si="2"/>
        <v>0</v>
      </c>
      <c r="O53" s="53">
        <f t="shared" si="2"/>
        <v>0</v>
      </c>
      <c r="P53" s="55">
        <f t="shared" si="0"/>
        <v>637</v>
      </c>
    </row>
    <row r="54" spans="1:16" s="56" customFormat="1" ht="30">
      <c r="A54" s="47">
        <v>50</v>
      </c>
      <c r="B54" s="47" t="s">
        <v>80</v>
      </c>
      <c r="C54" s="53">
        <v>71</v>
      </c>
      <c r="D54" s="53">
        <v>94</v>
      </c>
      <c r="E54" s="53">
        <v>101</v>
      </c>
      <c r="F54" s="53">
        <v>99</v>
      </c>
      <c r="G54" s="53">
        <v>82</v>
      </c>
      <c r="H54" s="53"/>
      <c r="I54" s="122"/>
      <c r="J54" s="120"/>
      <c r="K54" s="47"/>
      <c r="L54" s="47"/>
      <c r="M54" s="47"/>
      <c r="N54" s="47"/>
      <c r="O54" s="47"/>
      <c r="P54" s="55">
        <f t="shared" si="0"/>
        <v>447</v>
      </c>
    </row>
    <row r="55" spans="1:16" s="56" customFormat="1" ht="30">
      <c r="A55" s="47">
        <v>51</v>
      </c>
      <c r="B55" s="47" t="s">
        <v>81</v>
      </c>
      <c r="C55" s="53">
        <v>30</v>
      </c>
      <c r="D55" s="53">
        <v>44</v>
      </c>
      <c r="E55" s="53">
        <v>26</v>
      </c>
      <c r="F55" s="53">
        <v>46</v>
      </c>
      <c r="G55" s="53">
        <v>44</v>
      </c>
      <c r="H55" s="53"/>
      <c r="I55" s="122"/>
      <c r="J55" s="120"/>
      <c r="K55" s="47"/>
      <c r="L55" s="47"/>
      <c r="M55" s="47"/>
      <c r="N55" s="47"/>
      <c r="O55" s="47"/>
      <c r="P55" s="55">
        <f t="shared" si="0"/>
        <v>190</v>
      </c>
    </row>
    <row r="56" spans="1:16" s="56" customFormat="1" ht="30">
      <c r="A56" s="47">
        <v>52</v>
      </c>
      <c r="B56" s="47" t="s">
        <v>82</v>
      </c>
      <c r="C56" s="53">
        <v>2684</v>
      </c>
      <c r="D56" s="53">
        <v>2654</v>
      </c>
      <c r="E56" s="53">
        <v>2683</v>
      </c>
      <c r="F56" s="53">
        <v>2712</v>
      </c>
      <c r="G56" s="53">
        <v>2746</v>
      </c>
      <c r="H56" s="53"/>
      <c r="I56" s="123"/>
      <c r="J56" s="139"/>
      <c r="K56" s="93"/>
      <c r="L56" s="93"/>
      <c r="M56" s="47"/>
      <c r="N56" s="93"/>
      <c r="O56" s="93"/>
      <c r="P56" s="55">
        <f t="shared" si="0"/>
        <v>13479</v>
      </c>
    </row>
    <row r="57" spans="1:16" s="56" customFormat="1" ht="30">
      <c r="A57" s="47">
        <v>53</v>
      </c>
      <c r="B57" s="47" t="s">
        <v>191</v>
      </c>
      <c r="C57" s="53">
        <v>191</v>
      </c>
      <c r="D57" s="53">
        <v>197</v>
      </c>
      <c r="E57" s="53">
        <v>201</v>
      </c>
      <c r="F57" s="53">
        <v>196</v>
      </c>
      <c r="G57" s="53">
        <v>245</v>
      </c>
      <c r="H57" s="53"/>
      <c r="I57" s="122"/>
      <c r="J57" s="120"/>
      <c r="K57" s="47"/>
      <c r="L57" s="47"/>
      <c r="M57" s="47"/>
      <c r="N57" s="47"/>
      <c r="O57" s="47"/>
      <c r="P57" s="55">
        <f t="shared" si="0"/>
        <v>1030</v>
      </c>
    </row>
    <row r="58" spans="1:16" s="56" customFormat="1" ht="30">
      <c r="A58" s="47">
        <v>54</v>
      </c>
      <c r="B58" s="47" t="s">
        <v>192</v>
      </c>
      <c r="C58" s="53">
        <f>SUM(C59+C60)</f>
        <v>23</v>
      </c>
      <c r="D58" s="53">
        <f aca="true" t="shared" si="3" ref="D58:O58">SUM(D59+D60)</f>
        <v>19</v>
      </c>
      <c r="E58" s="53">
        <f t="shared" si="3"/>
        <v>19</v>
      </c>
      <c r="F58" s="53">
        <f t="shared" si="3"/>
        <v>32</v>
      </c>
      <c r="G58" s="53">
        <f t="shared" si="3"/>
        <v>32</v>
      </c>
      <c r="H58" s="53">
        <f t="shared" si="3"/>
        <v>0</v>
      </c>
      <c r="I58" s="53">
        <f t="shared" si="3"/>
        <v>0</v>
      </c>
      <c r="J58" s="53">
        <f t="shared" si="3"/>
        <v>0</v>
      </c>
      <c r="K58" s="53">
        <f t="shared" si="3"/>
        <v>0</v>
      </c>
      <c r="L58" s="53">
        <f t="shared" si="3"/>
        <v>0</v>
      </c>
      <c r="M58" s="53">
        <f t="shared" si="3"/>
        <v>0</v>
      </c>
      <c r="N58" s="53">
        <f t="shared" si="3"/>
        <v>0</v>
      </c>
      <c r="O58" s="53">
        <f t="shared" si="3"/>
        <v>0</v>
      </c>
      <c r="P58" s="55">
        <f t="shared" si="0"/>
        <v>125</v>
      </c>
    </row>
    <row r="59" spans="1:16" s="56" customFormat="1" ht="30">
      <c r="A59" s="47">
        <v>55</v>
      </c>
      <c r="B59" s="47" t="s">
        <v>193</v>
      </c>
      <c r="C59" s="53">
        <v>23</v>
      </c>
      <c r="D59" s="53">
        <v>17</v>
      </c>
      <c r="E59" s="53">
        <v>17</v>
      </c>
      <c r="F59" s="53">
        <v>30</v>
      </c>
      <c r="G59" s="53">
        <v>32</v>
      </c>
      <c r="H59" s="53"/>
      <c r="I59" s="122"/>
      <c r="J59" s="120"/>
      <c r="K59" s="47"/>
      <c r="L59" s="47"/>
      <c r="M59" s="47"/>
      <c r="N59" s="47"/>
      <c r="O59" s="47"/>
      <c r="P59" s="55">
        <f t="shared" si="0"/>
        <v>119</v>
      </c>
    </row>
    <row r="60" spans="1:16" s="56" customFormat="1" ht="30">
      <c r="A60" s="47">
        <v>56</v>
      </c>
      <c r="B60" s="47" t="s">
        <v>292</v>
      </c>
      <c r="C60" s="53">
        <v>0</v>
      </c>
      <c r="D60" s="53">
        <v>2</v>
      </c>
      <c r="E60" s="53">
        <v>2</v>
      </c>
      <c r="F60" s="53">
        <v>2</v>
      </c>
      <c r="G60" s="53">
        <v>0</v>
      </c>
      <c r="H60" s="53"/>
      <c r="I60" s="53"/>
      <c r="J60" s="53"/>
      <c r="K60" s="47"/>
      <c r="L60" s="53"/>
      <c r="M60" s="47"/>
      <c r="N60" s="47"/>
      <c r="O60" s="47"/>
      <c r="P60" s="55">
        <f t="shared" si="0"/>
        <v>6</v>
      </c>
    </row>
    <row r="61" spans="1:16" s="56" customFormat="1" ht="30">
      <c r="A61" s="47">
        <v>57</v>
      </c>
      <c r="B61" s="47" t="s">
        <v>293</v>
      </c>
      <c r="C61" s="53">
        <v>27</v>
      </c>
      <c r="D61" s="53">
        <v>25</v>
      </c>
      <c r="E61" s="53">
        <v>23</v>
      </c>
      <c r="F61" s="53">
        <v>35</v>
      </c>
      <c r="G61" s="53">
        <v>73</v>
      </c>
      <c r="H61" s="53"/>
      <c r="I61" s="122"/>
      <c r="J61" s="120"/>
      <c r="K61" s="47"/>
      <c r="L61" s="47"/>
      <c r="M61" s="47"/>
      <c r="N61" s="47"/>
      <c r="O61" s="47"/>
      <c r="P61" s="55">
        <f t="shared" si="0"/>
        <v>183</v>
      </c>
    </row>
    <row r="62" spans="1:16" s="56" customFormat="1" ht="15">
      <c r="A62" s="47">
        <v>58</v>
      </c>
      <c r="B62" s="47" t="s">
        <v>160</v>
      </c>
      <c r="C62" s="53">
        <v>1334</v>
      </c>
      <c r="D62" s="53">
        <v>838</v>
      </c>
      <c r="E62" s="53">
        <v>800</v>
      </c>
      <c r="F62" s="53">
        <v>1046</v>
      </c>
      <c r="G62" s="53">
        <v>829</v>
      </c>
      <c r="H62" s="53"/>
      <c r="I62" s="122"/>
      <c r="J62" s="139"/>
      <c r="K62" s="47"/>
      <c r="L62" s="47"/>
      <c r="M62" s="47"/>
      <c r="N62" s="47"/>
      <c r="O62" s="47"/>
      <c r="P62" s="55">
        <f t="shared" si="0"/>
        <v>4847</v>
      </c>
    </row>
    <row r="63" spans="1:16" s="56" customFormat="1" ht="15">
      <c r="A63" s="47">
        <v>59</v>
      </c>
      <c r="B63" s="47" t="s">
        <v>422</v>
      </c>
      <c r="C63" s="53">
        <f>SUM(C64+C65)</f>
        <v>1263</v>
      </c>
      <c r="D63" s="53">
        <f aca="true" t="shared" si="4" ref="D63:O63">SUM(D64+D65)</f>
        <v>928</v>
      </c>
      <c r="E63" s="53">
        <f t="shared" si="4"/>
        <v>1031</v>
      </c>
      <c r="F63" s="53">
        <f t="shared" si="4"/>
        <v>1115</v>
      </c>
      <c r="G63" s="53">
        <f t="shared" si="4"/>
        <v>746</v>
      </c>
      <c r="H63" s="53">
        <f t="shared" si="4"/>
        <v>0</v>
      </c>
      <c r="I63" s="53">
        <f t="shared" si="4"/>
        <v>0</v>
      </c>
      <c r="J63" s="53">
        <f t="shared" si="4"/>
        <v>0</v>
      </c>
      <c r="K63" s="53">
        <f t="shared" si="4"/>
        <v>0</v>
      </c>
      <c r="L63" s="53">
        <f t="shared" si="4"/>
        <v>0</v>
      </c>
      <c r="M63" s="53">
        <f t="shared" si="4"/>
        <v>0</v>
      </c>
      <c r="N63" s="53">
        <f t="shared" si="4"/>
        <v>0</v>
      </c>
      <c r="O63" s="53">
        <f t="shared" si="4"/>
        <v>0</v>
      </c>
      <c r="P63" s="55">
        <f t="shared" si="0"/>
        <v>5083</v>
      </c>
    </row>
    <row r="64" spans="1:16" s="56" customFormat="1" ht="15">
      <c r="A64" s="47">
        <v>60</v>
      </c>
      <c r="B64" s="47" t="s">
        <v>75</v>
      </c>
      <c r="C64" s="53">
        <v>129</v>
      </c>
      <c r="D64" s="53">
        <v>26</v>
      </c>
      <c r="E64" s="53">
        <v>26</v>
      </c>
      <c r="F64" s="53">
        <v>34</v>
      </c>
      <c r="G64" s="53">
        <v>9</v>
      </c>
      <c r="H64" s="53"/>
      <c r="I64" s="122"/>
      <c r="J64" s="137"/>
      <c r="K64" s="47"/>
      <c r="L64" s="47"/>
      <c r="M64" s="47"/>
      <c r="N64" s="47"/>
      <c r="O64" s="47"/>
      <c r="P64" s="55">
        <f t="shared" si="0"/>
        <v>224</v>
      </c>
    </row>
    <row r="65" spans="1:16" s="56" customFormat="1" ht="30">
      <c r="A65" s="47">
        <v>61</v>
      </c>
      <c r="B65" s="47" t="s">
        <v>76</v>
      </c>
      <c r="C65" s="53">
        <v>1134</v>
      </c>
      <c r="D65" s="53">
        <v>902</v>
      </c>
      <c r="E65" s="53">
        <v>1005</v>
      </c>
      <c r="F65" s="53">
        <v>1081</v>
      </c>
      <c r="G65" s="53">
        <v>737</v>
      </c>
      <c r="H65" s="53"/>
      <c r="I65" s="122"/>
      <c r="J65" s="138"/>
      <c r="K65" s="47"/>
      <c r="L65" s="47"/>
      <c r="M65" s="47"/>
      <c r="N65" s="93"/>
      <c r="O65" s="93"/>
      <c r="P65" s="55">
        <f t="shared" si="0"/>
        <v>4859</v>
      </c>
    </row>
    <row r="66" spans="1:16" s="56" customFormat="1" ht="15">
      <c r="A66" s="47">
        <v>62</v>
      </c>
      <c r="B66" s="47" t="s">
        <v>77</v>
      </c>
      <c r="C66" s="53">
        <v>13072</v>
      </c>
      <c r="D66" s="53">
        <v>12976</v>
      </c>
      <c r="E66" s="53">
        <v>12745</v>
      </c>
      <c r="F66" s="53">
        <v>12676</v>
      </c>
      <c r="G66" s="53">
        <v>12759</v>
      </c>
      <c r="H66" s="53"/>
      <c r="I66" s="123"/>
      <c r="J66" s="138"/>
      <c r="K66" s="93"/>
      <c r="L66" s="93"/>
      <c r="M66" s="47"/>
      <c r="N66" s="93"/>
      <c r="O66" s="93"/>
      <c r="P66" s="55">
        <f t="shared" si="0"/>
        <v>64228</v>
      </c>
    </row>
    <row r="67" spans="1:16" s="56" customFormat="1" ht="30">
      <c r="A67" s="47">
        <v>63</v>
      </c>
      <c r="B67" s="47" t="s">
        <v>342</v>
      </c>
      <c r="C67" s="53">
        <v>356</v>
      </c>
      <c r="D67" s="53">
        <v>85</v>
      </c>
      <c r="E67" s="53">
        <v>814</v>
      </c>
      <c r="F67" s="53">
        <v>412</v>
      </c>
      <c r="G67" s="53">
        <v>347</v>
      </c>
      <c r="H67" s="53"/>
      <c r="I67" s="122"/>
      <c r="J67" s="120"/>
      <c r="K67" s="47"/>
      <c r="L67" s="47"/>
      <c r="M67" s="47"/>
      <c r="N67" s="47"/>
      <c r="O67" s="47"/>
      <c r="P67" s="55">
        <f t="shared" si="0"/>
        <v>2014</v>
      </c>
    </row>
    <row r="68" spans="1:16" s="56" customFormat="1" ht="30">
      <c r="A68" s="47">
        <v>64</v>
      </c>
      <c r="B68" s="47" t="s">
        <v>59</v>
      </c>
      <c r="C68" s="53">
        <v>105</v>
      </c>
      <c r="D68" s="53">
        <v>95</v>
      </c>
      <c r="E68" s="53">
        <v>69</v>
      </c>
      <c r="F68" s="53">
        <v>72</v>
      </c>
      <c r="G68" s="53">
        <v>57</v>
      </c>
      <c r="H68" s="53"/>
      <c r="I68" s="122"/>
      <c r="J68" s="120"/>
      <c r="K68" s="47"/>
      <c r="L68" s="47"/>
      <c r="M68" s="47"/>
      <c r="N68" s="47"/>
      <c r="O68" s="47"/>
      <c r="P68" s="55">
        <f t="shared" si="0"/>
        <v>398</v>
      </c>
    </row>
    <row r="69" spans="1:16" s="56" customFormat="1" ht="30">
      <c r="A69" s="47">
        <v>65</v>
      </c>
      <c r="B69" s="47" t="s">
        <v>67</v>
      </c>
      <c r="C69" s="53">
        <v>130</v>
      </c>
      <c r="D69" s="53">
        <v>283</v>
      </c>
      <c r="E69" s="53">
        <v>290</v>
      </c>
      <c r="F69" s="53">
        <v>250</v>
      </c>
      <c r="G69" s="53">
        <v>200</v>
      </c>
      <c r="H69" s="53"/>
      <c r="I69" s="122"/>
      <c r="J69" s="120"/>
      <c r="K69" s="47"/>
      <c r="L69" s="47"/>
      <c r="M69" s="47"/>
      <c r="N69" s="47"/>
      <c r="O69" s="47"/>
      <c r="P69" s="55">
        <f t="shared" si="0"/>
        <v>1153</v>
      </c>
    </row>
    <row r="70" spans="1:16" s="56" customFormat="1" ht="45">
      <c r="A70" s="47">
        <v>66</v>
      </c>
      <c r="B70" s="47" t="s">
        <v>68</v>
      </c>
      <c r="C70" s="53">
        <v>47</v>
      </c>
      <c r="D70" s="53">
        <v>91</v>
      </c>
      <c r="E70" s="53">
        <v>146</v>
      </c>
      <c r="F70" s="53">
        <v>109</v>
      </c>
      <c r="G70" s="53">
        <v>66</v>
      </c>
      <c r="H70" s="53"/>
      <c r="I70" s="122"/>
      <c r="J70" s="120"/>
      <c r="K70" s="47"/>
      <c r="L70" s="47"/>
      <c r="M70" s="47"/>
      <c r="N70" s="47"/>
      <c r="O70" s="47"/>
      <c r="P70" s="55">
        <f aca="true" t="shared" si="5" ref="P70:P133">SUM(C70:O70)</f>
        <v>459</v>
      </c>
    </row>
    <row r="71" spans="1:16" s="56" customFormat="1" ht="15">
      <c r="A71" s="47">
        <v>67</v>
      </c>
      <c r="B71" s="47" t="s">
        <v>69</v>
      </c>
      <c r="C71" s="53">
        <v>140</v>
      </c>
      <c r="D71" s="53">
        <v>173</v>
      </c>
      <c r="E71" s="53">
        <v>191</v>
      </c>
      <c r="F71" s="53">
        <v>163</v>
      </c>
      <c r="G71" s="53">
        <v>135</v>
      </c>
      <c r="H71" s="53"/>
      <c r="I71" s="122"/>
      <c r="J71" s="120"/>
      <c r="K71" s="47"/>
      <c r="L71" s="47"/>
      <c r="M71" s="47"/>
      <c r="N71" s="47"/>
      <c r="O71" s="47"/>
      <c r="P71" s="55">
        <f t="shared" si="5"/>
        <v>802</v>
      </c>
    </row>
    <row r="72" spans="1:16" s="56" customFormat="1" ht="30">
      <c r="A72" s="47">
        <v>68</v>
      </c>
      <c r="B72" s="47" t="s">
        <v>451</v>
      </c>
      <c r="C72" s="53">
        <v>1202</v>
      </c>
      <c r="D72" s="53">
        <v>1289</v>
      </c>
      <c r="E72" s="53">
        <v>1114</v>
      </c>
      <c r="F72" s="53">
        <v>1173</v>
      </c>
      <c r="G72" s="53">
        <v>1001</v>
      </c>
      <c r="H72" s="53"/>
      <c r="I72" s="122"/>
      <c r="J72" s="120"/>
      <c r="K72" s="47"/>
      <c r="L72" s="47"/>
      <c r="M72" s="47"/>
      <c r="N72" s="93"/>
      <c r="O72" s="47"/>
      <c r="P72" s="55">
        <f t="shared" si="5"/>
        <v>5779</v>
      </c>
    </row>
    <row r="73" spans="1:16" s="56" customFormat="1" ht="31.5" customHeight="1">
      <c r="A73" s="47">
        <v>69</v>
      </c>
      <c r="B73" s="47" t="s">
        <v>283</v>
      </c>
      <c r="C73" s="53">
        <v>14</v>
      </c>
      <c r="D73" s="53">
        <v>12</v>
      </c>
      <c r="E73" s="53">
        <v>14</v>
      </c>
      <c r="F73" s="53">
        <v>15</v>
      </c>
      <c r="G73" s="53">
        <v>6</v>
      </c>
      <c r="H73" s="53"/>
      <c r="I73" s="122"/>
      <c r="J73" s="120"/>
      <c r="K73" s="47"/>
      <c r="L73" s="47"/>
      <c r="M73" s="47"/>
      <c r="N73" s="47"/>
      <c r="O73" s="47"/>
      <c r="P73" s="55">
        <f t="shared" si="5"/>
        <v>61</v>
      </c>
    </row>
    <row r="74" spans="1:16" s="56" customFormat="1" ht="45">
      <c r="A74" s="47">
        <v>70</v>
      </c>
      <c r="B74" s="47" t="s">
        <v>284</v>
      </c>
      <c r="C74" s="53">
        <v>1</v>
      </c>
      <c r="D74" s="53">
        <v>1</v>
      </c>
      <c r="E74" s="53">
        <v>0</v>
      </c>
      <c r="F74" s="53">
        <v>1</v>
      </c>
      <c r="G74" s="53">
        <v>0</v>
      </c>
      <c r="H74" s="91"/>
      <c r="I74" s="91"/>
      <c r="J74" s="91"/>
      <c r="K74" s="91"/>
      <c r="L74" s="91"/>
      <c r="M74" s="91"/>
      <c r="N74" s="91"/>
      <c r="O74" s="47"/>
      <c r="P74" s="55">
        <f t="shared" si="5"/>
        <v>3</v>
      </c>
    </row>
    <row r="75" spans="1:16" s="56" customFormat="1" ht="45">
      <c r="A75" s="47">
        <v>71</v>
      </c>
      <c r="B75" s="47" t="s">
        <v>285</v>
      </c>
      <c r="C75" s="53">
        <v>5</v>
      </c>
      <c r="D75" s="53">
        <v>2</v>
      </c>
      <c r="E75" s="53">
        <v>5</v>
      </c>
      <c r="F75" s="53">
        <v>3</v>
      </c>
      <c r="G75" s="53">
        <v>0</v>
      </c>
      <c r="H75" s="53"/>
      <c r="I75" s="91"/>
      <c r="J75" s="91"/>
      <c r="K75" s="91"/>
      <c r="L75" s="91"/>
      <c r="M75" s="47"/>
      <c r="N75" s="47"/>
      <c r="O75" s="47"/>
      <c r="P75" s="55">
        <f t="shared" si="5"/>
        <v>15</v>
      </c>
    </row>
    <row r="76" spans="1:16" s="56" customFormat="1" ht="15">
      <c r="A76" s="47">
        <v>72</v>
      </c>
      <c r="B76" s="47" t="s">
        <v>301</v>
      </c>
      <c r="C76" s="53">
        <v>1208</v>
      </c>
      <c r="D76" s="53">
        <v>1021</v>
      </c>
      <c r="E76" s="53">
        <v>1179</v>
      </c>
      <c r="F76" s="53">
        <v>1302</v>
      </c>
      <c r="G76" s="53">
        <v>1576</v>
      </c>
      <c r="H76" s="53"/>
      <c r="I76" s="123"/>
      <c r="J76" s="139"/>
      <c r="K76" s="93"/>
      <c r="L76" s="93"/>
      <c r="M76" s="47"/>
      <c r="N76" s="93"/>
      <c r="O76" s="93"/>
      <c r="P76" s="55">
        <f t="shared" si="5"/>
        <v>6286</v>
      </c>
    </row>
    <row r="77" spans="1:16" s="56" customFormat="1" ht="30">
      <c r="A77" s="47">
        <v>73</v>
      </c>
      <c r="B77" s="47" t="s">
        <v>123</v>
      </c>
      <c r="C77" s="53">
        <v>16</v>
      </c>
      <c r="D77" s="53">
        <v>65</v>
      </c>
      <c r="E77" s="53">
        <v>47</v>
      </c>
      <c r="F77" s="53">
        <v>51</v>
      </c>
      <c r="G77" s="53">
        <v>48</v>
      </c>
      <c r="H77" s="53"/>
      <c r="I77" s="122"/>
      <c r="J77" s="120"/>
      <c r="K77" s="47"/>
      <c r="L77" s="47"/>
      <c r="M77" s="47"/>
      <c r="N77" s="47"/>
      <c r="O77" s="47"/>
      <c r="P77" s="55">
        <f t="shared" si="5"/>
        <v>227</v>
      </c>
    </row>
    <row r="78" spans="1:16" s="56" customFormat="1" ht="15">
      <c r="A78" s="47">
        <v>74</v>
      </c>
      <c r="B78" s="47" t="s">
        <v>124</v>
      </c>
      <c r="C78" s="53">
        <v>282</v>
      </c>
      <c r="D78" s="53">
        <v>321</v>
      </c>
      <c r="E78" s="53">
        <v>420</v>
      </c>
      <c r="F78" s="53">
        <v>464</v>
      </c>
      <c r="G78" s="53">
        <v>461</v>
      </c>
      <c r="H78" s="53"/>
      <c r="I78" s="122"/>
      <c r="J78" s="120"/>
      <c r="K78" s="47"/>
      <c r="L78" s="47"/>
      <c r="M78" s="47"/>
      <c r="N78" s="47"/>
      <c r="O78" s="47"/>
      <c r="P78" s="55">
        <f t="shared" si="5"/>
        <v>1948</v>
      </c>
    </row>
    <row r="79" spans="1:16" s="56" customFormat="1" ht="15">
      <c r="A79" s="47">
        <v>75</v>
      </c>
      <c r="B79" s="47" t="s">
        <v>200</v>
      </c>
      <c r="C79" s="53">
        <v>26</v>
      </c>
      <c r="D79" s="53">
        <v>17</v>
      </c>
      <c r="E79" s="53">
        <v>10</v>
      </c>
      <c r="F79" s="53">
        <v>14</v>
      </c>
      <c r="G79" s="53">
        <v>25</v>
      </c>
      <c r="H79" s="53"/>
      <c r="I79" s="122"/>
      <c r="J79" s="120"/>
      <c r="K79" s="47"/>
      <c r="L79" s="47"/>
      <c r="M79" s="47"/>
      <c r="N79" s="47"/>
      <c r="O79" s="47"/>
      <c r="P79" s="55">
        <f t="shared" si="5"/>
        <v>92</v>
      </c>
    </row>
    <row r="80" spans="1:16" s="56" customFormat="1" ht="30">
      <c r="A80" s="47">
        <v>76</v>
      </c>
      <c r="B80" s="47" t="s">
        <v>125</v>
      </c>
      <c r="C80" s="53">
        <v>4</v>
      </c>
      <c r="D80" s="53">
        <v>4</v>
      </c>
      <c r="E80" s="53">
        <v>1</v>
      </c>
      <c r="F80" s="53">
        <v>0</v>
      </c>
      <c r="G80" s="53">
        <v>5</v>
      </c>
      <c r="H80" s="53"/>
      <c r="I80" s="122"/>
      <c r="J80" s="120"/>
      <c r="K80" s="47"/>
      <c r="L80" s="47"/>
      <c r="M80" s="47"/>
      <c r="N80" s="47"/>
      <c r="O80" s="47"/>
      <c r="P80" s="55">
        <f t="shared" si="5"/>
        <v>14</v>
      </c>
    </row>
    <row r="81" spans="1:16" s="56" customFormat="1" ht="30">
      <c r="A81" s="47">
        <v>77</v>
      </c>
      <c r="B81" s="47" t="s">
        <v>126</v>
      </c>
      <c r="C81" s="159"/>
      <c r="D81" s="159"/>
      <c r="E81" s="159"/>
      <c r="F81" s="159"/>
      <c r="G81" s="159"/>
      <c r="H81" s="53"/>
      <c r="I81" s="122"/>
      <c r="J81" s="120"/>
      <c r="K81" s="47"/>
      <c r="L81" s="47"/>
      <c r="M81" s="47"/>
      <c r="N81" s="47"/>
      <c r="O81" s="47"/>
      <c r="P81" s="55">
        <f t="shared" si="5"/>
        <v>0</v>
      </c>
    </row>
    <row r="82" spans="1:16" s="56" customFormat="1" ht="15">
      <c r="A82" s="47">
        <v>78</v>
      </c>
      <c r="B82" s="47" t="s">
        <v>302</v>
      </c>
      <c r="C82" s="159"/>
      <c r="D82" s="159"/>
      <c r="E82" s="159"/>
      <c r="F82" s="159"/>
      <c r="G82" s="159"/>
      <c r="H82" s="53"/>
      <c r="I82" s="122"/>
      <c r="J82" s="120"/>
      <c r="K82" s="47"/>
      <c r="L82" s="47"/>
      <c r="M82" s="47"/>
      <c r="N82" s="47"/>
      <c r="O82" s="47"/>
      <c r="P82" s="55">
        <f t="shared" si="5"/>
        <v>0</v>
      </c>
    </row>
    <row r="83" spans="1:16" s="56" customFormat="1" ht="15">
      <c r="A83" s="47">
        <v>79</v>
      </c>
      <c r="B83" s="47"/>
      <c r="C83" s="47"/>
      <c r="D83" s="47"/>
      <c r="E83" s="47"/>
      <c r="F83" s="47"/>
      <c r="G83" s="47"/>
      <c r="H83" s="53"/>
      <c r="I83" s="47"/>
      <c r="J83" s="47"/>
      <c r="K83" s="47"/>
      <c r="L83" s="47"/>
      <c r="M83" s="47"/>
      <c r="N83" s="47"/>
      <c r="O83" s="47"/>
      <c r="P83" s="55">
        <f t="shared" si="5"/>
        <v>0</v>
      </c>
    </row>
    <row r="84" spans="1:16" s="56" customFormat="1" ht="15">
      <c r="A84" s="47">
        <v>80</v>
      </c>
      <c r="B84" s="90" t="s">
        <v>78</v>
      </c>
      <c r="C84" s="94">
        <v>17</v>
      </c>
      <c r="D84" s="94">
        <v>17</v>
      </c>
      <c r="E84" s="94">
        <v>17</v>
      </c>
      <c r="F84" s="94">
        <v>17</v>
      </c>
      <c r="G84" s="94">
        <v>17</v>
      </c>
      <c r="H84" s="53"/>
      <c r="I84" s="122"/>
      <c r="J84" s="47"/>
      <c r="K84" s="47"/>
      <c r="L84" s="47"/>
      <c r="M84" s="47"/>
      <c r="N84" s="47"/>
      <c r="O84" s="47"/>
      <c r="P84" s="55">
        <f t="shared" si="5"/>
        <v>85</v>
      </c>
    </row>
    <row r="85" spans="1:16" s="56" customFormat="1" ht="15">
      <c r="A85" s="47">
        <v>81</v>
      </c>
      <c r="B85" s="47" t="s">
        <v>79</v>
      </c>
      <c r="C85" s="53">
        <v>17</v>
      </c>
      <c r="D85" s="53">
        <v>17</v>
      </c>
      <c r="E85" s="53">
        <v>17</v>
      </c>
      <c r="F85" s="53">
        <v>17</v>
      </c>
      <c r="G85" s="53">
        <v>17</v>
      </c>
      <c r="H85" s="53"/>
      <c r="I85" s="122"/>
      <c r="J85" s="47"/>
      <c r="K85" s="47"/>
      <c r="L85" s="47"/>
      <c r="M85" s="47"/>
      <c r="N85" s="47"/>
      <c r="O85" s="47"/>
      <c r="P85" s="55">
        <f t="shared" si="5"/>
        <v>85</v>
      </c>
    </row>
    <row r="86" spans="1:16" s="56" customFormat="1" ht="15">
      <c r="A86" s="47">
        <v>82</v>
      </c>
      <c r="B86" s="90" t="s">
        <v>188</v>
      </c>
      <c r="C86" s="94">
        <v>3</v>
      </c>
      <c r="D86" s="94">
        <v>0</v>
      </c>
      <c r="E86" s="94">
        <v>0</v>
      </c>
      <c r="F86" s="94">
        <v>0</v>
      </c>
      <c r="G86" s="94">
        <v>0</v>
      </c>
      <c r="H86" s="91"/>
      <c r="I86" s="53"/>
      <c r="J86" s="47"/>
      <c r="K86" s="47"/>
      <c r="L86" s="91"/>
      <c r="M86" s="91"/>
      <c r="N86" s="91"/>
      <c r="O86" s="91"/>
      <c r="P86" s="55">
        <f t="shared" si="5"/>
        <v>3</v>
      </c>
    </row>
    <row r="87" spans="1:16" s="57" customFormat="1" ht="15">
      <c r="A87" s="47">
        <v>83</v>
      </c>
      <c r="B87" s="90" t="s">
        <v>70</v>
      </c>
      <c r="C87" s="94">
        <v>17</v>
      </c>
      <c r="D87" s="94">
        <v>10</v>
      </c>
      <c r="E87" s="94">
        <v>18</v>
      </c>
      <c r="F87" s="94">
        <v>13</v>
      </c>
      <c r="G87" s="94">
        <v>7</v>
      </c>
      <c r="H87" s="53"/>
      <c r="I87" s="53"/>
      <c r="J87" s="47"/>
      <c r="K87" s="47"/>
      <c r="L87" s="47"/>
      <c r="M87" s="47"/>
      <c r="N87" s="47"/>
      <c r="O87" s="47"/>
      <c r="P87" s="55">
        <f t="shared" si="5"/>
        <v>65</v>
      </c>
    </row>
    <row r="88" spans="1:16" s="57" customFormat="1" ht="34.5" customHeight="1">
      <c r="A88" s="47">
        <v>84</v>
      </c>
      <c r="B88" s="90" t="s">
        <v>189</v>
      </c>
      <c r="C88" s="94">
        <v>24</v>
      </c>
      <c r="D88" s="94">
        <v>12</v>
      </c>
      <c r="E88" s="94">
        <v>17</v>
      </c>
      <c r="F88" s="94">
        <v>14</v>
      </c>
      <c r="G88" s="94">
        <v>9</v>
      </c>
      <c r="H88" s="53"/>
      <c r="I88" s="53"/>
      <c r="J88" s="47"/>
      <c r="K88" s="47"/>
      <c r="L88" s="47"/>
      <c r="M88" s="47"/>
      <c r="N88" s="47"/>
      <c r="O88" s="47"/>
      <c r="P88" s="55">
        <f t="shared" si="5"/>
        <v>76</v>
      </c>
    </row>
    <row r="89" spans="1:16" s="57" customFormat="1" ht="15">
      <c r="A89" s="47">
        <v>85</v>
      </c>
      <c r="B89" s="90" t="s">
        <v>280</v>
      </c>
      <c r="C89" s="94">
        <v>6</v>
      </c>
      <c r="D89" s="94">
        <v>2</v>
      </c>
      <c r="E89" s="94">
        <v>3</v>
      </c>
      <c r="F89" s="94">
        <v>4</v>
      </c>
      <c r="G89" s="94">
        <v>4</v>
      </c>
      <c r="H89" s="53"/>
      <c r="I89" s="53"/>
      <c r="J89" s="47"/>
      <c r="K89" s="47"/>
      <c r="L89" s="47"/>
      <c r="M89" s="47"/>
      <c r="N89" s="47"/>
      <c r="O89" s="47"/>
      <c r="P89" s="55">
        <f t="shared" si="5"/>
        <v>19</v>
      </c>
    </row>
    <row r="90" spans="1:16" s="57" customFormat="1" ht="30">
      <c r="A90" s="47">
        <v>86</v>
      </c>
      <c r="B90" s="90" t="s">
        <v>286</v>
      </c>
      <c r="C90" s="94">
        <v>4</v>
      </c>
      <c r="D90" s="94">
        <v>0</v>
      </c>
      <c r="E90" s="94">
        <v>7</v>
      </c>
      <c r="F90" s="94">
        <v>6</v>
      </c>
      <c r="G90" s="94">
        <v>19</v>
      </c>
      <c r="H90" s="121"/>
      <c r="I90" s="121"/>
      <c r="J90" s="137"/>
      <c r="K90" s="91"/>
      <c r="L90" s="47"/>
      <c r="M90" s="47"/>
      <c r="N90" s="47"/>
      <c r="O90" s="47"/>
      <c r="P90" s="55">
        <f t="shared" si="5"/>
        <v>36</v>
      </c>
    </row>
    <row r="91" spans="1:16" s="57" customFormat="1" ht="30">
      <c r="A91" s="47">
        <v>87</v>
      </c>
      <c r="B91" s="90" t="s">
        <v>287</v>
      </c>
      <c r="C91" s="94">
        <v>11</v>
      </c>
      <c r="D91" s="94">
        <v>7</v>
      </c>
      <c r="E91" s="94">
        <v>4</v>
      </c>
      <c r="F91" s="94">
        <v>10</v>
      </c>
      <c r="G91" s="94">
        <v>11</v>
      </c>
      <c r="H91" s="121"/>
      <c r="I91" s="121"/>
      <c r="J91" s="137"/>
      <c r="K91" s="91"/>
      <c r="L91" s="47"/>
      <c r="M91" s="47"/>
      <c r="N91" s="47"/>
      <c r="O91" s="47"/>
      <c r="P91" s="55">
        <f t="shared" si="5"/>
        <v>43</v>
      </c>
    </row>
    <row r="92" spans="1:16" s="57" customFormat="1" ht="30">
      <c r="A92" s="47">
        <v>88</v>
      </c>
      <c r="B92" s="90" t="s">
        <v>288</v>
      </c>
      <c r="C92" s="94">
        <v>3</v>
      </c>
      <c r="D92" s="94">
        <v>4</v>
      </c>
      <c r="E92" s="94">
        <v>10</v>
      </c>
      <c r="F92" s="94">
        <v>1</v>
      </c>
      <c r="G92" s="94">
        <v>15</v>
      </c>
      <c r="H92" s="121"/>
      <c r="I92" s="121"/>
      <c r="J92" s="137"/>
      <c r="K92" s="91"/>
      <c r="L92" s="47"/>
      <c r="M92" s="47"/>
      <c r="N92" s="47"/>
      <c r="O92" s="47"/>
      <c r="P92" s="55">
        <f t="shared" si="5"/>
        <v>33</v>
      </c>
    </row>
    <row r="93" spans="1:16" s="57" customFormat="1" ht="30">
      <c r="A93" s="47">
        <v>89</v>
      </c>
      <c r="B93" s="90" t="s">
        <v>289</v>
      </c>
      <c r="C93" s="94">
        <v>0</v>
      </c>
      <c r="D93" s="94">
        <v>1</v>
      </c>
      <c r="E93" s="94">
        <v>1</v>
      </c>
      <c r="F93" s="94">
        <v>0</v>
      </c>
      <c r="G93" s="94">
        <v>4</v>
      </c>
      <c r="H93" s="121"/>
      <c r="I93" s="121"/>
      <c r="J93" s="124"/>
      <c r="K93" s="91"/>
      <c r="L93" s="47"/>
      <c r="M93" s="47"/>
      <c r="N93" s="47"/>
      <c r="O93" s="47"/>
      <c r="P93" s="55">
        <f t="shared" si="5"/>
        <v>6</v>
      </c>
    </row>
    <row r="94" spans="1:16" s="57" customFormat="1" ht="30">
      <c r="A94" s="47">
        <v>90</v>
      </c>
      <c r="B94" s="90" t="s">
        <v>186</v>
      </c>
      <c r="C94" s="94">
        <v>2</v>
      </c>
      <c r="D94" s="94">
        <v>1</v>
      </c>
      <c r="E94" s="94">
        <v>6</v>
      </c>
      <c r="F94" s="94">
        <v>0</v>
      </c>
      <c r="G94" s="94">
        <v>6</v>
      </c>
      <c r="H94" s="121"/>
      <c r="I94" s="121"/>
      <c r="J94" s="137"/>
      <c r="K94" s="91"/>
      <c r="L94" s="47"/>
      <c r="M94" s="47"/>
      <c r="N94" s="47"/>
      <c r="O94" s="47"/>
      <c r="P94" s="55">
        <f t="shared" si="5"/>
        <v>15</v>
      </c>
    </row>
    <row r="95" spans="1:16" s="57" customFormat="1" ht="30">
      <c r="A95" s="47">
        <v>91</v>
      </c>
      <c r="B95" s="90" t="s">
        <v>187</v>
      </c>
      <c r="C95" s="94">
        <v>1</v>
      </c>
      <c r="D95" s="94">
        <v>2</v>
      </c>
      <c r="E95" s="94">
        <v>3</v>
      </c>
      <c r="F95" s="94">
        <v>1</v>
      </c>
      <c r="G95" s="94">
        <v>5</v>
      </c>
      <c r="H95" s="121"/>
      <c r="I95" s="121"/>
      <c r="J95" s="137"/>
      <c r="K95" s="91"/>
      <c r="L95" s="47"/>
      <c r="M95" s="47"/>
      <c r="N95" s="91"/>
      <c r="O95" s="91"/>
      <c r="P95" s="55">
        <f t="shared" si="5"/>
        <v>12</v>
      </c>
    </row>
    <row r="96" spans="1:16" s="57" customFormat="1" ht="15">
      <c r="A96" s="47">
        <v>92</v>
      </c>
      <c r="B96" s="47" t="s">
        <v>84</v>
      </c>
      <c r="C96" s="53">
        <v>1</v>
      </c>
      <c r="D96" s="53">
        <v>5</v>
      </c>
      <c r="E96" s="53">
        <v>1</v>
      </c>
      <c r="F96" s="53">
        <v>0</v>
      </c>
      <c r="G96" s="53">
        <v>0</v>
      </c>
      <c r="H96" s="121"/>
      <c r="I96" s="121"/>
      <c r="J96" s="137"/>
      <c r="K96" s="91"/>
      <c r="L96" s="47"/>
      <c r="M96" s="47"/>
      <c r="N96" s="47"/>
      <c r="O96" s="47"/>
      <c r="P96" s="55">
        <f t="shared" si="5"/>
        <v>7</v>
      </c>
    </row>
    <row r="97" spans="1:16" s="57" customFormat="1" ht="15">
      <c r="A97" s="47">
        <v>93</v>
      </c>
      <c r="B97" s="47" t="s">
        <v>85</v>
      </c>
      <c r="C97" s="53">
        <v>96</v>
      </c>
      <c r="D97" s="53">
        <v>22</v>
      </c>
      <c r="E97" s="53">
        <v>8</v>
      </c>
      <c r="F97" s="53">
        <v>12</v>
      </c>
      <c r="G97" s="53">
        <v>106</v>
      </c>
      <c r="H97" s="121"/>
      <c r="I97" s="121"/>
      <c r="J97" s="137"/>
      <c r="K97" s="91"/>
      <c r="L97" s="47"/>
      <c r="M97" s="47"/>
      <c r="N97" s="91"/>
      <c r="O97" s="91"/>
      <c r="P97" s="55">
        <f t="shared" si="5"/>
        <v>244</v>
      </c>
    </row>
    <row r="98" spans="1:16" s="57" customFormat="1" ht="45">
      <c r="A98" s="47">
        <v>94</v>
      </c>
      <c r="B98" s="47" t="s">
        <v>83</v>
      </c>
      <c r="C98" s="53">
        <v>1</v>
      </c>
      <c r="D98" s="53">
        <v>0</v>
      </c>
      <c r="E98" s="53">
        <v>0</v>
      </c>
      <c r="F98" s="53">
        <v>0</v>
      </c>
      <c r="G98" s="53">
        <v>1</v>
      </c>
      <c r="H98" s="124"/>
      <c r="I98" s="124"/>
      <c r="J98" s="137"/>
      <c r="K98" s="47"/>
      <c r="L98" s="47"/>
      <c r="M98" s="47"/>
      <c r="N98" s="47"/>
      <c r="O98" s="47"/>
      <c r="P98" s="55">
        <f t="shared" si="5"/>
        <v>2</v>
      </c>
    </row>
    <row r="99" spans="1:16" s="57" customFormat="1" ht="30">
      <c r="A99" s="47">
        <v>95</v>
      </c>
      <c r="B99" s="90" t="s">
        <v>310</v>
      </c>
      <c r="C99" s="94">
        <v>4</v>
      </c>
      <c r="D99" s="94">
        <v>4</v>
      </c>
      <c r="E99" s="94">
        <v>7</v>
      </c>
      <c r="F99" s="94">
        <v>6</v>
      </c>
      <c r="G99" s="94">
        <v>19</v>
      </c>
      <c r="H99" s="121"/>
      <c r="I99" s="121"/>
      <c r="J99" s="137"/>
      <c r="K99" s="91"/>
      <c r="L99" s="47"/>
      <c r="M99" s="47"/>
      <c r="N99" s="47"/>
      <c r="O99" s="47"/>
      <c r="P99" s="55">
        <f t="shared" si="5"/>
        <v>40</v>
      </c>
    </row>
    <row r="100" spans="1:16" s="57" customFormat="1" ht="15">
      <c r="A100" s="47">
        <v>96</v>
      </c>
      <c r="B100" s="90" t="s">
        <v>294</v>
      </c>
      <c r="C100" s="94">
        <v>308</v>
      </c>
      <c r="D100" s="94">
        <v>361</v>
      </c>
      <c r="E100" s="94">
        <v>477</v>
      </c>
      <c r="F100" s="94">
        <v>473</v>
      </c>
      <c r="G100" s="94">
        <v>478</v>
      </c>
      <c r="H100" s="121"/>
      <c r="I100" s="121"/>
      <c r="J100" s="137"/>
      <c r="K100" s="47"/>
      <c r="L100" s="47"/>
      <c r="M100" s="47"/>
      <c r="N100" s="47"/>
      <c r="O100" s="47"/>
      <c r="P100" s="55">
        <f t="shared" si="5"/>
        <v>2097</v>
      </c>
    </row>
    <row r="101" spans="1:16" s="57" customFormat="1" ht="15">
      <c r="A101" s="47">
        <v>97</v>
      </c>
      <c r="B101" s="90" t="s">
        <v>195</v>
      </c>
      <c r="C101" s="94">
        <v>1</v>
      </c>
      <c r="D101" s="94">
        <v>8</v>
      </c>
      <c r="E101" s="94">
        <v>4</v>
      </c>
      <c r="F101" s="94">
        <v>7</v>
      </c>
      <c r="G101" s="94">
        <v>9</v>
      </c>
      <c r="H101" s="121"/>
      <c r="I101" s="121"/>
      <c r="J101" s="137"/>
      <c r="K101" s="47"/>
      <c r="L101" s="47"/>
      <c r="M101" s="47"/>
      <c r="N101" s="47"/>
      <c r="O101" s="47"/>
      <c r="P101" s="55">
        <f t="shared" si="5"/>
        <v>29</v>
      </c>
    </row>
    <row r="102" spans="1:16" s="57" customFormat="1" ht="30">
      <c r="A102" s="47">
        <v>98</v>
      </c>
      <c r="B102" s="90" t="s">
        <v>295</v>
      </c>
      <c r="C102" s="94">
        <v>277</v>
      </c>
      <c r="D102" s="94">
        <v>326</v>
      </c>
      <c r="E102" s="94">
        <v>431</v>
      </c>
      <c r="F102" s="94">
        <v>417</v>
      </c>
      <c r="G102" s="94">
        <v>406</v>
      </c>
      <c r="H102" s="121"/>
      <c r="I102" s="121"/>
      <c r="J102" s="137"/>
      <c r="K102" s="47"/>
      <c r="L102" s="47"/>
      <c r="M102" s="47"/>
      <c r="N102" s="47"/>
      <c r="O102" s="47"/>
      <c r="P102" s="55">
        <f t="shared" si="5"/>
        <v>1857</v>
      </c>
    </row>
    <row r="103" spans="1:16" s="57" customFormat="1" ht="30">
      <c r="A103" s="47">
        <v>99</v>
      </c>
      <c r="B103" s="90" t="s">
        <v>296</v>
      </c>
      <c r="C103" s="94">
        <v>177</v>
      </c>
      <c r="D103" s="94">
        <v>194</v>
      </c>
      <c r="E103" s="94">
        <v>229</v>
      </c>
      <c r="F103" s="94">
        <v>220</v>
      </c>
      <c r="G103" s="94">
        <v>180</v>
      </c>
      <c r="H103" s="121"/>
      <c r="I103" s="121"/>
      <c r="J103" s="137"/>
      <c r="K103" s="47"/>
      <c r="L103" s="47"/>
      <c r="M103" s="47"/>
      <c r="N103" s="47"/>
      <c r="O103" s="47"/>
      <c r="P103" s="55">
        <f t="shared" si="5"/>
        <v>1000</v>
      </c>
    </row>
    <row r="104" spans="1:16" ht="30">
      <c r="A104" s="47">
        <v>100</v>
      </c>
      <c r="B104" s="90" t="s">
        <v>196</v>
      </c>
      <c r="C104" s="94">
        <v>76</v>
      </c>
      <c r="D104" s="94">
        <v>100</v>
      </c>
      <c r="E104" s="94">
        <v>151</v>
      </c>
      <c r="F104" s="94">
        <v>158</v>
      </c>
      <c r="G104" s="94">
        <v>98</v>
      </c>
      <c r="H104" s="121"/>
      <c r="I104" s="121"/>
      <c r="J104" s="137"/>
      <c r="K104" s="66"/>
      <c r="L104" s="66"/>
      <c r="M104" s="66"/>
      <c r="N104" s="66"/>
      <c r="O104" s="66"/>
      <c r="P104" s="55">
        <f t="shared" si="5"/>
        <v>583</v>
      </c>
    </row>
    <row r="105" spans="1:16" ht="30">
      <c r="A105" s="47">
        <v>101</v>
      </c>
      <c r="B105" s="90" t="s">
        <v>197</v>
      </c>
      <c r="C105" s="94">
        <v>7</v>
      </c>
      <c r="D105" s="94">
        <v>7</v>
      </c>
      <c r="E105" s="94">
        <v>17</v>
      </c>
      <c r="F105" s="94">
        <v>16</v>
      </c>
      <c r="G105" s="94">
        <v>40</v>
      </c>
      <c r="H105" s="121"/>
      <c r="I105" s="121"/>
      <c r="J105" s="137"/>
      <c r="K105" s="66"/>
      <c r="L105" s="66"/>
      <c r="M105" s="66"/>
      <c r="N105" s="66"/>
      <c r="O105" s="66"/>
      <c r="P105" s="55">
        <f t="shared" si="5"/>
        <v>87</v>
      </c>
    </row>
    <row r="106" spans="1:16" ht="30">
      <c r="A106" s="47">
        <v>102</v>
      </c>
      <c r="B106" s="90" t="s">
        <v>198</v>
      </c>
      <c r="C106" s="94">
        <v>17</v>
      </c>
      <c r="D106" s="94">
        <v>25</v>
      </c>
      <c r="E106" s="94">
        <v>34</v>
      </c>
      <c r="F106" s="94">
        <v>23</v>
      </c>
      <c r="G106" s="94">
        <v>88</v>
      </c>
      <c r="H106" s="121"/>
      <c r="I106" s="121"/>
      <c r="J106" s="137"/>
      <c r="K106" s="66"/>
      <c r="L106" s="66"/>
      <c r="M106" s="66"/>
      <c r="N106" s="66"/>
      <c r="O106" s="66"/>
      <c r="P106" s="55">
        <f t="shared" si="5"/>
        <v>187</v>
      </c>
    </row>
    <row r="107" spans="1:16" ht="30">
      <c r="A107" s="47">
        <v>103</v>
      </c>
      <c r="B107" s="90" t="s">
        <v>199</v>
      </c>
      <c r="C107" s="94">
        <v>21</v>
      </c>
      <c r="D107" s="94">
        <v>35</v>
      </c>
      <c r="E107" s="94">
        <v>46</v>
      </c>
      <c r="F107" s="94">
        <v>56</v>
      </c>
      <c r="G107" s="94">
        <v>72</v>
      </c>
      <c r="H107" s="121"/>
      <c r="I107" s="121"/>
      <c r="J107" s="137"/>
      <c r="K107" s="66"/>
      <c r="L107" s="66"/>
      <c r="M107" s="66"/>
      <c r="N107" s="66"/>
      <c r="O107" s="66"/>
      <c r="P107" s="55">
        <f t="shared" si="5"/>
        <v>230</v>
      </c>
    </row>
    <row r="108" spans="1:16" ht="30">
      <c r="A108" s="47">
        <v>104</v>
      </c>
      <c r="B108" s="90" t="s">
        <v>297</v>
      </c>
      <c r="C108" s="94">
        <v>12</v>
      </c>
      <c r="D108" s="94">
        <v>22</v>
      </c>
      <c r="E108" s="94">
        <v>31</v>
      </c>
      <c r="F108" s="94">
        <v>38</v>
      </c>
      <c r="G108" s="94">
        <v>30</v>
      </c>
      <c r="H108" s="121"/>
      <c r="I108" s="121"/>
      <c r="J108" s="137"/>
      <c r="K108" s="66"/>
      <c r="L108" s="66"/>
      <c r="M108" s="66"/>
      <c r="N108" s="66"/>
      <c r="O108" s="66"/>
      <c r="P108" s="55">
        <f t="shared" si="5"/>
        <v>133</v>
      </c>
    </row>
    <row r="109" spans="1:16" ht="30">
      <c r="A109" s="47">
        <v>105</v>
      </c>
      <c r="B109" s="90" t="s">
        <v>298</v>
      </c>
      <c r="C109" s="94">
        <v>7</v>
      </c>
      <c r="D109" s="94">
        <v>8</v>
      </c>
      <c r="E109" s="94">
        <v>9</v>
      </c>
      <c r="F109" s="94">
        <v>15</v>
      </c>
      <c r="G109" s="94">
        <v>23</v>
      </c>
      <c r="H109" s="121"/>
      <c r="I109" s="121"/>
      <c r="J109" s="137"/>
      <c r="K109" s="66"/>
      <c r="L109" s="66"/>
      <c r="M109" s="66"/>
      <c r="N109" s="66"/>
      <c r="O109" s="66"/>
      <c r="P109" s="55">
        <f t="shared" si="5"/>
        <v>62</v>
      </c>
    </row>
    <row r="110" spans="1:16" ht="30">
      <c r="A110" s="47">
        <v>106</v>
      </c>
      <c r="B110" s="90" t="s">
        <v>344</v>
      </c>
      <c r="C110" s="94">
        <v>0</v>
      </c>
      <c r="D110" s="94">
        <v>4</v>
      </c>
      <c r="E110" s="94">
        <v>1</v>
      </c>
      <c r="F110" s="94">
        <v>3</v>
      </c>
      <c r="G110" s="94">
        <v>5</v>
      </c>
      <c r="H110" s="124"/>
      <c r="I110" s="124"/>
      <c r="J110" s="124"/>
      <c r="K110" s="124"/>
      <c r="L110" s="66"/>
      <c r="M110" s="66"/>
      <c r="N110" s="66"/>
      <c r="O110" s="66"/>
      <c r="P110" s="55">
        <f t="shared" si="5"/>
        <v>13</v>
      </c>
    </row>
    <row r="111" spans="1:16" ht="30">
      <c r="A111" s="47">
        <v>107</v>
      </c>
      <c r="B111" s="90" t="s">
        <v>299</v>
      </c>
      <c r="C111" s="94">
        <v>2</v>
      </c>
      <c r="D111" s="94">
        <v>1</v>
      </c>
      <c r="E111" s="94">
        <v>5</v>
      </c>
      <c r="F111" s="94">
        <v>0</v>
      </c>
      <c r="G111" s="94">
        <v>14</v>
      </c>
      <c r="H111" s="121"/>
      <c r="I111" s="124"/>
      <c r="J111" s="137"/>
      <c r="K111" s="124"/>
      <c r="L111" s="124"/>
      <c r="M111" s="66"/>
      <c r="N111" s="66"/>
      <c r="O111" s="66"/>
      <c r="P111" s="55">
        <f t="shared" si="5"/>
        <v>22</v>
      </c>
    </row>
    <row r="112" spans="1:16" ht="15">
      <c r="A112" s="47">
        <v>108</v>
      </c>
      <c r="B112" s="90" t="s">
        <v>161</v>
      </c>
      <c r="C112" s="94">
        <v>10</v>
      </c>
      <c r="D112" s="94">
        <v>22</v>
      </c>
      <c r="E112" s="94">
        <v>8</v>
      </c>
      <c r="F112" s="94">
        <v>26</v>
      </c>
      <c r="G112" s="94">
        <v>32</v>
      </c>
      <c r="H112" s="121"/>
      <c r="I112" s="121"/>
      <c r="J112" s="137"/>
      <c r="K112" s="66"/>
      <c r="L112" s="66"/>
      <c r="M112" s="66"/>
      <c r="N112" s="66"/>
      <c r="O112" s="66"/>
      <c r="P112" s="55">
        <f t="shared" si="5"/>
        <v>98</v>
      </c>
    </row>
    <row r="113" spans="1:16" ht="15">
      <c r="A113" s="47">
        <v>109</v>
      </c>
      <c r="B113" s="90" t="s">
        <v>162</v>
      </c>
      <c r="C113" s="94">
        <v>3</v>
      </c>
      <c r="D113" s="94">
        <v>2</v>
      </c>
      <c r="E113" s="94">
        <v>1</v>
      </c>
      <c r="F113" s="94">
        <v>1</v>
      </c>
      <c r="G113" s="94">
        <v>0</v>
      </c>
      <c r="H113" s="121"/>
      <c r="I113" s="121"/>
      <c r="J113" s="137"/>
      <c r="K113" s="66"/>
      <c r="L113" s="66"/>
      <c r="M113" s="66"/>
      <c r="N113" s="66"/>
      <c r="O113" s="66"/>
      <c r="P113" s="55">
        <f t="shared" si="5"/>
        <v>7</v>
      </c>
    </row>
    <row r="114" spans="1:16" ht="75">
      <c r="A114" s="47">
        <v>110</v>
      </c>
      <c r="B114" s="47" t="s">
        <v>300</v>
      </c>
      <c r="C114" s="53">
        <v>0</v>
      </c>
      <c r="D114" s="53">
        <v>0</v>
      </c>
      <c r="E114" s="53">
        <v>599</v>
      </c>
      <c r="F114" s="53">
        <v>0</v>
      </c>
      <c r="G114" s="53">
        <v>0</v>
      </c>
      <c r="H114" s="53"/>
      <c r="I114" s="122"/>
      <c r="J114" s="53"/>
      <c r="K114" s="66"/>
      <c r="L114" s="66"/>
      <c r="M114" s="66"/>
      <c r="N114" s="66"/>
      <c r="O114" s="66"/>
      <c r="P114" s="55">
        <f t="shared" si="5"/>
        <v>599</v>
      </c>
    </row>
    <row r="115" spans="1:16" ht="30">
      <c r="A115" s="47">
        <v>111</v>
      </c>
      <c r="B115" s="47" t="s">
        <v>218</v>
      </c>
      <c r="C115" s="53">
        <v>12</v>
      </c>
      <c r="D115" s="53">
        <v>9</v>
      </c>
      <c r="E115" s="53">
        <v>601</v>
      </c>
      <c r="F115" s="53">
        <v>599</v>
      </c>
      <c r="G115" s="53">
        <v>597</v>
      </c>
      <c r="H115" s="53"/>
      <c r="I115" s="53"/>
      <c r="J115" s="120"/>
      <c r="K115" s="66"/>
      <c r="L115" s="66"/>
      <c r="M115" s="66"/>
      <c r="N115" s="66"/>
      <c r="O115" s="66"/>
      <c r="P115" s="55">
        <f t="shared" si="5"/>
        <v>1818</v>
      </c>
    </row>
    <row r="116" spans="1:16" ht="30">
      <c r="A116" s="47">
        <v>112</v>
      </c>
      <c r="B116" s="47" t="s">
        <v>219</v>
      </c>
      <c r="C116" s="53">
        <v>0</v>
      </c>
      <c r="D116" s="53">
        <v>2</v>
      </c>
      <c r="E116" s="53">
        <v>0</v>
      </c>
      <c r="F116" s="53">
        <v>0</v>
      </c>
      <c r="G116" s="53">
        <v>2</v>
      </c>
      <c r="H116" s="53"/>
      <c r="I116" s="53"/>
      <c r="J116" s="120"/>
      <c r="K116" s="66"/>
      <c r="L116" s="66"/>
      <c r="M116" s="66"/>
      <c r="N116" s="66"/>
      <c r="O116" s="66"/>
      <c r="P116" s="55">
        <f t="shared" si="5"/>
        <v>4</v>
      </c>
    </row>
    <row r="117" spans="1:16" ht="30">
      <c r="A117" s="47">
        <v>113</v>
      </c>
      <c r="B117" s="47" t="s">
        <v>308</v>
      </c>
      <c r="C117" s="53">
        <v>0</v>
      </c>
      <c r="D117" s="53">
        <v>0</v>
      </c>
      <c r="E117" s="53">
        <v>0</v>
      </c>
      <c r="F117" s="53">
        <v>0</v>
      </c>
      <c r="G117" s="53">
        <v>0</v>
      </c>
      <c r="H117" s="53"/>
      <c r="I117" s="53"/>
      <c r="J117" s="53"/>
      <c r="K117" s="53"/>
      <c r="L117" s="53"/>
      <c r="M117" s="53"/>
      <c r="N117" s="53"/>
      <c r="O117" s="53"/>
      <c r="P117" s="55">
        <f t="shared" si="5"/>
        <v>0</v>
      </c>
    </row>
    <row r="118" spans="1:16" ht="30">
      <c r="A118" s="47">
        <v>114</v>
      </c>
      <c r="B118" s="47" t="s">
        <v>309</v>
      </c>
      <c r="C118" s="53">
        <v>0</v>
      </c>
      <c r="D118" s="53">
        <v>94</v>
      </c>
      <c r="E118" s="53">
        <v>0</v>
      </c>
      <c r="F118" s="53">
        <v>2</v>
      </c>
      <c r="G118" s="53">
        <v>88</v>
      </c>
      <c r="H118" s="53"/>
      <c r="I118" s="53"/>
      <c r="J118" s="53"/>
      <c r="K118" s="66"/>
      <c r="L118" s="66"/>
      <c r="M118" s="66"/>
      <c r="N118" s="53"/>
      <c r="O118" s="53"/>
      <c r="P118" s="55">
        <f t="shared" si="5"/>
        <v>184</v>
      </c>
    </row>
    <row r="119" spans="1:16" ht="30">
      <c r="A119" s="47">
        <v>115</v>
      </c>
      <c r="B119" s="47" t="s">
        <v>220</v>
      </c>
      <c r="C119" s="53">
        <v>12</v>
      </c>
      <c r="D119" s="53">
        <v>9</v>
      </c>
      <c r="E119" s="53">
        <v>601</v>
      </c>
      <c r="F119" s="53">
        <v>597</v>
      </c>
      <c r="G119" s="53">
        <v>509</v>
      </c>
      <c r="H119" s="53"/>
      <c r="I119" s="122"/>
      <c r="J119" s="120"/>
      <c r="K119" s="66"/>
      <c r="L119" s="66"/>
      <c r="M119" s="66"/>
      <c r="N119" s="66"/>
      <c r="O119" s="66"/>
      <c r="P119" s="55">
        <f t="shared" si="5"/>
        <v>1728</v>
      </c>
    </row>
    <row r="120" spans="1:16" ht="30">
      <c r="A120" s="47">
        <v>116</v>
      </c>
      <c r="B120" s="47" t="s">
        <v>221</v>
      </c>
      <c r="C120" s="53">
        <v>12</v>
      </c>
      <c r="D120" s="53">
        <v>9</v>
      </c>
      <c r="E120" s="53">
        <v>2</v>
      </c>
      <c r="F120" s="53">
        <v>0</v>
      </c>
      <c r="G120" s="53">
        <v>0</v>
      </c>
      <c r="H120" s="121"/>
      <c r="I120" s="121"/>
      <c r="J120" s="137"/>
      <c r="K120" s="66"/>
      <c r="L120" s="66"/>
      <c r="M120" s="66"/>
      <c r="N120" s="66"/>
      <c r="O120" s="66"/>
      <c r="P120" s="55">
        <f t="shared" si="5"/>
        <v>23</v>
      </c>
    </row>
    <row r="121" spans="1:16" ht="30">
      <c r="A121" s="47">
        <v>117</v>
      </c>
      <c r="B121" s="47" t="s">
        <v>214</v>
      </c>
      <c r="C121" s="53">
        <v>17</v>
      </c>
      <c r="D121" s="53">
        <v>16</v>
      </c>
      <c r="E121" s="53">
        <v>5</v>
      </c>
      <c r="F121" s="53">
        <v>3</v>
      </c>
      <c r="G121" s="53">
        <v>16</v>
      </c>
      <c r="H121" s="122"/>
      <c r="I121" s="122"/>
      <c r="J121" s="120"/>
      <c r="K121" s="66"/>
      <c r="L121" s="66"/>
      <c r="M121" s="66"/>
      <c r="N121" s="66"/>
      <c r="O121" s="66"/>
      <c r="P121" s="55">
        <f t="shared" si="5"/>
        <v>57</v>
      </c>
    </row>
    <row r="122" spans="1:16" ht="30">
      <c r="A122" s="47">
        <v>118</v>
      </c>
      <c r="B122" s="47" t="s">
        <v>215</v>
      </c>
      <c r="C122" s="53">
        <v>6</v>
      </c>
      <c r="D122" s="53">
        <v>4</v>
      </c>
      <c r="E122" s="53">
        <v>0</v>
      </c>
      <c r="F122" s="53">
        <v>0</v>
      </c>
      <c r="G122" s="53">
        <v>4</v>
      </c>
      <c r="H122" s="122"/>
      <c r="I122" s="122"/>
      <c r="J122" s="120"/>
      <c r="K122" s="53"/>
      <c r="L122" s="53"/>
      <c r="M122" s="66"/>
      <c r="N122" s="66"/>
      <c r="O122" s="66"/>
      <c r="P122" s="55">
        <f t="shared" si="5"/>
        <v>14</v>
      </c>
    </row>
    <row r="123" spans="1:16" ht="30">
      <c r="A123" s="47">
        <v>119</v>
      </c>
      <c r="B123" s="47" t="s">
        <v>304</v>
      </c>
      <c r="C123" s="53">
        <v>0</v>
      </c>
      <c r="D123" s="53">
        <v>2</v>
      </c>
      <c r="E123" s="53">
        <v>1</v>
      </c>
      <c r="F123" s="53">
        <v>0</v>
      </c>
      <c r="G123" s="53">
        <v>1</v>
      </c>
      <c r="H123" s="122"/>
      <c r="I123" s="122"/>
      <c r="J123" s="53"/>
      <c r="K123" s="53"/>
      <c r="L123" s="53"/>
      <c r="M123" s="66"/>
      <c r="N123" s="66"/>
      <c r="O123" s="66"/>
      <c r="P123" s="55">
        <f t="shared" si="5"/>
        <v>4</v>
      </c>
    </row>
    <row r="124" spans="1:16" ht="30">
      <c r="A124" s="47">
        <v>120</v>
      </c>
      <c r="B124" s="47" t="s">
        <v>305</v>
      </c>
      <c r="C124" s="53">
        <v>2</v>
      </c>
      <c r="D124" s="53">
        <v>1</v>
      </c>
      <c r="E124" s="53">
        <v>0</v>
      </c>
      <c r="F124" s="53">
        <v>3</v>
      </c>
      <c r="G124" s="53">
        <v>1</v>
      </c>
      <c r="H124" s="122"/>
      <c r="I124" s="122"/>
      <c r="J124" s="120"/>
      <c r="K124" s="66"/>
      <c r="L124" s="66"/>
      <c r="M124" s="66"/>
      <c r="N124" s="66"/>
      <c r="O124" s="66"/>
      <c r="P124" s="55">
        <f t="shared" si="5"/>
        <v>7</v>
      </c>
    </row>
    <row r="125" spans="1:16" ht="15">
      <c r="A125" s="47">
        <v>121</v>
      </c>
      <c r="B125" s="47" t="s">
        <v>306</v>
      </c>
      <c r="C125" s="53">
        <v>9</v>
      </c>
      <c r="D125" s="53">
        <v>12</v>
      </c>
      <c r="E125" s="53">
        <v>1</v>
      </c>
      <c r="F125" s="53">
        <v>0</v>
      </c>
      <c r="G125" s="53">
        <v>5</v>
      </c>
      <c r="H125" s="121"/>
      <c r="I125" s="121"/>
      <c r="J125" s="137"/>
      <c r="K125" s="66"/>
      <c r="L125" s="66"/>
      <c r="M125" s="66"/>
      <c r="N125" s="66"/>
      <c r="O125" s="66"/>
      <c r="P125" s="55">
        <f t="shared" si="5"/>
        <v>27</v>
      </c>
    </row>
    <row r="126" spans="1:16" ht="30">
      <c r="A126" s="47">
        <v>122</v>
      </c>
      <c r="B126" s="47" t="s">
        <v>88</v>
      </c>
      <c r="C126" s="53">
        <v>45</v>
      </c>
      <c r="D126" s="53">
        <v>46</v>
      </c>
      <c r="E126" s="53">
        <v>36</v>
      </c>
      <c r="F126" s="53">
        <v>43</v>
      </c>
      <c r="G126" s="53">
        <v>41</v>
      </c>
      <c r="H126" s="121"/>
      <c r="I126" s="121"/>
      <c r="J126" s="137"/>
      <c r="K126" s="66"/>
      <c r="L126" s="66"/>
      <c r="M126" s="66"/>
      <c r="N126" s="66"/>
      <c r="O126" s="66"/>
      <c r="P126" s="55">
        <f t="shared" si="5"/>
        <v>211</v>
      </c>
    </row>
    <row r="127" spans="1:16" ht="30">
      <c r="A127" s="47">
        <v>123</v>
      </c>
      <c r="B127" s="47" t="s">
        <v>204</v>
      </c>
      <c r="C127" s="53">
        <v>100</v>
      </c>
      <c r="D127" s="53">
        <v>331</v>
      </c>
      <c r="E127" s="53">
        <v>5</v>
      </c>
      <c r="F127" s="159"/>
      <c r="G127" s="53">
        <v>233</v>
      </c>
      <c r="H127" s="91"/>
      <c r="I127" s="121"/>
      <c r="J127" s="137"/>
      <c r="K127" s="66"/>
      <c r="L127" s="66"/>
      <c r="M127" s="66"/>
      <c r="N127" s="66"/>
      <c r="O127" s="66"/>
      <c r="P127" s="55">
        <f t="shared" si="5"/>
        <v>669</v>
      </c>
    </row>
    <row r="128" spans="1:16" ht="30">
      <c r="A128" s="47">
        <v>124</v>
      </c>
      <c r="B128" s="47" t="s">
        <v>205</v>
      </c>
      <c r="C128" s="53">
        <v>13</v>
      </c>
      <c r="D128" s="53">
        <v>20</v>
      </c>
      <c r="E128" s="53">
        <v>5</v>
      </c>
      <c r="F128" s="159"/>
      <c r="G128" s="53">
        <v>36</v>
      </c>
      <c r="H128" s="91"/>
      <c r="I128" s="121"/>
      <c r="J128" s="137"/>
      <c r="K128" s="66"/>
      <c r="L128" s="66"/>
      <c r="M128" s="66"/>
      <c r="N128" s="66"/>
      <c r="O128" s="66"/>
      <c r="P128" s="55">
        <f t="shared" si="5"/>
        <v>74</v>
      </c>
    </row>
    <row r="129" spans="1:16" ht="30">
      <c r="A129" s="47">
        <v>125</v>
      </c>
      <c r="B129" s="47" t="s">
        <v>206</v>
      </c>
      <c r="C129" s="53">
        <v>117</v>
      </c>
      <c r="D129" s="53">
        <v>97</v>
      </c>
      <c r="E129" s="53">
        <v>50</v>
      </c>
      <c r="F129" s="159"/>
      <c r="G129" s="53">
        <v>120</v>
      </c>
      <c r="H129" s="91"/>
      <c r="I129" s="121"/>
      <c r="J129" s="137"/>
      <c r="K129" s="66"/>
      <c r="L129" s="66"/>
      <c r="M129" s="66"/>
      <c r="N129" s="66"/>
      <c r="O129" s="66"/>
      <c r="P129" s="55">
        <f t="shared" si="5"/>
        <v>384</v>
      </c>
    </row>
    <row r="130" spans="1:16" ht="30">
      <c r="A130" s="47">
        <v>126</v>
      </c>
      <c r="B130" s="47" t="s">
        <v>207</v>
      </c>
      <c r="C130" s="53">
        <v>8</v>
      </c>
      <c r="D130" s="53">
        <v>12</v>
      </c>
      <c r="E130" s="53">
        <v>5</v>
      </c>
      <c r="F130" s="159"/>
      <c r="G130" s="53">
        <v>17</v>
      </c>
      <c r="H130" s="91"/>
      <c r="I130" s="121"/>
      <c r="J130" s="137"/>
      <c r="K130" s="66"/>
      <c r="L130" s="66"/>
      <c r="M130" s="66"/>
      <c r="N130" s="66"/>
      <c r="O130" s="66"/>
      <c r="P130" s="55">
        <f t="shared" si="5"/>
        <v>42</v>
      </c>
    </row>
    <row r="131" spans="1:16" ht="30">
      <c r="A131" s="47">
        <v>127</v>
      </c>
      <c r="B131" s="47" t="s">
        <v>208</v>
      </c>
      <c r="C131" s="53">
        <v>17</v>
      </c>
      <c r="D131" s="53">
        <v>19</v>
      </c>
      <c r="E131" s="53">
        <v>7</v>
      </c>
      <c r="F131" s="159"/>
      <c r="G131" s="53">
        <v>18</v>
      </c>
      <c r="H131" s="121"/>
      <c r="I131" s="121"/>
      <c r="J131" s="137"/>
      <c r="K131" s="66"/>
      <c r="L131" s="66"/>
      <c r="M131" s="66"/>
      <c r="N131" s="66"/>
      <c r="O131" s="66"/>
      <c r="P131" s="55">
        <f t="shared" si="5"/>
        <v>61</v>
      </c>
    </row>
    <row r="132" spans="1:16" ht="30">
      <c r="A132" s="47">
        <v>128</v>
      </c>
      <c r="B132" s="47" t="s">
        <v>209</v>
      </c>
      <c r="C132" s="53">
        <v>10</v>
      </c>
      <c r="D132" s="53">
        <v>11</v>
      </c>
      <c r="E132" s="53">
        <v>4</v>
      </c>
      <c r="F132" s="159"/>
      <c r="G132" s="53">
        <v>13</v>
      </c>
      <c r="H132" s="121"/>
      <c r="I132" s="121"/>
      <c r="J132" s="137"/>
      <c r="K132" s="66"/>
      <c r="L132" s="66"/>
      <c r="M132" s="66"/>
      <c r="N132" s="66"/>
      <c r="O132" s="66"/>
      <c r="P132" s="55">
        <f t="shared" si="5"/>
        <v>38</v>
      </c>
    </row>
    <row r="133" spans="1:16" ht="30">
      <c r="A133" s="47">
        <v>129</v>
      </c>
      <c r="B133" s="47" t="s">
        <v>210</v>
      </c>
      <c r="C133" s="53">
        <v>7</v>
      </c>
      <c r="D133" s="53">
        <v>8</v>
      </c>
      <c r="E133" s="53">
        <v>3</v>
      </c>
      <c r="F133" s="159"/>
      <c r="G133" s="53">
        <v>5</v>
      </c>
      <c r="H133" s="121"/>
      <c r="I133" s="121"/>
      <c r="J133" s="137"/>
      <c r="K133" s="66"/>
      <c r="L133" s="66"/>
      <c r="M133" s="66"/>
      <c r="N133" s="66"/>
      <c r="O133" s="66"/>
      <c r="P133" s="55">
        <f t="shared" si="5"/>
        <v>23</v>
      </c>
    </row>
    <row r="134" spans="1:16" ht="30">
      <c r="A134" s="47">
        <v>130</v>
      </c>
      <c r="B134" s="47" t="s">
        <v>211</v>
      </c>
      <c r="C134" s="53">
        <v>4</v>
      </c>
      <c r="D134" s="53">
        <v>5</v>
      </c>
      <c r="E134" s="53">
        <v>0</v>
      </c>
      <c r="F134" s="159"/>
      <c r="G134" s="53">
        <v>6</v>
      </c>
      <c r="H134" s="121"/>
      <c r="I134" s="121"/>
      <c r="J134" s="137"/>
      <c r="K134" s="66"/>
      <c r="L134" s="66"/>
      <c r="M134" s="66"/>
      <c r="N134" s="66"/>
      <c r="O134" s="66"/>
      <c r="P134" s="55">
        <f aca="true" t="shared" si="6" ref="P134:P154">SUM(C134:O134)</f>
        <v>15</v>
      </c>
    </row>
    <row r="135" spans="1:16" ht="30">
      <c r="A135" s="47">
        <v>131</v>
      </c>
      <c r="B135" s="47" t="s">
        <v>212</v>
      </c>
      <c r="C135" s="53">
        <v>0</v>
      </c>
      <c r="D135" s="53">
        <v>3</v>
      </c>
      <c r="E135" s="53">
        <v>0</v>
      </c>
      <c r="F135" s="159"/>
      <c r="G135" s="53">
        <v>5</v>
      </c>
      <c r="H135" s="121"/>
      <c r="I135" s="121"/>
      <c r="J135" s="124"/>
      <c r="K135" s="66"/>
      <c r="L135" s="66"/>
      <c r="M135" s="66"/>
      <c r="N135" s="66"/>
      <c r="O135" s="66"/>
      <c r="P135" s="55">
        <f t="shared" si="6"/>
        <v>8</v>
      </c>
    </row>
    <row r="136" spans="1:16" ht="30">
      <c r="A136" s="47">
        <v>132</v>
      </c>
      <c r="B136" s="47" t="s">
        <v>213</v>
      </c>
      <c r="C136" s="53">
        <v>4</v>
      </c>
      <c r="D136" s="53">
        <v>2</v>
      </c>
      <c r="E136" s="53">
        <v>0</v>
      </c>
      <c r="F136" s="159"/>
      <c r="G136" s="53">
        <v>1</v>
      </c>
      <c r="H136" s="53"/>
      <c r="I136" s="121"/>
      <c r="J136" s="137"/>
      <c r="K136" s="66"/>
      <c r="L136" s="124"/>
      <c r="M136" s="66"/>
      <c r="N136" s="66"/>
      <c r="O136" s="66"/>
      <c r="P136" s="55">
        <f t="shared" si="6"/>
        <v>7</v>
      </c>
    </row>
    <row r="137" spans="1:16" ht="30">
      <c r="A137" s="47">
        <v>133</v>
      </c>
      <c r="B137" s="90" t="s">
        <v>184</v>
      </c>
      <c r="C137" s="94">
        <v>0</v>
      </c>
      <c r="D137" s="94">
        <v>0</v>
      </c>
      <c r="E137" s="94">
        <v>1</v>
      </c>
      <c r="F137" s="94">
        <v>0</v>
      </c>
      <c r="G137" s="94">
        <v>1</v>
      </c>
      <c r="H137" s="121"/>
      <c r="I137" s="124"/>
      <c r="J137" s="124"/>
      <c r="K137" s="124"/>
      <c r="L137" s="124"/>
      <c r="M137" s="66"/>
      <c r="N137" s="66"/>
      <c r="O137" s="66"/>
      <c r="P137" s="55">
        <f t="shared" si="6"/>
        <v>2</v>
      </c>
    </row>
    <row r="138" spans="1:16" ht="30">
      <c r="A138" s="47">
        <v>134</v>
      </c>
      <c r="B138" s="90" t="s">
        <v>185</v>
      </c>
      <c r="C138" s="94">
        <v>4</v>
      </c>
      <c r="D138" s="94">
        <v>4</v>
      </c>
      <c r="E138" s="94">
        <v>6</v>
      </c>
      <c r="F138" s="94">
        <v>6</v>
      </c>
      <c r="G138" s="94">
        <v>18</v>
      </c>
      <c r="H138" s="121"/>
      <c r="I138" s="121"/>
      <c r="J138" s="137"/>
      <c r="K138" s="124"/>
      <c r="L138" s="66"/>
      <c r="M138" s="66"/>
      <c r="N138" s="66"/>
      <c r="O138" s="66"/>
      <c r="P138" s="55">
        <f t="shared" si="6"/>
        <v>38</v>
      </c>
    </row>
    <row r="139" spans="1:16" ht="30">
      <c r="A139" s="47">
        <v>135</v>
      </c>
      <c r="B139" s="95" t="s">
        <v>86</v>
      </c>
      <c r="C139" s="96">
        <v>0</v>
      </c>
      <c r="D139" s="96">
        <v>0</v>
      </c>
      <c r="E139" s="96">
        <v>0</v>
      </c>
      <c r="F139" s="96">
        <v>0</v>
      </c>
      <c r="G139" s="96">
        <v>0</v>
      </c>
      <c r="H139" s="122"/>
      <c r="I139" s="53"/>
      <c r="J139" s="53"/>
      <c r="K139" s="53"/>
      <c r="L139" s="66"/>
      <c r="M139" s="66"/>
      <c r="N139" s="66"/>
      <c r="O139" s="66"/>
      <c r="P139" s="55">
        <f t="shared" si="6"/>
        <v>0</v>
      </c>
    </row>
    <row r="140" spans="1:16" ht="30">
      <c r="A140" s="47">
        <v>136</v>
      </c>
      <c r="B140" s="47" t="s">
        <v>222</v>
      </c>
      <c r="C140" s="53">
        <v>246</v>
      </c>
      <c r="D140" s="53">
        <v>158</v>
      </c>
      <c r="E140" s="53">
        <v>111</v>
      </c>
      <c r="F140" s="53">
        <v>161</v>
      </c>
      <c r="G140" s="53">
        <v>110</v>
      </c>
      <c r="H140" s="122"/>
      <c r="I140" s="122"/>
      <c r="J140" s="53"/>
      <c r="K140" s="66"/>
      <c r="L140" s="66"/>
      <c r="M140" s="66"/>
      <c r="N140" s="66"/>
      <c r="O140" s="66"/>
      <c r="P140" s="55">
        <f t="shared" si="6"/>
        <v>786</v>
      </c>
    </row>
    <row r="141" spans="1:16" ht="30">
      <c r="A141" s="47">
        <v>137</v>
      </c>
      <c r="B141" s="47" t="s">
        <v>223</v>
      </c>
      <c r="C141" s="53">
        <v>230</v>
      </c>
      <c r="D141" s="53">
        <v>157</v>
      </c>
      <c r="E141" s="53">
        <v>111</v>
      </c>
      <c r="F141" s="53">
        <v>151</v>
      </c>
      <c r="G141" s="53">
        <v>90</v>
      </c>
      <c r="H141" s="122"/>
      <c r="I141" s="122"/>
      <c r="J141" s="53"/>
      <c r="K141" s="66"/>
      <c r="L141" s="66"/>
      <c r="M141" s="66"/>
      <c r="N141" s="66"/>
      <c r="O141" s="66"/>
      <c r="P141" s="55">
        <f t="shared" si="6"/>
        <v>739</v>
      </c>
    </row>
    <row r="142" spans="1:16" ht="30">
      <c r="A142" s="47">
        <v>138</v>
      </c>
      <c r="B142" s="47" t="s">
        <v>224</v>
      </c>
      <c r="C142" s="53">
        <v>16</v>
      </c>
      <c r="D142" s="53">
        <v>1</v>
      </c>
      <c r="E142" s="53">
        <v>0</v>
      </c>
      <c r="F142" s="53">
        <v>10</v>
      </c>
      <c r="G142" s="53">
        <v>20</v>
      </c>
      <c r="H142" s="122"/>
      <c r="I142" s="53"/>
      <c r="J142" s="53"/>
      <c r="K142" s="66"/>
      <c r="L142" s="66"/>
      <c r="M142" s="66"/>
      <c r="N142" s="66"/>
      <c r="O142" s="66"/>
      <c r="P142" s="55">
        <f t="shared" si="6"/>
        <v>47</v>
      </c>
    </row>
    <row r="143" spans="1:16" ht="30">
      <c r="A143" s="47">
        <v>139</v>
      </c>
      <c r="B143" s="47" t="s">
        <v>130</v>
      </c>
      <c r="C143" s="53">
        <v>16</v>
      </c>
      <c r="D143" s="53">
        <v>1</v>
      </c>
      <c r="E143" s="53">
        <v>0</v>
      </c>
      <c r="F143" s="53">
        <v>10</v>
      </c>
      <c r="G143" s="53">
        <v>20</v>
      </c>
      <c r="H143" s="121"/>
      <c r="I143" s="121"/>
      <c r="J143" s="91"/>
      <c r="K143" s="66"/>
      <c r="L143" s="66"/>
      <c r="M143" s="66"/>
      <c r="N143" s="66"/>
      <c r="O143" s="66"/>
      <c r="P143" s="55">
        <f t="shared" si="6"/>
        <v>47</v>
      </c>
    </row>
    <row r="144" spans="1:16" ht="30">
      <c r="A144" s="47">
        <v>140</v>
      </c>
      <c r="B144" s="47" t="s">
        <v>216</v>
      </c>
      <c r="C144" s="53">
        <v>537</v>
      </c>
      <c r="D144" s="53">
        <v>467</v>
      </c>
      <c r="E144" s="53">
        <v>442</v>
      </c>
      <c r="F144" s="53">
        <v>524</v>
      </c>
      <c r="G144" s="53">
        <v>451</v>
      </c>
      <c r="H144" s="121"/>
      <c r="I144" s="121"/>
      <c r="J144" s="137"/>
      <c r="K144" s="66"/>
      <c r="L144" s="66"/>
      <c r="M144" s="66"/>
      <c r="N144" s="66"/>
      <c r="O144" s="66"/>
      <c r="P144" s="55">
        <f t="shared" si="6"/>
        <v>2421</v>
      </c>
    </row>
    <row r="145" spans="1:16" ht="30">
      <c r="A145" s="47">
        <v>141</v>
      </c>
      <c r="B145" s="47" t="s">
        <v>217</v>
      </c>
      <c r="C145" s="53">
        <v>470</v>
      </c>
      <c r="D145" s="53">
        <v>412</v>
      </c>
      <c r="E145" s="53">
        <v>400</v>
      </c>
      <c r="F145" s="53">
        <v>480</v>
      </c>
      <c r="G145" s="53">
        <v>437</v>
      </c>
      <c r="H145" s="121"/>
      <c r="I145" s="121"/>
      <c r="J145" s="137"/>
      <c r="K145" s="66"/>
      <c r="L145" s="66"/>
      <c r="M145" s="66"/>
      <c r="N145" s="66"/>
      <c r="O145" s="66"/>
      <c r="P145" s="55">
        <f t="shared" si="6"/>
        <v>2199</v>
      </c>
    </row>
    <row r="146" spans="1:16" ht="30">
      <c r="A146" s="47">
        <v>142</v>
      </c>
      <c r="B146" s="47" t="s">
        <v>307</v>
      </c>
      <c r="C146" s="53">
        <v>67</v>
      </c>
      <c r="D146" s="53">
        <v>55</v>
      </c>
      <c r="E146" s="53">
        <v>42</v>
      </c>
      <c r="F146" s="53">
        <v>44</v>
      </c>
      <c r="G146" s="53">
        <v>14</v>
      </c>
      <c r="H146" s="121"/>
      <c r="I146" s="121"/>
      <c r="J146" s="137"/>
      <c r="K146" s="66"/>
      <c r="L146" s="66"/>
      <c r="M146" s="66"/>
      <c r="N146" s="66"/>
      <c r="O146" s="66"/>
      <c r="P146" s="55">
        <f t="shared" si="6"/>
        <v>222</v>
      </c>
    </row>
    <row r="147" spans="1:16" ht="45">
      <c r="A147" s="47">
        <v>143</v>
      </c>
      <c r="B147" s="47" t="s">
        <v>312</v>
      </c>
      <c r="C147" s="53">
        <v>537</v>
      </c>
      <c r="D147" s="53">
        <v>625</v>
      </c>
      <c r="E147" s="53">
        <v>553</v>
      </c>
      <c r="F147" s="53">
        <v>685</v>
      </c>
      <c r="G147" s="53">
        <v>561</v>
      </c>
      <c r="H147" s="122"/>
      <c r="I147" s="122"/>
      <c r="J147" s="120"/>
      <c r="K147" s="66"/>
      <c r="L147" s="66"/>
      <c r="M147" s="66"/>
      <c r="N147" s="66"/>
      <c r="O147" s="66"/>
      <c r="P147" s="55">
        <f t="shared" si="6"/>
        <v>2961</v>
      </c>
    </row>
    <row r="148" spans="1:16" ht="30">
      <c r="A148" s="47">
        <v>144</v>
      </c>
      <c r="B148" s="47" t="s">
        <v>225</v>
      </c>
      <c r="C148" s="53">
        <v>470</v>
      </c>
      <c r="D148" s="53">
        <v>569</v>
      </c>
      <c r="E148" s="53">
        <v>511</v>
      </c>
      <c r="F148" s="53">
        <v>631</v>
      </c>
      <c r="G148" s="53">
        <v>527</v>
      </c>
      <c r="H148" s="122"/>
      <c r="I148" s="122"/>
      <c r="J148" s="120"/>
      <c r="K148" s="66"/>
      <c r="L148" s="66"/>
      <c r="M148" s="66"/>
      <c r="N148" s="66"/>
      <c r="O148" s="66"/>
      <c r="P148" s="55">
        <f t="shared" si="6"/>
        <v>2708</v>
      </c>
    </row>
    <row r="149" spans="1:16" ht="15">
      <c r="A149" s="47">
        <v>145</v>
      </c>
      <c r="B149" s="47" t="s">
        <v>226</v>
      </c>
      <c r="C149" s="53">
        <v>1144</v>
      </c>
      <c r="D149" s="53">
        <v>1098</v>
      </c>
      <c r="E149" s="53">
        <v>1174</v>
      </c>
      <c r="F149" s="53">
        <v>1496</v>
      </c>
      <c r="G149" s="53">
        <v>1482</v>
      </c>
      <c r="H149" s="118"/>
      <c r="I149" s="118"/>
      <c r="J149" s="138"/>
      <c r="K149" s="66"/>
      <c r="L149" s="141"/>
      <c r="M149" s="66"/>
      <c r="N149" s="66"/>
      <c r="O149" s="66"/>
      <c r="P149" s="55">
        <f t="shared" si="6"/>
        <v>6394</v>
      </c>
    </row>
    <row r="150" spans="1:16" ht="15">
      <c r="A150" s="47">
        <v>146</v>
      </c>
      <c r="B150" s="47" t="s">
        <v>227</v>
      </c>
      <c r="C150" s="53">
        <v>6079</v>
      </c>
      <c r="D150" s="53">
        <v>5053</v>
      </c>
      <c r="E150" s="53">
        <v>4526</v>
      </c>
      <c r="F150" s="53">
        <v>4690</v>
      </c>
      <c r="G150" s="53">
        <v>3974</v>
      </c>
      <c r="H150" s="121"/>
      <c r="I150" s="118"/>
      <c r="J150" s="138"/>
      <c r="K150" s="141"/>
      <c r="L150" s="141"/>
      <c r="M150" s="66"/>
      <c r="N150" s="66"/>
      <c r="O150" s="66"/>
      <c r="P150" s="55">
        <f t="shared" si="6"/>
        <v>24322</v>
      </c>
    </row>
    <row r="151" spans="1:16" ht="15">
      <c r="A151" s="47">
        <v>147</v>
      </c>
      <c r="B151" s="47" t="s">
        <v>313</v>
      </c>
      <c r="C151" s="53">
        <v>138</v>
      </c>
      <c r="D151" s="53">
        <v>74</v>
      </c>
      <c r="E151" s="53">
        <v>130</v>
      </c>
      <c r="F151" s="53">
        <v>100</v>
      </c>
      <c r="G151" s="53">
        <v>99</v>
      </c>
      <c r="H151" s="121"/>
      <c r="I151" s="121"/>
      <c r="J151" s="137"/>
      <c r="K151" s="66"/>
      <c r="L151" s="66"/>
      <c r="M151" s="66"/>
      <c r="N151" s="66"/>
      <c r="O151" s="66"/>
      <c r="P151" s="55">
        <f t="shared" si="6"/>
        <v>541</v>
      </c>
    </row>
    <row r="152" spans="1:16" ht="15">
      <c r="A152" s="47">
        <v>148</v>
      </c>
      <c r="B152" s="47" t="s">
        <v>228</v>
      </c>
      <c r="C152" s="53">
        <v>749</v>
      </c>
      <c r="D152" s="53">
        <v>640</v>
      </c>
      <c r="E152" s="53">
        <v>1066</v>
      </c>
      <c r="F152" s="53">
        <v>207</v>
      </c>
      <c r="G152" s="53">
        <v>227</v>
      </c>
      <c r="H152" s="121"/>
      <c r="I152" s="121"/>
      <c r="J152" s="137"/>
      <c r="K152" s="66"/>
      <c r="L152" s="66"/>
      <c r="M152" s="66"/>
      <c r="N152" s="66"/>
      <c r="O152" s="66"/>
      <c r="P152" s="55">
        <f t="shared" si="6"/>
        <v>2889</v>
      </c>
    </row>
    <row r="153" spans="1:16" ht="30">
      <c r="A153" s="47">
        <v>149</v>
      </c>
      <c r="B153" s="47" t="s">
        <v>343</v>
      </c>
      <c r="C153" s="53">
        <v>1</v>
      </c>
      <c r="D153" s="53">
        <v>1</v>
      </c>
      <c r="E153" s="53">
        <v>1</v>
      </c>
      <c r="F153" s="53">
        <v>4</v>
      </c>
      <c r="G153" s="53">
        <v>5</v>
      </c>
      <c r="H153" s="122"/>
      <c r="I153" s="53"/>
      <c r="J153" s="120"/>
      <c r="K153" s="53"/>
      <c r="L153" s="66"/>
      <c r="M153" s="66"/>
      <c r="N153" s="66"/>
      <c r="O153" s="66"/>
      <c r="P153" s="55">
        <f t="shared" si="6"/>
        <v>12</v>
      </c>
    </row>
    <row r="154" spans="1:16" ht="30">
      <c r="A154" s="47">
        <v>150</v>
      </c>
      <c r="B154" s="47" t="s">
        <v>60</v>
      </c>
      <c r="C154" s="53">
        <v>2</v>
      </c>
      <c r="D154" s="53">
        <v>1</v>
      </c>
      <c r="E154" s="53">
        <v>0</v>
      </c>
      <c r="F154" s="53">
        <v>0</v>
      </c>
      <c r="G154" s="53">
        <v>0</v>
      </c>
      <c r="H154" s="53"/>
      <c r="I154" s="53"/>
      <c r="J154" s="53"/>
      <c r="K154" s="53"/>
      <c r="L154" s="66"/>
      <c r="M154" s="66"/>
      <c r="N154" s="66"/>
      <c r="O154" s="66"/>
      <c r="P154" s="55">
        <f t="shared" si="6"/>
        <v>3</v>
      </c>
    </row>
    <row r="155" spans="1:16" ht="15">
      <c r="A155" s="47">
        <v>151</v>
      </c>
      <c r="B155" s="90" t="s">
        <v>87</v>
      </c>
      <c r="C155" s="94">
        <v>426</v>
      </c>
      <c r="D155" s="94">
        <v>424</v>
      </c>
      <c r="E155" s="94">
        <v>500</v>
      </c>
      <c r="F155" s="94">
        <v>500</v>
      </c>
      <c r="G155" s="94">
        <v>252</v>
      </c>
      <c r="H155" s="121"/>
      <c r="I155" s="121"/>
      <c r="J155" s="137"/>
      <c r="K155" s="53"/>
      <c r="L155" s="94"/>
      <c r="M155" s="66"/>
      <c r="N155" s="66"/>
      <c r="O155" s="66"/>
      <c r="P155" s="55">
        <f>SUM(C155:O155)</f>
        <v>2102</v>
      </c>
    </row>
    <row r="156" spans="3:7" ht="15">
      <c r="C156" s="92"/>
      <c r="D156" s="92"/>
      <c r="E156" s="92"/>
      <c r="F156" s="92"/>
      <c r="G156" s="92"/>
    </row>
    <row r="157" spans="3:7" ht="15">
      <c r="C157" s="92"/>
      <c r="D157" s="92"/>
      <c r="E157" s="92"/>
      <c r="F157" s="92"/>
      <c r="G157" s="92"/>
    </row>
    <row r="158" spans="2:7" ht="15">
      <c r="B158"/>
      <c r="C158"/>
      <c r="D158"/>
      <c r="E158"/>
      <c r="F158"/>
      <c r="G158"/>
    </row>
    <row r="159" spans="2:7" ht="15">
      <c r="B159"/>
      <c r="C159"/>
      <c r="D159"/>
      <c r="E159"/>
      <c r="F159"/>
      <c r="G159"/>
    </row>
    <row r="160" spans="2:7" ht="15">
      <c r="B160"/>
      <c r="C160"/>
      <c r="D160"/>
      <c r="E160"/>
      <c r="F160"/>
      <c r="G160"/>
    </row>
    <row r="161" spans="2:7" ht="15">
      <c r="B161"/>
      <c r="C161"/>
      <c r="D161"/>
      <c r="E161"/>
      <c r="F161"/>
      <c r="G161"/>
    </row>
    <row r="162" spans="2:7" ht="15">
      <c r="B162"/>
      <c r="C162"/>
      <c r="D162"/>
      <c r="E162"/>
      <c r="F162"/>
      <c r="G162"/>
    </row>
    <row r="163" spans="2:7" ht="15">
      <c r="B163"/>
      <c r="C163"/>
      <c r="D163"/>
      <c r="E163"/>
      <c r="F163"/>
      <c r="G163"/>
    </row>
    <row r="164" spans="2:7" ht="15">
      <c r="B164"/>
      <c r="C164"/>
      <c r="D164"/>
      <c r="E164"/>
      <c r="F164"/>
      <c r="G164"/>
    </row>
    <row r="165" spans="2:7" ht="15">
      <c r="B165"/>
      <c r="C165"/>
      <c r="D165"/>
      <c r="E165"/>
      <c r="F165"/>
      <c r="G165"/>
    </row>
    <row r="166" spans="2:7" ht="15">
      <c r="B166"/>
      <c r="C166"/>
      <c r="D166"/>
      <c r="E166"/>
      <c r="F166"/>
      <c r="G166"/>
    </row>
    <row r="167" spans="2:7" ht="15">
      <c r="B167"/>
      <c r="C167"/>
      <c r="D167"/>
      <c r="E167"/>
      <c r="F167"/>
      <c r="G167"/>
    </row>
    <row r="168" spans="2:7" ht="15">
      <c r="B168"/>
      <c r="C168"/>
      <c r="D168"/>
      <c r="E168"/>
      <c r="F168"/>
      <c r="G168"/>
    </row>
    <row r="169" spans="2:7" ht="15">
      <c r="B169"/>
      <c r="C169"/>
      <c r="D169"/>
      <c r="E169"/>
      <c r="F169"/>
      <c r="G169"/>
    </row>
    <row r="170" spans="2:7" ht="15">
      <c r="B170"/>
      <c r="C170"/>
      <c r="D170"/>
      <c r="E170"/>
      <c r="F170"/>
      <c r="G170"/>
    </row>
    <row r="171" spans="2:7" ht="15">
      <c r="B171"/>
      <c r="C171"/>
      <c r="D171"/>
      <c r="E171"/>
      <c r="F171"/>
      <c r="G171"/>
    </row>
    <row r="172" spans="2:7" ht="15">
      <c r="B172"/>
      <c r="C172"/>
      <c r="D172"/>
      <c r="E172"/>
      <c r="F172"/>
      <c r="G172"/>
    </row>
    <row r="173" spans="2:7" ht="15">
      <c r="B173"/>
      <c r="C173"/>
      <c r="D173"/>
      <c r="E173"/>
      <c r="F173"/>
      <c r="G173"/>
    </row>
    <row r="174" spans="2:7" ht="15">
      <c r="B174"/>
      <c r="C174"/>
      <c r="D174"/>
      <c r="E174"/>
      <c r="F174"/>
      <c r="G174"/>
    </row>
    <row r="175" spans="2:7" ht="15">
      <c r="B175"/>
      <c r="C175"/>
      <c r="D175"/>
      <c r="E175"/>
      <c r="F175"/>
      <c r="G175"/>
    </row>
    <row r="176" spans="2:7" ht="15">
      <c r="B176"/>
      <c r="C176"/>
      <c r="D176"/>
      <c r="E176"/>
      <c r="F176"/>
      <c r="G176"/>
    </row>
    <row r="177" spans="2:7" ht="15">
      <c r="B177"/>
      <c r="C177"/>
      <c r="D177"/>
      <c r="E177"/>
      <c r="F177"/>
      <c r="G177"/>
    </row>
    <row r="178" spans="2:7" ht="15">
      <c r="B178"/>
      <c r="C178"/>
      <c r="D178"/>
      <c r="E178"/>
      <c r="F178"/>
      <c r="G178"/>
    </row>
    <row r="179" spans="2:7" ht="15">
      <c r="B179"/>
      <c r="C179"/>
      <c r="D179"/>
      <c r="E179"/>
      <c r="F179"/>
      <c r="G179"/>
    </row>
    <row r="180" spans="2:7" ht="15">
      <c r="B180"/>
      <c r="C180"/>
      <c r="D180"/>
      <c r="E180"/>
      <c r="F180"/>
      <c r="G180"/>
    </row>
    <row r="181" spans="2:7" ht="15">
      <c r="B181"/>
      <c r="C181"/>
      <c r="D181"/>
      <c r="E181"/>
      <c r="F181"/>
      <c r="G181"/>
    </row>
    <row r="182" spans="2:7" ht="15">
      <c r="B182"/>
      <c r="C182"/>
      <c r="D182"/>
      <c r="E182"/>
      <c r="F182"/>
      <c r="G182"/>
    </row>
    <row r="183" spans="2:7" ht="15">
      <c r="B183"/>
      <c r="C183"/>
      <c r="D183"/>
      <c r="E183"/>
      <c r="F183"/>
      <c r="G183"/>
    </row>
    <row r="184" spans="2:7" ht="15">
      <c r="B184"/>
      <c r="C184"/>
      <c r="D184"/>
      <c r="E184"/>
      <c r="F184"/>
      <c r="G184"/>
    </row>
    <row r="185" spans="2:7" ht="15">
      <c r="B185"/>
      <c r="C185"/>
      <c r="D185"/>
      <c r="E185"/>
      <c r="F185"/>
      <c r="G185"/>
    </row>
    <row r="186" spans="2:7" ht="15">
      <c r="B186"/>
      <c r="C186"/>
      <c r="D186"/>
      <c r="E186"/>
      <c r="F186"/>
      <c r="G186"/>
    </row>
    <row r="187" spans="2:7" ht="15">
      <c r="B187"/>
      <c r="C187"/>
      <c r="D187"/>
      <c r="E187"/>
      <c r="F187"/>
      <c r="G187"/>
    </row>
    <row r="188" spans="2:7" ht="15">
      <c r="B188"/>
      <c r="C188"/>
      <c r="D188"/>
      <c r="E188"/>
      <c r="F188"/>
      <c r="G188"/>
    </row>
    <row r="189" spans="2:7" ht="15">
      <c r="B189"/>
      <c r="C189"/>
      <c r="D189"/>
      <c r="E189"/>
      <c r="F189"/>
      <c r="G189"/>
    </row>
    <row r="190" spans="2:7" ht="15">
      <c r="B190"/>
      <c r="C190"/>
      <c r="D190"/>
      <c r="E190"/>
      <c r="F190"/>
      <c r="G190"/>
    </row>
    <row r="191" spans="2:7" ht="15">
      <c r="B191"/>
      <c r="C191"/>
      <c r="D191"/>
      <c r="E191"/>
      <c r="F191"/>
      <c r="G191"/>
    </row>
    <row r="192" spans="2:7" ht="15">
      <c r="B192"/>
      <c r="C192"/>
      <c r="D192"/>
      <c r="E192"/>
      <c r="F192"/>
      <c r="G192"/>
    </row>
    <row r="193" spans="2:7" ht="15">
      <c r="B193"/>
      <c r="C193"/>
      <c r="D193"/>
      <c r="E193"/>
      <c r="F193"/>
      <c r="G193"/>
    </row>
    <row r="194" spans="2:7" ht="15">
      <c r="B194"/>
      <c r="C194"/>
      <c r="D194"/>
      <c r="E194"/>
      <c r="F194"/>
      <c r="G194"/>
    </row>
    <row r="195" spans="2:7" ht="15">
      <c r="B195"/>
      <c r="C195"/>
      <c r="D195"/>
      <c r="E195"/>
      <c r="F195"/>
      <c r="G195"/>
    </row>
    <row r="196" spans="2:7" ht="15">
      <c r="B196"/>
      <c r="C196"/>
      <c r="D196"/>
      <c r="E196"/>
      <c r="F196"/>
      <c r="G196"/>
    </row>
    <row r="197" spans="2:7" ht="15">
      <c r="B197"/>
      <c r="C197"/>
      <c r="D197"/>
      <c r="E197"/>
      <c r="F197"/>
      <c r="G197"/>
    </row>
    <row r="198" spans="2:7" ht="15">
      <c r="B198"/>
      <c r="C198"/>
      <c r="D198"/>
      <c r="E198"/>
      <c r="F198"/>
      <c r="G198"/>
    </row>
    <row r="199" spans="2:7" ht="15">
      <c r="B199"/>
      <c r="C199"/>
      <c r="D199"/>
      <c r="E199"/>
      <c r="F199"/>
      <c r="G199"/>
    </row>
    <row r="200" spans="2:7" ht="15">
      <c r="B200"/>
      <c r="C200"/>
      <c r="D200"/>
      <c r="E200"/>
      <c r="F200"/>
      <c r="G200"/>
    </row>
    <row r="201" spans="2:7" ht="15">
      <c r="B201"/>
      <c r="C201"/>
      <c r="D201"/>
      <c r="E201"/>
      <c r="F201"/>
      <c r="G201"/>
    </row>
    <row r="202" spans="2:7" ht="15">
      <c r="B202"/>
      <c r="C202"/>
      <c r="D202"/>
      <c r="E202"/>
      <c r="F202"/>
      <c r="G202"/>
    </row>
    <row r="203" spans="2:7" ht="15">
      <c r="B203"/>
      <c r="C203"/>
      <c r="D203"/>
      <c r="E203"/>
      <c r="F203"/>
      <c r="G203"/>
    </row>
    <row r="204" spans="2:7" ht="15">
      <c r="B204"/>
      <c r="C204"/>
      <c r="D204"/>
      <c r="E204"/>
      <c r="F204"/>
      <c r="G204"/>
    </row>
    <row r="205" spans="2:7" ht="15">
      <c r="B205"/>
      <c r="C205"/>
      <c r="D205"/>
      <c r="E205"/>
      <c r="F205"/>
      <c r="G205"/>
    </row>
    <row r="206" spans="2:7" ht="15">
      <c r="B206"/>
      <c r="C206"/>
      <c r="D206"/>
      <c r="E206"/>
      <c r="F206"/>
      <c r="G206"/>
    </row>
    <row r="207" spans="2:7" ht="15">
      <c r="B207"/>
      <c r="C207"/>
      <c r="D207"/>
      <c r="E207"/>
      <c r="F207"/>
      <c r="G207"/>
    </row>
    <row r="208" spans="2:7" ht="15">
      <c r="B208"/>
      <c r="C208"/>
      <c r="D208"/>
      <c r="E208"/>
      <c r="F208"/>
      <c r="G208"/>
    </row>
    <row r="209" spans="2:7" ht="15">
      <c r="B209"/>
      <c r="C209"/>
      <c r="D209"/>
      <c r="E209"/>
      <c r="F209"/>
      <c r="G209"/>
    </row>
    <row r="210" spans="2:7" ht="15">
      <c r="B210"/>
      <c r="C210"/>
      <c r="D210"/>
      <c r="E210"/>
      <c r="F210"/>
      <c r="G210"/>
    </row>
    <row r="211" spans="2:7" ht="15">
      <c r="B211"/>
      <c r="C211"/>
      <c r="D211"/>
      <c r="E211"/>
      <c r="F211"/>
      <c r="G211"/>
    </row>
    <row r="212" spans="2:7" ht="15">
      <c r="B212"/>
      <c r="C212"/>
      <c r="D212"/>
      <c r="E212"/>
      <c r="F212"/>
      <c r="G212"/>
    </row>
    <row r="213" spans="2:7" ht="15">
      <c r="B213"/>
      <c r="C213"/>
      <c r="D213"/>
      <c r="E213"/>
      <c r="F213"/>
      <c r="G213"/>
    </row>
    <row r="214" spans="2:7" ht="15">
      <c r="B214"/>
      <c r="C214"/>
      <c r="D214"/>
      <c r="E214"/>
      <c r="F214"/>
      <c r="G214"/>
    </row>
    <row r="215" spans="2:7" ht="15">
      <c r="B215"/>
      <c r="C215"/>
      <c r="D215"/>
      <c r="E215"/>
      <c r="F215"/>
      <c r="G215"/>
    </row>
    <row r="216" spans="3:7" ht="15">
      <c r="C216"/>
      <c r="D216"/>
      <c r="E216"/>
      <c r="F216"/>
      <c r="G216"/>
    </row>
    <row r="217" spans="3:7" ht="15">
      <c r="C217"/>
      <c r="D217"/>
      <c r="E217"/>
      <c r="F217"/>
      <c r="G217"/>
    </row>
    <row r="218" spans="3:7" ht="15">
      <c r="C218"/>
      <c r="D218"/>
      <c r="E218"/>
      <c r="F218"/>
      <c r="G218"/>
    </row>
    <row r="219" spans="3:7" ht="15">
      <c r="C219"/>
      <c r="D219"/>
      <c r="E219"/>
      <c r="F219"/>
      <c r="G219"/>
    </row>
    <row r="220" spans="3:7" ht="15">
      <c r="C220"/>
      <c r="D220"/>
      <c r="E220"/>
      <c r="F220"/>
      <c r="G220"/>
    </row>
  </sheetData>
  <sheetProtection/>
  <mergeCells count="3">
    <mergeCell ref="A1:I1"/>
    <mergeCell ref="A2:I2"/>
    <mergeCell ref="A3:I3"/>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N27"/>
  <sheetViews>
    <sheetView showGridLines="0" zoomScale="82" zoomScaleNormal="82" zoomScalePageLayoutView="0" workbookViewId="0" topLeftCell="A1">
      <selection activeCell="F27" sqref="F27"/>
    </sheetView>
  </sheetViews>
  <sheetFormatPr defaultColWidth="11.421875" defaultRowHeight="15"/>
  <cols>
    <col min="1" max="1" width="45.421875" style="6" customWidth="1"/>
    <col min="2" max="14" width="12.7109375" style="0" customWidth="1"/>
  </cols>
  <sheetData>
    <row r="1" spans="1:12" ht="27.75" customHeight="1">
      <c r="A1" s="171" t="s">
        <v>447</v>
      </c>
      <c r="B1" s="171"/>
      <c r="C1" s="171"/>
      <c r="D1" s="171"/>
      <c r="E1" s="171"/>
      <c r="F1" s="171"/>
      <c r="G1" s="171"/>
      <c r="H1" s="171"/>
      <c r="I1" s="171"/>
      <c r="J1" s="171"/>
      <c r="K1" s="171"/>
      <c r="L1" s="171"/>
    </row>
    <row r="2" spans="1:12" ht="27.75" customHeight="1">
      <c r="A2" s="171" t="s">
        <v>446</v>
      </c>
      <c r="B2" s="171"/>
      <c r="C2" s="171"/>
      <c r="D2" s="171"/>
      <c r="E2" s="171"/>
      <c r="F2" s="171"/>
      <c r="G2" s="171"/>
      <c r="H2" s="171"/>
      <c r="I2" s="171"/>
      <c r="J2" s="171"/>
      <c r="K2" s="171"/>
      <c r="L2" s="171"/>
    </row>
    <row r="3" spans="1:12" ht="26.25" customHeight="1">
      <c r="A3" s="171" t="s">
        <v>457</v>
      </c>
      <c r="B3" s="171"/>
      <c r="C3" s="171"/>
      <c r="D3" s="171"/>
      <c r="E3" s="171"/>
      <c r="F3" s="171"/>
      <c r="G3" s="171"/>
      <c r="H3" s="171"/>
      <c r="I3" s="171"/>
      <c r="J3" s="171"/>
      <c r="K3" s="171"/>
      <c r="L3" s="171"/>
    </row>
    <row r="4" spans="1:14" ht="31.5" customHeight="1">
      <c r="A4" s="67" t="s">
        <v>0</v>
      </c>
      <c r="B4" s="68" t="s">
        <v>1</v>
      </c>
      <c r="C4" s="48" t="s">
        <v>2</v>
      </c>
      <c r="D4" s="48" t="s">
        <v>3</v>
      </c>
      <c r="E4" s="48" t="s">
        <v>4</v>
      </c>
      <c r="F4" s="48" t="s">
        <v>5</v>
      </c>
      <c r="G4" s="48" t="s">
        <v>6</v>
      </c>
      <c r="H4" s="48" t="s">
        <v>7</v>
      </c>
      <c r="I4" s="48" t="s">
        <v>8</v>
      </c>
      <c r="J4" s="48" t="s">
        <v>128</v>
      </c>
      <c r="K4" s="48" t="s">
        <v>129</v>
      </c>
      <c r="L4" s="48" t="s">
        <v>132</v>
      </c>
      <c r="M4" s="48" t="s">
        <v>133</v>
      </c>
      <c r="N4" s="48" t="s">
        <v>10</v>
      </c>
    </row>
    <row r="5" spans="1:14" ht="40.5" customHeight="1">
      <c r="A5" s="99" t="s">
        <v>47</v>
      </c>
      <c r="B5" s="84">
        <v>5</v>
      </c>
      <c r="C5" s="84">
        <v>2</v>
      </c>
      <c r="D5" s="84">
        <v>5</v>
      </c>
      <c r="E5" s="84">
        <v>4</v>
      </c>
      <c r="F5" s="84">
        <v>4</v>
      </c>
      <c r="G5" s="97"/>
      <c r="H5" s="84"/>
      <c r="I5" s="97"/>
      <c r="J5" s="97"/>
      <c r="K5" s="97"/>
      <c r="L5" s="97"/>
      <c r="M5" s="97"/>
      <c r="N5" s="97"/>
    </row>
    <row r="6" spans="1:14" ht="40.5" customHeight="1">
      <c r="A6" s="99" t="s">
        <v>117</v>
      </c>
      <c r="B6" s="84">
        <v>13</v>
      </c>
      <c r="C6" s="84">
        <v>19</v>
      </c>
      <c r="D6" s="84">
        <v>28</v>
      </c>
      <c r="E6" s="84">
        <v>36</v>
      </c>
      <c r="F6" s="84">
        <v>23</v>
      </c>
      <c r="G6" s="97"/>
      <c r="H6" s="84"/>
      <c r="I6" s="97"/>
      <c r="J6" s="97"/>
      <c r="K6" s="97"/>
      <c r="L6" s="97"/>
      <c r="M6" s="97"/>
      <c r="N6" s="97"/>
    </row>
    <row r="7" spans="1:14" ht="40.5" customHeight="1">
      <c r="A7" s="99" t="s">
        <v>345</v>
      </c>
      <c r="B7" s="84">
        <v>633</v>
      </c>
      <c r="C7" s="166">
        <v>1029</v>
      </c>
      <c r="D7" s="84">
        <v>1032</v>
      </c>
      <c r="E7" s="84">
        <v>785</v>
      </c>
      <c r="F7" s="84">
        <v>643</v>
      </c>
      <c r="G7" s="97"/>
      <c r="H7" s="84"/>
      <c r="I7" s="97"/>
      <c r="J7" s="97"/>
      <c r="K7" s="97"/>
      <c r="L7" s="97"/>
      <c r="M7" s="97"/>
      <c r="N7" s="97"/>
    </row>
    <row r="8" spans="1:14" ht="40.5" customHeight="1">
      <c r="A8" s="99" t="s">
        <v>118</v>
      </c>
      <c r="B8" s="84">
        <v>20</v>
      </c>
      <c r="C8" s="84">
        <v>37</v>
      </c>
      <c r="D8" s="84">
        <v>213</v>
      </c>
      <c r="E8" s="84">
        <v>64</v>
      </c>
      <c r="F8" s="84">
        <v>21</v>
      </c>
      <c r="G8" s="97"/>
      <c r="H8" s="84"/>
      <c r="I8" s="97"/>
      <c r="J8" s="97"/>
      <c r="K8" s="97"/>
      <c r="L8" s="97"/>
      <c r="M8" s="97"/>
      <c r="N8" s="97"/>
    </row>
    <row r="9" spans="1:14" ht="40.5" customHeight="1">
      <c r="A9" s="99" t="s">
        <v>346</v>
      </c>
      <c r="B9" s="84">
        <v>35</v>
      </c>
      <c r="C9" s="84">
        <v>33</v>
      </c>
      <c r="D9" s="84">
        <v>37</v>
      </c>
      <c r="E9" s="84">
        <v>31</v>
      </c>
      <c r="F9" s="84">
        <v>27</v>
      </c>
      <c r="G9" s="97"/>
      <c r="H9" s="84"/>
      <c r="I9" s="97"/>
      <c r="J9" s="97"/>
      <c r="K9" s="97"/>
      <c r="L9" s="97"/>
      <c r="M9" s="97"/>
      <c r="N9" s="97"/>
    </row>
    <row r="10" spans="1:14" ht="41.25" customHeight="1">
      <c r="A10" s="99" t="s">
        <v>48</v>
      </c>
      <c r="B10" s="84">
        <v>10</v>
      </c>
      <c r="C10" s="84">
        <v>10</v>
      </c>
      <c r="D10" s="84">
        <v>34</v>
      </c>
      <c r="E10" s="84">
        <v>13</v>
      </c>
      <c r="F10" s="84">
        <v>7</v>
      </c>
      <c r="G10" s="97"/>
      <c r="H10" s="84"/>
      <c r="I10" s="97"/>
      <c r="J10" s="97"/>
      <c r="K10" s="97"/>
      <c r="L10" s="97"/>
      <c r="M10" s="97"/>
      <c r="N10" s="97"/>
    </row>
    <row r="11" spans="1:14" s="5" customFormat="1" ht="41.25" customHeight="1">
      <c r="A11" s="99" t="s">
        <v>119</v>
      </c>
      <c r="B11" s="84">
        <v>74</v>
      </c>
      <c r="C11" s="84">
        <v>61</v>
      </c>
      <c r="D11" s="84">
        <v>49</v>
      </c>
      <c r="E11" s="84">
        <v>43</v>
      </c>
      <c r="F11" s="84">
        <v>51</v>
      </c>
      <c r="G11" s="97"/>
      <c r="H11" s="84"/>
      <c r="I11" s="97"/>
      <c r="J11" s="97"/>
      <c r="K11" s="97"/>
      <c r="L11" s="97"/>
      <c r="M11" s="97"/>
      <c r="N11" s="97"/>
    </row>
    <row r="12" spans="1:14" s="5" customFormat="1" ht="45.75" customHeight="1">
      <c r="A12" s="99" t="s">
        <v>120</v>
      </c>
      <c r="B12" s="84">
        <v>22</v>
      </c>
      <c r="C12" s="84">
        <v>15</v>
      </c>
      <c r="D12" s="84">
        <v>59</v>
      </c>
      <c r="E12" s="84">
        <v>47</v>
      </c>
      <c r="F12" s="84">
        <v>29</v>
      </c>
      <c r="G12" s="97"/>
      <c r="H12" s="84"/>
      <c r="I12" s="97"/>
      <c r="J12" s="97"/>
      <c r="K12" s="97"/>
      <c r="L12" s="97"/>
      <c r="M12" s="97"/>
      <c r="N12" s="97"/>
    </row>
    <row r="13" spans="1:14" s="5" customFormat="1" ht="32.25" customHeight="1">
      <c r="A13" s="99" t="s">
        <v>347</v>
      </c>
      <c r="B13" s="84">
        <v>847</v>
      </c>
      <c r="C13" s="84">
        <v>738</v>
      </c>
      <c r="D13" s="84">
        <v>742</v>
      </c>
      <c r="E13" s="84">
        <v>714</v>
      </c>
      <c r="F13" s="84">
        <v>598</v>
      </c>
      <c r="G13" s="97"/>
      <c r="H13" s="84"/>
      <c r="I13" s="97"/>
      <c r="J13" s="97"/>
      <c r="K13" s="97"/>
      <c r="L13" s="97"/>
      <c r="M13" s="97"/>
      <c r="N13" s="97"/>
    </row>
    <row r="14" spans="1:14" ht="30">
      <c r="A14" s="99" t="s">
        <v>121</v>
      </c>
      <c r="B14" s="84">
        <v>3</v>
      </c>
      <c r="C14" s="84">
        <v>0</v>
      </c>
      <c r="D14" s="84">
        <v>0</v>
      </c>
      <c r="E14" s="84">
        <v>0</v>
      </c>
      <c r="F14" s="84">
        <v>3</v>
      </c>
      <c r="G14" s="97"/>
      <c r="H14" s="84"/>
      <c r="I14" s="97"/>
      <c r="J14" s="97"/>
      <c r="K14" s="97"/>
      <c r="L14" s="97"/>
      <c r="M14" s="97"/>
      <c r="N14" s="97"/>
    </row>
    <row r="15" spans="1:14" ht="31.5" customHeight="1">
      <c r="A15" s="99" t="s">
        <v>449</v>
      </c>
      <c r="B15" s="84">
        <v>1</v>
      </c>
      <c r="C15" s="84">
        <v>0</v>
      </c>
      <c r="D15" s="84">
        <v>0</v>
      </c>
      <c r="E15" s="84">
        <v>0</v>
      </c>
      <c r="F15" s="84">
        <v>0</v>
      </c>
      <c r="G15" s="97"/>
      <c r="H15" s="97"/>
      <c r="I15" s="97"/>
      <c r="J15" s="97"/>
      <c r="K15" s="97"/>
      <c r="L15" s="97"/>
      <c r="M15" s="97"/>
      <c r="N15" s="97"/>
    </row>
    <row r="16" spans="1:14" ht="30">
      <c r="A16" s="99" t="s">
        <v>348</v>
      </c>
      <c r="B16" s="84">
        <v>0</v>
      </c>
      <c r="C16" s="84">
        <v>0</v>
      </c>
      <c r="D16" s="84">
        <v>0</v>
      </c>
      <c r="E16" s="84">
        <v>0</v>
      </c>
      <c r="F16" s="84">
        <v>0</v>
      </c>
      <c r="G16" s="97"/>
      <c r="H16" s="97"/>
      <c r="I16" s="97"/>
      <c r="J16" s="97"/>
      <c r="K16" s="97"/>
      <c r="L16" s="97"/>
      <c r="M16" s="97"/>
      <c r="N16" s="97"/>
    </row>
    <row r="17" spans="1:14" ht="30">
      <c r="A17" s="99" t="s">
        <v>423</v>
      </c>
      <c r="B17" s="84">
        <v>6</v>
      </c>
      <c r="C17" s="84">
        <v>24</v>
      </c>
      <c r="D17" s="84">
        <v>36</v>
      </c>
      <c r="E17" s="84">
        <v>5</v>
      </c>
      <c r="F17" s="84">
        <v>20</v>
      </c>
      <c r="G17" s="97"/>
      <c r="H17" s="97"/>
      <c r="I17" s="97"/>
      <c r="J17" s="97"/>
      <c r="K17" s="97"/>
      <c r="L17" s="97"/>
      <c r="M17" s="97"/>
      <c r="N17" s="97"/>
    </row>
    <row r="18" spans="1:14" ht="30">
      <c r="A18" s="99" t="s">
        <v>122</v>
      </c>
      <c r="B18" s="84">
        <v>0</v>
      </c>
      <c r="C18" s="84">
        <v>0</v>
      </c>
      <c r="D18" s="84">
        <v>0</v>
      </c>
      <c r="E18" s="84">
        <v>0</v>
      </c>
      <c r="F18" s="84">
        <v>0</v>
      </c>
      <c r="G18" s="97"/>
      <c r="H18" s="97"/>
      <c r="I18" s="97"/>
      <c r="J18" s="97"/>
      <c r="K18" s="97"/>
      <c r="L18" s="97"/>
      <c r="M18" s="97"/>
      <c r="N18" s="97"/>
    </row>
    <row r="19" spans="1:14" ht="30">
      <c r="A19" s="99" t="s">
        <v>49</v>
      </c>
      <c r="B19" s="84">
        <v>29</v>
      </c>
      <c r="C19" s="84">
        <v>20</v>
      </c>
      <c r="D19" s="84">
        <v>18</v>
      </c>
      <c r="E19" s="84">
        <v>12</v>
      </c>
      <c r="F19" s="84">
        <v>17</v>
      </c>
      <c r="G19" s="97"/>
      <c r="H19" s="97"/>
      <c r="I19" s="97"/>
      <c r="J19" s="97"/>
      <c r="K19" s="97"/>
      <c r="L19" s="97"/>
      <c r="M19" s="97"/>
      <c r="N19" s="97"/>
    </row>
    <row r="20" spans="1:14" ht="15">
      <c r="A20" s="100" t="s">
        <v>50</v>
      </c>
      <c r="B20" s="85">
        <f>SUM(B5:B19)</f>
        <v>1698</v>
      </c>
      <c r="C20" s="85">
        <f>SUM(C5:C19)</f>
        <v>1988</v>
      </c>
      <c r="D20" s="85">
        <f aca="true" t="shared" si="0" ref="D20:M20">SUM(D5:D19)</f>
        <v>2253</v>
      </c>
      <c r="E20" s="85">
        <f t="shared" si="0"/>
        <v>1754</v>
      </c>
      <c r="F20" s="85">
        <f t="shared" si="0"/>
        <v>1443</v>
      </c>
      <c r="G20" s="85">
        <f t="shared" si="0"/>
        <v>0</v>
      </c>
      <c r="H20" s="85">
        <f t="shared" si="0"/>
        <v>0</v>
      </c>
      <c r="I20" s="85">
        <f t="shared" si="0"/>
        <v>0</v>
      </c>
      <c r="J20" s="85">
        <f t="shared" si="0"/>
        <v>0</v>
      </c>
      <c r="K20" s="85">
        <f t="shared" si="0"/>
        <v>0</v>
      </c>
      <c r="L20" s="85">
        <f t="shared" si="0"/>
        <v>0</v>
      </c>
      <c r="M20" s="85">
        <f t="shared" si="0"/>
        <v>0</v>
      </c>
      <c r="N20" s="85"/>
    </row>
    <row r="21" spans="1:14" ht="30">
      <c r="A21" s="101" t="s">
        <v>349</v>
      </c>
      <c r="B21" s="84">
        <v>389</v>
      </c>
      <c r="C21" s="84">
        <v>222</v>
      </c>
      <c r="D21" s="97">
        <v>351</v>
      </c>
      <c r="E21" s="97">
        <v>537</v>
      </c>
      <c r="F21" s="97">
        <v>445</v>
      </c>
      <c r="G21" s="97"/>
      <c r="H21" s="84"/>
      <c r="I21" s="97"/>
      <c r="J21" s="97"/>
      <c r="K21" s="97"/>
      <c r="L21" s="97"/>
      <c r="M21" s="97"/>
      <c r="N21" s="97"/>
    </row>
    <row r="22" spans="1:14" ht="30">
      <c r="A22" s="101" t="s">
        <v>350</v>
      </c>
      <c r="B22" s="84">
        <v>1</v>
      </c>
      <c r="C22" s="84">
        <v>443</v>
      </c>
      <c r="D22" s="97">
        <v>3</v>
      </c>
      <c r="E22" s="97">
        <v>1</v>
      </c>
      <c r="F22" s="97">
        <v>5</v>
      </c>
      <c r="G22" s="97"/>
      <c r="H22" s="84"/>
      <c r="I22" s="97"/>
      <c r="J22" s="97"/>
      <c r="K22" s="97"/>
      <c r="L22" s="97"/>
      <c r="M22" s="97"/>
      <c r="N22" s="97"/>
    </row>
    <row r="23" spans="1:14" ht="30">
      <c r="A23" s="101" t="s">
        <v>51</v>
      </c>
      <c r="B23" s="84">
        <v>81</v>
      </c>
      <c r="C23" s="84">
        <v>95</v>
      </c>
      <c r="D23" s="97">
        <v>73</v>
      </c>
      <c r="E23" s="97">
        <v>88</v>
      </c>
      <c r="F23" s="97">
        <v>111</v>
      </c>
      <c r="G23" s="97"/>
      <c r="H23" s="84"/>
      <c r="I23" s="97"/>
      <c r="J23" s="97"/>
      <c r="K23" s="97"/>
      <c r="L23" s="97"/>
      <c r="M23" s="97"/>
      <c r="N23" s="97"/>
    </row>
    <row r="24" spans="1:14" ht="30">
      <c r="A24" s="102" t="s">
        <v>52</v>
      </c>
      <c r="B24" s="84">
        <v>99</v>
      </c>
      <c r="C24" s="84">
        <v>68</v>
      </c>
      <c r="D24" s="97">
        <v>78</v>
      </c>
      <c r="E24" s="97">
        <v>49</v>
      </c>
      <c r="F24" s="97">
        <v>70</v>
      </c>
      <c r="G24" s="97"/>
      <c r="H24" s="84"/>
      <c r="I24" s="97"/>
      <c r="J24" s="97"/>
      <c r="K24" s="97"/>
      <c r="L24" s="97"/>
      <c r="M24" s="97"/>
      <c r="N24" s="97"/>
    </row>
    <row r="25" spans="1:14" ht="15">
      <c r="A25" s="103" t="s">
        <v>50</v>
      </c>
      <c r="B25" s="104">
        <f>SUM(B21:B24)</f>
        <v>570</v>
      </c>
      <c r="C25" s="104">
        <f>SUM(C21:C24)</f>
        <v>828</v>
      </c>
      <c r="D25" s="104">
        <f aca="true" t="shared" si="1" ref="D25:M25">SUM(D21:D24)</f>
        <v>505</v>
      </c>
      <c r="E25" s="104">
        <f t="shared" si="1"/>
        <v>675</v>
      </c>
      <c r="F25" s="104">
        <f t="shared" si="1"/>
        <v>631</v>
      </c>
      <c r="G25" s="104">
        <f t="shared" si="1"/>
        <v>0</v>
      </c>
      <c r="H25" s="104">
        <f t="shared" si="1"/>
        <v>0</v>
      </c>
      <c r="I25" s="104">
        <f t="shared" si="1"/>
        <v>0</v>
      </c>
      <c r="J25" s="104">
        <f t="shared" si="1"/>
        <v>0</v>
      </c>
      <c r="K25" s="104">
        <f t="shared" si="1"/>
        <v>0</v>
      </c>
      <c r="L25" s="104">
        <f t="shared" si="1"/>
        <v>0</v>
      </c>
      <c r="M25" s="104">
        <f t="shared" si="1"/>
        <v>0</v>
      </c>
      <c r="N25" s="98"/>
    </row>
    <row r="26" spans="1:14" ht="15">
      <c r="A26" s="101" t="s">
        <v>351</v>
      </c>
      <c r="B26" s="84">
        <v>157</v>
      </c>
      <c r="C26" s="84">
        <v>168</v>
      </c>
      <c r="D26" s="97">
        <v>152</v>
      </c>
      <c r="E26" s="97">
        <v>140</v>
      </c>
      <c r="F26" s="97">
        <v>161</v>
      </c>
      <c r="G26" s="97"/>
      <c r="H26" s="84"/>
      <c r="I26" s="97"/>
      <c r="J26" s="97"/>
      <c r="K26" s="97"/>
      <c r="L26" s="97"/>
      <c r="M26" s="97"/>
      <c r="N26" s="97"/>
    </row>
    <row r="27" spans="1:14" ht="15">
      <c r="A27" s="103" t="s">
        <v>50</v>
      </c>
      <c r="B27" s="104">
        <f>SUM(B20+B21+B22+B23+B24+B26)</f>
        <v>2425</v>
      </c>
      <c r="C27" s="104">
        <f>SUM(C20+C21+C22+C23+C24+C26)</f>
        <v>2984</v>
      </c>
      <c r="D27" s="104">
        <f aca="true" t="shared" si="2" ref="D27:M27">SUM(D20+D21+D22+D23+D24+D26)</f>
        <v>2910</v>
      </c>
      <c r="E27" s="104">
        <f t="shared" si="2"/>
        <v>2569</v>
      </c>
      <c r="F27" s="104">
        <f t="shared" si="2"/>
        <v>2235</v>
      </c>
      <c r="G27" s="104">
        <f t="shared" si="2"/>
        <v>0</v>
      </c>
      <c r="H27" s="104">
        <f t="shared" si="2"/>
        <v>0</v>
      </c>
      <c r="I27" s="104">
        <f t="shared" si="2"/>
        <v>0</v>
      </c>
      <c r="J27" s="104">
        <f t="shared" si="2"/>
        <v>0</v>
      </c>
      <c r="K27" s="104">
        <f t="shared" si="2"/>
        <v>0</v>
      </c>
      <c r="L27" s="104">
        <f t="shared" si="2"/>
        <v>0</v>
      </c>
      <c r="M27" s="104">
        <f t="shared" si="2"/>
        <v>0</v>
      </c>
      <c r="N27" s="98"/>
    </row>
  </sheetData>
  <sheetProtection/>
  <mergeCells count="3">
    <mergeCell ref="A1:L1"/>
    <mergeCell ref="A2:L2"/>
    <mergeCell ref="A3:L3"/>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O20"/>
  <sheetViews>
    <sheetView showGridLines="0" zoomScale="115" zoomScaleNormal="115" zoomScalePageLayoutView="0" workbookViewId="0" topLeftCell="A1">
      <selection activeCell="E8" sqref="E8"/>
    </sheetView>
  </sheetViews>
  <sheetFormatPr defaultColWidth="11.421875" defaultRowHeight="15"/>
  <cols>
    <col min="1" max="1" width="34.57421875" style="0" customWidth="1"/>
    <col min="2" max="14" width="12.7109375" style="0" customWidth="1"/>
  </cols>
  <sheetData>
    <row r="1" spans="1:13" ht="19.5" customHeight="1">
      <c r="A1" s="171" t="s">
        <v>447</v>
      </c>
      <c r="B1" s="171"/>
      <c r="C1" s="171"/>
      <c r="D1" s="171"/>
      <c r="E1" s="171"/>
      <c r="F1" s="171"/>
      <c r="G1" s="171"/>
      <c r="H1" s="171"/>
      <c r="I1" s="171"/>
      <c r="J1" s="171"/>
      <c r="K1" s="171"/>
      <c r="L1" s="171"/>
      <c r="M1" s="171"/>
    </row>
    <row r="2" spans="1:13" ht="24.75" customHeight="1">
      <c r="A2" s="171" t="s">
        <v>446</v>
      </c>
      <c r="B2" s="171"/>
      <c r="C2" s="171"/>
      <c r="D2" s="171"/>
      <c r="E2" s="171"/>
      <c r="F2" s="171"/>
      <c r="G2" s="171"/>
      <c r="H2" s="171"/>
      <c r="I2" s="171"/>
      <c r="J2" s="171"/>
      <c r="K2" s="171"/>
      <c r="L2" s="171"/>
      <c r="M2" s="171"/>
    </row>
    <row r="3" spans="1:15" ht="24.75" customHeight="1">
      <c r="A3" s="167"/>
      <c r="B3" s="167"/>
      <c r="C3" s="167" t="s">
        <v>458</v>
      </c>
      <c r="D3" s="167"/>
      <c r="E3" s="167"/>
      <c r="F3" s="167"/>
      <c r="G3" s="167"/>
      <c r="H3" s="167"/>
      <c r="I3" s="167"/>
      <c r="J3" s="167"/>
      <c r="K3" s="167"/>
      <c r="L3" s="167"/>
      <c r="M3" s="167"/>
      <c r="N3" s="167"/>
      <c r="O3" s="167"/>
    </row>
    <row r="4" ht="28.5" customHeight="1"/>
    <row r="5" spans="1:14" ht="31.5" customHeight="1">
      <c r="A5" s="1" t="s">
        <v>0</v>
      </c>
      <c r="B5" s="2" t="s">
        <v>1</v>
      </c>
      <c r="C5" s="2" t="s">
        <v>2</v>
      </c>
      <c r="D5" s="2" t="s">
        <v>3</v>
      </c>
      <c r="E5" s="2" t="s">
        <v>4</v>
      </c>
      <c r="F5" s="2" t="s">
        <v>5</v>
      </c>
      <c r="G5" s="2" t="s">
        <v>6</v>
      </c>
      <c r="H5" s="2" t="s">
        <v>7</v>
      </c>
      <c r="I5" s="2" t="s">
        <v>8</v>
      </c>
      <c r="J5" s="2" t="s">
        <v>128</v>
      </c>
      <c r="K5" s="2" t="s">
        <v>129</v>
      </c>
      <c r="L5" s="2" t="s">
        <v>132</v>
      </c>
      <c r="M5" s="2" t="s">
        <v>133</v>
      </c>
      <c r="N5" s="14" t="s">
        <v>10</v>
      </c>
    </row>
    <row r="6" spans="1:14" ht="31.5" hidden="1">
      <c r="A6" s="61" t="s">
        <v>323</v>
      </c>
      <c r="B6" s="62">
        <v>0</v>
      </c>
      <c r="C6" s="62">
        <v>0</v>
      </c>
      <c r="D6" s="62">
        <v>0</v>
      </c>
      <c r="E6" s="20"/>
      <c r="F6" s="20"/>
      <c r="G6" s="20"/>
      <c r="H6" s="20"/>
      <c r="I6" s="20"/>
      <c r="J6" s="20"/>
      <c r="K6" s="20"/>
      <c r="L6" s="20"/>
      <c r="M6" s="20"/>
      <c r="N6" s="28">
        <f>SUM(A6:A6:L6:M6)</f>
        <v>0</v>
      </c>
    </row>
    <row r="7" spans="1:14" ht="42" customHeight="1">
      <c r="A7" s="47" t="s">
        <v>324</v>
      </c>
      <c r="B7" s="72">
        <v>9</v>
      </c>
      <c r="C7" s="72">
        <v>3</v>
      </c>
      <c r="D7" s="72">
        <v>10</v>
      </c>
      <c r="E7" s="72">
        <v>7</v>
      </c>
      <c r="F7" s="72"/>
      <c r="G7" s="72"/>
      <c r="H7" s="130"/>
      <c r="I7" s="130"/>
      <c r="J7" s="144"/>
      <c r="K7" s="144"/>
      <c r="L7" s="115"/>
      <c r="M7" s="63"/>
      <c r="N7" s="105"/>
    </row>
    <row r="8" spans="1:14" ht="45">
      <c r="A8" s="47" t="s">
        <v>134</v>
      </c>
      <c r="B8" s="22">
        <v>0</v>
      </c>
      <c r="C8" s="22">
        <v>0</v>
      </c>
      <c r="D8" s="22">
        <v>0</v>
      </c>
      <c r="E8" s="22">
        <v>0</v>
      </c>
      <c r="F8" s="22"/>
      <c r="G8" s="72"/>
      <c r="H8" s="130"/>
      <c r="I8" s="115"/>
      <c r="J8" s="115"/>
      <c r="K8" s="115"/>
      <c r="L8" s="115"/>
      <c r="M8" s="64"/>
      <c r="N8" s="105"/>
    </row>
    <row r="9" spans="1:14" ht="75">
      <c r="A9" s="47" t="s">
        <v>229</v>
      </c>
      <c r="B9" s="22">
        <v>0</v>
      </c>
      <c r="C9" s="22">
        <v>0</v>
      </c>
      <c r="D9" s="22">
        <v>0</v>
      </c>
      <c r="E9" s="22">
        <v>0</v>
      </c>
      <c r="F9" s="22"/>
      <c r="G9" s="22"/>
      <c r="H9" s="22"/>
      <c r="I9" s="22"/>
      <c r="J9" s="22"/>
      <c r="K9" s="22"/>
      <c r="L9" s="22"/>
      <c r="M9" s="64"/>
      <c r="N9" s="105"/>
    </row>
    <row r="10" spans="1:14" ht="15">
      <c r="A10" s="47" t="s">
        <v>90</v>
      </c>
      <c r="B10" s="72">
        <v>19</v>
      </c>
      <c r="C10" s="72">
        <v>39</v>
      </c>
      <c r="D10" s="72">
        <v>29</v>
      </c>
      <c r="E10" s="72">
        <v>38</v>
      </c>
      <c r="F10" s="72"/>
      <c r="G10" s="72"/>
      <c r="H10" s="130"/>
      <c r="I10" s="130"/>
      <c r="J10" s="64"/>
      <c r="K10" s="64"/>
      <c r="L10" s="64"/>
      <c r="M10" s="64"/>
      <c r="N10" s="105"/>
    </row>
    <row r="11" spans="1:14" ht="75">
      <c r="A11" s="47" t="s">
        <v>230</v>
      </c>
      <c r="B11" s="82">
        <v>2584</v>
      </c>
      <c r="C11" s="82">
        <v>2167</v>
      </c>
      <c r="D11" s="82"/>
      <c r="E11" s="82">
        <v>2170</v>
      </c>
      <c r="F11" s="82"/>
      <c r="G11" s="82"/>
      <c r="H11" s="82"/>
      <c r="I11" s="82"/>
      <c r="J11" s="143"/>
      <c r="K11" s="143"/>
      <c r="L11" s="143"/>
      <c r="M11" s="64"/>
      <c r="N11" s="105"/>
    </row>
    <row r="12" spans="1:14" ht="75">
      <c r="A12" s="47" t="s">
        <v>230</v>
      </c>
      <c r="B12" s="72">
        <v>985</v>
      </c>
      <c r="C12" s="82">
        <v>896</v>
      </c>
      <c r="D12" s="72">
        <v>717</v>
      </c>
      <c r="E12" s="72">
        <v>723</v>
      </c>
      <c r="F12" s="72"/>
      <c r="G12" s="72"/>
      <c r="H12" s="72"/>
      <c r="I12" s="72"/>
      <c r="J12" s="134"/>
      <c r="K12" s="134"/>
      <c r="L12" s="134"/>
      <c r="M12" s="64"/>
      <c r="N12" s="105"/>
    </row>
    <row r="13" spans="1:14" ht="105">
      <c r="A13" s="47" t="s">
        <v>231</v>
      </c>
      <c r="B13" s="82">
        <v>471</v>
      </c>
      <c r="C13" s="82">
        <v>541</v>
      </c>
      <c r="D13" s="82">
        <v>529</v>
      </c>
      <c r="E13" s="82">
        <v>529</v>
      </c>
      <c r="F13" s="82"/>
      <c r="G13" s="72"/>
      <c r="H13" s="72"/>
      <c r="I13" s="72"/>
      <c r="J13" s="134"/>
      <c r="K13" s="134"/>
      <c r="L13" s="134"/>
      <c r="M13" s="64"/>
      <c r="N13" s="105"/>
    </row>
    <row r="14" spans="1:14" ht="15">
      <c r="A14" s="72" t="s">
        <v>89</v>
      </c>
      <c r="B14" s="72">
        <v>15</v>
      </c>
      <c r="C14" s="72">
        <v>15</v>
      </c>
      <c r="D14" s="72">
        <v>18</v>
      </c>
      <c r="E14" s="72">
        <v>28</v>
      </c>
      <c r="F14" s="82"/>
      <c r="G14" s="72"/>
      <c r="H14" s="130"/>
      <c r="I14" s="130"/>
      <c r="J14" s="64"/>
      <c r="K14" s="64"/>
      <c r="L14" s="64"/>
      <c r="M14" s="64"/>
      <c r="N14" s="105"/>
    </row>
    <row r="15" spans="1:14" ht="45">
      <c r="A15" s="47" t="s">
        <v>91</v>
      </c>
      <c r="B15" s="72">
        <v>8</v>
      </c>
      <c r="C15" s="72">
        <v>8</v>
      </c>
      <c r="D15" s="72">
        <v>0</v>
      </c>
      <c r="E15" s="72">
        <v>13</v>
      </c>
      <c r="F15" s="72"/>
      <c r="G15" s="22"/>
      <c r="H15" s="22"/>
      <c r="I15" s="130"/>
      <c r="J15" s="134"/>
      <c r="K15" s="134"/>
      <c r="L15" s="134"/>
      <c r="M15" s="64"/>
      <c r="N15" s="105"/>
    </row>
    <row r="16" spans="1:14" ht="30">
      <c r="A16" s="47" t="s">
        <v>326</v>
      </c>
      <c r="B16" s="72">
        <v>13</v>
      </c>
      <c r="C16" s="72">
        <v>23</v>
      </c>
      <c r="D16" s="72">
        <v>0</v>
      </c>
      <c r="E16" s="72">
        <v>8</v>
      </c>
      <c r="F16" s="72"/>
      <c r="G16" s="72"/>
      <c r="H16" s="130"/>
      <c r="I16" s="130"/>
      <c r="J16" s="134"/>
      <c r="K16" s="134"/>
      <c r="L16" s="134"/>
      <c r="M16" s="64"/>
      <c r="N16" s="105"/>
    </row>
    <row r="17" spans="1:14" ht="30">
      <c r="A17" s="47" t="s">
        <v>327</v>
      </c>
      <c r="B17" s="72">
        <v>0</v>
      </c>
      <c r="C17" s="72">
        <v>6</v>
      </c>
      <c r="D17" s="72">
        <v>0</v>
      </c>
      <c r="E17" s="72">
        <v>1</v>
      </c>
      <c r="F17" s="22"/>
      <c r="G17" s="82"/>
      <c r="H17" s="130"/>
      <c r="I17" s="130"/>
      <c r="J17" s="134"/>
      <c r="K17" s="64"/>
      <c r="L17" s="64"/>
      <c r="M17" s="64"/>
      <c r="N17" s="105"/>
    </row>
    <row r="18" spans="1:14" ht="15">
      <c r="A18" s="47" t="s">
        <v>383</v>
      </c>
      <c r="B18" s="22">
        <v>7</v>
      </c>
      <c r="C18" s="22">
        <v>8</v>
      </c>
      <c r="D18" s="72">
        <v>0</v>
      </c>
      <c r="E18" s="72">
        <v>0</v>
      </c>
      <c r="F18" s="72"/>
      <c r="G18" s="72"/>
      <c r="H18" s="131"/>
      <c r="I18" s="130"/>
      <c r="J18" s="134"/>
      <c r="K18" s="64"/>
      <c r="L18" s="64"/>
      <c r="M18" s="64"/>
      <c r="N18" s="105"/>
    </row>
    <row r="19" spans="1:14" ht="30">
      <c r="A19" s="47" t="s">
        <v>92</v>
      </c>
      <c r="B19" s="72">
        <v>21</v>
      </c>
      <c r="C19" s="72">
        <v>123</v>
      </c>
      <c r="D19" s="72">
        <v>23</v>
      </c>
      <c r="E19" s="72">
        <v>26</v>
      </c>
      <c r="F19" s="72"/>
      <c r="G19" s="82"/>
      <c r="H19" s="131"/>
      <c r="I19" s="131"/>
      <c r="J19" s="134"/>
      <c r="K19" s="64"/>
      <c r="L19" s="64"/>
      <c r="M19" s="64"/>
      <c r="N19" s="105"/>
    </row>
    <row r="20" spans="1:14" ht="45">
      <c r="A20" s="47" t="s">
        <v>325</v>
      </c>
      <c r="B20" s="22">
        <v>0</v>
      </c>
      <c r="C20" s="22">
        <v>0</v>
      </c>
      <c r="D20" s="22">
        <v>0</v>
      </c>
      <c r="E20" s="22">
        <v>0</v>
      </c>
      <c r="F20" s="72"/>
      <c r="G20" s="82"/>
      <c r="H20" s="22"/>
      <c r="I20" s="22"/>
      <c r="J20" s="22"/>
      <c r="K20" s="22"/>
      <c r="L20" s="22"/>
      <c r="M20" s="64"/>
      <c r="N20" s="105"/>
    </row>
  </sheetData>
  <sheetProtection/>
  <mergeCells count="2">
    <mergeCell ref="A1:M1"/>
    <mergeCell ref="A2:M2"/>
  </mergeCells>
  <printOptions/>
  <pageMargins left="0.7086614173228347" right="0.7086614173228347" top="0.7480314960629921" bottom="0.7480314960629921" header="0.31496062992125984" footer="0.31496062992125984"/>
  <pageSetup fitToHeight="1" fitToWidth="1" horizontalDpi="600" verticalDpi="600" orientation="landscape" scale="49" r:id="rId2"/>
  <drawing r:id="rId1"/>
</worksheet>
</file>

<file path=xl/worksheets/sheet8.xml><?xml version="1.0" encoding="utf-8"?>
<worksheet xmlns="http://schemas.openxmlformats.org/spreadsheetml/2006/main" xmlns:r="http://schemas.openxmlformats.org/officeDocument/2006/relationships">
  <dimension ref="A1:N103"/>
  <sheetViews>
    <sheetView showGridLines="0" showRowColHeaders="0" zoomScale="98" zoomScaleNormal="98" zoomScalePageLayoutView="0" workbookViewId="0" topLeftCell="A1">
      <selection activeCell="A18" sqref="A18"/>
    </sheetView>
  </sheetViews>
  <sheetFormatPr defaultColWidth="11.421875" defaultRowHeight="15"/>
  <cols>
    <col min="1" max="1" width="59.8515625" style="60" customWidth="1"/>
    <col min="2" max="2" width="14.00390625" style="13" customWidth="1"/>
    <col min="3" max="3" width="12.8515625" style="13" customWidth="1"/>
    <col min="4" max="4" width="13.57421875" style="13" customWidth="1"/>
    <col min="5" max="5" width="12.140625" style="13" customWidth="1"/>
    <col min="6" max="6" width="12.00390625" style="13" customWidth="1"/>
    <col min="7" max="8" width="14.140625" style="8" customWidth="1"/>
    <col min="9" max="9" width="11.421875" style="8" customWidth="1"/>
    <col min="10" max="10" width="14.421875" style="8" customWidth="1"/>
    <col min="11" max="11" width="9.7109375" style="8" customWidth="1"/>
    <col min="12" max="12" width="12.7109375" style="8" customWidth="1"/>
    <col min="13" max="13" width="11.421875" style="8" customWidth="1"/>
    <col min="14" max="14" width="11.421875" style="34" customWidth="1"/>
    <col min="15" max="16384" width="11.421875" style="8" customWidth="1"/>
  </cols>
  <sheetData>
    <row r="1" spans="1:6" ht="26.25" customHeight="1">
      <c r="A1" s="174" t="s">
        <v>460</v>
      </c>
      <c r="B1" s="174"/>
      <c r="C1" s="174"/>
      <c r="D1" s="174"/>
      <c r="E1" s="174"/>
      <c r="F1" s="174"/>
    </row>
    <row r="2" spans="1:6" ht="27" customHeight="1">
      <c r="A2" s="174" t="s">
        <v>459</v>
      </c>
      <c r="B2" s="174"/>
      <c r="C2" s="174"/>
      <c r="D2" s="174"/>
      <c r="E2" s="174"/>
      <c r="F2" s="174"/>
    </row>
    <row r="3" spans="1:6" ht="31.5" customHeight="1">
      <c r="A3" s="175" t="s">
        <v>461</v>
      </c>
      <c r="B3" s="175"/>
      <c r="C3" s="175"/>
      <c r="D3" s="175"/>
      <c r="E3" s="175"/>
      <c r="F3" s="175"/>
    </row>
    <row r="4" spans="1:14" ht="31.5" customHeight="1">
      <c r="A4" s="59" t="s">
        <v>0</v>
      </c>
      <c r="B4" s="9" t="s">
        <v>1</v>
      </c>
      <c r="C4" s="10" t="s">
        <v>2</v>
      </c>
      <c r="D4" s="10" t="s">
        <v>3</v>
      </c>
      <c r="E4" s="11" t="s">
        <v>4</v>
      </c>
      <c r="F4" s="10" t="s">
        <v>5</v>
      </c>
      <c r="G4" s="10" t="s">
        <v>6</v>
      </c>
      <c r="H4" s="10" t="s">
        <v>7</v>
      </c>
      <c r="I4" s="10" t="s">
        <v>8</v>
      </c>
      <c r="J4" s="10" t="s">
        <v>128</v>
      </c>
      <c r="K4" s="10" t="s">
        <v>129</v>
      </c>
      <c r="L4" s="10" t="s">
        <v>132</v>
      </c>
      <c r="M4" s="26" t="s">
        <v>133</v>
      </c>
      <c r="N4" s="12" t="s">
        <v>10</v>
      </c>
    </row>
    <row r="5" spans="1:14" s="58" customFormat="1" ht="15">
      <c r="A5" s="50" t="s">
        <v>424</v>
      </c>
      <c r="B5" s="106">
        <v>28234</v>
      </c>
      <c r="C5" s="106">
        <v>25537</v>
      </c>
      <c r="D5" s="106">
        <v>22908</v>
      </c>
      <c r="E5" s="106">
        <v>22407</v>
      </c>
      <c r="F5" s="106">
        <v>24612</v>
      </c>
      <c r="G5" s="88"/>
      <c r="H5" s="88"/>
      <c r="I5" s="117"/>
      <c r="J5" s="69"/>
      <c r="K5" s="69"/>
      <c r="L5" s="69"/>
      <c r="M5" s="69"/>
      <c r="N5" s="70">
        <f>SUM(B5:M5)</f>
        <v>123698</v>
      </c>
    </row>
    <row r="6" spans="1:14" s="58" customFormat="1" ht="15">
      <c r="A6" s="50" t="s">
        <v>425</v>
      </c>
      <c r="B6" s="106">
        <v>7378</v>
      </c>
      <c r="C6" s="106">
        <v>6573</v>
      </c>
      <c r="D6" s="106">
        <v>5809</v>
      </c>
      <c r="E6" s="106">
        <v>5836</v>
      </c>
      <c r="F6" s="106">
        <v>6699</v>
      </c>
      <c r="G6" s="50"/>
      <c r="H6" s="117"/>
      <c r="I6" s="117"/>
      <c r="J6" s="69"/>
      <c r="K6" s="69"/>
      <c r="L6" s="69"/>
      <c r="M6" s="69"/>
      <c r="N6" s="70">
        <f aca="true" t="shared" si="0" ref="N6:N69">SUM(B6:M6)</f>
        <v>32295</v>
      </c>
    </row>
    <row r="7" spans="1:14" s="58" customFormat="1" ht="15">
      <c r="A7" s="50" t="s">
        <v>426</v>
      </c>
      <c r="B7" s="106">
        <v>1800</v>
      </c>
      <c r="C7" s="106">
        <v>1647</v>
      </c>
      <c r="D7" s="106">
        <v>1520</v>
      </c>
      <c r="E7" s="106">
        <v>1540</v>
      </c>
      <c r="F7" s="106">
        <v>1670</v>
      </c>
      <c r="G7" s="50"/>
      <c r="H7" s="117"/>
      <c r="I7" s="117"/>
      <c r="J7" s="69"/>
      <c r="K7" s="69"/>
      <c r="L7" s="69"/>
      <c r="M7" s="69"/>
      <c r="N7" s="70">
        <f t="shared" si="0"/>
        <v>8177</v>
      </c>
    </row>
    <row r="8" spans="1:14" s="58" customFormat="1" ht="30">
      <c r="A8" s="50" t="s">
        <v>427</v>
      </c>
      <c r="B8" s="106">
        <v>66</v>
      </c>
      <c r="C8" s="106">
        <v>55</v>
      </c>
      <c r="D8" s="106">
        <v>38</v>
      </c>
      <c r="E8" s="106">
        <v>81</v>
      </c>
      <c r="F8" s="106">
        <v>109</v>
      </c>
      <c r="G8" s="50"/>
      <c r="H8" s="116"/>
      <c r="I8" s="116"/>
      <c r="J8" s="69"/>
      <c r="K8" s="69"/>
      <c r="L8" s="69"/>
      <c r="M8" s="69"/>
      <c r="N8" s="70">
        <f t="shared" si="0"/>
        <v>349</v>
      </c>
    </row>
    <row r="9" spans="1:14" s="58" customFormat="1" ht="30">
      <c r="A9" s="50" t="s">
        <v>428</v>
      </c>
      <c r="B9" s="106">
        <v>182</v>
      </c>
      <c r="C9" s="106">
        <v>163</v>
      </c>
      <c r="D9" s="106">
        <v>182</v>
      </c>
      <c r="E9" s="106">
        <v>146</v>
      </c>
      <c r="F9" s="106">
        <v>213</v>
      </c>
      <c r="G9" s="50"/>
      <c r="H9" s="116"/>
      <c r="I9" s="116"/>
      <c r="J9" s="69"/>
      <c r="K9" s="69"/>
      <c r="L9" s="69"/>
      <c r="M9" s="69"/>
      <c r="N9" s="70">
        <f t="shared" si="0"/>
        <v>886</v>
      </c>
    </row>
    <row r="10" spans="1:14" s="58" customFormat="1" ht="45">
      <c r="A10" s="50" t="s">
        <v>429</v>
      </c>
      <c r="B10" s="106">
        <v>186</v>
      </c>
      <c r="C10" s="106">
        <v>229</v>
      </c>
      <c r="D10" s="106">
        <v>130</v>
      </c>
      <c r="E10" s="106">
        <v>117</v>
      </c>
      <c r="F10" s="106">
        <v>283</v>
      </c>
      <c r="G10" s="50"/>
      <c r="H10" s="116"/>
      <c r="I10" s="116"/>
      <c r="J10" s="69"/>
      <c r="K10" s="69"/>
      <c r="L10" s="69"/>
      <c r="M10" s="69"/>
      <c r="N10" s="70">
        <f t="shared" si="0"/>
        <v>945</v>
      </c>
    </row>
    <row r="11" spans="1:14" s="58" customFormat="1" ht="30">
      <c r="A11" s="50" t="s">
        <v>430</v>
      </c>
      <c r="B11" s="106">
        <v>47</v>
      </c>
      <c r="C11" s="106">
        <v>35</v>
      </c>
      <c r="D11" s="106">
        <v>35</v>
      </c>
      <c r="E11" s="106">
        <v>36</v>
      </c>
      <c r="F11" s="106">
        <v>34</v>
      </c>
      <c r="G11" s="50"/>
      <c r="H11" s="116"/>
      <c r="I11" s="116"/>
      <c r="J11" s="69"/>
      <c r="K11" s="69"/>
      <c r="L11" s="69"/>
      <c r="M11" s="69"/>
      <c r="N11" s="70">
        <f t="shared" si="0"/>
        <v>187</v>
      </c>
    </row>
    <row r="12" spans="1:14" s="58" customFormat="1" ht="30">
      <c r="A12" s="50" t="s">
        <v>431</v>
      </c>
      <c r="B12" s="106">
        <v>8</v>
      </c>
      <c r="C12" s="106">
        <v>7</v>
      </c>
      <c r="D12" s="106">
        <v>7</v>
      </c>
      <c r="E12" s="106">
        <v>4</v>
      </c>
      <c r="F12" s="106">
        <v>7</v>
      </c>
      <c r="G12" s="50"/>
      <c r="H12" s="116"/>
      <c r="I12" s="116"/>
      <c r="J12" s="69"/>
      <c r="K12" s="69"/>
      <c r="L12" s="69"/>
      <c r="M12" s="69"/>
      <c r="N12" s="70">
        <f t="shared" si="0"/>
        <v>33</v>
      </c>
    </row>
    <row r="13" spans="1:14" s="58" customFormat="1" ht="45">
      <c r="A13" s="50" t="s">
        <v>432</v>
      </c>
      <c r="B13" s="106">
        <v>9</v>
      </c>
      <c r="C13" s="106">
        <v>7</v>
      </c>
      <c r="D13" s="106">
        <v>8</v>
      </c>
      <c r="E13" s="106">
        <v>3</v>
      </c>
      <c r="F13" s="106">
        <v>8</v>
      </c>
      <c r="G13" s="50"/>
      <c r="H13" s="116"/>
      <c r="I13" s="116"/>
      <c r="J13" s="69"/>
      <c r="K13" s="69"/>
      <c r="L13" s="69"/>
      <c r="M13" s="69"/>
      <c r="N13" s="70">
        <f t="shared" si="0"/>
        <v>35</v>
      </c>
    </row>
    <row r="14" spans="1:14" s="58" customFormat="1" ht="45">
      <c r="A14" s="50" t="s">
        <v>433</v>
      </c>
      <c r="B14" s="106">
        <v>28</v>
      </c>
      <c r="C14" s="106">
        <v>92</v>
      </c>
      <c r="D14" s="106">
        <v>36</v>
      </c>
      <c r="E14" s="106">
        <v>54</v>
      </c>
      <c r="F14" s="106">
        <v>24</v>
      </c>
      <c r="G14" s="50"/>
      <c r="H14" s="116"/>
      <c r="I14" s="116"/>
      <c r="J14" s="69"/>
      <c r="K14" s="69"/>
      <c r="L14" s="69"/>
      <c r="M14" s="69"/>
      <c r="N14" s="70">
        <f t="shared" si="0"/>
        <v>234</v>
      </c>
    </row>
    <row r="15" spans="1:14" s="58" customFormat="1" ht="30">
      <c r="A15" s="50" t="s">
        <v>434</v>
      </c>
      <c r="B15" s="106">
        <v>0</v>
      </c>
      <c r="C15" s="106">
        <v>0</v>
      </c>
      <c r="D15" s="106">
        <v>0</v>
      </c>
      <c r="E15" s="106">
        <v>2</v>
      </c>
      <c r="F15" s="106">
        <v>4</v>
      </c>
      <c r="G15" s="50"/>
      <c r="H15" s="116"/>
      <c r="I15" s="106"/>
      <c r="J15" s="106"/>
      <c r="K15" s="69"/>
      <c r="L15" s="69"/>
      <c r="M15" s="69"/>
      <c r="N15" s="70">
        <f t="shared" si="0"/>
        <v>6</v>
      </c>
    </row>
    <row r="16" spans="1:14" s="58" customFormat="1" ht="15">
      <c r="A16" s="50" t="s">
        <v>435</v>
      </c>
      <c r="B16" s="106">
        <v>346</v>
      </c>
      <c r="C16" s="106">
        <v>250</v>
      </c>
      <c r="D16" s="106">
        <v>257</v>
      </c>
      <c r="E16" s="106">
        <v>200</v>
      </c>
      <c r="F16" s="106">
        <v>229</v>
      </c>
      <c r="G16" s="50"/>
      <c r="H16" s="116"/>
      <c r="I16" s="116"/>
      <c r="J16" s="69"/>
      <c r="K16" s="69"/>
      <c r="L16" s="69"/>
      <c r="M16" s="69"/>
      <c r="N16" s="70">
        <f t="shared" si="0"/>
        <v>1282</v>
      </c>
    </row>
    <row r="17" spans="1:14" s="58" customFormat="1" ht="15">
      <c r="A17" s="50" t="s">
        <v>436</v>
      </c>
      <c r="B17" s="106">
        <v>4</v>
      </c>
      <c r="C17" s="106">
        <v>4</v>
      </c>
      <c r="D17" s="106">
        <v>3</v>
      </c>
      <c r="E17" s="106">
        <v>0</v>
      </c>
      <c r="F17" s="106">
        <v>7</v>
      </c>
      <c r="G17" s="50"/>
      <c r="H17" s="116"/>
      <c r="I17" s="116"/>
      <c r="J17" s="71"/>
      <c r="K17" s="71"/>
      <c r="L17" s="71"/>
      <c r="M17" s="71"/>
      <c r="N17" s="70">
        <f t="shared" si="0"/>
        <v>18</v>
      </c>
    </row>
    <row r="18" spans="1:14" s="58" customFormat="1" ht="15">
      <c r="A18" s="169" t="s">
        <v>438</v>
      </c>
      <c r="B18" s="106">
        <v>1410</v>
      </c>
      <c r="C18" s="106">
        <v>2503</v>
      </c>
      <c r="D18" s="106">
        <v>1582</v>
      </c>
      <c r="E18" s="106">
        <v>1758</v>
      </c>
      <c r="F18" s="106">
        <v>2348</v>
      </c>
      <c r="G18" s="50"/>
      <c r="H18" s="117"/>
      <c r="I18" s="117"/>
      <c r="J18" s="142"/>
      <c r="K18" s="142"/>
      <c r="L18" s="71"/>
      <c r="M18" s="71"/>
      <c r="N18" s="70">
        <f t="shared" si="0"/>
        <v>9601</v>
      </c>
    </row>
    <row r="19" spans="1:14" s="58" customFormat="1" ht="15">
      <c r="A19" s="169" t="s">
        <v>439</v>
      </c>
      <c r="B19" s="113">
        <v>15</v>
      </c>
      <c r="C19" s="113">
        <v>25</v>
      </c>
      <c r="D19" s="113">
        <v>18</v>
      </c>
      <c r="E19" s="113">
        <v>22</v>
      </c>
      <c r="F19" s="113">
        <v>28</v>
      </c>
      <c r="G19" s="50"/>
      <c r="H19" s="50"/>
      <c r="I19" s="50"/>
      <c r="J19" s="71"/>
      <c r="K19" s="71"/>
      <c r="L19" s="71"/>
      <c r="M19" s="71"/>
      <c r="N19" s="70">
        <f t="shared" si="0"/>
        <v>108</v>
      </c>
    </row>
    <row r="20" spans="1:14" ht="15">
      <c r="A20" s="50" t="s">
        <v>352</v>
      </c>
      <c r="B20" s="113">
        <v>1922</v>
      </c>
      <c r="C20" s="113">
        <v>1931</v>
      </c>
      <c r="D20" s="113">
        <v>2979</v>
      </c>
      <c r="E20" s="113">
        <v>730</v>
      </c>
      <c r="F20" s="113">
        <v>8856</v>
      </c>
      <c r="G20" s="114"/>
      <c r="H20" s="126"/>
      <c r="I20" s="126"/>
      <c r="J20" s="140"/>
      <c r="K20" s="106"/>
      <c r="L20" s="64"/>
      <c r="M20" s="64"/>
      <c r="N20" s="70">
        <f t="shared" si="0"/>
        <v>16418</v>
      </c>
    </row>
    <row r="21" spans="1:14" ht="15">
      <c r="A21" s="50" t="s">
        <v>93</v>
      </c>
      <c r="B21" s="106">
        <v>20</v>
      </c>
      <c r="C21" s="106">
        <v>42</v>
      </c>
      <c r="D21" s="106">
        <v>39</v>
      </c>
      <c r="E21" s="106">
        <v>9</v>
      </c>
      <c r="F21" s="106">
        <v>40</v>
      </c>
      <c r="G21" s="50"/>
      <c r="H21" s="132"/>
      <c r="I21" s="132"/>
      <c r="J21" s="64"/>
      <c r="K21" s="106"/>
      <c r="L21" s="64"/>
      <c r="M21" s="64"/>
      <c r="N21" s="70">
        <f t="shared" si="0"/>
        <v>150</v>
      </c>
    </row>
    <row r="22" spans="1:14" ht="15">
      <c r="A22" s="50" t="s">
        <v>384</v>
      </c>
      <c r="B22" s="106">
        <v>481</v>
      </c>
      <c r="C22" s="106">
        <v>822</v>
      </c>
      <c r="D22" s="106">
        <v>784</v>
      </c>
      <c r="E22" s="106">
        <v>630</v>
      </c>
      <c r="F22" s="106">
        <v>864</v>
      </c>
      <c r="G22" s="50"/>
      <c r="H22" s="132"/>
      <c r="I22" s="132"/>
      <c r="J22" s="64"/>
      <c r="K22" s="106"/>
      <c r="L22" s="64"/>
      <c r="M22" s="64"/>
      <c r="N22" s="70">
        <f t="shared" si="0"/>
        <v>3581</v>
      </c>
    </row>
    <row r="23" spans="1:14" ht="15">
      <c r="A23" s="50" t="s">
        <v>94</v>
      </c>
      <c r="B23" s="106">
        <v>32</v>
      </c>
      <c r="C23" s="106">
        <v>10</v>
      </c>
      <c r="D23" s="106">
        <v>39</v>
      </c>
      <c r="E23" s="106">
        <v>0</v>
      </c>
      <c r="F23" s="106">
        <v>81</v>
      </c>
      <c r="G23" s="50"/>
      <c r="H23" s="132"/>
      <c r="I23" s="116"/>
      <c r="J23" s="64"/>
      <c r="K23" s="106"/>
      <c r="L23" s="64"/>
      <c r="M23" s="64"/>
      <c r="N23" s="70">
        <f t="shared" si="0"/>
        <v>162</v>
      </c>
    </row>
    <row r="24" spans="1:14" ht="15">
      <c r="A24" s="50" t="s">
        <v>385</v>
      </c>
      <c r="B24" s="106">
        <v>1239</v>
      </c>
      <c r="C24" s="106">
        <v>305</v>
      </c>
      <c r="D24" s="106">
        <v>1552</v>
      </c>
      <c r="E24" s="106">
        <v>0</v>
      </c>
      <c r="F24" s="106">
        <v>7992</v>
      </c>
      <c r="G24" s="88"/>
      <c r="H24" s="132"/>
      <c r="I24" s="116"/>
      <c r="J24" s="140"/>
      <c r="K24" s="106"/>
      <c r="L24" s="64"/>
      <c r="M24" s="64"/>
      <c r="N24" s="70">
        <f t="shared" si="0"/>
        <v>11088</v>
      </c>
    </row>
    <row r="25" spans="1:14" ht="15">
      <c r="A25" s="50" t="s">
        <v>95</v>
      </c>
      <c r="B25" s="106">
        <v>7</v>
      </c>
      <c r="C25" s="106">
        <v>29</v>
      </c>
      <c r="D25" s="106">
        <v>25</v>
      </c>
      <c r="E25" s="106">
        <v>4</v>
      </c>
      <c r="F25" s="106">
        <v>0</v>
      </c>
      <c r="G25" s="50"/>
      <c r="H25" s="116"/>
      <c r="I25" s="132"/>
      <c r="J25" s="132"/>
      <c r="K25" s="106"/>
      <c r="L25" s="64"/>
      <c r="M25" s="64"/>
      <c r="N25" s="70">
        <f t="shared" si="0"/>
        <v>65</v>
      </c>
    </row>
    <row r="26" spans="1:14" ht="15">
      <c r="A26" s="50" t="s">
        <v>386</v>
      </c>
      <c r="B26" s="106">
        <v>202</v>
      </c>
      <c r="C26" s="106">
        <v>804</v>
      </c>
      <c r="D26" s="106">
        <v>643</v>
      </c>
      <c r="E26" s="106">
        <v>100</v>
      </c>
      <c r="F26" s="106">
        <v>0</v>
      </c>
      <c r="G26" s="50"/>
      <c r="H26" s="116"/>
      <c r="I26" s="132"/>
      <c r="J26" s="132"/>
      <c r="K26" s="106"/>
      <c r="L26" s="64"/>
      <c r="M26" s="64"/>
      <c r="N26" s="70">
        <f t="shared" si="0"/>
        <v>1749</v>
      </c>
    </row>
    <row r="27" spans="1:14" ht="15">
      <c r="A27" s="50" t="s">
        <v>314</v>
      </c>
      <c r="B27" s="106">
        <v>0</v>
      </c>
      <c r="C27" s="106">
        <v>3</v>
      </c>
      <c r="D27" s="106">
        <v>9</v>
      </c>
      <c r="E27" s="106">
        <v>2</v>
      </c>
      <c r="F27" s="106">
        <v>26</v>
      </c>
      <c r="G27" s="50"/>
      <c r="H27" s="132"/>
      <c r="I27" s="116"/>
      <c r="J27" s="64"/>
      <c r="K27" s="106"/>
      <c r="L27" s="106"/>
      <c r="M27" s="64"/>
      <c r="N27" s="70">
        <f t="shared" si="0"/>
        <v>40</v>
      </c>
    </row>
    <row r="28" spans="1:14" ht="15">
      <c r="A28" s="50" t="s">
        <v>387</v>
      </c>
      <c r="B28" s="106">
        <v>0</v>
      </c>
      <c r="C28" s="106">
        <v>150</v>
      </c>
      <c r="D28" s="106">
        <v>1186</v>
      </c>
      <c r="E28" s="106">
        <v>100</v>
      </c>
      <c r="F28" s="106">
        <v>875</v>
      </c>
      <c r="G28" s="50"/>
      <c r="H28" s="132"/>
      <c r="I28" s="117"/>
      <c r="J28" s="64"/>
      <c r="K28" s="106"/>
      <c r="L28" s="64"/>
      <c r="M28" s="64"/>
      <c r="N28" s="70">
        <f t="shared" si="0"/>
        <v>2311</v>
      </c>
    </row>
    <row r="29" spans="1:14" ht="15">
      <c r="A29" s="50" t="s">
        <v>315</v>
      </c>
      <c r="B29" s="106">
        <v>0</v>
      </c>
      <c r="C29" s="106">
        <v>1</v>
      </c>
      <c r="D29" s="106">
        <v>0</v>
      </c>
      <c r="E29" s="106">
        <v>0</v>
      </c>
      <c r="F29" s="106">
        <v>0</v>
      </c>
      <c r="G29" s="106"/>
      <c r="H29" s="132"/>
      <c r="I29" s="132"/>
      <c r="J29" s="132"/>
      <c r="K29" s="106"/>
      <c r="L29" s="106"/>
      <c r="M29" s="64"/>
      <c r="N29" s="70">
        <f t="shared" si="0"/>
        <v>1</v>
      </c>
    </row>
    <row r="30" spans="1:14" ht="30">
      <c r="A30" s="50" t="s">
        <v>388</v>
      </c>
      <c r="B30" s="106">
        <v>0</v>
      </c>
      <c r="C30" s="106">
        <v>70</v>
      </c>
      <c r="D30" s="106">
        <v>0</v>
      </c>
      <c r="E30" s="106">
        <v>0</v>
      </c>
      <c r="F30" s="106">
        <v>0</v>
      </c>
      <c r="G30" s="106"/>
      <c r="H30" s="132"/>
      <c r="I30" s="132"/>
      <c r="J30" s="132"/>
      <c r="K30" s="106"/>
      <c r="L30" s="106"/>
      <c r="M30" s="64"/>
      <c r="N30" s="70">
        <f t="shared" si="0"/>
        <v>70</v>
      </c>
    </row>
    <row r="31" spans="1:14" ht="15">
      <c r="A31" s="50" t="s">
        <v>96</v>
      </c>
      <c r="B31" s="106">
        <v>2</v>
      </c>
      <c r="C31" s="106">
        <v>2</v>
      </c>
      <c r="D31" s="106">
        <v>2</v>
      </c>
      <c r="E31" s="106">
        <v>5</v>
      </c>
      <c r="F31" s="106">
        <v>3</v>
      </c>
      <c r="G31" s="50"/>
      <c r="H31" s="132"/>
      <c r="I31" s="132"/>
      <c r="J31" s="64"/>
      <c r="K31" s="64"/>
      <c r="L31" s="106"/>
      <c r="M31" s="64"/>
      <c r="N31" s="70">
        <f t="shared" si="0"/>
        <v>14</v>
      </c>
    </row>
    <row r="32" spans="1:14" ht="15">
      <c r="A32" s="50" t="s">
        <v>389</v>
      </c>
      <c r="B32" s="106">
        <v>989</v>
      </c>
      <c r="C32" s="106">
        <v>599</v>
      </c>
      <c r="D32" s="106">
        <v>780</v>
      </c>
      <c r="E32" s="106">
        <v>1701</v>
      </c>
      <c r="F32" s="106">
        <v>250</v>
      </c>
      <c r="G32" s="88"/>
      <c r="H32" s="132"/>
      <c r="I32" s="132"/>
      <c r="J32" s="140"/>
      <c r="K32" s="140"/>
      <c r="L32" s="106"/>
      <c r="M32" s="64"/>
      <c r="N32" s="70">
        <f t="shared" si="0"/>
        <v>4319</v>
      </c>
    </row>
    <row r="33" spans="1:14" ht="15">
      <c r="A33" s="50" t="s">
        <v>97</v>
      </c>
      <c r="B33" s="106">
        <v>3</v>
      </c>
      <c r="C33" s="106">
        <v>4</v>
      </c>
      <c r="D33" s="106">
        <v>2</v>
      </c>
      <c r="E33" s="106">
        <v>1</v>
      </c>
      <c r="F33" s="106">
        <v>5</v>
      </c>
      <c r="G33" s="50"/>
      <c r="H33" s="132"/>
      <c r="I33" s="132"/>
      <c r="J33" s="64"/>
      <c r="K33" s="64"/>
      <c r="L33" s="106"/>
      <c r="M33" s="64"/>
      <c r="N33" s="70">
        <f t="shared" si="0"/>
        <v>15</v>
      </c>
    </row>
    <row r="34" spans="1:14" ht="15">
      <c r="A34" s="50" t="s">
        <v>98</v>
      </c>
      <c r="B34" s="106">
        <v>1370</v>
      </c>
      <c r="C34" s="106">
        <v>1616</v>
      </c>
      <c r="D34" s="106">
        <v>1555</v>
      </c>
      <c r="E34" s="106">
        <v>71</v>
      </c>
      <c r="F34" s="106">
        <v>1154</v>
      </c>
      <c r="G34" s="88"/>
      <c r="H34" s="132"/>
      <c r="I34" s="132"/>
      <c r="J34" s="140"/>
      <c r="K34" s="64"/>
      <c r="L34" s="106"/>
      <c r="M34" s="64"/>
      <c r="N34" s="70">
        <f t="shared" si="0"/>
        <v>5766</v>
      </c>
    </row>
    <row r="35" spans="1:14" ht="15">
      <c r="A35" s="50" t="s">
        <v>99</v>
      </c>
      <c r="B35" s="106">
        <v>1</v>
      </c>
      <c r="C35" s="106">
        <v>3</v>
      </c>
      <c r="D35" s="106">
        <v>5</v>
      </c>
      <c r="E35" s="106">
        <v>7</v>
      </c>
      <c r="F35" s="106">
        <v>10</v>
      </c>
      <c r="G35" s="106"/>
      <c r="H35" s="116"/>
      <c r="I35" s="116"/>
      <c r="J35" s="64"/>
      <c r="K35" s="106"/>
      <c r="L35" s="64"/>
      <c r="M35" s="64"/>
      <c r="N35" s="70">
        <f t="shared" si="0"/>
        <v>26</v>
      </c>
    </row>
    <row r="36" spans="1:14" ht="15">
      <c r="A36" s="50" t="s">
        <v>100</v>
      </c>
      <c r="B36" s="106">
        <v>72</v>
      </c>
      <c r="C36" s="106">
        <v>114</v>
      </c>
      <c r="D36" s="106">
        <v>228</v>
      </c>
      <c r="E36" s="106">
        <v>164</v>
      </c>
      <c r="F36" s="106">
        <v>184</v>
      </c>
      <c r="G36" s="106"/>
      <c r="H36" s="116"/>
      <c r="I36" s="116"/>
      <c r="J36" s="64"/>
      <c r="K36" s="106"/>
      <c r="L36" s="64"/>
      <c r="M36" s="64"/>
      <c r="N36" s="70">
        <f t="shared" si="0"/>
        <v>762</v>
      </c>
    </row>
    <row r="37" spans="1:14" ht="15">
      <c r="A37" s="50" t="s">
        <v>390</v>
      </c>
      <c r="B37" s="106">
        <v>31</v>
      </c>
      <c r="C37" s="106">
        <v>28</v>
      </c>
      <c r="D37" s="106">
        <v>31</v>
      </c>
      <c r="E37" s="106">
        <v>30</v>
      </c>
      <c r="F37" s="106">
        <v>31</v>
      </c>
      <c r="G37" s="50"/>
      <c r="H37" s="116"/>
      <c r="I37" s="116"/>
      <c r="J37" s="64"/>
      <c r="K37" s="64"/>
      <c r="L37" s="64"/>
      <c r="M37" s="64"/>
      <c r="N37" s="70">
        <f t="shared" si="0"/>
        <v>151</v>
      </c>
    </row>
    <row r="38" spans="1:14" ht="15">
      <c r="A38" s="50" t="s">
        <v>316</v>
      </c>
      <c r="B38" s="106">
        <v>309</v>
      </c>
      <c r="C38" s="106">
        <v>362</v>
      </c>
      <c r="D38" s="106">
        <v>480</v>
      </c>
      <c r="E38" s="106">
        <v>464</v>
      </c>
      <c r="F38" s="106">
        <v>481</v>
      </c>
      <c r="G38" s="50"/>
      <c r="H38" s="116"/>
      <c r="I38" s="116"/>
      <c r="J38" s="64"/>
      <c r="K38" s="64"/>
      <c r="L38" s="64"/>
      <c r="M38" s="64"/>
      <c r="N38" s="70">
        <f t="shared" si="0"/>
        <v>2096</v>
      </c>
    </row>
    <row r="39" spans="1:14" ht="30">
      <c r="A39" s="50" t="s">
        <v>391</v>
      </c>
      <c r="B39" s="106">
        <v>0</v>
      </c>
      <c r="C39" s="106">
        <v>1</v>
      </c>
      <c r="D39" s="106">
        <v>2</v>
      </c>
      <c r="E39" s="106">
        <v>1</v>
      </c>
      <c r="F39" s="106">
        <v>1</v>
      </c>
      <c r="G39" s="50"/>
      <c r="H39" s="132"/>
      <c r="I39" s="116"/>
      <c r="J39" s="132"/>
      <c r="K39" s="132"/>
      <c r="L39" s="132"/>
      <c r="M39" s="64"/>
      <c r="N39" s="70">
        <f t="shared" si="0"/>
        <v>5</v>
      </c>
    </row>
    <row r="40" spans="1:14" ht="30">
      <c r="A40" s="50" t="s">
        <v>392</v>
      </c>
      <c r="B40" s="132">
        <v>0</v>
      </c>
      <c r="C40" s="132">
        <v>24</v>
      </c>
      <c r="D40" s="132">
        <v>30</v>
      </c>
      <c r="E40" s="132">
        <v>27</v>
      </c>
      <c r="F40" s="132">
        <v>49</v>
      </c>
      <c r="G40" s="116"/>
      <c r="H40" s="132"/>
      <c r="I40" s="116"/>
      <c r="J40" s="132"/>
      <c r="K40" s="132"/>
      <c r="L40" s="132"/>
      <c r="M40" s="64"/>
      <c r="N40" s="70">
        <f t="shared" si="0"/>
        <v>130</v>
      </c>
    </row>
    <row r="41" spans="1:14" ht="15">
      <c r="A41" s="50" t="s">
        <v>353</v>
      </c>
      <c r="B41" s="106">
        <v>0</v>
      </c>
      <c r="C41" s="106">
        <v>0</v>
      </c>
      <c r="D41" s="106">
        <v>1</v>
      </c>
      <c r="E41" s="106">
        <v>0</v>
      </c>
      <c r="F41" s="106">
        <v>0</v>
      </c>
      <c r="G41" s="106"/>
      <c r="H41" s="106"/>
      <c r="I41" s="116"/>
      <c r="J41" s="64"/>
      <c r="K41" s="64"/>
      <c r="L41" s="106"/>
      <c r="M41" s="64"/>
      <c r="N41" s="70">
        <f t="shared" si="0"/>
        <v>1</v>
      </c>
    </row>
    <row r="42" spans="1:14" ht="15">
      <c r="A42" s="50" t="s">
        <v>354</v>
      </c>
      <c r="B42" s="106">
        <v>0</v>
      </c>
      <c r="C42" s="106">
        <v>0</v>
      </c>
      <c r="D42" s="106">
        <v>5</v>
      </c>
      <c r="E42" s="106">
        <v>0</v>
      </c>
      <c r="F42" s="106">
        <v>0</v>
      </c>
      <c r="G42" s="50"/>
      <c r="H42" s="132"/>
      <c r="I42" s="116"/>
      <c r="J42" s="64"/>
      <c r="K42" s="106"/>
      <c r="L42" s="64"/>
      <c r="M42" s="64"/>
      <c r="N42" s="70">
        <f t="shared" si="0"/>
        <v>5</v>
      </c>
    </row>
    <row r="43" spans="1:14" ht="30">
      <c r="A43" s="50" t="s">
        <v>393</v>
      </c>
      <c r="B43" s="106">
        <v>0</v>
      </c>
      <c r="C43" s="106">
        <v>0</v>
      </c>
      <c r="D43" s="106">
        <v>582504</v>
      </c>
      <c r="E43" s="106">
        <v>0</v>
      </c>
      <c r="F43" s="106">
        <v>0</v>
      </c>
      <c r="G43" s="106"/>
      <c r="H43" s="106"/>
      <c r="I43" s="106"/>
      <c r="J43" s="106"/>
      <c r="K43" s="143"/>
      <c r="L43" s="106"/>
      <c r="M43" s="64"/>
      <c r="N43" s="70">
        <f t="shared" si="0"/>
        <v>582504</v>
      </c>
    </row>
    <row r="44" spans="1:14" ht="30">
      <c r="A44" s="50" t="s">
        <v>232</v>
      </c>
      <c r="B44" s="106">
        <v>0</v>
      </c>
      <c r="C44" s="106">
        <v>6</v>
      </c>
      <c r="D44" s="106">
        <v>4</v>
      </c>
      <c r="E44" s="132">
        <v>0</v>
      </c>
      <c r="F44" s="106">
        <v>0</v>
      </c>
      <c r="G44" s="106"/>
      <c r="H44" s="106"/>
      <c r="I44" s="106"/>
      <c r="J44" s="134"/>
      <c r="K44" s="134"/>
      <c r="L44" s="134"/>
      <c r="M44" s="64"/>
      <c r="N44" s="70">
        <f t="shared" si="0"/>
        <v>10</v>
      </c>
    </row>
    <row r="45" spans="1:14" ht="15">
      <c r="A45" s="50" t="s">
        <v>233</v>
      </c>
      <c r="B45" s="106">
        <v>0</v>
      </c>
      <c r="C45" s="106">
        <v>440</v>
      </c>
      <c r="D45" s="106">
        <v>1430</v>
      </c>
      <c r="E45" s="106">
        <v>0</v>
      </c>
      <c r="F45" s="106">
        <v>0</v>
      </c>
      <c r="G45" s="106"/>
      <c r="H45" s="106"/>
      <c r="I45" s="106"/>
      <c r="J45" s="64"/>
      <c r="K45" s="140"/>
      <c r="L45" s="64"/>
      <c r="M45" s="64"/>
      <c r="N45" s="70">
        <f t="shared" si="0"/>
        <v>1870</v>
      </c>
    </row>
    <row r="46" spans="1:14" ht="15">
      <c r="A46" s="50" t="s">
        <v>317</v>
      </c>
      <c r="B46" s="106">
        <v>35</v>
      </c>
      <c r="C46" s="106">
        <v>33</v>
      </c>
      <c r="D46" s="106">
        <v>29</v>
      </c>
      <c r="E46" s="106">
        <v>36</v>
      </c>
      <c r="F46" s="106">
        <v>58</v>
      </c>
      <c r="G46" s="50"/>
      <c r="H46" s="116"/>
      <c r="I46" s="116"/>
      <c r="J46" s="64"/>
      <c r="K46" s="64"/>
      <c r="L46" s="64"/>
      <c r="M46" s="64"/>
      <c r="N46" s="70">
        <f t="shared" si="0"/>
        <v>191</v>
      </c>
    </row>
    <row r="47" spans="1:14" ht="15">
      <c r="A47" s="50" t="s">
        <v>318</v>
      </c>
      <c r="B47" s="106">
        <v>30</v>
      </c>
      <c r="C47" s="106">
        <v>26</v>
      </c>
      <c r="D47" s="106">
        <v>24</v>
      </c>
      <c r="E47" s="106">
        <v>32</v>
      </c>
      <c r="F47" s="106">
        <v>47</v>
      </c>
      <c r="G47" s="50"/>
      <c r="H47" s="116"/>
      <c r="I47" s="116"/>
      <c r="J47" s="64"/>
      <c r="K47" s="64"/>
      <c r="L47" s="64"/>
      <c r="M47" s="64"/>
      <c r="N47" s="70">
        <f t="shared" si="0"/>
        <v>159</v>
      </c>
    </row>
    <row r="48" spans="1:14" ht="15">
      <c r="A48" s="50" t="s">
        <v>319</v>
      </c>
      <c r="B48" s="106">
        <v>664</v>
      </c>
      <c r="C48" s="106">
        <v>568</v>
      </c>
      <c r="D48" s="106">
        <v>544</v>
      </c>
      <c r="E48" s="106">
        <v>543</v>
      </c>
      <c r="F48" s="106">
        <v>1023</v>
      </c>
      <c r="G48" s="50"/>
      <c r="H48" s="116"/>
      <c r="I48" s="116"/>
      <c r="J48" s="64"/>
      <c r="K48" s="64"/>
      <c r="L48" s="64"/>
      <c r="M48" s="64"/>
      <c r="N48" s="70">
        <f t="shared" si="0"/>
        <v>3342</v>
      </c>
    </row>
    <row r="49" spans="1:14" ht="15">
      <c r="A49" s="50" t="s">
        <v>355</v>
      </c>
      <c r="B49" s="106">
        <v>0</v>
      </c>
      <c r="C49" s="106">
        <v>0</v>
      </c>
      <c r="D49" s="106">
        <v>1</v>
      </c>
      <c r="E49" s="106">
        <v>0</v>
      </c>
      <c r="F49" s="106">
        <v>0</v>
      </c>
      <c r="G49" s="106"/>
      <c r="H49" s="106"/>
      <c r="I49" s="116"/>
      <c r="J49" s="106"/>
      <c r="K49" s="106"/>
      <c r="L49" s="106"/>
      <c r="M49" s="64"/>
      <c r="N49" s="70">
        <f t="shared" si="0"/>
        <v>1</v>
      </c>
    </row>
    <row r="50" spans="1:14" ht="15">
      <c r="A50" s="50" t="s">
        <v>356</v>
      </c>
      <c r="B50" s="106">
        <v>4</v>
      </c>
      <c r="C50" s="106">
        <v>3</v>
      </c>
      <c r="D50" s="106">
        <v>3</v>
      </c>
      <c r="E50" s="106">
        <v>5</v>
      </c>
      <c r="F50" s="106">
        <v>3</v>
      </c>
      <c r="G50" s="50"/>
      <c r="H50" s="64"/>
      <c r="I50" s="116"/>
      <c r="J50" s="116"/>
      <c r="K50" s="64"/>
      <c r="L50" s="64"/>
      <c r="M50" s="64"/>
      <c r="N50" s="70">
        <f t="shared" si="0"/>
        <v>18</v>
      </c>
    </row>
    <row r="51" spans="1:14" ht="15">
      <c r="A51" s="50" t="s">
        <v>101</v>
      </c>
      <c r="B51" s="106">
        <v>1</v>
      </c>
      <c r="C51" s="106">
        <v>1</v>
      </c>
      <c r="D51" s="106">
        <v>1</v>
      </c>
      <c r="E51" s="106">
        <v>1</v>
      </c>
      <c r="F51" s="106">
        <v>1</v>
      </c>
      <c r="G51" s="50"/>
      <c r="H51" s="116"/>
      <c r="I51" s="116"/>
      <c r="J51" s="64"/>
      <c r="K51" s="64"/>
      <c r="L51" s="64"/>
      <c r="M51" s="64"/>
      <c r="N51" s="70">
        <f t="shared" si="0"/>
        <v>5</v>
      </c>
    </row>
    <row r="52" spans="1:14" ht="15">
      <c r="A52" s="50" t="s">
        <v>102</v>
      </c>
      <c r="B52" s="106">
        <v>1</v>
      </c>
      <c r="C52" s="106">
        <v>1</v>
      </c>
      <c r="D52" s="106">
        <v>1</v>
      </c>
      <c r="E52" s="106">
        <v>1</v>
      </c>
      <c r="F52" s="106">
        <v>1</v>
      </c>
      <c r="G52" s="50"/>
      <c r="H52" s="116"/>
      <c r="I52" s="116"/>
      <c r="J52" s="64"/>
      <c r="K52" s="64"/>
      <c r="L52" s="64"/>
      <c r="M52" s="64"/>
      <c r="N52" s="70">
        <f t="shared" si="0"/>
        <v>5</v>
      </c>
    </row>
    <row r="53" spans="1:14" ht="15">
      <c r="A53" s="50" t="s">
        <v>103</v>
      </c>
      <c r="B53" s="106">
        <v>1</v>
      </c>
      <c r="C53" s="106">
        <v>1</v>
      </c>
      <c r="D53" s="106">
        <v>1</v>
      </c>
      <c r="E53" s="106">
        <v>1</v>
      </c>
      <c r="F53" s="106">
        <v>1</v>
      </c>
      <c r="G53" s="50"/>
      <c r="H53" s="116"/>
      <c r="I53" s="64"/>
      <c r="J53" s="64"/>
      <c r="K53" s="64"/>
      <c r="L53" s="64"/>
      <c r="M53" s="64"/>
      <c r="N53" s="70">
        <f t="shared" si="0"/>
        <v>5</v>
      </c>
    </row>
    <row r="54" spans="1:14" ht="15">
      <c r="A54" s="50" t="s">
        <v>394</v>
      </c>
      <c r="B54" s="106">
        <v>0</v>
      </c>
      <c r="C54" s="106">
        <v>0</v>
      </c>
      <c r="D54" s="106">
        <v>0</v>
      </c>
      <c r="E54" s="106">
        <v>0</v>
      </c>
      <c r="F54" s="106">
        <v>0</v>
      </c>
      <c r="G54" s="106"/>
      <c r="H54" s="132"/>
      <c r="I54" s="132"/>
      <c r="J54" s="132"/>
      <c r="K54" s="132"/>
      <c r="L54" s="132"/>
      <c r="M54" s="64"/>
      <c r="N54" s="70">
        <f t="shared" si="0"/>
        <v>0</v>
      </c>
    </row>
    <row r="55" spans="1:14" ht="15">
      <c r="A55" s="50" t="s">
        <v>395</v>
      </c>
      <c r="B55" s="106">
        <v>0</v>
      </c>
      <c r="C55" s="106">
        <v>0</v>
      </c>
      <c r="D55" s="106">
        <v>0</v>
      </c>
      <c r="E55" s="106">
        <v>0</v>
      </c>
      <c r="F55" s="106">
        <v>0</v>
      </c>
      <c r="G55" s="106"/>
      <c r="H55" s="106"/>
      <c r="I55" s="132"/>
      <c r="J55" s="132"/>
      <c r="K55" s="132"/>
      <c r="L55" s="132"/>
      <c r="M55" s="64"/>
      <c r="N55" s="70">
        <f t="shared" si="0"/>
        <v>0</v>
      </c>
    </row>
    <row r="56" spans="1:14" ht="15">
      <c r="A56" s="50" t="s">
        <v>234</v>
      </c>
      <c r="B56" s="106">
        <v>2</v>
      </c>
      <c r="C56" s="106">
        <v>2</v>
      </c>
      <c r="D56" s="106">
        <v>2</v>
      </c>
      <c r="E56" s="106">
        <v>2</v>
      </c>
      <c r="F56" s="106">
        <v>2</v>
      </c>
      <c r="G56" s="50"/>
      <c r="H56" s="64"/>
      <c r="I56" s="116"/>
      <c r="J56" s="64"/>
      <c r="K56" s="64"/>
      <c r="L56" s="64"/>
      <c r="M56" s="64"/>
      <c r="N56" s="70">
        <f t="shared" si="0"/>
        <v>10</v>
      </c>
    </row>
    <row r="57" spans="1:14" ht="15">
      <c r="A57" s="50" t="s">
        <v>235</v>
      </c>
      <c r="B57" s="106">
        <v>1</v>
      </c>
      <c r="C57" s="106">
        <v>1</v>
      </c>
      <c r="D57" s="106">
        <v>1</v>
      </c>
      <c r="E57" s="106">
        <v>1</v>
      </c>
      <c r="F57" s="106">
        <v>1</v>
      </c>
      <c r="G57" s="50"/>
      <c r="H57" s="64"/>
      <c r="I57" s="116"/>
      <c r="J57" s="64"/>
      <c r="K57" s="64"/>
      <c r="L57" s="64"/>
      <c r="M57" s="64"/>
      <c r="N57" s="70">
        <f t="shared" si="0"/>
        <v>5</v>
      </c>
    </row>
    <row r="58" spans="1:14" ht="15">
      <c r="A58" s="50" t="s">
        <v>236</v>
      </c>
      <c r="B58" s="106">
        <v>0</v>
      </c>
      <c r="C58" s="106">
        <v>0</v>
      </c>
      <c r="D58" s="106">
        <v>1</v>
      </c>
      <c r="E58" s="106">
        <v>0</v>
      </c>
      <c r="F58" s="106">
        <v>0</v>
      </c>
      <c r="G58" s="50"/>
      <c r="H58" s="64"/>
      <c r="I58" s="116"/>
      <c r="J58" s="64"/>
      <c r="K58" s="64"/>
      <c r="L58" s="64"/>
      <c r="M58" s="64"/>
      <c r="N58" s="70">
        <f t="shared" si="0"/>
        <v>1</v>
      </c>
    </row>
    <row r="59" spans="1:14" ht="15">
      <c r="A59" s="50" t="s">
        <v>357</v>
      </c>
      <c r="B59" s="106">
        <v>0</v>
      </c>
      <c r="C59" s="106">
        <v>0</v>
      </c>
      <c r="D59" s="106">
        <v>1</v>
      </c>
      <c r="E59" s="106">
        <v>0</v>
      </c>
      <c r="F59" s="106">
        <v>0</v>
      </c>
      <c r="G59" s="106"/>
      <c r="H59" s="106"/>
      <c r="I59" s="116"/>
      <c r="J59" s="106"/>
      <c r="K59" s="106"/>
      <c r="L59" s="106"/>
      <c r="M59" s="64"/>
      <c r="N59" s="70">
        <f t="shared" si="0"/>
        <v>1</v>
      </c>
    </row>
    <row r="60" spans="1:14" ht="30">
      <c r="A60" s="50" t="s">
        <v>237</v>
      </c>
      <c r="B60" s="106">
        <v>0</v>
      </c>
      <c r="C60" s="106">
        <v>0</v>
      </c>
      <c r="D60" s="106">
        <v>0</v>
      </c>
      <c r="E60" s="106">
        <v>0</v>
      </c>
      <c r="F60" s="106">
        <v>0</v>
      </c>
      <c r="G60" s="106"/>
      <c r="H60" s="106"/>
      <c r="I60" s="116"/>
      <c r="J60" s="134"/>
      <c r="K60" s="134"/>
      <c r="L60" s="106"/>
      <c r="M60" s="64"/>
      <c r="N60" s="70">
        <f t="shared" si="0"/>
        <v>0</v>
      </c>
    </row>
    <row r="61" spans="1:14" ht="15">
      <c r="A61" s="50" t="s">
        <v>238</v>
      </c>
      <c r="B61" s="106">
        <v>0</v>
      </c>
      <c r="C61" s="106">
        <v>0</v>
      </c>
      <c r="D61" s="106">
        <v>0</v>
      </c>
      <c r="E61" s="106">
        <v>0</v>
      </c>
      <c r="F61" s="106">
        <v>0</v>
      </c>
      <c r="G61" s="50"/>
      <c r="H61" s="64"/>
      <c r="I61" s="116"/>
      <c r="J61" s="64"/>
      <c r="K61" s="64"/>
      <c r="L61" s="64"/>
      <c r="M61" s="64"/>
      <c r="N61" s="70">
        <f t="shared" si="0"/>
        <v>0</v>
      </c>
    </row>
    <row r="62" spans="1:14" ht="15">
      <c r="A62" s="50" t="s">
        <v>131</v>
      </c>
      <c r="B62" s="106">
        <v>6</v>
      </c>
      <c r="C62" s="106">
        <v>21</v>
      </c>
      <c r="D62" s="106">
        <v>21</v>
      </c>
      <c r="E62" s="106">
        <v>5</v>
      </c>
      <c r="F62" s="106">
        <v>16</v>
      </c>
      <c r="G62" s="50"/>
      <c r="H62" s="64"/>
      <c r="I62" s="116"/>
      <c r="J62" s="64"/>
      <c r="K62" s="64"/>
      <c r="L62" s="64"/>
      <c r="M62" s="64"/>
      <c r="N62" s="70">
        <f t="shared" si="0"/>
        <v>69</v>
      </c>
    </row>
    <row r="63" spans="1:14" ht="15">
      <c r="A63" s="50" t="s">
        <v>239</v>
      </c>
      <c r="B63" s="106">
        <v>1</v>
      </c>
      <c r="C63" s="106">
        <v>4</v>
      </c>
      <c r="D63" s="106">
        <v>4</v>
      </c>
      <c r="E63" s="106">
        <v>0</v>
      </c>
      <c r="F63" s="106">
        <v>6</v>
      </c>
      <c r="G63" s="50"/>
      <c r="H63" s="64"/>
      <c r="I63" s="116"/>
      <c r="J63" s="64"/>
      <c r="K63" s="64"/>
      <c r="L63" s="64"/>
      <c r="M63" s="64"/>
      <c r="N63" s="70">
        <f t="shared" si="0"/>
        <v>15</v>
      </c>
    </row>
    <row r="64" spans="1:14" ht="15">
      <c r="A64" s="50" t="s">
        <v>240</v>
      </c>
      <c r="B64" s="106">
        <v>3</v>
      </c>
      <c r="C64" s="106">
        <v>7</v>
      </c>
      <c r="D64" s="106">
        <v>7</v>
      </c>
      <c r="E64" s="106">
        <v>2</v>
      </c>
      <c r="F64" s="106">
        <v>4</v>
      </c>
      <c r="G64" s="106"/>
      <c r="H64" s="64"/>
      <c r="I64" s="116"/>
      <c r="J64" s="106"/>
      <c r="K64" s="64"/>
      <c r="L64" s="64"/>
      <c r="M64" s="64"/>
      <c r="N64" s="70">
        <f t="shared" si="0"/>
        <v>23</v>
      </c>
    </row>
    <row r="65" spans="1:14" ht="15">
      <c r="A65" s="50" t="s">
        <v>241</v>
      </c>
      <c r="B65" s="106">
        <v>2</v>
      </c>
      <c r="C65" s="106">
        <v>10</v>
      </c>
      <c r="D65" s="106">
        <v>10</v>
      </c>
      <c r="E65" s="106">
        <v>3</v>
      </c>
      <c r="F65" s="106">
        <v>6</v>
      </c>
      <c r="G65" s="50"/>
      <c r="H65" s="64"/>
      <c r="I65" s="116"/>
      <c r="J65" s="64"/>
      <c r="K65" s="64"/>
      <c r="L65" s="64"/>
      <c r="M65" s="64"/>
      <c r="N65" s="70">
        <f t="shared" si="0"/>
        <v>31</v>
      </c>
    </row>
    <row r="66" spans="1:14" ht="15">
      <c r="A66" s="50" t="s">
        <v>320</v>
      </c>
      <c r="B66" s="106">
        <v>0</v>
      </c>
      <c r="C66" s="106">
        <v>0</v>
      </c>
      <c r="D66" s="106">
        <v>0</v>
      </c>
      <c r="E66" s="106">
        <v>0</v>
      </c>
      <c r="F66" s="106">
        <v>0</v>
      </c>
      <c r="G66" s="50"/>
      <c r="H66" s="106"/>
      <c r="I66" s="106"/>
      <c r="J66" s="106"/>
      <c r="K66" s="106"/>
      <c r="L66" s="106"/>
      <c r="M66" s="64"/>
      <c r="N66" s="70">
        <f t="shared" si="0"/>
        <v>0</v>
      </c>
    </row>
    <row r="67" spans="1:14" ht="15">
      <c r="A67" s="50" t="s">
        <v>437</v>
      </c>
      <c r="B67" s="106">
        <v>0</v>
      </c>
      <c r="C67" s="106">
        <v>0</v>
      </c>
      <c r="D67" s="106">
        <v>0</v>
      </c>
      <c r="E67" s="106">
        <v>0</v>
      </c>
      <c r="F67" s="106">
        <v>0</v>
      </c>
      <c r="G67" s="50"/>
      <c r="H67" s="106"/>
      <c r="I67" s="106"/>
      <c r="J67" s="106"/>
      <c r="K67" s="106"/>
      <c r="L67" s="106"/>
      <c r="M67" s="64"/>
      <c r="N67" s="70">
        <f t="shared" si="0"/>
        <v>0</v>
      </c>
    </row>
    <row r="68" spans="1:14" ht="15">
      <c r="A68" s="50" t="s">
        <v>321</v>
      </c>
      <c r="B68" s="106">
        <v>0</v>
      </c>
      <c r="C68" s="106">
        <v>0</v>
      </c>
      <c r="D68" s="106"/>
      <c r="E68" s="106">
        <v>0</v>
      </c>
      <c r="F68" s="106">
        <v>0</v>
      </c>
      <c r="G68" s="106"/>
      <c r="H68" s="106"/>
      <c r="I68" s="106"/>
      <c r="J68" s="106"/>
      <c r="K68" s="106"/>
      <c r="L68" s="106"/>
      <c r="M68" s="64"/>
      <c r="N68" s="70">
        <f t="shared" si="0"/>
        <v>0</v>
      </c>
    </row>
    <row r="69" spans="1:14" ht="15">
      <c r="A69" s="50" t="s">
        <v>104</v>
      </c>
      <c r="B69" s="106">
        <v>46770</v>
      </c>
      <c r="C69" s="106">
        <v>35659</v>
      </c>
      <c r="D69" s="106">
        <v>37769</v>
      </c>
      <c r="E69" s="106">
        <v>39912</v>
      </c>
      <c r="F69" s="106">
        <v>39019</v>
      </c>
      <c r="G69" s="88"/>
      <c r="H69" s="88"/>
      <c r="I69" s="88"/>
      <c r="J69" s="140"/>
      <c r="K69" s="140"/>
      <c r="L69" s="140"/>
      <c r="M69" s="64"/>
      <c r="N69" s="70">
        <f t="shared" si="0"/>
        <v>199129</v>
      </c>
    </row>
    <row r="70" spans="1:14" ht="15">
      <c r="A70" s="50" t="s">
        <v>105</v>
      </c>
      <c r="B70" s="106">
        <v>305</v>
      </c>
      <c r="C70" s="106">
        <v>362</v>
      </c>
      <c r="D70" s="106">
        <v>480</v>
      </c>
      <c r="E70" s="106">
        <v>464</v>
      </c>
      <c r="F70" s="106">
        <v>481</v>
      </c>
      <c r="G70" s="50"/>
      <c r="H70" s="64"/>
      <c r="I70" s="50"/>
      <c r="J70" s="64"/>
      <c r="K70" s="64"/>
      <c r="L70" s="64"/>
      <c r="M70" s="64"/>
      <c r="N70" s="70">
        <f aca="true" t="shared" si="1" ref="N70:N103">SUM(B70:M70)</f>
        <v>2092</v>
      </c>
    </row>
    <row r="71" spans="1:14" ht="15">
      <c r="A71" s="50" t="s">
        <v>106</v>
      </c>
      <c r="B71" s="106">
        <v>305</v>
      </c>
      <c r="C71" s="106">
        <v>362</v>
      </c>
      <c r="D71" s="106">
        <v>480</v>
      </c>
      <c r="E71" s="106">
        <v>464</v>
      </c>
      <c r="F71" s="106">
        <v>481</v>
      </c>
      <c r="G71" s="50"/>
      <c r="H71" s="64"/>
      <c r="I71" s="50"/>
      <c r="J71" s="64"/>
      <c r="K71" s="64"/>
      <c r="L71" s="64"/>
      <c r="M71" s="64"/>
      <c r="N71" s="70">
        <f t="shared" si="1"/>
        <v>2092</v>
      </c>
    </row>
    <row r="72" spans="1:14" ht="15">
      <c r="A72" s="50" t="s">
        <v>107</v>
      </c>
      <c r="B72" s="106">
        <v>211</v>
      </c>
      <c r="C72" s="106">
        <v>193</v>
      </c>
      <c r="D72" s="106">
        <v>245</v>
      </c>
      <c r="E72" s="106">
        <v>260</v>
      </c>
      <c r="F72" s="106">
        <v>295</v>
      </c>
      <c r="G72" s="50"/>
      <c r="H72" s="116"/>
      <c r="I72" s="50"/>
      <c r="J72" s="64"/>
      <c r="K72" s="64"/>
      <c r="L72" s="64"/>
      <c r="M72" s="64"/>
      <c r="N72" s="70">
        <f t="shared" si="1"/>
        <v>1204</v>
      </c>
    </row>
    <row r="73" spans="1:14" ht="15">
      <c r="A73" s="50" t="s">
        <v>322</v>
      </c>
      <c r="B73" s="106">
        <v>516</v>
      </c>
      <c r="C73" s="106">
        <v>555</v>
      </c>
      <c r="D73" s="106">
        <v>725</v>
      </c>
      <c r="E73" s="106">
        <v>724</v>
      </c>
      <c r="F73" s="106">
        <v>776</v>
      </c>
      <c r="G73" s="50"/>
      <c r="H73" s="116"/>
      <c r="I73" s="50"/>
      <c r="J73" s="64"/>
      <c r="K73" s="64"/>
      <c r="L73" s="64"/>
      <c r="M73" s="64"/>
      <c r="N73" s="70">
        <f t="shared" si="1"/>
        <v>3296</v>
      </c>
    </row>
    <row r="74" spans="1:14" ht="15">
      <c r="A74" s="50" t="s">
        <v>108</v>
      </c>
      <c r="B74" s="145">
        <v>1.1</v>
      </c>
      <c r="C74" s="145">
        <v>1.56</v>
      </c>
      <c r="D74" s="145">
        <v>1.92</v>
      </c>
      <c r="E74" s="145">
        <v>1.81</v>
      </c>
      <c r="F74" s="145">
        <v>1.99</v>
      </c>
      <c r="G74" s="145"/>
      <c r="H74" s="146"/>
      <c r="I74" s="133"/>
      <c r="J74" s="64"/>
      <c r="K74" s="64"/>
      <c r="L74" s="64"/>
      <c r="M74" s="64"/>
      <c r="N74" s="70">
        <f t="shared" si="1"/>
        <v>8.38</v>
      </c>
    </row>
    <row r="75" spans="1:14" ht="15">
      <c r="A75" s="50" t="s">
        <v>109</v>
      </c>
      <c r="B75" s="106">
        <v>31</v>
      </c>
      <c r="C75" s="106">
        <v>28</v>
      </c>
      <c r="D75" s="106">
        <v>31</v>
      </c>
      <c r="E75" s="106">
        <v>30</v>
      </c>
      <c r="F75" s="106">
        <v>31</v>
      </c>
      <c r="G75" s="50"/>
      <c r="H75" s="50"/>
      <c r="I75" s="50"/>
      <c r="J75" s="64"/>
      <c r="K75" s="64"/>
      <c r="L75" s="64"/>
      <c r="M75" s="64"/>
      <c r="N75" s="70">
        <f t="shared" si="1"/>
        <v>151</v>
      </c>
    </row>
    <row r="76" spans="1:14" ht="15">
      <c r="A76" s="50" t="s">
        <v>110</v>
      </c>
      <c r="B76" s="106">
        <v>118</v>
      </c>
      <c r="C76" s="106">
        <v>106</v>
      </c>
      <c r="D76" s="106">
        <v>120</v>
      </c>
      <c r="E76" s="106">
        <v>120</v>
      </c>
      <c r="F76" s="106">
        <v>116</v>
      </c>
      <c r="G76" s="50"/>
      <c r="H76" s="50"/>
      <c r="I76" s="50"/>
      <c r="J76" s="64"/>
      <c r="K76" s="64"/>
      <c r="L76" s="64"/>
      <c r="M76" s="64"/>
      <c r="N76" s="70">
        <f t="shared" si="1"/>
        <v>580</v>
      </c>
    </row>
    <row r="77" spans="1:14" ht="15">
      <c r="A77" s="50" t="s">
        <v>111</v>
      </c>
      <c r="B77" s="106">
        <v>31</v>
      </c>
      <c r="C77" s="106">
        <v>28</v>
      </c>
      <c r="D77" s="106">
        <v>31</v>
      </c>
      <c r="E77" s="106">
        <v>30</v>
      </c>
      <c r="F77" s="106">
        <v>31</v>
      </c>
      <c r="G77" s="50"/>
      <c r="H77" s="116"/>
      <c r="I77" s="106"/>
      <c r="J77" s="64"/>
      <c r="K77" s="64"/>
      <c r="L77" s="64"/>
      <c r="M77" s="64"/>
      <c r="N77" s="70">
        <f t="shared" si="1"/>
        <v>151</v>
      </c>
    </row>
    <row r="78" spans="1:14" ht="30">
      <c r="A78" s="50" t="s">
        <v>112</v>
      </c>
      <c r="B78" s="106">
        <v>309</v>
      </c>
      <c r="C78" s="106">
        <v>362</v>
      </c>
      <c r="D78" s="106">
        <v>480</v>
      </c>
      <c r="E78" s="106">
        <v>464</v>
      </c>
      <c r="F78" s="106">
        <v>481</v>
      </c>
      <c r="G78" s="50"/>
      <c r="H78" s="116"/>
      <c r="I78" s="106"/>
      <c r="J78" s="134"/>
      <c r="K78" s="134"/>
      <c r="L78" s="134"/>
      <c r="M78" s="64"/>
      <c r="N78" s="70">
        <f t="shared" si="1"/>
        <v>2096</v>
      </c>
    </row>
    <row r="79" spans="1:14" ht="15">
      <c r="A79" s="50" t="s">
        <v>440</v>
      </c>
      <c r="B79" s="106">
        <f>SUM(B80+B81)</f>
        <v>1754</v>
      </c>
      <c r="C79" s="106">
        <f>SUM(C80+C81)</f>
        <v>1821</v>
      </c>
      <c r="D79" s="106">
        <f>SUM(D80+D81)</f>
        <v>1849</v>
      </c>
      <c r="E79" s="106">
        <f>SUM(E80+E81)</f>
        <v>1676</v>
      </c>
      <c r="F79" s="106"/>
      <c r="G79" s="106"/>
      <c r="H79" s="106"/>
      <c r="I79" s="106"/>
      <c r="J79" s="140"/>
      <c r="K79" s="106"/>
      <c r="L79" s="64"/>
      <c r="M79" s="64"/>
      <c r="N79" s="70">
        <f t="shared" si="1"/>
        <v>7100</v>
      </c>
    </row>
    <row r="80" spans="1:14" ht="15">
      <c r="A80" s="50" t="s">
        <v>358</v>
      </c>
      <c r="B80" s="106">
        <v>1650</v>
      </c>
      <c r="C80" s="106">
        <v>1747</v>
      </c>
      <c r="D80" s="106">
        <v>1761</v>
      </c>
      <c r="E80" s="106">
        <v>1577</v>
      </c>
      <c r="F80" s="106">
        <v>1384</v>
      </c>
      <c r="G80" s="117"/>
      <c r="H80" s="116"/>
      <c r="I80" s="106"/>
      <c r="J80" s="140"/>
      <c r="K80" s="106"/>
      <c r="L80" s="64"/>
      <c r="M80" s="64"/>
      <c r="N80" s="70">
        <f t="shared" si="1"/>
        <v>8119</v>
      </c>
    </row>
    <row r="81" spans="1:14" ht="15">
      <c r="A81" s="50" t="s">
        <v>359</v>
      </c>
      <c r="B81" s="106">
        <v>104</v>
      </c>
      <c r="C81" s="106">
        <v>74</v>
      </c>
      <c r="D81" s="106">
        <v>88</v>
      </c>
      <c r="E81" s="106">
        <v>99</v>
      </c>
      <c r="F81" s="106"/>
      <c r="G81" s="116"/>
      <c r="H81" s="116"/>
      <c r="I81" s="106"/>
      <c r="J81" s="64"/>
      <c r="K81" s="106"/>
      <c r="L81" s="64"/>
      <c r="M81" s="64"/>
      <c r="N81" s="70">
        <f t="shared" si="1"/>
        <v>365</v>
      </c>
    </row>
    <row r="82" spans="1:14" ht="30">
      <c r="A82" s="50" t="s">
        <v>441</v>
      </c>
      <c r="B82" s="106">
        <f aca="true" t="shared" si="2" ref="B82:G82">SUM(B83+B84)</f>
        <v>112</v>
      </c>
      <c r="C82" s="106">
        <f t="shared" si="2"/>
        <v>77</v>
      </c>
      <c r="D82" s="106">
        <f t="shared" si="2"/>
        <v>104</v>
      </c>
      <c r="E82" s="106">
        <f t="shared" si="2"/>
        <v>120</v>
      </c>
      <c r="F82" s="106">
        <f t="shared" si="2"/>
        <v>0</v>
      </c>
      <c r="G82" s="106">
        <f t="shared" si="2"/>
        <v>0</v>
      </c>
      <c r="H82" s="134"/>
      <c r="I82" s="106"/>
      <c r="J82" s="134"/>
      <c r="K82" s="106"/>
      <c r="L82" s="64"/>
      <c r="M82" s="64"/>
      <c r="N82" s="70">
        <f t="shared" si="1"/>
        <v>413</v>
      </c>
    </row>
    <row r="83" spans="1:14" ht="15">
      <c r="A83" s="50" t="s">
        <v>360</v>
      </c>
      <c r="B83" s="106">
        <v>37</v>
      </c>
      <c r="C83" s="106">
        <v>41</v>
      </c>
      <c r="D83" s="106">
        <v>48</v>
      </c>
      <c r="E83" s="106">
        <v>41</v>
      </c>
      <c r="F83" s="106"/>
      <c r="G83" s="116"/>
      <c r="H83" s="116"/>
      <c r="I83" s="106"/>
      <c r="J83" s="64"/>
      <c r="K83" s="106"/>
      <c r="L83" s="64"/>
      <c r="M83" s="64"/>
      <c r="N83" s="70">
        <f t="shared" si="1"/>
        <v>167</v>
      </c>
    </row>
    <row r="84" spans="1:14" ht="30">
      <c r="A84" s="50" t="s">
        <v>361</v>
      </c>
      <c r="B84" s="106">
        <v>75</v>
      </c>
      <c r="C84" s="106">
        <v>36</v>
      </c>
      <c r="D84" s="106">
        <v>56</v>
      </c>
      <c r="E84" s="106">
        <v>79</v>
      </c>
      <c r="F84" s="106"/>
      <c r="G84" s="116"/>
      <c r="H84" s="116"/>
      <c r="I84" s="106"/>
      <c r="J84" s="134"/>
      <c r="K84" s="106"/>
      <c r="L84" s="64"/>
      <c r="M84" s="64"/>
      <c r="N84" s="70">
        <f t="shared" si="1"/>
        <v>246</v>
      </c>
    </row>
    <row r="85" spans="1:14" ht="15">
      <c r="A85" s="50" t="s">
        <v>442</v>
      </c>
      <c r="B85" s="106">
        <f>SUM(B86+B87)</f>
        <v>0</v>
      </c>
      <c r="C85" s="106">
        <f>SUM(C86+C87)</f>
        <v>2</v>
      </c>
      <c r="D85" s="106">
        <f>SUM(D86+D87)</f>
        <v>3</v>
      </c>
      <c r="E85" s="106">
        <f aca="true" t="shared" si="3" ref="E85:M85">SUM(E86+E87)</f>
        <v>3</v>
      </c>
      <c r="F85" s="106">
        <f t="shared" si="3"/>
        <v>0</v>
      </c>
      <c r="G85" s="106">
        <f t="shared" si="3"/>
        <v>0</v>
      </c>
      <c r="H85" s="106">
        <f t="shared" si="3"/>
        <v>0</v>
      </c>
      <c r="I85" s="106">
        <f t="shared" si="3"/>
        <v>0</v>
      </c>
      <c r="J85" s="106">
        <f t="shared" si="3"/>
        <v>0</v>
      </c>
      <c r="K85" s="106">
        <f t="shared" si="3"/>
        <v>0</v>
      </c>
      <c r="L85" s="106">
        <f t="shared" si="3"/>
        <v>0</v>
      </c>
      <c r="M85" s="106">
        <f t="shared" si="3"/>
        <v>0</v>
      </c>
      <c r="N85" s="70">
        <f t="shared" si="1"/>
        <v>8</v>
      </c>
    </row>
    <row r="86" spans="1:14" ht="15">
      <c r="A86" s="50" t="s">
        <v>362</v>
      </c>
      <c r="B86" s="106">
        <v>0</v>
      </c>
      <c r="C86" s="106">
        <v>1</v>
      </c>
      <c r="D86" s="106">
        <v>0</v>
      </c>
      <c r="E86" s="106">
        <v>1</v>
      </c>
      <c r="F86" s="106"/>
      <c r="G86" s="116"/>
      <c r="H86" s="116"/>
      <c r="I86" s="106"/>
      <c r="J86" s="64"/>
      <c r="K86" s="106"/>
      <c r="L86" s="64"/>
      <c r="M86" s="64"/>
      <c r="N86" s="70">
        <f t="shared" si="1"/>
        <v>2</v>
      </c>
    </row>
    <row r="87" spans="1:14" ht="30">
      <c r="A87" s="50" t="s">
        <v>363</v>
      </c>
      <c r="B87" s="106">
        <v>0</v>
      </c>
      <c r="C87" s="106">
        <v>1</v>
      </c>
      <c r="D87" s="106">
        <v>3</v>
      </c>
      <c r="E87" s="106">
        <v>2</v>
      </c>
      <c r="F87" s="106"/>
      <c r="G87" s="116"/>
      <c r="H87" s="116"/>
      <c r="I87" s="106"/>
      <c r="J87" s="134"/>
      <c r="K87" s="106"/>
      <c r="L87" s="64"/>
      <c r="M87" s="64"/>
      <c r="N87" s="70">
        <f t="shared" si="1"/>
        <v>6</v>
      </c>
    </row>
    <row r="88" spans="1:14" ht="15">
      <c r="A88" s="50" t="s">
        <v>443</v>
      </c>
      <c r="B88" s="106">
        <f>SUM(B89+B90)</f>
        <v>3</v>
      </c>
      <c r="C88" s="106">
        <f>SUM(C89+C90)</f>
        <v>2</v>
      </c>
      <c r="D88" s="106"/>
      <c r="E88" s="106"/>
      <c r="F88" s="106"/>
      <c r="G88" s="50"/>
      <c r="H88" s="64"/>
      <c r="I88" s="106"/>
      <c r="J88" s="64"/>
      <c r="K88" s="106"/>
      <c r="L88" s="64"/>
      <c r="M88" s="64"/>
      <c r="N88" s="70">
        <f t="shared" si="1"/>
        <v>5</v>
      </c>
    </row>
    <row r="89" spans="1:14" ht="15">
      <c r="A89" s="50" t="s">
        <v>364</v>
      </c>
      <c r="B89" s="106">
        <v>3</v>
      </c>
      <c r="C89" s="106">
        <v>2</v>
      </c>
      <c r="D89" s="106">
        <v>0</v>
      </c>
      <c r="E89" s="106">
        <v>2</v>
      </c>
      <c r="F89" s="106"/>
      <c r="G89" s="116"/>
      <c r="H89" s="116"/>
      <c r="I89" s="106"/>
      <c r="J89" s="64"/>
      <c r="K89" s="106"/>
      <c r="L89" s="64"/>
      <c r="M89" s="64"/>
      <c r="N89" s="70">
        <f t="shared" si="1"/>
        <v>7</v>
      </c>
    </row>
    <row r="90" spans="1:14" ht="15">
      <c r="A90" s="50" t="s">
        <v>365</v>
      </c>
      <c r="B90" s="106">
        <v>0</v>
      </c>
      <c r="C90" s="106">
        <v>0</v>
      </c>
      <c r="D90" s="106">
        <v>0</v>
      </c>
      <c r="E90" s="106">
        <v>0</v>
      </c>
      <c r="F90" s="106"/>
      <c r="G90" s="116"/>
      <c r="H90" s="116"/>
      <c r="I90" s="106"/>
      <c r="J90" s="64"/>
      <c r="K90" s="106"/>
      <c r="L90" s="64"/>
      <c r="M90" s="64"/>
      <c r="N90" s="70">
        <f t="shared" si="1"/>
        <v>0</v>
      </c>
    </row>
    <row r="91" spans="1:14" ht="15">
      <c r="A91" s="50" t="s">
        <v>444</v>
      </c>
      <c r="B91" s="106">
        <f>SUM(B92+B93+B94)</f>
        <v>3</v>
      </c>
      <c r="C91" s="106">
        <f>SUM(C92+C93+C94)</f>
        <v>3</v>
      </c>
      <c r="D91" s="106">
        <f>SUM(D92+D93+D94)</f>
        <v>1</v>
      </c>
      <c r="E91" s="106">
        <f>SUM(E92+E93+E94)</f>
        <v>3</v>
      </c>
      <c r="F91" s="106">
        <f>SUM(F92+F93+F94)</f>
        <v>0</v>
      </c>
      <c r="G91" s="50"/>
      <c r="H91" s="64"/>
      <c r="I91" s="106"/>
      <c r="J91" s="64"/>
      <c r="K91" s="106"/>
      <c r="L91" s="64"/>
      <c r="M91" s="64"/>
      <c r="N91" s="70">
        <f t="shared" si="1"/>
        <v>10</v>
      </c>
    </row>
    <row r="92" spans="1:14" ht="15">
      <c r="A92" s="50" t="s">
        <v>366</v>
      </c>
      <c r="B92" s="106">
        <v>0</v>
      </c>
      <c r="C92" s="106">
        <v>1</v>
      </c>
      <c r="D92" s="106">
        <v>1</v>
      </c>
      <c r="E92" s="106">
        <v>1</v>
      </c>
      <c r="F92" s="106"/>
      <c r="G92" s="116"/>
      <c r="H92" s="116"/>
      <c r="I92" s="106"/>
      <c r="J92" s="64"/>
      <c r="K92" s="106"/>
      <c r="L92" s="64"/>
      <c r="M92" s="64"/>
      <c r="N92" s="70">
        <f t="shared" si="1"/>
        <v>3</v>
      </c>
    </row>
    <row r="93" spans="1:14" ht="15">
      <c r="A93" s="50" t="s">
        <v>367</v>
      </c>
      <c r="B93" s="106">
        <v>3</v>
      </c>
      <c r="C93" s="106">
        <v>2</v>
      </c>
      <c r="D93" s="106">
        <v>0</v>
      </c>
      <c r="E93" s="106">
        <v>2</v>
      </c>
      <c r="F93" s="106"/>
      <c r="G93" s="116"/>
      <c r="H93" s="116"/>
      <c r="I93" s="106"/>
      <c r="J93" s="64"/>
      <c r="K93" s="106"/>
      <c r="L93" s="64"/>
      <c r="M93" s="64"/>
      <c r="N93" s="70">
        <f t="shared" si="1"/>
        <v>7</v>
      </c>
    </row>
    <row r="94" spans="1:14" ht="15">
      <c r="A94" s="50" t="s">
        <v>368</v>
      </c>
      <c r="B94" s="106">
        <v>0</v>
      </c>
      <c r="C94" s="106">
        <v>0</v>
      </c>
      <c r="D94" s="106">
        <v>0</v>
      </c>
      <c r="E94" s="106">
        <v>0</v>
      </c>
      <c r="F94" s="106"/>
      <c r="G94" s="116"/>
      <c r="H94" s="116"/>
      <c r="I94" s="106"/>
      <c r="J94" s="64"/>
      <c r="K94" s="106"/>
      <c r="L94" s="64"/>
      <c r="M94" s="64"/>
      <c r="N94" s="70">
        <f t="shared" si="1"/>
        <v>0</v>
      </c>
    </row>
    <row r="95" spans="1:14" ht="15">
      <c r="A95" s="50" t="s">
        <v>465</v>
      </c>
      <c r="B95" s="106">
        <v>1650</v>
      </c>
      <c r="C95" s="106">
        <v>1747</v>
      </c>
      <c r="D95" s="106">
        <v>1761</v>
      </c>
      <c r="E95" s="106">
        <v>1577</v>
      </c>
      <c r="F95" s="106">
        <v>1384</v>
      </c>
      <c r="G95" s="50"/>
      <c r="H95" s="116"/>
      <c r="I95" s="106"/>
      <c r="J95" s="140"/>
      <c r="K95" s="140"/>
      <c r="L95" s="64"/>
      <c r="M95" s="64"/>
      <c r="N95" s="70">
        <f t="shared" si="1"/>
        <v>8119</v>
      </c>
    </row>
    <row r="96" spans="1:14" ht="15">
      <c r="A96" s="50" t="s">
        <v>464</v>
      </c>
      <c r="B96" s="106">
        <v>188</v>
      </c>
      <c r="C96" s="106">
        <v>210</v>
      </c>
      <c r="D96" s="106">
        <v>251</v>
      </c>
      <c r="E96" s="106">
        <v>226</v>
      </c>
      <c r="F96" s="106">
        <v>240</v>
      </c>
      <c r="G96" s="50"/>
      <c r="H96" s="116"/>
      <c r="I96" s="106"/>
      <c r="J96" s="64"/>
      <c r="K96" s="64"/>
      <c r="L96" s="64"/>
      <c r="M96" s="64"/>
      <c r="N96" s="70">
        <f t="shared" si="1"/>
        <v>1115</v>
      </c>
    </row>
    <row r="97" spans="1:14" ht="15">
      <c r="A97" s="50" t="s">
        <v>463</v>
      </c>
      <c r="B97" s="106">
        <v>370</v>
      </c>
      <c r="C97" s="106">
        <v>303</v>
      </c>
      <c r="D97" s="106">
        <v>382</v>
      </c>
      <c r="E97" s="106">
        <v>339</v>
      </c>
      <c r="F97" s="106">
        <v>405</v>
      </c>
      <c r="G97" s="50"/>
      <c r="H97" s="116"/>
      <c r="I97" s="106"/>
      <c r="J97" s="64"/>
      <c r="K97" s="64"/>
      <c r="L97" s="64"/>
      <c r="M97" s="64"/>
      <c r="N97" s="70">
        <f t="shared" si="1"/>
        <v>1799</v>
      </c>
    </row>
    <row r="98" spans="1:14" ht="15">
      <c r="A98" s="50" t="s">
        <v>462</v>
      </c>
      <c r="B98" s="106">
        <v>21</v>
      </c>
      <c r="C98" s="106">
        <v>30</v>
      </c>
      <c r="D98" s="106">
        <v>38</v>
      </c>
      <c r="E98" s="106">
        <v>19</v>
      </c>
      <c r="F98" s="106">
        <v>20</v>
      </c>
      <c r="G98" s="50"/>
      <c r="H98" s="116"/>
      <c r="I98" s="106"/>
      <c r="J98" s="64"/>
      <c r="K98" s="64"/>
      <c r="L98" s="64"/>
      <c r="M98" s="64"/>
      <c r="N98" s="70">
        <f t="shared" si="1"/>
        <v>128</v>
      </c>
    </row>
    <row r="99" spans="1:14" ht="15">
      <c r="A99" s="50" t="s">
        <v>369</v>
      </c>
      <c r="B99" s="106">
        <v>4</v>
      </c>
      <c r="C99" s="106">
        <v>5</v>
      </c>
      <c r="D99" s="106">
        <v>1</v>
      </c>
      <c r="E99" s="106">
        <v>1</v>
      </c>
      <c r="F99" s="106">
        <v>6</v>
      </c>
      <c r="G99" s="50"/>
      <c r="H99" s="116"/>
      <c r="I99" s="106"/>
      <c r="J99" s="64"/>
      <c r="K99" s="64"/>
      <c r="L99" s="64"/>
      <c r="M99" s="64"/>
      <c r="N99" s="70">
        <f t="shared" si="1"/>
        <v>17</v>
      </c>
    </row>
    <row r="100" spans="1:14" ht="15">
      <c r="A100" s="50" t="s">
        <v>370</v>
      </c>
      <c r="B100" s="106">
        <v>3</v>
      </c>
      <c r="C100" s="106">
        <v>1</v>
      </c>
      <c r="D100" s="106">
        <v>0</v>
      </c>
      <c r="E100" s="106">
        <v>0</v>
      </c>
      <c r="F100" s="106">
        <v>0</v>
      </c>
      <c r="G100" s="106"/>
      <c r="H100" s="116"/>
      <c r="I100" s="106"/>
      <c r="J100" s="106"/>
      <c r="K100" s="106"/>
      <c r="L100" s="64"/>
      <c r="M100" s="64"/>
      <c r="N100" s="70">
        <f t="shared" si="1"/>
        <v>4</v>
      </c>
    </row>
    <row r="101" spans="1:14" ht="15">
      <c r="A101" s="50" t="s">
        <v>371</v>
      </c>
      <c r="B101" s="106">
        <v>8</v>
      </c>
      <c r="C101" s="106">
        <v>6</v>
      </c>
      <c r="D101" s="106">
        <v>12</v>
      </c>
      <c r="E101" s="106">
        <v>9</v>
      </c>
      <c r="F101" s="106">
        <v>8</v>
      </c>
      <c r="G101" s="50"/>
      <c r="H101" s="116"/>
      <c r="I101" s="106"/>
      <c r="J101" s="64"/>
      <c r="K101" s="64"/>
      <c r="L101" s="64"/>
      <c r="M101" s="64"/>
      <c r="N101" s="70">
        <f t="shared" si="1"/>
        <v>43</v>
      </c>
    </row>
    <row r="102" spans="1:14" ht="15">
      <c r="A102" s="50" t="s">
        <v>372</v>
      </c>
      <c r="B102" s="106">
        <v>0</v>
      </c>
      <c r="C102" s="106">
        <v>0</v>
      </c>
      <c r="D102" s="106">
        <v>1</v>
      </c>
      <c r="E102" s="106">
        <v>1</v>
      </c>
      <c r="F102" s="106">
        <v>0</v>
      </c>
      <c r="G102" s="50"/>
      <c r="H102" s="132"/>
      <c r="I102" s="106"/>
      <c r="J102" s="64"/>
      <c r="K102" s="64"/>
      <c r="L102" s="64"/>
      <c r="M102" s="64"/>
      <c r="N102" s="70">
        <f t="shared" si="1"/>
        <v>2</v>
      </c>
    </row>
    <row r="103" spans="1:14" ht="15">
      <c r="A103" s="50" t="s">
        <v>373</v>
      </c>
      <c r="B103" s="106">
        <v>8</v>
      </c>
      <c r="C103" s="106">
        <v>10</v>
      </c>
      <c r="D103" s="106">
        <v>15</v>
      </c>
      <c r="E103" s="106">
        <v>4</v>
      </c>
      <c r="F103" s="106">
        <v>5</v>
      </c>
      <c r="G103" s="50"/>
      <c r="H103" s="116"/>
      <c r="I103" s="106"/>
      <c r="J103" s="64"/>
      <c r="K103" s="64"/>
      <c r="L103" s="64"/>
      <c r="M103" s="64"/>
      <c r="N103" s="70">
        <f t="shared" si="1"/>
        <v>42</v>
      </c>
    </row>
  </sheetData>
  <sheetProtection/>
  <mergeCells count="3">
    <mergeCell ref="A1:F1"/>
    <mergeCell ref="A2:F2"/>
    <mergeCell ref="A3:F3"/>
  </mergeCells>
  <printOptions/>
  <pageMargins left="0.7086614173228347" right="0.7086614173228347" top="0.7480314960629921" bottom="0.7480314960629921" header="0.31496062992125984" footer="0.31496062992125984"/>
  <pageSetup horizontalDpi="600" verticalDpi="600" orientation="landscape" scale="80" r:id="rId2"/>
  <drawing r:id="rId1"/>
</worksheet>
</file>

<file path=xl/worksheets/sheet9.xml><?xml version="1.0" encoding="utf-8"?>
<worksheet xmlns="http://schemas.openxmlformats.org/spreadsheetml/2006/main" xmlns:r="http://schemas.openxmlformats.org/officeDocument/2006/relationships">
  <dimension ref="A1:Q25"/>
  <sheetViews>
    <sheetView showGridLines="0" zoomScalePageLayoutView="0" workbookViewId="0" topLeftCell="A4">
      <selection activeCell="G20" sqref="G20"/>
    </sheetView>
  </sheetViews>
  <sheetFormatPr defaultColWidth="11.421875" defaultRowHeight="15"/>
  <cols>
    <col min="1" max="1" width="43.57421875" style="0" bestFit="1" customWidth="1"/>
    <col min="2" max="15" width="12.8515625" style="0" customWidth="1"/>
  </cols>
  <sheetData>
    <row r="1" spans="1:15" ht="31.5" customHeight="1">
      <c r="A1" s="171" t="s">
        <v>447</v>
      </c>
      <c r="B1" s="171"/>
      <c r="C1" s="171"/>
      <c r="D1" s="171"/>
      <c r="E1" s="171"/>
      <c r="F1" s="171"/>
      <c r="G1" s="171"/>
      <c r="H1" s="171"/>
      <c r="I1" s="171"/>
      <c r="J1" s="171"/>
      <c r="K1" s="171"/>
      <c r="L1" s="171"/>
      <c r="M1" s="171"/>
      <c r="N1" s="171"/>
      <c r="O1" s="171"/>
    </row>
    <row r="2" spans="1:15" ht="32.25" customHeight="1">
      <c r="A2" s="176" t="s">
        <v>446</v>
      </c>
      <c r="B2" s="176"/>
      <c r="C2" s="176"/>
      <c r="D2" s="176"/>
      <c r="E2" s="176"/>
      <c r="F2" s="176"/>
      <c r="G2" s="176"/>
      <c r="H2" s="176"/>
      <c r="I2" s="176"/>
      <c r="J2" s="176"/>
      <c r="K2" s="176"/>
      <c r="L2" s="176"/>
      <c r="M2" s="176"/>
      <c r="N2" s="176"/>
      <c r="O2" s="176"/>
    </row>
    <row r="3" spans="1:15" ht="35.25" customHeight="1">
      <c r="A3" s="172" t="s">
        <v>173</v>
      </c>
      <c r="B3" s="172"/>
      <c r="C3" s="172"/>
      <c r="D3" s="172"/>
      <c r="E3" s="172"/>
      <c r="F3" s="172"/>
      <c r="G3" s="172"/>
      <c r="H3" s="172"/>
      <c r="I3" s="172"/>
      <c r="J3" s="172"/>
      <c r="K3" s="172"/>
      <c r="L3" s="172"/>
      <c r="M3" s="172"/>
      <c r="N3" s="172"/>
      <c r="O3" s="172"/>
    </row>
    <row r="4" spans="1:15" ht="40.5" customHeight="1">
      <c r="A4" s="1" t="s">
        <v>0</v>
      </c>
      <c r="B4" s="2" t="s">
        <v>448</v>
      </c>
      <c r="C4" s="2" t="s">
        <v>1</v>
      </c>
      <c r="D4" s="2" t="s">
        <v>2</v>
      </c>
      <c r="E4" s="2" t="s">
        <v>3</v>
      </c>
      <c r="F4" s="2" t="s">
        <v>4</v>
      </c>
      <c r="G4" s="2" t="s">
        <v>5</v>
      </c>
      <c r="H4" s="2" t="s">
        <v>6</v>
      </c>
      <c r="I4" s="2" t="s">
        <v>7</v>
      </c>
      <c r="J4" s="2" t="s">
        <v>8</v>
      </c>
      <c r="K4" s="2" t="s">
        <v>128</v>
      </c>
      <c r="L4" s="2" t="s">
        <v>129</v>
      </c>
      <c r="M4" s="2" t="s">
        <v>132</v>
      </c>
      <c r="N4" s="2" t="s">
        <v>133</v>
      </c>
      <c r="O4" s="14" t="s">
        <v>10</v>
      </c>
    </row>
    <row r="5" spans="1:15" ht="15.75" customHeight="1">
      <c r="A5" s="33" t="s">
        <v>164</v>
      </c>
      <c r="B5" s="23"/>
      <c r="C5" s="125">
        <v>80664</v>
      </c>
      <c r="D5" s="125">
        <v>61243</v>
      </c>
      <c r="E5" s="125">
        <v>62712</v>
      </c>
      <c r="F5" s="125">
        <v>63809</v>
      </c>
      <c r="G5" s="125">
        <v>55699</v>
      </c>
      <c r="H5" s="125"/>
      <c r="I5" s="125"/>
      <c r="J5" s="125"/>
      <c r="K5" s="125"/>
      <c r="L5" s="125"/>
      <c r="M5" s="125"/>
      <c r="N5" s="125"/>
      <c r="O5" s="125"/>
    </row>
    <row r="6" spans="1:15" ht="15.75" customHeight="1">
      <c r="A6" s="35" t="s">
        <v>165</v>
      </c>
      <c r="B6" s="36"/>
      <c r="C6" s="37">
        <f aca="true" t="shared" si="0" ref="C6:H6">SUM(C7+C8+C9)</f>
        <v>141760</v>
      </c>
      <c r="D6" s="37">
        <f t="shared" si="0"/>
        <v>63349</v>
      </c>
      <c r="E6" s="37">
        <f t="shared" si="0"/>
        <v>58125</v>
      </c>
      <c r="F6" s="37">
        <f t="shared" si="0"/>
        <v>460</v>
      </c>
      <c r="G6" s="37">
        <f t="shared" si="0"/>
        <v>0</v>
      </c>
      <c r="H6" s="37">
        <f t="shared" si="0"/>
        <v>0</v>
      </c>
      <c r="I6" s="37"/>
      <c r="J6" s="37"/>
      <c r="K6" s="37"/>
      <c r="L6" s="37"/>
      <c r="M6" s="37"/>
      <c r="N6" s="37"/>
      <c r="O6" s="37"/>
    </row>
    <row r="7" spans="1:15" ht="15.75" customHeight="1">
      <c r="A7" s="7" t="s">
        <v>166</v>
      </c>
      <c r="B7" s="38"/>
      <c r="C7" s="23">
        <v>35805</v>
      </c>
      <c r="D7" s="23">
        <v>21206</v>
      </c>
      <c r="E7" s="23">
        <v>12449</v>
      </c>
      <c r="F7" s="23">
        <v>125</v>
      </c>
      <c r="G7" s="23">
        <v>0</v>
      </c>
      <c r="H7" s="23"/>
      <c r="I7" s="23"/>
      <c r="J7" s="23"/>
      <c r="K7" s="23"/>
      <c r="L7" s="39"/>
      <c r="M7" s="23"/>
      <c r="N7" s="23"/>
      <c r="O7" s="23"/>
    </row>
    <row r="8" spans="1:15" ht="15.75" customHeight="1">
      <c r="A8" s="7" t="s">
        <v>167</v>
      </c>
      <c r="B8" s="38"/>
      <c r="C8" s="19">
        <v>7668</v>
      </c>
      <c r="D8" s="19">
        <v>3517</v>
      </c>
      <c r="E8" s="19">
        <v>2943</v>
      </c>
      <c r="F8" s="19">
        <v>19</v>
      </c>
      <c r="G8" s="19">
        <v>0</v>
      </c>
      <c r="H8" s="19"/>
      <c r="I8" s="19"/>
      <c r="J8" s="19"/>
      <c r="K8" s="19"/>
      <c r="L8" s="19"/>
      <c r="M8" s="19"/>
      <c r="N8" s="19"/>
      <c r="O8" s="19"/>
    </row>
    <row r="9" spans="1:15" ht="15.75" customHeight="1">
      <c r="A9" s="7" t="s">
        <v>168</v>
      </c>
      <c r="B9" s="38"/>
      <c r="C9" s="160">
        <v>98287</v>
      </c>
      <c r="D9" s="19">
        <v>38626</v>
      </c>
      <c r="E9" s="19">
        <v>42733</v>
      </c>
      <c r="F9" s="19">
        <v>316</v>
      </c>
      <c r="G9" s="19">
        <v>0</v>
      </c>
      <c r="H9" s="19"/>
      <c r="I9" s="19"/>
      <c r="J9" s="19"/>
      <c r="K9" s="19"/>
      <c r="L9" s="19"/>
      <c r="M9" s="19"/>
      <c r="N9" s="156"/>
      <c r="O9" s="19"/>
    </row>
    <row r="10" spans="1:15" ht="15.75" customHeight="1">
      <c r="A10" s="35" t="s">
        <v>169</v>
      </c>
      <c r="B10" s="40"/>
      <c r="C10" s="37">
        <f aca="true" t="shared" si="1" ref="C10:H10">SUM(C11+C12+C13)</f>
        <v>7338240</v>
      </c>
      <c r="D10" s="37">
        <f t="shared" si="1"/>
        <v>6761309</v>
      </c>
      <c r="E10" s="37">
        <f t="shared" si="1"/>
        <v>4869461</v>
      </c>
      <c r="F10" s="37">
        <f t="shared" si="1"/>
        <v>5687061</v>
      </c>
      <c r="G10" s="37">
        <f t="shared" si="1"/>
        <v>5833412</v>
      </c>
      <c r="H10" s="37">
        <f t="shared" si="1"/>
        <v>0</v>
      </c>
      <c r="I10" s="37"/>
      <c r="J10" s="37"/>
      <c r="K10" s="37"/>
      <c r="L10" s="37"/>
      <c r="M10" s="157"/>
      <c r="N10" s="37"/>
      <c r="O10" s="37"/>
    </row>
    <row r="11" spans="1:15" ht="15.75" customHeight="1">
      <c r="A11" s="7" t="s">
        <v>166</v>
      </c>
      <c r="B11" s="38"/>
      <c r="C11" s="23">
        <v>3919437</v>
      </c>
      <c r="D11" s="23">
        <v>4090390</v>
      </c>
      <c r="E11" s="23">
        <v>2446924</v>
      </c>
      <c r="F11" s="23">
        <v>2924470</v>
      </c>
      <c r="G11" s="23">
        <v>3146452</v>
      </c>
      <c r="H11" s="23"/>
      <c r="I11" s="23"/>
      <c r="J11" s="23"/>
      <c r="K11" s="23"/>
      <c r="L11" s="23"/>
      <c r="M11" s="23"/>
      <c r="N11" s="23"/>
      <c r="O11" s="23"/>
    </row>
    <row r="12" spans="1:15" ht="15.75" customHeight="1">
      <c r="A12" s="7" t="s">
        <v>167</v>
      </c>
      <c r="B12" s="38"/>
      <c r="C12" s="19">
        <v>628805</v>
      </c>
      <c r="D12" s="19">
        <v>595976</v>
      </c>
      <c r="E12" s="19">
        <v>455009</v>
      </c>
      <c r="F12" s="19">
        <v>509428</v>
      </c>
      <c r="G12" s="19">
        <v>489381</v>
      </c>
      <c r="H12" s="19"/>
      <c r="I12" s="19"/>
      <c r="J12" s="19"/>
      <c r="K12" s="19"/>
      <c r="L12" s="19"/>
      <c r="M12" s="19"/>
      <c r="N12" s="19"/>
      <c r="O12" s="19"/>
    </row>
    <row r="13" spans="1:15" ht="15.75" customHeight="1">
      <c r="A13" s="7" t="s">
        <v>168</v>
      </c>
      <c r="B13" s="38"/>
      <c r="C13" s="19">
        <v>2789998</v>
      </c>
      <c r="D13" s="19">
        <v>2074943</v>
      </c>
      <c r="E13" s="19">
        <v>1967528</v>
      </c>
      <c r="F13" s="19">
        <v>2253163</v>
      </c>
      <c r="G13" s="19">
        <v>2197579</v>
      </c>
      <c r="H13" s="19"/>
      <c r="I13" s="19"/>
      <c r="J13" s="19"/>
      <c r="K13" s="19"/>
      <c r="L13" s="19"/>
      <c r="M13" s="19"/>
      <c r="N13" s="19"/>
      <c r="O13" s="19"/>
    </row>
    <row r="14" spans="1:15" ht="15.75" customHeight="1">
      <c r="A14" s="161" t="s">
        <v>452</v>
      </c>
      <c r="B14" s="162"/>
      <c r="C14" s="37">
        <f aca="true" t="shared" si="2" ref="C14:H14">SUM(C15+C16+C17)</f>
        <v>966</v>
      </c>
      <c r="D14" s="37">
        <f t="shared" si="2"/>
        <v>780</v>
      </c>
      <c r="E14" s="37">
        <f t="shared" si="2"/>
        <v>956</v>
      </c>
      <c r="F14" s="37">
        <f t="shared" si="2"/>
        <v>352</v>
      </c>
      <c r="G14" s="37">
        <f t="shared" si="2"/>
        <v>301</v>
      </c>
      <c r="H14" s="37">
        <f t="shared" si="2"/>
        <v>0</v>
      </c>
      <c r="I14" s="162"/>
      <c r="J14" s="162"/>
      <c r="K14" s="162"/>
      <c r="L14" s="162"/>
      <c r="M14" s="162"/>
      <c r="N14" s="162"/>
      <c r="O14" s="162"/>
    </row>
    <row r="15" spans="1:17" ht="15.75" customHeight="1">
      <c r="A15" s="163" t="s">
        <v>166</v>
      </c>
      <c r="B15" s="164"/>
      <c r="C15" s="164">
        <v>113</v>
      </c>
      <c r="D15" s="19">
        <v>185</v>
      </c>
      <c r="E15" s="19">
        <v>176</v>
      </c>
      <c r="F15" s="19">
        <v>51</v>
      </c>
      <c r="G15" s="19">
        <v>11</v>
      </c>
      <c r="H15" s="19"/>
      <c r="I15" s="19"/>
      <c r="J15" s="19"/>
      <c r="K15" s="19"/>
      <c r="L15" s="19"/>
      <c r="M15" s="19"/>
      <c r="N15" s="19"/>
      <c r="O15" s="19"/>
      <c r="Q15" s="45"/>
    </row>
    <row r="16" spans="1:15" ht="27.75" customHeight="1">
      <c r="A16" s="163" t="s">
        <v>167</v>
      </c>
      <c r="B16" s="164"/>
      <c r="C16" s="164">
        <v>114</v>
      </c>
      <c r="D16" s="19">
        <v>140</v>
      </c>
      <c r="E16" s="19">
        <v>291</v>
      </c>
      <c r="F16" s="19">
        <v>57</v>
      </c>
      <c r="G16" s="19">
        <v>120</v>
      </c>
      <c r="H16" s="19"/>
      <c r="I16" s="19"/>
      <c r="J16" s="19"/>
      <c r="K16" s="19"/>
      <c r="L16" s="19"/>
      <c r="M16" s="19"/>
      <c r="N16" s="19"/>
      <c r="O16" s="19"/>
    </row>
    <row r="17" spans="1:15" ht="15">
      <c r="A17" s="163" t="s">
        <v>168</v>
      </c>
      <c r="B17" s="164"/>
      <c r="C17" s="164">
        <v>739</v>
      </c>
      <c r="D17" s="19">
        <v>455</v>
      </c>
      <c r="E17" s="19">
        <v>489</v>
      </c>
      <c r="F17" s="19">
        <v>244</v>
      </c>
      <c r="G17" s="19">
        <v>170</v>
      </c>
      <c r="H17" s="19"/>
      <c r="I17" s="19"/>
      <c r="J17" s="19"/>
      <c r="K17" s="19"/>
      <c r="L17" s="19"/>
      <c r="M17" s="19"/>
      <c r="N17" s="19"/>
      <c r="O17" s="19"/>
    </row>
    <row r="18" spans="1:15" ht="15">
      <c r="A18" s="41" t="s">
        <v>170</v>
      </c>
      <c r="B18" s="42"/>
      <c r="C18" s="165">
        <f aca="true" t="shared" si="3" ref="C18:H18">SUM(C6+C10+C14)</f>
        <v>7480966</v>
      </c>
      <c r="D18" s="165">
        <f t="shared" si="3"/>
        <v>6825438</v>
      </c>
      <c r="E18" s="165">
        <f t="shared" si="3"/>
        <v>4928542</v>
      </c>
      <c r="F18" s="165">
        <f t="shared" si="3"/>
        <v>5687873</v>
      </c>
      <c r="G18" s="165">
        <f t="shared" si="3"/>
        <v>5833713</v>
      </c>
      <c r="H18" s="165">
        <f t="shared" si="3"/>
        <v>0</v>
      </c>
      <c r="I18" s="43"/>
      <c r="J18" s="148"/>
      <c r="K18" s="43"/>
      <c r="L18" s="43"/>
      <c r="M18" s="43"/>
      <c r="N18" s="43"/>
      <c r="O18" s="44"/>
    </row>
    <row r="19" spans="1:15" ht="15">
      <c r="A19" s="149" t="s">
        <v>171</v>
      </c>
      <c r="B19" s="150"/>
      <c r="C19" s="154">
        <f aca="true" t="shared" si="4" ref="C19:H19">C18/2.5/30</f>
        <v>99746.21333333333</v>
      </c>
      <c r="D19" s="154">
        <f t="shared" si="4"/>
        <v>91005.84000000001</v>
      </c>
      <c r="E19" s="154">
        <f t="shared" si="4"/>
        <v>65713.89333333334</v>
      </c>
      <c r="F19" s="154">
        <f t="shared" si="4"/>
        <v>75838.30666666667</v>
      </c>
      <c r="G19" s="154">
        <f t="shared" si="4"/>
        <v>77782.84000000001</v>
      </c>
      <c r="H19" s="154">
        <f t="shared" si="4"/>
        <v>0</v>
      </c>
      <c r="I19" s="154"/>
      <c r="J19" s="154"/>
      <c r="K19" s="154"/>
      <c r="L19" s="154"/>
      <c r="M19" s="154"/>
      <c r="N19" s="154"/>
      <c r="O19" s="155"/>
    </row>
    <row r="20" spans="1:15" ht="30">
      <c r="A20" s="151" t="s">
        <v>172</v>
      </c>
      <c r="B20" s="152">
        <v>45</v>
      </c>
      <c r="C20" s="29">
        <v>0</v>
      </c>
      <c r="D20" s="153">
        <v>0</v>
      </c>
      <c r="E20" s="153">
        <v>0</v>
      </c>
      <c r="F20" s="152">
        <v>0</v>
      </c>
      <c r="G20" s="152">
        <v>170</v>
      </c>
      <c r="H20" s="152"/>
      <c r="I20" s="152"/>
      <c r="J20" s="152"/>
      <c r="K20" s="152"/>
      <c r="L20" s="152"/>
      <c r="M20" s="152"/>
      <c r="N20" s="152"/>
      <c r="O20" s="29"/>
    </row>
    <row r="25" ht="15">
      <c r="C25" s="46"/>
    </row>
  </sheetData>
  <sheetProtection/>
  <mergeCells count="3">
    <mergeCell ref="A1:O1"/>
    <mergeCell ref="A2:O2"/>
    <mergeCell ref="A3:O3"/>
  </mergeCells>
  <dataValidations count="1">
    <dataValidation type="decimal" allowBlank="1" showInputMessage="1" showErrorMessage="1" sqref="C19:N19">
      <formula1>-999999999999999000000000000000000000000000000</formula1>
      <formula2>9.99999999999999E+54</formula2>
    </dataValidation>
  </dataValidation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perla.arambur</dc:creator>
  <cp:keywords/>
  <dc:description/>
  <cp:lastModifiedBy>yoana.lopez</cp:lastModifiedBy>
  <cp:lastPrinted>2016-11-09T18:41:26Z</cp:lastPrinted>
  <dcterms:created xsi:type="dcterms:W3CDTF">2015-11-09T16:09:41Z</dcterms:created>
  <dcterms:modified xsi:type="dcterms:W3CDTF">2018-06-08T17:28:18Z</dcterms:modified>
  <cp:category/>
  <cp:version/>
  <cp:contentType/>
  <cp:contentStatus/>
</cp:coreProperties>
</file>