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PRESUPUESTO 2019\"/>
    </mc:Choice>
  </mc:AlternateContent>
  <bookViews>
    <workbookView xWindow="0" yWindow="0" windowWidth="12960" windowHeight="4425" tabRatio="733"/>
  </bookViews>
  <sheets>
    <sheet name="Ing-calend" sheetId="10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0" l="1"/>
  <c r="D72" i="10"/>
  <c r="E72" i="10"/>
  <c r="F72" i="10"/>
  <c r="G72" i="10"/>
  <c r="H72" i="10"/>
  <c r="I72" i="10"/>
  <c r="J72" i="10"/>
  <c r="K72" i="10"/>
  <c r="L72" i="10"/>
  <c r="M72" i="10"/>
  <c r="N72" i="10"/>
  <c r="B48" i="10"/>
  <c r="B24" i="10"/>
  <c r="B23" i="10"/>
  <c r="B22" i="10"/>
  <c r="B14" i="10"/>
  <c r="B72" i="10" l="1"/>
</calcChain>
</file>

<file path=xl/sharedStrings.xml><?xml version="1.0" encoding="utf-8"?>
<sst xmlns="http://schemas.openxmlformats.org/spreadsheetml/2006/main" count="76" uniqueCount="68">
  <si>
    <t>Comisión Estatal del Agua del Estado de Jalisco</t>
  </si>
  <si>
    <t>Cifras en pesos</t>
  </si>
  <si>
    <t>Fuente del Ingreso</t>
  </si>
  <si>
    <t>Productos</t>
  </si>
  <si>
    <t>Productos de Capital</t>
  </si>
  <si>
    <t>Aprovechamientos</t>
  </si>
  <si>
    <t>Aprovechamiento de Tipo Corriente</t>
  </si>
  <si>
    <t>Recuperación Fiscal de IVA</t>
  </si>
  <si>
    <t>Ingresos por Ventas de Bienes y Servicios</t>
  </si>
  <si>
    <t>Ingresos por Ventas de Bienes y Servicios de Organismos Descentralizados</t>
  </si>
  <si>
    <t>Servicios de Perforación</t>
  </si>
  <si>
    <t>Servicios de Agua (El Salto, SCI e IBM)</t>
  </si>
  <si>
    <t>Servicios de Operación y Mantenimiento de PTAR's</t>
  </si>
  <si>
    <t>Servicios de Desazolve</t>
  </si>
  <si>
    <t>Participaciones y Aportaciones</t>
  </si>
  <si>
    <t>Convenios</t>
  </si>
  <si>
    <t>Recursos Federales</t>
  </si>
  <si>
    <t>Programas de Inversión Pública:</t>
  </si>
  <si>
    <t>PROAGUA URBANO (APAUR)</t>
  </si>
  <si>
    <t>PROAGUA RURAL (APARURAL)</t>
  </si>
  <si>
    <t>PROAGUA AGUA LIMPIA (AAL)</t>
  </si>
  <si>
    <t>Otros Recursos Federales</t>
  </si>
  <si>
    <t xml:space="preserve">Programa de Devolución de Derechos (PRODDER) </t>
  </si>
  <si>
    <t>Convenios Consejos de Cuencas</t>
  </si>
  <si>
    <t>Transferencias, Asignaciones, Subsidios y Subvenciones, y Pensiones y Jubilaciones</t>
  </si>
  <si>
    <t xml:space="preserve">Transferencias y Asignaciones </t>
  </si>
  <si>
    <t>Gasto Corriente-Subsidio</t>
  </si>
  <si>
    <t>Cuentas por cobrar</t>
  </si>
  <si>
    <t xml:space="preserve">OtrasTransferencias </t>
  </si>
  <si>
    <t>Aportación para la Construcción, Operación y Mantenimiento de las PTAR's "El Ahogado" y "Agua Prieta" (SIAPA)</t>
  </si>
  <si>
    <t>Recursos Municipales</t>
  </si>
  <si>
    <t>Recursos Materia de Aguas Nacionales (SIAPA)</t>
  </si>
  <si>
    <t xml:space="preserve">Total Presupuesto de Ingresos </t>
  </si>
  <si>
    <t>Saldos Comprometidos de Programas</t>
  </si>
  <si>
    <t>Servicios de Agua ( Descargas)</t>
  </si>
  <si>
    <t>Remanente de Gasto Corriente</t>
  </si>
  <si>
    <t>Total</t>
  </si>
  <si>
    <t>Presupuesto de Ingresos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</si>
  <si>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</si>
  <si>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</si>
  <si>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</si>
  <si>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</si>
  <si>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</si>
  <si>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</si>
  <si>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</si>
  <si>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</si>
  <si>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</si>
  <si>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</si>
  <si>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</si>
  <si>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</si>
  <si>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Gestión para ampliación de recursos</t>
  </si>
  <si>
    <t>Recuperación de gastos varios</t>
  </si>
  <si>
    <t>Ley de transparencia e información pública</t>
  </si>
  <si>
    <t>Apartado PRODDI</t>
  </si>
  <si>
    <t>Interior del Estado</t>
  </si>
  <si>
    <t>Colectores Cuenca del Ahogado</t>
  </si>
  <si>
    <t>Infraestructura Hidráhulica AMG</t>
  </si>
  <si>
    <t>Estudios y Proyectos</t>
  </si>
  <si>
    <t>Reintegro de recursos no ejercidos por contratistas</t>
  </si>
  <si>
    <t>Sistema Hidráulico Circuito Multifuncional AMG</t>
  </si>
  <si>
    <t>Plantas de Tratamiento de Aguas Residuales Línea de Credito</t>
  </si>
  <si>
    <t>FISE</t>
  </si>
  <si>
    <t>FONDEREG</t>
  </si>
  <si>
    <t>FAFEF</t>
  </si>
  <si>
    <t>Penas convensionales (por inclumplimiento de obra)</t>
  </si>
  <si>
    <t>Apartado PTARs</t>
  </si>
  <si>
    <t>Gastos de capacitación, supervisión, contraloría social desarrollo</t>
  </si>
  <si>
    <t>PROAGUA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</si>
</sst>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40">
    <xf numFmtId="0" fontId="0" fillId="0" borderId="0" xfId="0"/>
    <xf numFmtId="0" fontId="0" fillId="0" borderId="0" xfId="0" applyFill="1"/>
    <xf numFmtId="0" fontId="5" fillId="0" borderId="0" xfId="2" applyFont="1"/>
    <xf numFmtId="0" fontId="7" fillId="2" borderId="2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0" fontId="2" fillId="0" borderId="2" xfId="2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5" fillId="0" borderId="2" xfId="2" applyFont="1" applyFill="1" applyBorder="1" applyAlignment="1">
      <alignment vertical="center" wrapText="1"/>
    </xf>
    <xf numFmtId="164" fontId="9" fillId="0" borderId="0" xfId="1" applyNumberFormat="1" applyFont="1" applyBorder="1" applyAlignment="1">
      <alignment vertical="center"/>
    </xf>
    <xf numFmtId="0" fontId="10" fillId="0" borderId="2" xfId="2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2" xfId="2" applyFont="1" applyBorder="1" applyAlignment="1">
      <alignment vertical="center"/>
    </xf>
    <xf numFmtId="0" fontId="9" fillId="0" borderId="2" xfId="2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9" fillId="0" borderId="2" xfId="2" applyFont="1" applyFill="1" applyBorder="1" applyAlignment="1">
      <alignment vertical="center"/>
    </xf>
    <xf numFmtId="0" fontId="9" fillId="0" borderId="2" xfId="2" applyFont="1" applyBorder="1" applyAlignment="1">
      <alignment vertic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Border="1" applyAlignment="1">
      <alignment vertical="center" wrapText="1"/>
    </xf>
    <xf numFmtId="0" fontId="9" fillId="0" borderId="2" xfId="2" applyFont="1" applyFill="1" applyBorder="1" applyAlignment="1">
      <alignment horizontal="left" vertical="center"/>
    </xf>
    <xf numFmtId="0" fontId="0" fillId="0" borderId="2" xfId="0" applyBorder="1"/>
    <xf numFmtId="0" fontId="2" fillId="0" borderId="2" xfId="2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2" fillId="0" borderId="2" xfId="2" applyFont="1" applyFill="1" applyBorder="1" applyAlignment="1">
      <alignment vertical="center" wrapText="1"/>
    </xf>
    <xf numFmtId="0" fontId="7" fillId="2" borderId="3" xfId="2" applyFont="1" applyFill="1" applyBorder="1" applyAlignment="1">
      <alignment vertical="center"/>
    </xf>
    <xf numFmtId="164" fontId="8" fillId="2" borderId="5" xfId="1" applyNumberFormat="1" applyFont="1" applyFill="1" applyBorder="1" applyAlignment="1">
      <alignment vertical="center"/>
    </xf>
    <xf numFmtId="164" fontId="8" fillId="2" borderId="4" xfId="1" applyNumberFormat="1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0" fontId="6" fillId="3" borderId="3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7">
    <cellStyle name="Millares" xfId="1" builtinId="3"/>
    <cellStyle name="Millares 10 2" xfId="3"/>
    <cellStyle name="Millares 4 3 2" xfId="4"/>
    <cellStyle name="Normal" xfId="0" builtinId="0"/>
    <cellStyle name="Normal 2 2" xfId="2"/>
    <cellStyle name="Normal 2 3" xfId="6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89536</xdr:rowOff>
    </xdr:from>
    <xdr:to>
      <xdr:col>0</xdr:col>
      <xdr:colOff>1474470</xdr:colOff>
      <xdr:row>1</xdr:row>
      <xdr:rowOff>182881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89536"/>
          <a:ext cx="1150620" cy="321945"/>
        </a:xfrm>
        <a:prstGeom prst="rect">
          <a:avLst/>
        </a:prstGeom>
      </xdr:spPr>
    </xdr:pic>
    <xdr:clientData/>
  </xdr:twoCellAnchor>
  <xdr:twoCellAnchor editAs="oneCell">
    <xdr:from>
      <xdr:col>12</xdr:col>
      <xdr:colOff>62865</xdr:colOff>
      <xdr:row>0</xdr:row>
      <xdr:rowOff>171450</xdr:rowOff>
    </xdr:from>
    <xdr:to>
      <xdr:col>13</xdr:col>
      <xdr:colOff>514350</xdr:colOff>
      <xdr:row>3</xdr:row>
      <xdr:rowOff>17145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12140" y="171450"/>
          <a:ext cx="1308735" cy="4362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eaci&#243;n%20Estrat&#233;gica\Programaci&#243;n%20y%20Presupuesto\Gerencia\Control%20Presupuestal\LINDA%20PRESUPUESTO\Anteproyecto%202018\Anteproyecto%20CE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s de presup-egresos"/>
      <sheetName val="Calendarizado SEPAF"/>
      <sheetName val="Calendarizado CEA"/>
      <sheetName val="Presup-Direcci"/>
      <sheetName val="Formato Ingresos Rubro CONAC"/>
      <sheetName val="Ingresos Rubro CONAC "/>
      <sheetName val="Comparativo Presup-Direc"/>
      <sheetName val="Partidas central"/>
      <sheetName val="Formato Ingresos 2018"/>
      <sheetName val="Recursos Vta de Serv"/>
      <sheetName val="Productos Financ"/>
      <sheetName val="SIAPA"/>
      <sheetName val="Prodder"/>
      <sheetName val="Extracción de agua"/>
      <sheetName val="Inversión p"/>
      <sheetName val="IVA"/>
      <sheetName val="Matriz 2018"/>
      <sheetName val="Ante seg Direcc"/>
      <sheetName val="Ingresos detalles"/>
      <sheetName val="Ing-CONAC"/>
      <sheetName val="Ing-CONAC (2)"/>
      <sheetName val="Resumen Ing-Egr"/>
      <sheetName val="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C7">
            <v>460779000</v>
          </cell>
        </row>
        <row r="44">
          <cell r="B44">
            <v>100000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="80" zoomScaleNormal="8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5" sqref="A5:N5"/>
    </sheetView>
  </sheetViews>
  <sheetFormatPr baseColWidth="10" defaultColWidth="11.42578125" defaultRowHeight="15" x14ac:dyDescent="0.25"/>
  <cols>
    <col min="1" max="1" width="53.7109375" customWidth="1"/>
    <col min="2" max="2" width="20.28515625" customWidth="1"/>
    <col min="3" max="3" width="12.7109375" bestFit="1" customWidth="1"/>
    <col min="6" max="10" width="12.28515625" bestFit="1" customWidth="1"/>
    <col min="11" max="11" width="13" bestFit="1" customWidth="1"/>
    <col min="12" max="12" width="12.28515625" bestFit="1" customWidth="1"/>
    <col min="13" max="13" width="12.42578125" bestFit="1" customWidth="1"/>
    <col min="14" max="14" width="12.28515625" bestFit="1" customWidth="1"/>
  </cols>
  <sheetData>
    <row r="1" spans="1:14" ht="18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6" customHeight="1" x14ac:dyDescent="0.2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6" customHeight="1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6.6" customHeight="1" thickBot="1" x14ac:dyDescent="0.3">
      <c r="A4" s="2"/>
    </row>
    <row r="5" spans="1:14" ht="25.15" customHeight="1" thickBot="1" x14ac:dyDescent="0.3">
      <c r="A5" s="34" t="s">
        <v>2</v>
      </c>
      <c r="B5" s="35" t="s">
        <v>36</v>
      </c>
      <c r="C5" s="35" t="s">
        <v>38</v>
      </c>
      <c r="D5" s="35" t="s">
        <v>39</v>
      </c>
      <c r="E5" s="35" t="s">
        <v>40</v>
      </c>
      <c r="F5" s="35" t="s">
        <v>41</v>
      </c>
      <c r="G5" s="35" t="s">
        <v>42</v>
      </c>
      <c r="H5" s="35" t="s">
        <v>43</v>
      </c>
      <c r="I5" s="35" t="s">
        <v>44</v>
      </c>
      <c r="J5" s="35" t="s">
        <v>45</v>
      </c>
      <c r="K5" s="35" t="s">
        <v>46</v>
      </c>
      <c r="L5" s="35" t="s">
        <v>47</v>
      </c>
      <c r="M5" s="35" t="s">
        <v>48</v>
      </c>
      <c r="N5" s="36" t="s">
        <v>49</v>
      </c>
    </row>
    <row r="6" spans="1:14" ht="15.6" customHeight="1" x14ac:dyDescent="0.25">
      <c r="A6" s="3" t="s">
        <v>3</v>
      </c>
      <c r="B6" s="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4" ht="7.15" customHeight="1" x14ac:dyDescent="0.25">
      <c r="A7" s="7"/>
      <c r="B7" s="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ht="19.149999999999999" customHeight="1" x14ac:dyDescent="0.25">
      <c r="A8" s="9" t="s">
        <v>3</v>
      </c>
      <c r="B8" s="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ht="14.45" customHeight="1" x14ac:dyDescent="0.25">
      <c r="A9" s="13" t="s">
        <v>52</v>
      </c>
      <c r="B9" s="8">
        <v>500</v>
      </c>
      <c r="C9" s="28"/>
      <c r="D9" s="28"/>
      <c r="E9" s="28"/>
      <c r="F9" s="28"/>
      <c r="G9" s="28"/>
      <c r="H9" s="28"/>
      <c r="I9" s="28"/>
      <c r="J9" s="28"/>
      <c r="K9" s="28">
        <v>250</v>
      </c>
      <c r="L9" s="28">
        <v>250</v>
      </c>
      <c r="M9" s="28"/>
      <c r="N9" s="29"/>
    </row>
    <row r="10" spans="1:14" ht="12.6" customHeight="1" x14ac:dyDescent="0.25">
      <c r="A10" s="13" t="s">
        <v>4</v>
      </c>
      <c r="B10" s="12">
        <v>21800000</v>
      </c>
      <c r="C10" s="30">
        <v>1000000</v>
      </c>
      <c r="D10" s="30">
        <v>1000000</v>
      </c>
      <c r="E10" s="30">
        <v>1000000</v>
      </c>
      <c r="F10" s="30">
        <v>1000000</v>
      </c>
      <c r="G10" s="30">
        <v>1000000</v>
      </c>
      <c r="H10" s="30">
        <v>1000000</v>
      </c>
      <c r="I10" s="30">
        <v>1000000</v>
      </c>
      <c r="J10" s="30">
        <v>1000000</v>
      </c>
      <c r="K10" s="30">
        <v>3450000</v>
      </c>
      <c r="L10" s="30">
        <v>3450000</v>
      </c>
      <c r="M10" s="30">
        <v>3450000</v>
      </c>
      <c r="N10" s="31">
        <v>3450000</v>
      </c>
    </row>
    <row r="11" spans="1:14" ht="7.15" customHeight="1" x14ac:dyDescent="0.25">
      <c r="A11" s="11"/>
      <c r="B11" s="1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1:14" ht="15.6" customHeight="1" x14ac:dyDescent="0.25">
      <c r="A12" s="3" t="s">
        <v>5</v>
      </c>
      <c r="B12" s="4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6" customHeight="1" x14ac:dyDescent="0.25">
      <c r="A13" s="13" t="s">
        <v>6</v>
      </c>
      <c r="B13" s="12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ht="12.6" customHeight="1" x14ac:dyDescent="0.25">
      <c r="A14" s="13" t="s">
        <v>7</v>
      </c>
      <c r="B14" s="12">
        <f>10000000</f>
        <v>10000000</v>
      </c>
      <c r="C14" s="30">
        <v>0</v>
      </c>
      <c r="D14" s="30">
        <v>0</v>
      </c>
      <c r="E14" s="30">
        <v>3800000</v>
      </c>
      <c r="F14" s="30">
        <v>0</v>
      </c>
      <c r="G14" s="30">
        <v>0</v>
      </c>
      <c r="H14" s="30">
        <v>4000000</v>
      </c>
      <c r="I14" s="30">
        <v>0</v>
      </c>
      <c r="J14" s="30">
        <v>0</v>
      </c>
      <c r="K14" s="30">
        <v>2200000</v>
      </c>
      <c r="L14" s="30">
        <v>0</v>
      </c>
      <c r="M14" s="30">
        <v>0</v>
      </c>
      <c r="N14" s="31">
        <v>0</v>
      </c>
    </row>
    <row r="15" spans="1:14" ht="12.6" customHeight="1" x14ac:dyDescent="0.25">
      <c r="A15" s="13" t="s">
        <v>64</v>
      </c>
      <c r="B15" s="12">
        <v>20000</v>
      </c>
      <c r="C15" s="30"/>
      <c r="D15" s="30"/>
      <c r="E15" s="30"/>
      <c r="F15" s="30"/>
      <c r="G15" s="30"/>
      <c r="H15" s="30"/>
      <c r="I15" s="30"/>
      <c r="J15" s="30"/>
      <c r="K15" s="30">
        <v>5000</v>
      </c>
      <c r="L15" s="30">
        <v>5000</v>
      </c>
      <c r="M15" s="30">
        <v>5000</v>
      </c>
      <c r="N15" s="31">
        <v>5000</v>
      </c>
    </row>
    <row r="16" spans="1:14" ht="12.6" customHeight="1" x14ac:dyDescent="0.25">
      <c r="A16" s="13" t="s">
        <v>58</v>
      </c>
      <c r="B16" s="12">
        <v>270000</v>
      </c>
      <c r="C16" s="30"/>
      <c r="D16" s="30"/>
      <c r="E16" s="30"/>
      <c r="F16" s="30"/>
      <c r="G16" s="30"/>
      <c r="H16" s="30"/>
      <c r="I16" s="30"/>
      <c r="J16" s="30"/>
      <c r="K16" s="30">
        <v>67500</v>
      </c>
      <c r="L16" s="30">
        <v>67500</v>
      </c>
      <c r="M16" s="30">
        <v>67500</v>
      </c>
      <c r="N16" s="31">
        <v>67500</v>
      </c>
    </row>
    <row r="17" spans="1:14" ht="12.6" customHeight="1" x14ac:dyDescent="0.25">
      <c r="A17" s="13" t="s">
        <v>51</v>
      </c>
      <c r="B17" s="12">
        <v>5000</v>
      </c>
      <c r="C17" s="30"/>
      <c r="D17" s="30"/>
      <c r="E17" s="30"/>
      <c r="F17" s="30"/>
      <c r="G17" s="30"/>
      <c r="H17" s="30"/>
      <c r="I17" s="30"/>
      <c r="J17" s="30"/>
      <c r="K17" s="30"/>
      <c r="L17" s="30">
        <v>2500</v>
      </c>
      <c r="M17" s="30">
        <v>2500</v>
      </c>
      <c r="N17" s="31"/>
    </row>
    <row r="18" spans="1:14" ht="7.9" customHeight="1" x14ac:dyDescent="0.25">
      <c r="A18" s="13"/>
      <c r="B18" s="12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4" ht="15.6" customHeight="1" x14ac:dyDescent="0.25">
      <c r="A19" s="3" t="s">
        <v>8</v>
      </c>
      <c r="B19" s="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ht="27" customHeight="1" x14ac:dyDescent="0.25">
      <c r="A20" s="14" t="s">
        <v>9</v>
      </c>
      <c r="B20" s="15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</row>
    <row r="21" spans="1:14" ht="16.149999999999999" customHeight="1" x14ac:dyDescent="0.25">
      <c r="A21" s="13" t="s">
        <v>10</v>
      </c>
      <c r="B21" s="12">
        <v>600000</v>
      </c>
      <c r="C21" s="30">
        <v>0</v>
      </c>
      <c r="D21" s="30">
        <v>0</v>
      </c>
      <c r="E21" s="30">
        <v>0</v>
      </c>
      <c r="F21" s="30">
        <v>100000</v>
      </c>
      <c r="G21" s="30">
        <v>100000</v>
      </c>
      <c r="H21" s="30">
        <v>0</v>
      </c>
      <c r="I21" s="30">
        <v>0</v>
      </c>
      <c r="J21" s="30">
        <v>200000</v>
      </c>
      <c r="K21" s="30">
        <v>0</v>
      </c>
      <c r="L21" s="30">
        <v>200000</v>
      </c>
      <c r="M21" s="30">
        <v>0</v>
      </c>
      <c r="N21" s="31">
        <v>0</v>
      </c>
    </row>
    <row r="22" spans="1:14" ht="17.100000000000001" customHeight="1" x14ac:dyDescent="0.25">
      <c r="A22" s="13" t="s">
        <v>11</v>
      </c>
      <c r="B22" s="12">
        <f>10000000+3187986</f>
        <v>13187986</v>
      </c>
      <c r="C22" s="30">
        <v>2100000</v>
      </c>
      <c r="D22" s="30">
        <v>0</v>
      </c>
      <c r="E22" s="30">
        <v>2200000</v>
      </c>
      <c r="F22" s="30">
        <v>0</v>
      </c>
      <c r="G22" s="30">
        <v>2000000</v>
      </c>
      <c r="H22" s="30">
        <v>0</v>
      </c>
      <c r="I22" s="30">
        <v>2300000</v>
      </c>
      <c r="J22" s="30">
        <v>0</v>
      </c>
      <c r="K22" s="30">
        <v>2200000</v>
      </c>
      <c r="L22" s="30">
        <v>0</v>
      </c>
      <c r="M22" s="30">
        <v>2387986</v>
      </c>
      <c r="N22" s="31">
        <v>0</v>
      </c>
    </row>
    <row r="23" spans="1:14" ht="17.100000000000001" customHeight="1" x14ac:dyDescent="0.25">
      <c r="A23" s="13" t="s">
        <v>12</v>
      </c>
      <c r="B23" s="12">
        <f>14000000+3187987</f>
        <v>17187987</v>
      </c>
      <c r="C23" s="30">
        <v>1450000</v>
      </c>
      <c r="D23" s="30">
        <v>1720000</v>
      </c>
      <c r="E23" s="30">
        <v>1890000</v>
      </c>
      <c r="F23" s="30">
        <v>1740000</v>
      </c>
      <c r="G23" s="30">
        <v>1420000</v>
      </c>
      <c r="H23" s="30">
        <v>1610000</v>
      </c>
      <c r="I23" s="30">
        <v>1358000</v>
      </c>
      <c r="J23" s="30">
        <v>1460000</v>
      </c>
      <c r="K23" s="30">
        <v>1290000</v>
      </c>
      <c r="L23" s="30">
        <v>1100000</v>
      </c>
      <c r="M23" s="30">
        <v>1050000</v>
      </c>
      <c r="N23" s="31">
        <v>1099987</v>
      </c>
    </row>
    <row r="24" spans="1:14" x14ac:dyDescent="0.25">
      <c r="A24" s="13" t="s">
        <v>13</v>
      </c>
      <c r="B24" s="12">
        <f>'[1]Ingresos detalles'!B44</f>
        <v>100000</v>
      </c>
      <c r="C24" s="30">
        <v>0</v>
      </c>
      <c r="D24" s="30">
        <v>0</v>
      </c>
      <c r="E24" s="30">
        <v>30000</v>
      </c>
      <c r="F24" s="30">
        <v>0</v>
      </c>
      <c r="G24" s="30">
        <v>40000</v>
      </c>
      <c r="H24" s="30">
        <v>0</v>
      </c>
      <c r="I24" s="30">
        <v>0</v>
      </c>
      <c r="J24" s="30">
        <v>0</v>
      </c>
      <c r="K24" s="30">
        <v>30000</v>
      </c>
      <c r="L24" s="30">
        <v>0</v>
      </c>
      <c r="M24" s="30">
        <v>0</v>
      </c>
      <c r="N24" s="31">
        <v>0</v>
      </c>
    </row>
    <row r="25" spans="1:14" ht="15" customHeight="1" x14ac:dyDescent="0.25">
      <c r="A25" s="13" t="s">
        <v>34</v>
      </c>
      <c r="B25" s="8">
        <v>624000</v>
      </c>
      <c r="C25" s="30">
        <v>52000</v>
      </c>
      <c r="D25" s="30">
        <v>52000</v>
      </c>
      <c r="E25" s="30">
        <v>52000</v>
      </c>
      <c r="F25" s="30">
        <v>52000</v>
      </c>
      <c r="G25" s="30">
        <v>52000</v>
      </c>
      <c r="H25" s="30">
        <v>52000</v>
      </c>
      <c r="I25" s="30">
        <v>52000</v>
      </c>
      <c r="J25" s="30">
        <v>52000</v>
      </c>
      <c r="K25" s="30">
        <v>52000</v>
      </c>
      <c r="L25" s="30">
        <v>52000</v>
      </c>
      <c r="M25" s="30">
        <v>52000</v>
      </c>
      <c r="N25" s="31">
        <v>52000</v>
      </c>
    </row>
    <row r="26" spans="1:14" ht="6.6" customHeight="1" x14ac:dyDescent="0.25">
      <c r="A26" s="13"/>
      <c r="B26" s="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4" ht="16.899999999999999" customHeight="1" x14ac:dyDescent="0.25">
      <c r="A27" s="3" t="s">
        <v>14</v>
      </c>
      <c r="B27" s="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x14ac:dyDescent="0.25">
      <c r="A28" s="16" t="s">
        <v>15</v>
      </c>
      <c r="B28" s="8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4" x14ac:dyDescent="0.25">
      <c r="A29" s="17" t="s">
        <v>16</v>
      </c>
      <c r="B29" s="1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</row>
    <row r="30" spans="1:14" x14ac:dyDescent="0.25">
      <c r="A30" s="17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6.149999999999999" customHeight="1" x14ac:dyDescent="0.25">
      <c r="A31" s="18" t="s">
        <v>18</v>
      </c>
      <c r="B31" s="8">
        <v>18597589</v>
      </c>
      <c r="C31" s="30"/>
      <c r="D31" s="30"/>
      <c r="E31" s="30"/>
      <c r="F31" s="30"/>
      <c r="G31" s="30"/>
      <c r="H31" s="30"/>
      <c r="I31" s="30">
        <v>3099598</v>
      </c>
      <c r="J31" s="30">
        <v>3099598</v>
      </c>
      <c r="K31" s="30">
        <v>3099598</v>
      </c>
      <c r="L31" s="30">
        <v>3099598</v>
      </c>
      <c r="M31" s="30">
        <v>3099598</v>
      </c>
      <c r="N31" s="31">
        <v>3099599</v>
      </c>
    </row>
    <row r="32" spans="1:14" ht="16.149999999999999" customHeight="1" x14ac:dyDescent="0.25">
      <c r="A32" s="18" t="s">
        <v>19</v>
      </c>
      <c r="B32" s="8">
        <v>24593603</v>
      </c>
      <c r="C32" s="30"/>
      <c r="D32" s="30"/>
      <c r="E32" s="30"/>
      <c r="F32" s="30"/>
      <c r="G32" s="30"/>
      <c r="H32" s="30"/>
      <c r="I32" s="30">
        <v>4098934</v>
      </c>
      <c r="J32" s="30">
        <v>4098934</v>
      </c>
      <c r="K32" s="30">
        <v>4098934</v>
      </c>
      <c r="L32" s="30">
        <v>4098934</v>
      </c>
      <c r="M32" s="30">
        <v>4098934</v>
      </c>
      <c r="N32" s="31">
        <v>4098933</v>
      </c>
    </row>
    <row r="33" spans="1:14" ht="16.149999999999999" customHeight="1" x14ac:dyDescent="0.25">
      <c r="A33" s="13" t="s">
        <v>65</v>
      </c>
      <c r="B33" s="8">
        <v>2266597</v>
      </c>
      <c r="C33" s="30"/>
      <c r="D33" s="30"/>
      <c r="E33" s="30"/>
      <c r="F33" s="30"/>
      <c r="G33" s="30"/>
      <c r="H33" s="30"/>
      <c r="I33" s="30">
        <v>377766</v>
      </c>
      <c r="J33" s="30">
        <v>377766</v>
      </c>
      <c r="K33" s="30">
        <v>377766</v>
      </c>
      <c r="L33" s="30">
        <v>377766</v>
      </c>
      <c r="M33" s="30">
        <v>377766</v>
      </c>
      <c r="N33" s="31">
        <v>377767</v>
      </c>
    </row>
    <row r="34" spans="1:14" ht="16.149999999999999" customHeight="1" x14ac:dyDescent="0.25">
      <c r="A34" s="13" t="s">
        <v>20</v>
      </c>
      <c r="B34" s="8">
        <v>636873</v>
      </c>
      <c r="C34" s="30"/>
      <c r="D34" s="30"/>
      <c r="E34" s="30"/>
      <c r="F34" s="30"/>
      <c r="G34" s="30"/>
      <c r="H34" s="30"/>
      <c r="I34" s="30">
        <v>106145</v>
      </c>
      <c r="J34" s="30">
        <v>106145</v>
      </c>
      <c r="K34" s="30">
        <v>106145</v>
      </c>
      <c r="L34" s="30">
        <v>106145</v>
      </c>
      <c r="M34" s="30">
        <v>106145</v>
      </c>
      <c r="N34" s="31">
        <v>106148</v>
      </c>
    </row>
    <row r="35" spans="1:14" ht="16.149999999999999" customHeight="1" x14ac:dyDescent="0.25">
      <c r="A35" s="13" t="s">
        <v>53</v>
      </c>
      <c r="B35" s="8">
        <v>3943775</v>
      </c>
      <c r="C35" s="30"/>
      <c r="D35" s="30"/>
      <c r="E35" s="30"/>
      <c r="F35" s="30"/>
      <c r="G35" s="30"/>
      <c r="H35" s="30"/>
      <c r="I35" s="30">
        <v>657296</v>
      </c>
      <c r="J35" s="30">
        <v>657296</v>
      </c>
      <c r="K35" s="30">
        <v>657296</v>
      </c>
      <c r="L35" s="30">
        <v>657296</v>
      </c>
      <c r="M35" s="30">
        <v>657296</v>
      </c>
      <c r="N35" s="31">
        <v>657295</v>
      </c>
    </row>
    <row r="36" spans="1:14" ht="22.9" customHeight="1" x14ac:dyDescent="0.25">
      <c r="A36" s="19" t="s">
        <v>66</v>
      </c>
      <c r="B36" s="8">
        <v>2324430</v>
      </c>
      <c r="C36" s="30"/>
      <c r="D36" s="30"/>
      <c r="E36" s="30"/>
      <c r="F36" s="30"/>
      <c r="G36" s="30"/>
      <c r="H36" s="30"/>
      <c r="I36" s="30">
        <v>387405</v>
      </c>
      <c r="J36" s="30">
        <v>387405</v>
      </c>
      <c r="K36" s="30">
        <v>387405</v>
      </c>
      <c r="L36" s="30">
        <v>387405</v>
      </c>
      <c r="M36" s="30">
        <v>387405</v>
      </c>
      <c r="N36" s="31">
        <v>387405</v>
      </c>
    </row>
    <row r="37" spans="1:14" ht="17.100000000000001" customHeight="1" x14ac:dyDescent="0.25">
      <c r="A37" s="20" t="s">
        <v>21</v>
      </c>
      <c r="B37" s="8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</row>
    <row r="38" spans="1:14" ht="17.100000000000001" customHeight="1" x14ac:dyDescent="0.25">
      <c r="A38" s="19" t="s">
        <v>22</v>
      </c>
      <c r="B38" s="8">
        <v>141752075</v>
      </c>
      <c r="C38" s="30">
        <v>56700000</v>
      </c>
      <c r="D38" s="30">
        <v>0</v>
      </c>
      <c r="E38" s="30">
        <v>0</v>
      </c>
      <c r="F38" s="30">
        <v>0</v>
      </c>
      <c r="G38" s="30">
        <v>55800000</v>
      </c>
      <c r="H38" s="30">
        <v>0</v>
      </c>
      <c r="I38" s="30">
        <v>0</v>
      </c>
      <c r="J38" s="30">
        <v>0</v>
      </c>
      <c r="K38" s="30">
        <v>29252075</v>
      </c>
      <c r="L38" s="30">
        <v>0</v>
      </c>
      <c r="M38" s="30">
        <v>0</v>
      </c>
      <c r="N38" s="31">
        <v>0</v>
      </c>
    </row>
    <row r="39" spans="1:14" ht="17.100000000000001" customHeight="1" x14ac:dyDescent="0.25">
      <c r="A39" s="13" t="s">
        <v>23</v>
      </c>
      <c r="B39" s="8">
        <v>1350000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350000</v>
      </c>
      <c r="I39" s="30">
        <v>280000</v>
      </c>
      <c r="J39" s="30">
        <v>240000</v>
      </c>
      <c r="K39" s="30">
        <v>120000</v>
      </c>
      <c r="L39" s="30">
        <v>0</v>
      </c>
      <c r="M39" s="30">
        <v>360000</v>
      </c>
      <c r="N39" s="31">
        <v>0</v>
      </c>
    </row>
    <row r="40" spans="1:14" ht="17.100000000000001" customHeight="1" x14ac:dyDescent="0.25">
      <c r="A40" s="22" t="s">
        <v>33</v>
      </c>
      <c r="B40" s="8">
        <v>2417151</v>
      </c>
      <c r="C40" s="30">
        <v>2417151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1">
        <v>0</v>
      </c>
    </row>
    <row r="41" spans="1:14" ht="4.1500000000000004" customHeight="1" x14ac:dyDescent="0.25">
      <c r="A41" s="21"/>
      <c r="B41" s="8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</row>
    <row r="42" spans="1:14" ht="16.149999999999999" customHeight="1" x14ac:dyDescent="0.25">
      <c r="A42" s="3" t="s">
        <v>24</v>
      </c>
      <c r="B42" s="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</row>
    <row r="43" spans="1:14" x14ac:dyDescent="0.25">
      <c r="A43" s="17" t="s">
        <v>25</v>
      </c>
      <c r="B43" s="1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</row>
    <row r="44" spans="1:14" ht="14.45" customHeight="1" x14ac:dyDescent="0.25">
      <c r="A44" s="13" t="s">
        <v>26</v>
      </c>
      <c r="B44" s="12">
        <v>428160050</v>
      </c>
      <c r="C44" s="30">
        <v>35520004</v>
      </c>
      <c r="D44" s="30">
        <v>35520004</v>
      </c>
      <c r="E44" s="30">
        <v>35520004</v>
      </c>
      <c r="F44" s="30">
        <v>35520004</v>
      </c>
      <c r="G44" s="30">
        <v>35520004</v>
      </c>
      <c r="H44" s="30">
        <v>35520004</v>
      </c>
      <c r="I44" s="30">
        <v>35520004</v>
      </c>
      <c r="J44" s="30">
        <v>35520004</v>
      </c>
      <c r="K44" s="30">
        <v>35520004</v>
      </c>
      <c r="L44" s="30">
        <v>37440004</v>
      </c>
      <c r="M44" s="30">
        <v>35520004</v>
      </c>
      <c r="N44" s="31">
        <v>35520006</v>
      </c>
    </row>
    <row r="45" spans="1:14" ht="14.45" customHeight="1" x14ac:dyDescent="0.25">
      <c r="A45" s="13" t="s">
        <v>35</v>
      </c>
      <c r="B45" s="12">
        <v>12405227</v>
      </c>
      <c r="C45" s="30">
        <v>12405227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1">
        <v>0</v>
      </c>
    </row>
    <row r="46" spans="1:14" ht="14.45" customHeight="1" x14ac:dyDescent="0.25">
      <c r="A46" s="13" t="s">
        <v>50</v>
      </c>
      <c r="B46" s="12">
        <v>14877269</v>
      </c>
      <c r="C46" s="30">
        <v>1239772</v>
      </c>
      <c r="D46" s="30">
        <v>1239772</v>
      </c>
      <c r="E46" s="30">
        <v>1239772</v>
      </c>
      <c r="F46" s="30">
        <v>1239772</v>
      </c>
      <c r="G46" s="30">
        <v>1239772</v>
      </c>
      <c r="H46" s="30">
        <v>1239772</v>
      </c>
      <c r="I46" s="30">
        <v>1239772</v>
      </c>
      <c r="J46" s="30">
        <v>1239772</v>
      </c>
      <c r="K46" s="30">
        <v>1239772</v>
      </c>
      <c r="L46" s="30">
        <v>1239772</v>
      </c>
      <c r="M46" s="30">
        <v>1239772</v>
      </c>
      <c r="N46" s="31">
        <v>1239777</v>
      </c>
    </row>
    <row r="47" spans="1:14" ht="11.45" customHeight="1" x14ac:dyDescent="0.25">
      <c r="A47" s="22" t="s">
        <v>27</v>
      </c>
      <c r="B47" s="12">
        <v>803875</v>
      </c>
      <c r="C47" s="30">
        <v>803875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1">
        <v>0</v>
      </c>
    </row>
    <row r="48" spans="1:14" s="1" customFormat="1" ht="11.45" customHeight="1" x14ac:dyDescent="0.25">
      <c r="A48" s="22" t="s">
        <v>33</v>
      </c>
      <c r="B48" s="12">
        <f>131927540-12405227</f>
        <v>119522313</v>
      </c>
      <c r="C48" s="32">
        <v>119522313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3">
        <v>0</v>
      </c>
    </row>
    <row r="49" spans="1:14" ht="11.45" customHeight="1" x14ac:dyDescent="0.25">
      <c r="A49" s="22"/>
      <c r="B49" s="12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</row>
    <row r="50" spans="1:14" x14ac:dyDescent="0.25">
      <c r="A50" s="17" t="s">
        <v>17</v>
      </c>
      <c r="B50" s="12"/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1">
        <v>0</v>
      </c>
    </row>
    <row r="51" spans="1:14" x14ac:dyDescent="0.25">
      <c r="A51" s="18" t="s">
        <v>67</v>
      </c>
      <c r="B51" s="12">
        <v>19307342</v>
      </c>
      <c r="C51" s="30"/>
      <c r="D51" s="30"/>
      <c r="E51" s="30"/>
      <c r="F51" s="30"/>
      <c r="G51" s="30"/>
      <c r="H51" s="30"/>
      <c r="I51" s="30">
        <v>3217890</v>
      </c>
      <c r="J51" s="30">
        <v>3217890</v>
      </c>
      <c r="K51" s="30">
        <v>3217890</v>
      </c>
      <c r="L51" s="30">
        <v>3217890</v>
      </c>
      <c r="M51" s="30">
        <v>3217890</v>
      </c>
      <c r="N51" s="31">
        <v>3217892</v>
      </c>
    </row>
    <row r="52" spans="1:14" x14ac:dyDescent="0.25">
      <c r="A52" s="18" t="s">
        <v>19</v>
      </c>
      <c r="B52" s="12">
        <v>18700186</v>
      </c>
      <c r="C52" s="30"/>
      <c r="D52" s="30"/>
      <c r="E52" s="30"/>
      <c r="F52" s="30"/>
      <c r="G52" s="30"/>
      <c r="H52" s="30"/>
      <c r="I52" s="30">
        <v>3116697</v>
      </c>
      <c r="J52" s="30">
        <v>3116697</v>
      </c>
      <c r="K52" s="30">
        <v>3116697</v>
      </c>
      <c r="L52" s="30">
        <v>3116697</v>
      </c>
      <c r="M52" s="30">
        <v>3116697</v>
      </c>
      <c r="N52" s="31">
        <v>3116701</v>
      </c>
    </row>
    <row r="53" spans="1:14" x14ac:dyDescent="0.25">
      <c r="A53" s="13" t="s">
        <v>65</v>
      </c>
      <c r="B53" s="12">
        <v>2965958</v>
      </c>
      <c r="C53" s="30"/>
      <c r="D53" s="30"/>
      <c r="E53" s="30"/>
      <c r="F53" s="30"/>
      <c r="G53" s="30"/>
      <c r="H53" s="30"/>
      <c r="I53" s="30">
        <v>494326</v>
      </c>
      <c r="J53" s="30">
        <v>494326</v>
      </c>
      <c r="K53" s="30">
        <v>494326</v>
      </c>
      <c r="L53" s="30">
        <v>494326</v>
      </c>
      <c r="M53" s="30">
        <v>494326</v>
      </c>
      <c r="N53" s="31">
        <v>494328</v>
      </c>
    </row>
    <row r="54" spans="1:14" x14ac:dyDescent="0.25">
      <c r="A54" s="13" t="s">
        <v>20</v>
      </c>
      <c r="B54" s="12">
        <v>663604</v>
      </c>
      <c r="C54" s="30"/>
      <c r="D54" s="30"/>
      <c r="E54" s="30"/>
      <c r="F54" s="30"/>
      <c r="G54" s="30"/>
      <c r="H54" s="30"/>
      <c r="I54" s="30">
        <v>110600</v>
      </c>
      <c r="J54" s="30">
        <v>110600</v>
      </c>
      <c r="K54" s="30">
        <v>110600</v>
      </c>
      <c r="L54" s="30">
        <v>110600</v>
      </c>
      <c r="M54" s="30">
        <v>110600</v>
      </c>
      <c r="N54" s="31">
        <v>110604</v>
      </c>
    </row>
    <row r="55" spans="1:14" ht="18" customHeight="1" x14ac:dyDescent="0.25">
      <c r="A55" s="19" t="s">
        <v>66</v>
      </c>
      <c r="B55" s="12">
        <v>1779480</v>
      </c>
      <c r="C55" s="30"/>
      <c r="D55" s="30"/>
      <c r="E55" s="30"/>
      <c r="F55" s="30"/>
      <c r="G55" s="30"/>
      <c r="H55" s="30"/>
      <c r="I55" s="30">
        <v>296580</v>
      </c>
      <c r="J55" s="30">
        <v>296580</v>
      </c>
      <c r="K55" s="30">
        <v>296580</v>
      </c>
      <c r="L55" s="30">
        <v>296580</v>
      </c>
      <c r="M55" s="30">
        <v>296580</v>
      </c>
      <c r="N55" s="31">
        <v>296580</v>
      </c>
    </row>
    <row r="56" spans="1:14" x14ac:dyDescent="0.25">
      <c r="A56" s="13" t="s">
        <v>54</v>
      </c>
      <c r="B56" s="12">
        <v>157491477</v>
      </c>
      <c r="C56" s="30"/>
      <c r="D56" s="30"/>
      <c r="E56" s="30"/>
      <c r="F56" s="30"/>
      <c r="G56" s="30"/>
      <c r="H56" s="30"/>
      <c r="I56" s="30">
        <v>26248579</v>
      </c>
      <c r="J56" s="30">
        <v>26248579</v>
      </c>
      <c r="K56" s="30">
        <v>26248579</v>
      </c>
      <c r="L56" s="30">
        <v>26248579</v>
      </c>
      <c r="M56" s="30">
        <v>26248579</v>
      </c>
      <c r="N56" s="31">
        <v>26248582</v>
      </c>
    </row>
    <row r="57" spans="1:14" x14ac:dyDescent="0.25">
      <c r="A57" s="13" t="s">
        <v>63</v>
      </c>
      <c r="B57" s="12">
        <v>523333946</v>
      </c>
      <c r="C57" s="30"/>
      <c r="D57" s="30"/>
      <c r="E57" s="30"/>
      <c r="F57" s="30"/>
      <c r="G57" s="30"/>
      <c r="H57" s="30">
        <v>74761992</v>
      </c>
      <c r="I57" s="30">
        <v>74761992</v>
      </c>
      <c r="J57" s="30">
        <v>74761992</v>
      </c>
      <c r="K57" s="30">
        <v>74761992</v>
      </c>
      <c r="L57" s="30">
        <v>74761992</v>
      </c>
      <c r="M57" s="30">
        <v>74761992</v>
      </c>
      <c r="N57" s="31">
        <v>74761994</v>
      </c>
    </row>
    <row r="58" spans="1:14" x14ac:dyDescent="0.25">
      <c r="A58" s="18" t="s">
        <v>55</v>
      </c>
      <c r="B58" s="12">
        <v>152601427</v>
      </c>
      <c r="C58" s="30"/>
      <c r="D58" s="30"/>
      <c r="E58" s="30"/>
      <c r="F58" s="30"/>
      <c r="G58" s="30"/>
      <c r="H58" s="30">
        <v>21800204</v>
      </c>
      <c r="I58" s="30">
        <v>21800204</v>
      </c>
      <c r="J58" s="30">
        <v>21800204</v>
      </c>
      <c r="K58" s="30">
        <v>21800204</v>
      </c>
      <c r="L58" s="30">
        <v>21800204</v>
      </c>
      <c r="M58" s="30">
        <v>21800204</v>
      </c>
      <c r="N58" s="31">
        <v>21800203</v>
      </c>
    </row>
    <row r="59" spans="1:14" x14ac:dyDescent="0.25">
      <c r="A59" s="19" t="s">
        <v>56</v>
      </c>
      <c r="B59" s="12">
        <v>3225015</v>
      </c>
      <c r="C59" s="30"/>
      <c r="D59" s="30"/>
      <c r="E59" s="30"/>
      <c r="F59" s="30"/>
      <c r="G59" s="30"/>
      <c r="H59" s="30"/>
      <c r="I59" s="30">
        <v>537502</v>
      </c>
      <c r="J59" s="30">
        <v>537502</v>
      </c>
      <c r="K59" s="30">
        <v>537502</v>
      </c>
      <c r="L59" s="30">
        <v>537502</v>
      </c>
      <c r="M59" s="30">
        <v>537502</v>
      </c>
      <c r="N59" s="31">
        <v>537505</v>
      </c>
    </row>
    <row r="60" spans="1:14" ht="16.149999999999999" customHeight="1" x14ac:dyDescent="0.25">
      <c r="A60" s="19" t="s">
        <v>59</v>
      </c>
      <c r="B60" s="12">
        <v>233327727</v>
      </c>
      <c r="C60" s="30"/>
      <c r="D60" s="30"/>
      <c r="E60" s="30"/>
      <c r="F60" s="30"/>
      <c r="G60" s="30"/>
      <c r="H60" s="30">
        <v>33332532</v>
      </c>
      <c r="I60" s="30">
        <v>33332532</v>
      </c>
      <c r="J60" s="30">
        <v>33332532</v>
      </c>
      <c r="K60" s="30">
        <v>33332532</v>
      </c>
      <c r="L60" s="30">
        <v>33332532</v>
      </c>
      <c r="M60" s="30">
        <v>33332532</v>
      </c>
      <c r="N60" s="31">
        <v>33332535</v>
      </c>
    </row>
    <row r="61" spans="1:14" ht="16.149999999999999" customHeight="1" x14ac:dyDescent="0.25">
      <c r="A61" s="19" t="s">
        <v>57</v>
      </c>
      <c r="B61" s="12">
        <v>64211298</v>
      </c>
      <c r="C61" s="30"/>
      <c r="D61" s="30"/>
      <c r="E61" s="30"/>
      <c r="F61" s="30"/>
      <c r="G61" s="30"/>
      <c r="H61" s="30"/>
      <c r="I61" s="30">
        <v>10701883</v>
      </c>
      <c r="J61" s="30">
        <v>10701883</v>
      </c>
      <c r="K61" s="30">
        <v>10701883</v>
      </c>
      <c r="L61" s="30">
        <v>10701883</v>
      </c>
      <c r="M61" s="30">
        <v>10701883</v>
      </c>
      <c r="N61" s="31">
        <v>10701883</v>
      </c>
    </row>
    <row r="62" spans="1:14" ht="16.149999999999999" customHeight="1" x14ac:dyDescent="0.25">
      <c r="A62" s="19" t="s">
        <v>60</v>
      </c>
      <c r="B62" s="12">
        <v>800000000</v>
      </c>
      <c r="C62" s="30"/>
      <c r="D62" s="30"/>
      <c r="E62" s="30"/>
      <c r="F62" s="30"/>
      <c r="G62" s="30"/>
      <c r="H62" s="30">
        <v>114285714</v>
      </c>
      <c r="I62" s="30">
        <v>114285714</v>
      </c>
      <c r="J62" s="30">
        <v>114285714</v>
      </c>
      <c r="K62" s="30">
        <v>114285714</v>
      </c>
      <c r="L62" s="30">
        <v>114285714</v>
      </c>
      <c r="M62" s="30">
        <v>114285714</v>
      </c>
      <c r="N62" s="31">
        <v>114285716</v>
      </c>
    </row>
    <row r="63" spans="1:14" ht="16.149999999999999" customHeight="1" x14ac:dyDescent="0.25">
      <c r="A63" s="19" t="s">
        <v>61</v>
      </c>
      <c r="B63" s="12">
        <v>37500000</v>
      </c>
      <c r="C63" s="30"/>
      <c r="D63" s="30"/>
      <c r="E63" s="30"/>
      <c r="F63" s="30"/>
      <c r="G63" s="30"/>
      <c r="H63" s="30"/>
      <c r="I63" s="30">
        <v>6250000</v>
      </c>
      <c r="J63" s="30">
        <v>6250000</v>
      </c>
      <c r="K63" s="30">
        <v>6250000</v>
      </c>
      <c r="L63" s="30">
        <v>6250000</v>
      </c>
      <c r="M63" s="30">
        <v>6250000</v>
      </c>
      <c r="N63" s="31">
        <v>6250000</v>
      </c>
    </row>
    <row r="64" spans="1:14" ht="16.149999999999999" customHeight="1" x14ac:dyDescent="0.25">
      <c r="A64" s="19" t="s">
        <v>62</v>
      </c>
      <c r="B64" s="12">
        <v>12449000</v>
      </c>
      <c r="C64" s="30"/>
      <c r="D64" s="30"/>
      <c r="E64" s="30"/>
      <c r="F64" s="30"/>
      <c r="G64" s="30"/>
      <c r="H64" s="30"/>
      <c r="I64" s="30">
        <v>2074833</v>
      </c>
      <c r="J64" s="30">
        <v>2074833</v>
      </c>
      <c r="K64" s="30">
        <v>2074833</v>
      </c>
      <c r="L64" s="30">
        <v>2074833</v>
      </c>
      <c r="M64" s="30">
        <v>2074833</v>
      </c>
      <c r="N64" s="31">
        <v>2074835</v>
      </c>
    </row>
    <row r="65" spans="1:14" ht="6" customHeight="1" x14ac:dyDescent="0.25">
      <c r="A65" s="19"/>
      <c r="B65" s="2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1"/>
    </row>
    <row r="66" spans="1:14" x14ac:dyDescent="0.25">
      <c r="A66" s="20" t="s">
        <v>28</v>
      </c>
      <c r="B66" s="23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1"/>
    </row>
    <row r="67" spans="1:14" ht="25.15" customHeight="1" x14ac:dyDescent="0.25">
      <c r="A67" s="24" t="s">
        <v>29</v>
      </c>
      <c r="B67" s="12">
        <v>475940164</v>
      </c>
      <c r="C67" s="30">
        <v>39661680</v>
      </c>
      <c r="D67" s="30">
        <v>39661680</v>
      </c>
      <c r="E67" s="30">
        <v>39661680</v>
      </c>
      <c r="F67" s="30">
        <v>39661680</v>
      </c>
      <c r="G67" s="30">
        <v>39661680</v>
      </c>
      <c r="H67" s="30">
        <v>39661680</v>
      </c>
      <c r="I67" s="30">
        <v>39661680</v>
      </c>
      <c r="J67" s="30">
        <v>39661680</v>
      </c>
      <c r="K67" s="30">
        <v>39661680</v>
      </c>
      <c r="L67" s="30">
        <v>39661680</v>
      </c>
      <c r="M67" s="30">
        <v>39661680</v>
      </c>
      <c r="N67" s="31">
        <v>39661684</v>
      </c>
    </row>
    <row r="68" spans="1:14" ht="16.149999999999999" customHeight="1" x14ac:dyDescent="0.25">
      <c r="A68" s="22" t="s">
        <v>23</v>
      </c>
      <c r="B68" s="12">
        <v>120000</v>
      </c>
      <c r="C68" s="30"/>
      <c r="D68" s="30"/>
      <c r="E68" s="30"/>
      <c r="F68" s="30"/>
      <c r="G68" s="30"/>
      <c r="H68" s="30"/>
      <c r="I68" s="30"/>
      <c r="J68" s="30"/>
      <c r="K68" s="30"/>
      <c r="L68" s="30">
        <v>60000</v>
      </c>
      <c r="M68" s="30">
        <v>60000</v>
      </c>
      <c r="N68" s="31"/>
    </row>
    <row r="69" spans="1:14" ht="16.149999999999999" customHeight="1" x14ac:dyDescent="0.25">
      <c r="A69" s="22" t="s">
        <v>30</v>
      </c>
      <c r="B69" s="12">
        <v>4643775</v>
      </c>
      <c r="C69" s="30"/>
      <c r="D69" s="30"/>
      <c r="E69" s="30"/>
      <c r="F69" s="30"/>
      <c r="G69" s="30"/>
      <c r="H69" s="30"/>
      <c r="I69" s="30">
        <v>773962</v>
      </c>
      <c r="J69" s="30">
        <v>773962</v>
      </c>
      <c r="K69" s="30">
        <v>773962</v>
      </c>
      <c r="L69" s="30">
        <v>773962</v>
      </c>
      <c r="M69" s="30">
        <v>773962</v>
      </c>
      <c r="N69" s="31">
        <v>773965</v>
      </c>
    </row>
    <row r="70" spans="1:14" ht="17.45" customHeight="1" x14ac:dyDescent="0.25">
      <c r="A70" s="19" t="s">
        <v>31</v>
      </c>
      <c r="B70" s="12">
        <v>119716000</v>
      </c>
      <c r="C70" s="30">
        <v>30000000</v>
      </c>
      <c r="D70" s="30">
        <v>0</v>
      </c>
      <c r="E70" s="30">
        <v>0</v>
      </c>
      <c r="F70" s="30">
        <v>28000000</v>
      </c>
      <c r="G70" s="30">
        <v>0</v>
      </c>
      <c r="H70" s="30">
        <v>0</v>
      </c>
      <c r="I70" s="30">
        <v>32000000</v>
      </c>
      <c r="J70" s="30">
        <v>0</v>
      </c>
      <c r="K70" s="30">
        <v>0</v>
      </c>
      <c r="L70" s="30">
        <v>29716000</v>
      </c>
      <c r="M70" s="30">
        <v>0</v>
      </c>
      <c r="N70" s="31">
        <v>0</v>
      </c>
    </row>
    <row r="71" spans="1:14" ht="5.45" customHeight="1" thickBot="1" x14ac:dyDescent="0.3">
      <c r="A71" s="13"/>
      <c r="B71" s="12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</row>
    <row r="72" spans="1:14" ht="22.15" customHeight="1" thickBot="1" x14ac:dyDescent="0.3">
      <c r="A72" s="25" t="s">
        <v>32</v>
      </c>
      <c r="B72" s="26">
        <f t="shared" ref="B72:N72" si="0">SUM(B7:B70)</f>
        <v>3465422699</v>
      </c>
      <c r="C72" s="26">
        <f t="shared" si="0"/>
        <v>302872022</v>
      </c>
      <c r="D72" s="26">
        <f t="shared" si="0"/>
        <v>79193456</v>
      </c>
      <c r="E72" s="26">
        <f t="shared" si="0"/>
        <v>85393456</v>
      </c>
      <c r="F72" s="26">
        <f t="shared" si="0"/>
        <v>107313456</v>
      </c>
      <c r="G72" s="26">
        <f t="shared" si="0"/>
        <v>136833456</v>
      </c>
      <c r="H72" s="26">
        <f t="shared" si="0"/>
        <v>327613898</v>
      </c>
      <c r="I72" s="26">
        <f t="shared" si="0"/>
        <v>420141894</v>
      </c>
      <c r="J72" s="26">
        <f t="shared" si="0"/>
        <v>386103894</v>
      </c>
      <c r="K72" s="26">
        <f t="shared" si="0"/>
        <v>421818719</v>
      </c>
      <c r="L72" s="26">
        <f t="shared" si="0"/>
        <v>419725144</v>
      </c>
      <c r="M72" s="26">
        <f t="shared" si="0"/>
        <v>390586880</v>
      </c>
      <c r="N72" s="27">
        <f t="shared" si="0"/>
        <v>387826424</v>
      </c>
    </row>
  </sheetData>
  <mergeCells count="3">
    <mergeCell ref="A2:N2"/>
    <mergeCell ref="A1:N1"/>
    <mergeCell ref="A3:N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Ing-calend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cp:lastPrinted>2019-10-30T19:15:29Z</cp:lastPrinted>
  <dcterms:created xsi:type="dcterms:W3CDTF">2019-02-11T15:58:44Z</dcterms:created>
  <dcterms:modified xsi:type="dcterms:W3CDTF">2019-11-15T22:22:41Z</dcterms:modified>
</cp:coreProperties>
</file>