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driguez\AppData\Local\Microsoft\Windows\INetCache\Content.Outlook\T6WB9U3N\"/>
    </mc:Choice>
  </mc:AlternateContent>
  <xr:revisionPtr revIDLastSave="0" documentId="13_ncr:1_{9816F716-3315-4DCC-BD98-66F2C61BE645}" xr6:coauthVersionLast="36" xr6:coauthVersionMax="36" xr10:uidLastSave="{00000000-0000-0000-0000-000000000000}"/>
  <bookViews>
    <workbookView xWindow="0" yWindow="0" windowWidth="28800" windowHeight="11010" xr2:uid="{A515B5B6-AC6C-4EC9-9073-B4983B45CE6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4" i="1" l="1"/>
  <c r="N124" i="1"/>
  <c r="M124" i="1"/>
  <c r="L124" i="1"/>
  <c r="K124" i="1"/>
  <c r="J124" i="1"/>
  <c r="I124" i="1"/>
  <c r="H124" i="1"/>
  <c r="G124" i="1"/>
  <c r="F124" i="1"/>
  <c r="E124" i="1"/>
  <c r="D124" i="1"/>
  <c r="C119" i="1"/>
  <c r="C118" i="1"/>
  <c r="C106" i="1"/>
  <c r="C99" i="1"/>
  <c r="C97" i="1"/>
  <c r="C94" i="1"/>
  <c r="C87" i="1"/>
  <c r="C85" i="1"/>
  <c r="C79" i="1"/>
  <c r="C72" i="1"/>
  <c r="C49" i="1"/>
  <c r="C48" i="1"/>
  <c r="C18" i="1"/>
  <c r="C124" i="1" s="1"/>
</calcChain>
</file>

<file path=xl/sharedStrings.xml><?xml version="1.0" encoding="utf-8"?>
<sst xmlns="http://schemas.openxmlformats.org/spreadsheetml/2006/main" count="131" uniqueCount="131">
  <si>
    <t>Comisión Estatal del agua de Jalisco</t>
  </si>
  <si>
    <t>Presupuesto de Egresos 2022</t>
  </si>
  <si>
    <t>SERVICIOS PERSONALES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</si>
  <si>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</si>
  <si>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</si>
  <si>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</si>
  <si>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</si>
  <si>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</si>
  <si>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</si>
  <si>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</si>
  <si>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</si>
  <si>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</si>
  <si>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</si>
  <si>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</si>
  <si>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</si>
  <si>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</si>
  <si>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</si>
  <si>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</si>
  <si>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</si>
  <si>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</si>
  <si>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</si>
  <si>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</si>
  <si>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</si>
  <si>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</si>
  <si>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</si>
  <si>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Indemnizaciones por separación</t>
  </si>
  <si>
    <t>Prima por riesgo de trabajo</t>
  </si>
  <si>
    <t>Homologación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</si>
  <si>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</si>
  <si>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</si>
  <si>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</si>
  <si>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</si>
  <si>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</si>
  <si>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</si>
  <si>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</si>
  <si>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</si>
  <si>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</si>
  <si>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</si>
  <si>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</si>
  <si>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</si>
  <si>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</si>
  <si>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</si>
  <si>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</si>
  <si>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</si>
  <si>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</si>
  <si>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</si>
  <si>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</si>
  <si>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</si>
  <si>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</si>
  <si>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</si>
  <si>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</si>
  <si>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</si>
  <si>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</si>
  <si>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</si>
  <si>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</si>
  <si>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</si>
  <si>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Combustibles, lubricantes y adit p/ vehículos Advo</t>
  </si>
  <si>
    <t>Combustibles, lubricantes y aditivos para maquinaria y equipo de producción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</si>
  <si>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</si>
  <si>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</si>
  <si>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</si>
  <si>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</si>
  <si>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</si>
  <si>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</si>
  <si>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</si>
  <si>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</si>
  <si>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</si>
  <si>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</si>
  <si>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</si>
  <si>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</si>
  <si>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</si>
  <si>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</si>
  <si>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</si>
  <si>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</si>
  <si>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</si>
  <si>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</si>
  <si>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</si>
  <si>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</si>
  <si>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</si>
  <si>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3231</t>
  </si>
  <si>
    <t>Arrendamiento de mobiliario y Eq. Admón Educ. Rec.</t>
  </si>
  <si>
    <t>Arrendamiento de equipo y bienes informáticos</t>
  </si>
  <si>
    <t>Patentes, regalías y otros</t>
  </si>
  <si>
    <t>Servicios legales, de contabilidad, auditoría y relacionados</t>
  </si>
  <si>
    <t>Servicios de consultoría administrativa e informática</t>
  </si>
  <si>
    <t>Capacitación institucional</t>
  </si>
  <si>
    <t>Capacitación especializada</t>
  </si>
  <si>
    <t>Servicios de impresión de documentos y papelería oficial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</si>
  <si>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</si>
  <si>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</si>
  <si>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</si>
  <si>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</si>
  <si>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</si>
  <si>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</si>
  <si>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</si>
  <si>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</si>
  <si>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</si>
  <si>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</si>
  <si>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</si>
  <si>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</si>
  <si>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</si>
  <si>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</si>
  <si>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Pasajes aéreos nacionales</t>
  </si>
  <si>
    <t>Pasajes terrestres nacionales</t>
  </si>
  <si>
    <t>Viáticos en el país</t>
  </si>
  <si>
    <t>Gastos de orden social</t>
  </si>
  <si>
    <t>Servicios funerarios y de cementerios</t>
  </si>
  <si>
    <t>Otros impuestos y derechos</t>
  </si>
  <si>
    <t>Laudos laborales</t>
  </si>
  <si>
    <t>Subcontratación de servicios con terceros</t>
  </si>
  <si>
    <t>TRANSFERENCIAS, ASIGNACIONES, SUBSIDIOS Y OTRAS AYUDAS</t>
  </si>
  <si>
    <t>Transferencias internas para asignaciones, subsidios y otras ayudas</t>
  </si>
  <si>
    <t>BIENES MUEBLES E INMUEBLES</t>
  </si>
  <si>
    <t>Muebles de oficina y estantería</t>
  </si>
  <si>
    <t>Equipo de cómputo y de tecnología de la información</t>
  </si>
  <si>
    <t>Otros mobiliarios y equipos de administración</t>
  </si>
  <si>
    <t>Equipos y aparatos audiovisuales</t>
  </si>
  <si>
    <t>Cámaras fotográficas y de video</t>
  </si>
  <si>
    <t>Equipo médico y de laboratorio</t>
  </si>
  <si>
    <t>Instrumental médico y de laboratorio</t>
  </si>
  <si>
    <t>Vehículos y equipo terrestre destinados a servicios públicos  y la operación de programas públicos</t>
  </si>
  <si>
    <t>Maquinaria y equipo industrial</t>
  </si>
  <si>
    <t>Sistemas de aire acondicionado, calefacción y de refrigeración</t>
  </si>
  <si>
    <t>Equipos de generación eléctrica, aparatos y accesorios eléctricos</t>
  </si>
  <si>
    <t>Herramientas y máquinas herramienta</t>
  </si>
  <si>
    <t>Otros bienes inmuebles</t>
  </si>
  <si>
    <t>Software</t>
  </si>
  <si>
    <t>Licencias informáticas e intelectuales</t>
  </si>
  <si>
    <t xml:space="preserve">    INVERSIÓN PÚBLICA</t>
  </si>
  <si>
    <t>Obras para el tratamiento, distribución y suministro de agua y drenaje</t>
  </si>
  <si>
    <t xml:space="preserve">    TOTAL PRESUPUESTO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</si>
</sst>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2">
    <xf numFmtId="0" fontId="0" fillId="0" borderId="0" xfId="0"/>
    <xf numFmtId="164" fontId="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/>
    </xf>
    <xf numFmtId="164" fontId="5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5" fillId="0" borderId="9" xfId="2" applyFont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/>
    </xf>
    <xf numFmtId="164" fontId="5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0" fontId="5" fillId="0" borderId="9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right" vertical="center"/>
    </xf>
    <xf numFmtId="164" fontId="0" fillId="0" borderId="10" xfId="1" applyNumberFormat="1" applyFont="1" applyBorder="1"/>
    <xf numFmtId="0" fontId="6" fillId="2" borderId="9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right" vertical="center" wrapText="1"/>
    </xf>
    <xf numFmtId="0" fontId="6" fillId="2" borderId="9" xfId="2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 wrapText="1"/>
    </xf>
    <xf numFmtId="0" fontId="5" fillId="0" borderId="9" xfId="2" applyFont="1" applyBorder="1" applyAlignment="1">
      <alignment horizontal="left" vertical="center"/>
    </xf>
    <xf numFmtId="164" fontId="5" fillId="0" borderId="10" xfId="1" applyNumberFormat="1" applyFont="1" applyFill="1" applyBorder="1"/>
    <xf numFmtId="0" fontId="7" fillId="0" borderId="9" xfId="2" applyFont="1" applyBorder="1" applyAlignment="1">
      <alignment horizontal="right" vertical="center" wrapText="1"/>
    </xf>
    <xf numFmtId="0" fontId="6" fillId="2" borderId="9" xfId="2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7" fillId="0" borderId="9" xfId="2" applyFont="1" applyBorder="1" applyAlignment="1">
      <alignment horizontal="right" vertical="center"/>
    </xf>
    <xf numFmtId="0" fontId="5" fillId="0" borderId="9" xfId="3" applyFont="1" applyFill="1" applyBorder="1" applyAlignment="1">
      <alignment vertical="center" wrapText="1"/>
    </xf>
    <xf numFmtId="0" fontId="8" fillId="2" borderId="13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left" vertical="center"/>
    </xf>
    <xf numFmtId="164" fontId="2" fillId="3" borderId="14" xfId="1" applyNumberFormat="1" applyFont="1" applyFill="1" applyBorder="1"/>
    <xf numFmtId="164" fontId="2" fillId="3" borderId="15" xfId="1" applyNumberFormat="1" applyFont="1" applyFill="1" applyBorder="1"/>
    <xf numFmtId="164" fontId="2" fillId="3" borderId="16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 2" xfId="2" xr:uid="{FB006A55-9628-425A-BE34-3F3E462F5E84}"/>
    <cellStyle name="Normal 4 2" xfId="3" xr:uid="{F93BAEF4-4A1F-4C0E-BA5B-917B1046FC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3AD69-F706-4557-A04D-459266FB5DC1}">
  <dimension ref="A1:O124"/>
  <sheetViews>
    <sheetView tabSelected="1" workbookViewId="0">
      <selection activeCell="D137" sqref="D137"/>
    </sheetView>
  </sheetViews>
  <sheetFormatPr baseColWidth="10" defaultRowHeight="15" x14ac:dyDescent="0.25"/>
  <cols>
    <col min="1" max="1" width="13.5703125" customWidth="1"/>
    <col min="2" max="2" width="61.42578125" customWidth="1"/>
    <col min="3" max="3" width="18" style="1" customWidth="1"/>
    <col min="4" max="4" width="13.85546875" style="1" bestFit="1" customWidth="1"/>
    <col min="5" max="15" width="13.140625" style="1" customWidth="1"/>
  </cols>
  <sheetData>
    <row r="1" spans="1:15" ht="23.25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.75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 thickBot="1" x14ac:dyDescent="0.3"/>
    <row r="4" spans="1:15" ht="16.5" thickBot="1" x14ac:dyDescent="0.3">
      <c r="A4" s="2">
        <v>1000</v>
      </c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6" t="s">
        <v>15</v>
      </c>
    </row>
    <row r="5" spans="1:15" x14ac:dyDescent="0.25">
      <c r="A5" s="7">
        <v>1131</v>
      </c>
      <c r="B5" s="8" t="s">
        <v>16</v>
      </c>
      <c r="C5" s="9">
        <v>107184100</v>
      </c>
      <c r="D5" s="10">
        <v>8932008</v>
      </c>
      <c r="E5" s="10">
        <v>8932008</v>
      </c>
      <c r="F5" s="10">
        <v>8932008</v>
      </c>
      <c r="G5" s="10">
        <v>8932008</v>
      </c>
      <c r="H5" s="10">
        <v>8932008</v>
      </c>
      <c r="I5" s="10">
        <v>8932008</v>
      </c>
      <c r="J5" s="10">
        <v>8932008</v>
      </c>
      <c r="K5" s="10">
        <v>8932008</v>
      </c>
      <c r="L5" s="10">
        <v>8932008</v>
      </c>
      <c r="M5" s="10">
        <v>8932008</v>
      </c>
      <c r="N5" s="10">
        <v>8932008</v>
      </c>
      <c r="O5" s="11">
        <v>8932012</v>
      </c>
    </row>
    <row r="6" spans="1:15" x14ac:dyDescent="0.25">
      <c r="A6" s="12">
        <v>1311</v>
      </c>
      <c r="B6" s="13" t="s">
        <v>17</v>
      </c>
      <c r="C6" s="14">
        <v>2547900</v>
      </c>
      <c r="D6" s="15">
        <v>212325</v>
      </c>
      <c r="E6" s="15">
        <v>212325</v>
      </c>
      <c r="F6" s="15">
        <v>212325</v>
      </c>
      <c r="G6" s="15">
        <v>212325</v>
      </c>
      <c r="H6" s="15">
        <v>212325</v>
      </c>
      <c r="I6" s="15">
        <v>212325</v>
      </c>
      <c r="J6" s="15">
        <v>212325</v>
      </c>
      <c r="K6" s="15">
        <v>212325</v>
      </c>
      <c r="L6" s="15">
        <v>212325</v>
      </c>
      <c r="M6" s="15">
        <v>212325</v>
      </c>
      <c r="N6" s="15">
        <v>212325</v>
      </c>
      <c r="O6" s="16">
        <v>212325</v>
      </c>
    </row>
    <row r="7" spans="1:15" x14ac:dyDescent="0.25">
      <c r="A7" s="12">
        <v>1321</v>
      </c>
      <c r="B7" s="17" t="s">
        <v>18</v>
      </c>
      <c r="C7" s="14">
        <v>2100700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2100700</v>
      </c>
      <c r="L7" s="15">
        <v>0</v>
      </c>
      <c r="M7" s="15">
        <v>0</v>
      </c>
      <c r="N7" s="15">
        <v>0</v>
      </c>
      <c r="O7" s="16">
        <v>0</v>
      </c>
    </row>
    <row r="8" spans="1:15" x14ac:dyDescent="0.25">
      <c r="A8" s="12">
        <v>1322</v>
      </c>
      <c r="B8" s="17" t="s">
        <v>19</v>
      </c>
      <c r="C8" s="14">
        <v>17271500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17271500</v>
      </c>
    </row>
    <row r="9" spans="1:15" x14ac:dyDescent="0.25">
      <c r="A9" s="12">
        <v>1411</v>
      </c>
      <c r="B9" s="17" t="s">
        <v>20</v>
      </c>
      <c r="C9" s="14">
        <v>5819800</v>
      </c>
      <c r="D9" s="15">
        <v>484983</v>
      </c>
      <c r="E9" s="15">
        <v>484983</v>
      </c>
      <c r="F9" s="15">
        <v>484983</v>
      </c>
      <c r="G9" s="15">
        <v>484983</v>
      </c>
      <c r="H9" s="15">
        <v>484983</v>
      </c>
      <c r="I9" s="15">
        <v>484983</v>
      </c>
      <c r="J9" s="15">
        <v>484983</v>
      </c>
      <c r="K9" s="15">
        <v>484983</v>
      </c>
      <c r="L9" s="15">
        <v>484983</v>
      </c>
      <c r="M9" s="15">
        <v>484983</v>
      </c>
      <c r="N9" s="15">
        <v>484983</v>
      </c>
      <c r="O9" s="16">
        <v>484987</v>
      </c>
    </row>
    <row r="10" spans="1:15" x14ac:dyDescent="0.25">
      <c r="A10" s="12">
        <v>1421</v>
      </c>
      <c r="B10" s="17" t="s">
        <v>21</v>
      </c>
      <c r="C10" s="14">
        <v>3423400</v>
      </c>
      <c r="D10" s="15">
        <v>285283</v>
      </c>
      <c r="E10" s="15">
        <v>285283</v>
      </c>
      <c r="F10" s="15">
        <v>285283</v>
      </c>
      <c r="G10" s="15">
        <v>285283</v>
      </c>
      <c r="H10" s="15">
        <v>285283</v>
      </c>
      <c r="I10" s="15">
        <v>285283</v>
      </c>
      <c r="J10" s="15">
        <v>285283</v>
      </c>
      <c r="K10" s="15">
        <v>285283</v>
      </c>
      <c r="L10" s="15">
        <v>285283</v>
      </c>
      <c r="M10" s="15">
        <v>285283</v>
      </c>
      <c r="N10" s="15">
        <v>285283</v>
      </c>
      <c r="O10" s="16">
        <v>285287</v>
      </c>
    </row>
    <row r="11" spans="1:15" x14ac:dyDescent="0.25">
      <c r="A11" s="12">
        <v>1431</v>
      </c>
      <c r="B11" s="17" t="s">
        <v>22</v>
      </c>
      <c r="C11" s="14">
        <v>19969600</v>
      </c>
      <c r="D11" s="15">
        <v>1664133</v>
      </c>
      <c r="E11" s="15">
        <v>1664133</v>
      </c>
      <c r="F11" s="15">
        <v>1664133</v>
      </c>
      <c r="G11" s="15">
        <v>1664133</v>
      </c>
      <c r="H11" s="15">
        <v>1664133</v>
      </c>
      <c r="I11" s="15">
        <v>1664133</v>
      </c>
      <c r="J11" s="15">
        <v>1664133</v>
      </c>
      <c r="K11" s="15">
        <v>1664133</v>
      </c>
      <c r="L11" s="15">
        <v>1664133</v>
      </c>
      <c r="M11" s="15">
        <v>1664133</v>
      </c>
      <c r="N11" s="15">
        <v>1664133</v>
      </c>
      <c r="O11" s="16">
        <v>1664137</v>
      </c>
    </row>
    <row r="12" spans="1:15" x14ac:dyDescent="0.25">
      <c r="A12" s="12">
        <v>1432</v>
      </c>
      <c r="B12" s="17" t="s">
        <v>23</v>
      </c>
      <c r="C12" s="14">
        <v>2282200</v>
      </c>
      <c r="D12" s="15">
        <v>190183</v>
      </c>
      <c r="E12" s="15">
        <v>190183</v>
      </c>
      <c r="F12" s="15">
        <v>190183</v>
      </c>
      <c r="G12" s="15">
        <v>190183</v>
      </c>
      <c r="H12" s="15">
        <v>190183</v>
      </c>
      <c r="I12" s="15">
        <v>190183</v>
      </c>
      <c r="J12" s="15">
        <v>190183</v>
      </c>
      <c r="K12" s="15">
        <v>190183</v>
      </c>
      <c r="L12" s="15">
        <v>190183</v>
      </c>
      <c r="M12" s="15">
        <v>190183</v>
      </c>
      <c r="N12" s="15">
        <v>190183</v>
      </c>
      <c r="O12" s="16">
        <v>190187</v>
      </c>
    </row>
    <row r="13" spans="1:15" x14ac:dyDescent="0.25">
      <c r="A13" s="12">
        <v>1441</v>
      </c>
      <c r="B13" s="17" t="s">
        <v>24</v>
      </c>
      <c r="C13" s="14">
        <v>408300</v>
      </c>
      <c r="D13" s="15">
        <v>34025</v>
      </c>
      <c r="E13" s="15">
        <v>34025</v>
      </c>
      <c r="F13" s="15">
        <v>34025</v>
      </c>
      <c r="G13" s="15">
        <v>34025</v>
      </c>
      <c r="H13" s="15">
        <v>34025</v>
      </c>
      <c r="I13" s="15">
        <v>34025</v>
      </c>
      <c r="J13" s="15">
        <v>34025</v>
      </c>
      <c r="K13" s="15">
        <v>34025</v>
      </c>
      <c r="L13" s="15">
        <v>34025</v>
      </c>
      <c r="M13" s="15">
        <v>34025</v>
      </c>
      <c r="N13" s="15">
        <v>34025</v>
      </c>
      <c r="O13" s="16">
        <v>34025</v>
      </c>
    </row>
    <row r="14" spans="1:15" x14ac:dyDescent="0.25">
      <c r="A14" s="12">
        <v>1521</v>
      </c>
      <c r="B14" s="17" t="s">
        <v>25</v>
      </c>
      <c r="C14" s="14">
        <v>12000000</v>
      </c>
      <c r="D14" s="15">
        <v>1000000</v>
      </c>
      <c r="E14" s="15">
        <v>1000000</v>
      </c>
      <c r="F14" s="15">
        <v>1000000</v>
      </c>
      <c r="G14" s="15">
        <v>1000000</v>
      </c>
      <c r="H14" s="15">
        <v>1000000</v>
      </c>
      <c r="I14" s="15">
        <v>1000000</v>
      </c>
      <c r="J14" s="15">
        <v>1000000</v>
      </c>
      <c r="K14" s="15">
        <v>1000000</v>
      </c>
      <c r="L14" s="15">
        <v>1000000</v>
      </c>
      <c r="M14" s="15">
        <v>1000000</v>
      </c>
      <c r="N14" s="15">
        <v>1000000</v>
      </c>
      <c r="O14" s="16">
        <v>1000000</v>
      </c>
    </row>
    <row r="15" spans="1:15" x14ac:dyDescent="0.25">
      <c r="A15" s="12">
        <v>1523</v>
      </c>
      <c r="B15" s="17" t="s">
        <v>26</v>
      </c>
      <c r="C15" s="14">
        <v>1454300</v>
      </c>
      <c r="D15" s="15">
        <v>121192</v>
      </c>
      <c r="E15" s="15">
        <v>121192</v>
      </c>
      <c r="F15" s="15">
        <v>121192</v>
      </c>
      <c r="G15" s="15">
        <v>121192</v>
      </c>
      <c r="H15" s="15">
        <v>121192</v>
      </c>
      <c r="I15" s="15">
        <v>121192</v>
      </c>
      <c r="J15" s="15">
        <v>121192</v>
      </c>
      <c r="K15" s="15">
        <v>121192</v>
      </c>
      <c r="L15" s="15">
        <v>121192</v>
      </c>
      <c r="M15" s="15">
        <v>121192</v>
      </c>
      <c r="N15" s="15">
        <v>121192</v>
      </c>
      <c r="O15" s="16">
        <v>121188</v>
      </c>
    </row>
    <row r="16" spans="1:15" x14ac:dyDescent="0.25">
      <c r="A16" s="12">
        <v>1544</v>
      </c>
      <c r="B16" s="17" t="s">
        <v>27</v>
      </c>
      <c r="C16" s="14">
        <v>33800</v>
      </c>
      <c r="D16" s="15">
        <v>2817</v>
      </c>
      <c r="E16" s="15">
        <v>2817</v>
      </c>
      <c r="F16" s="15">
        <v>2817</v>
      </c>
      <c r="G16" s="15">
        <v>2817</v>
      </c>
      <c r="H16" s="15">
        <v>2817</v>
      </c>
      <c r="I16" s="15">
        <v>2817</v>
      </c>
      <c r="J16" s="15">
        <v>2817</v>
      </c>
      <c r="K16" s="15">
        <v>2817</v>
      </c>
      <c r="L16" s="15">
        <v>2817</v>
      </c>
      <c r="M16" s="15">
        <v>2817</v>
      </c>
      <c r="N16" s="15">
        <v>2817</v>
      </c>
      <c r="O16" s="16">
        <v>2813</v>
      </c>
    </row>
    <row r="17" spans="1:15" x14ac:dyDescent="0.25">
      <c r="A17" s="12">
        <v>1592</v>
      </c>
      <c r="B17" s="17" t="s">
        <v>28</v>
      </c>
      <c r="C17" s="14">
        <v>5439800</v>
      </c>
      <c r="D17" s="15">
        <v>453317</v>
      </c>
      <c r="E17" s="15">
        <v>453317</v>
      </c>
      <c r="F17" s="15">
        <v>453317</v>
      </c>
      <c r="G17" s="15">
        <v>453317</v>
      </c>
      <c r="H17" s="15">
        <v>453317</v>
      </c>
      <c r="I17" s="15">
        <v>453317</v>
      </c>
      <c r="J17" s="15">
        <v>453317</v>
      </c>
      <c r="K17" s="15">
        <v>453317</v>
      </c>
      <c r="L17" s="15">
        <v>453317</v>
      </c>
      <c r="M17" s="15">
        <v>453317</v>
      </c>
      <c r="N17" s="15">
        <v>453317</v>
      </c>
      <c r="O17" s="16">
        <v>453313</v>
      </c>
    </row>
    <row r="18" spans="1:15" x14ac:dyDescent="0.25">
      <c r="A18" s="12">
        <v>1611</v>
      </c>
      <c r="B18" s="17" t="s">
        <v>29</v>
      </c>
      <c r="C18" s="14">
        <f>3278100+14033700</f>
        <v>17311800</v>
      </c>
      <c r="D18" s="15">
        <v>1442650</v>
      </c>
      <c r="E18" s="15">
        <v>1442650</v>
      </c>
      <c r="F18" s="15">
        <v>1442650</v>
      </c>
      <c r="G18" s="15">
        <v>1442650</v>
      </c>
      <c r="H18" s="15">
        <v>1442650</v>
      </c>
      <c r="I18" s="15">
        <v>1442650</v>
      </c>
      <c r="J18" s="15">
        <v>1442650</v>
      </c>
      <c r="K18" s="15">
        <v>1442650</v>
      </c>
      <c r="L18" s="15">
        <v>1442650</v>
      </c>
      <c r="M18" s="15">
        <v>1442650</v>
      </c>
      <c r="N18" s="15">
        <v>1442650</v>
      </c>
      <c r="O18" s="16">
        <v>1442650</v>
      </c>
    </row>
    <row r="19" spans="1:15" x14ac:dyDescent="0.25">
      <c r="A19" s="12">
        <v>1712</v>
      </c>
      <c r="B19" s="17" t="s">
        <v>30</v>
      </c>
      <c r="C19" s="14">
        <v>6195200</v>
      </c>
      <c r="D19" s="15">
        <v>516267</v>
      </c>
      <c r="E19" s="15">
        <v>516267</v>
      </c>
      <c r="F19" s="15">
        <v>516267</v>
      </c>
      <c r="G19" s="15">
        <v>516267</v>
      </c>
      <c r="H19" s="15">
        <v>516267</v>
      </c>
      <c r="I19" s="15">
        <v>516267</v>
      </c>
      <c r="J19" s="15">
        <v>516267</v>
      </c>
      <c r="K19" s="15">
        <v>516267</v>
      </c>
      <c r="L19" s="15">
        <v>516267</v>
      </c>
      <c r="M19" s="15">
        <v>516267</v>
      </c>
      <c r="N19" s="15">
        <v>516267</v>
      </c>
      <c r="O19" s="16">
        <v>516263</v>
      </c>
    </row>
    <row r="20" spans="1:15" x14ac:dyDescent="0.25">
      <c r="A20" s="12">
        <v>1713</v>
      </c>
      <c r="B20" s="17" t="s">
        <v>31</v>
      </c>
      <c r="C20" s="14">
        <v>4047500</v>
      </c>
      <c r="D20" s="15">
        <v>337292</v>
      </c>
      <c r="E20" s="15">
        <v>337292</v>
      </c>
      <c r="F20" s="15">
        <v>337292</v>
      </c>
      <c r="G20" s="15">
        <v>337292</v>
      </c>
      <c r="H20" s="15">
        <v>337292</v>
      </c>
      <c r="I20" s="15">
        <v>337292</v>
      </c>
      <c r="J20" s="15">
        <v>337292</v>
      </c>
      <c r="K20" s="15">
        <v>337292</v>
      </c>
      <c r="L20" s="15">
        <v>337292</v>
      </c>
      <c r="M20" s="15">
        <v>337292</v>
      </c>
      <c r="N20" s="15">
        <v>337292</v>
      </c>
      <c r="O20" s="16">
        <v>337288</v>
      </c>
    </row>
    <row r="21" spans="1:15" x14ac:dyDescent="0.25">
      <c r="A21" s="12">
        <v>1715</v>
      </c>
      <c r="B21" s="17" t="s">
        <v>32</v>
      </c>
      <c r="C21" s="14">
        <v>5127700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5127700</v>
      </c>
      <c r="M21" s="15">
        <v>0</v>
      </c>
      <c r="N21" s="15">
        <v>0</v>
      </c>
      <c r="O21" s="16">
        <v>0</v>
      </c>
    </row>
    <row r="22" spans="1:15" x14ac:dyDescent="0.25">
      <c r="A22" s="12">
        <v>1719</v>
      </c>
      <c r="B22" s="17" t="s">
        <v>33</v>
      </c>
      <c r="C22" s="14">
        <v>5450000</v>
      </c>
      <c r="D22" s="15">
        <v>454167</v>
      </c>
      <c r="E22" s="15">
        <v>454167</v>
      </c>
      <c r="F22" s="15">
        <v>454167</v>
      </c>
      <c r="G22" s="15">
        <v>454167</v>
      </c>
      <c r="H22" s="15">
        <v>454167</v>
      </c>
      <c r="I22" s="15">
        <v>454167</v>
      </c>
      <c r="J22" s="15">
        <v>454167</v>
      </c>
      <c r="K22" s="15">
        <v>454167</v>
      </c>
      <c r="L22" s="15">
        <v>454167</v>
      </c>
      <c r="M22" s="15">
        <v>454167</v>
      </c>
      <c r="N22" s="15">
        <v>454167</v>
      </c>
      <c r="O22" s="16">
        <v>454163</v>
      </c>
    </row>
    <row r="23" spans="1:15" ht="6.75" customHeight="1" x14ac:dyDescent="0.25">
      <c r="A23" s="12"/>
      <c r="B23" s="18"/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spans="1:15" ht="15.75" x14ac:dyDescent="0.25">
      <c r="A24" s="20">
        <v>2000</v>
      </c>
      <c r="B24" s="21" t="s">
        <v>34</v>
      </c>
      <c r="C24" s="1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x14ac:dyDescent="0.25">
      <c r="A25" s="12">
        <v>2111</v>
      </c>
      <c r="B25" s="22" t="s">
        <v>35</v>
      </c>
      <c r="C25" s="14">
        <v>500000</v>
      </c>
      <c r="D25" s="15">
        <v>41667</v>
      </c>
      <c r="E25" s="15">
        <v>41667</v>
      </c>
      <c r="F25" s="15">
        <v>41667</v>
      </c>
      <c r="G25" s="15">
        <v>41667</v>
      </c>
      <c r="H25" s="15">
        <v>41667</v>
      </c>
      <c r="I25" s="15">
        <v>41667</v>
      </c>
      <c r="J25" s="15">
        <v>41667</v>
      </c>
      <c r="K25" s="15">
        <v>41667</v>
      </c>
      <c r="L25" s="15">
        <v>41667</v>
      </c>
      <c r="M25" s="15">
        <v>41667</v>
      </c>
      <c r="N25" s="15">
        <v>41667</v>
      </c>
      <c r="O25" s="16">
        <v>41663</v>
      </c>
    </row>
    <row r="26" spans="1:15" ht="25.5" x14ac:dyDescent="0.25">
      <c r="A26" s="23">
        <v>2141</v>
      </c>
      <c r="B26" s="24" t="s">
        <v>36</v>
      </c>
      <c r="C26" s="14">
        <v>900000</v>
      </c>
      <c r="D26" s="15">
        <v>75000</v>
      </c>
      <c r="E26" s="15">
        <v>75000</v>
      </c>
      <c r="F26" s="15">
        <v>75000</v>
      </c>
      <c r="G26" s="15">
        <v>75000</v>
      </c>
      <c r="H26" s="15">
        <v>75000</v>
      </c>
      <c r="I26" s="15">
        <v>75000</v>
      </c>
      <c r="J26" s="15">
        <v>75000</v>
      </c>
      <c r="K26" s="15">
        <v>75000</v>
      </c>
      <c r="L26" s="15">
        <v>75000</v>
      </c>
      <c r="M26" s="15">
        <v>75000</v>
      </c>
      <c r="N26" s="15">
        <v>75000</v>
      </c>
      <c r="O26" s="16">
        <v>75000</v>
      </c>
    </row>
    <row r="27" spans="1:15" x14ac:dyDescent="0.25">
      <c r="A27" s="23">
        <v>2151</v>
      </c>
      <c r="B27" s="24" t="s">
        <v>37</v>
      </c>
      <c r="C27" s="14">
        <v>20000</v>
      </c>
      <c r="D27" s="15">
        <v>0</v>
      </c>
      <c r="E27" s="15">
        <v>0</v>
      </c>
      <c r="F27" s="15">
        <v>0</v>
      </c>
      <c r="G27" s="15">
        <v>0</v>
      </c>
      <c r="H27" s="15">
        <v>10000</v>
      </c>
      <c r="I27" s="15">
        <v>0</v>
      </c>
      <c r="J27" s="15">
        <v>0</v>
      </c>
      <c r="K27" s="15">
        <v>0</v>
      </c>
      <c r="L27" s="15">
        <v>10000</v>
      </c>
      <c r="M27" s="15">
        <v>0</v>
      </c>
      <c r="N27" s="15">
        <v>0</v>
      </c>
      <c r="O27" s="16">
        <v>0</v>
      </c>
    </row>
    <row r="28" spans="1:15" x14ac:dyDescent="0.25">
      <c r="A28" s="23">
        <v>2161</v>
      </c>
      <c r="B28" s="24" t="s">
        <v>38</v>
      </c>
      <c r="C28" s="14">
        <v>400000</v>
      </c>
      <c r="D28" s="15">
        <v>33333</v>
      </c>
      <c r="E28" s="15">
        <v>33333</v>
      </c>
      <c r="F28" s="15">
        <v>33333</v>
      </c>
      <c r="G28" s="15">
        <v>33333</v>
      </c>
      <c r="H28" s="15">
        <v>33333</v>
      </c>
      <c r="I28" s="15">
        <v>33333</v>
      </c>
      <c r="J28" s="15">
        <v>33333</v>
      </c>
      <c r="K28" s="15">
        <v>33333</v>
      </c>
      <c r="L28" s="15">
        <v>33333</v>
      </c>
      <c r="M28" s="15">
        <v>33333</v>
      </c>
      <c r="N28" s="15">
        <v>33333</v>
      </c>
      <c r="O28" s="16">
        <v>33337</v>
      </c>
    </row>
    <row r="29" spans="1:15" x14ac:dyDescent="0.25">
      <c r="A29" s="23">
        <v>2171</v>
      </c>
      <c r="B29" s="24" t="s">
        <v>39</v>
      </c>
      <c r="C29" s="14">
        <v>10000</v>
      </c>
      <c r="D29" s="15">
        <v>5000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5000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</row>
    <row r="30" spans="1:15" ht="25.5" x14ac:dyDescent="0.25">
      <c r="A30" s="23">
        <v>2214</v>
      </c>
      <c r="B30" s="24" t="s">
        <v>40</v>
      </c>
      <c r="C30" s="14">
        <v>100000</v>
      </c>
      <c r="D30" s="15">
        <v>8333</v>
      </c>
      <c r="E30" s="15">
        <v>8333</v>
      </c>
      <c r="F30" s="15">
        <v>8333</v>
      </c>
      <c r="G30" s="15">
        <v>8333</v>
      </c>
      <c r="H30" s="15">
        <v>8333</v>
      </c>
      <c r="I30" s="15">
        <v>8333</v>
      </c>
      <c r="J30" s="15">
        <v>8333</v>
      </c>
      <c r="K30" s="15">
        <v>8333</v>
      </c>
      <c r="L30" s="15">
        <v>8333</v>
      </c>
      <c r="M30" s="15">
        <v>8333</v>
      </c>
      <c r="N30" s="15">
        <v>8333</v>
      </c>
      <c r="O30" s="16">
        <v>8337</v>
      </c>
    </row>
    <row r="31" spans="1:15" x14ac:dyDescent="0.25">
      <c r="A31" s="23">
        <v>2231</v>
      </c>
      <c r="B31" s="24" t="s">
        <v>41</v>
      </c>
      <c r="C31" s="14">
        <v>40000</v>
      </c>
      <c r="D31" s="15">
        <v>3333</v>
      </c>
      <c r="E31" s="15">
        <v>3333</v>
      </c>
      <c r="F31" s="15">
        <v>3333</v>
      </c>
      <c r="G31" s="15">
        <v>3333</v>
      </c>
      <c r="H31" s="15">
        <v>3333</v>
      </c>
      <c r="I31" s="15">
        <v>3333</v>
      </c>
      <c r="J31" s="15">
        <v>3333</v>
      </c>
      <c r="K31" s="15">
        <v>3333</v>
      </c>
      <c r="L31" s="15">
        <v>3333</v>
      </c>
      <c r="M31" s="15">
        <v>3333</v>
      </c>
      <c r="N31" s="15">
        <v>3333</v>
      </c>
      <c r="O31" s="16">
        <v>3337</v>
      </c>
    </row>
    <row r="32" spans="1:15" x14ac:dyDescent="0.25">
      <c r="A32" s="23">
        <v>2411</v>
      </c>
      <c r="B32" s="24" t="s">
        <v>42</v>
      </c>
      <c r="C32" s="14">
        <v>50000</v>
      </c>
      <c r="D32" s="15">
        <v>0</v>
      </c>
      <c r="E32" s="15">
        <v>0</v>
      </c>
      <c r="F32" s="15">
        <v>0</v>
      </c>
      <c r="G32" s="15">
        <v>30000</v>
      </c>
      <c r="H32" s="15">
        <v>0</v>
      </c>
      <c r="I32" s="15">
        <v>0</v>
      </c>
      <c r="J32" s="15">
        <v>0</v>
      </c>
      <c r="K32" s="15">
        <v>0</v>
      </c>
      <c r="L32" s="15">
        <v>20000</v>
      </c>
      <c r="M32" s="15">
        <v>0</v>
      </c>
      <c r="N32" s="15">
        <v>0</v>
      </c>
      <c r="O32" s="16">
        <v>0</v>
      </c>
    </row>
    <row r="33" spans="1:15" x14ac:dyDescent="0.25">
      <c r="A33" s="23">
        <v>2421</v>
      </c>
      <c r="B33" s="24" t="s">
        <v>43</v>
      </c>
      <c r="C33" s="14">
        <v>20000</v>
      </c>
      <c r="D33" s="15">
        <v>5000</v>
      </c>
      <c r="E33" s="15">
        <v>0</v>
      </c>
      <c r="F33" s="15">
        <v>0</v>
      </c>
      <c r="G33" s="15">
        <v>0</v>
      </c>
      <c r="H33" s="15">
        <v>10000</v>
      </c>
      <c r="I33" s="15">
        <v>0</v>
      </c>
      <c r="J33" s="15">
        <v>0</v>
      </c>
      <c r="K33" s="15">
        <v>0</v>
      </c>
      <c r="L33" s="15">
        <v>0</v>
      </c>
      <c r="M33" s="15">
        <v>5000</v>
      </c>
      <c r="N33" s="15">
        <v>0</v>
      </c>
      <c r="O33" s="16">
        <v>0</v>
      </c>
    </row>
    <row r="34" spans="1:15" x14ac:dyDescent="0.25">
      <c r="A34" s="23">
        <v>2431</v>
      </c>
      <c r="B34" s="24" t="s">
        <v>44</v>
      </c>
      <c r="C34" s="14">
        <v>20000</v>
      </c>
      <c r="D34" s="15">
        <v>0</v>
      </c>
      <c r="E34" s="15">
        <v>0</v>
      </c>
      <c r="F34" s="15">
        <v>0</v>
      </c>
      <c r="G34" s="15">
        <v>12000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8000</v>
      </c>
      <c r="N34" s="15">
        <v>0</v>
      </c>
      <c r="O34" s="16">
        <v>0</v>
      </c>
    </row>
    <row r="35" spans="1:15" x14ac:dyDescent="0.25">
      <c r="A35" s="23">
        <v>2461</v>
      </c>
      <c r="B35" s="24" t="s">
        <v>45</v>
      </c>
      <c r="C35" s="14">
        <v>250000</v>
      </c>
      <c r="D35" s="15">
        <v>20833</v>
      </c>
      <c r="E35" s="15">
        <v>20833</v>
      </c>
      <c r="F35" s="15">
        <v>20833</v>
      </c>
      <c r="G35" s="15">
        <v>20833</v>
      </c>
      <c r="H35" s="15">
        <v>20833</v>
      </c>
      <c r="I35" s="15">
        <v>20833</v>
      </c>
      <c r="J35" s="15">
        <v>20833</v>
      </c>
      <c r="K35" s="15">
        <v>20833</v>
      </c>
      <c r="L35" s="15">
        <v>20833</v>
      </c>
      <c r="M35" s="15">
        <v>20833</v>
      </c>
      <c r="N35" s="15">
        <v>20833</v>
      </c>
      <c r="O35" s="16">
        <v>20837</v>
      </c>
    </row>
    <row r="36" spans="1:15" x14ac:dyDescent="0.25">
      <c r="A36" s="23">
        <v>2471</v>
      </c>
      <c r="B36" s="24" t="s">
        <v>46</v>
      </c>
      <c r="C36" s="14">
        <v>50000</v>
      </c>
      <c r="D36" s="15">
        <v>0</v>
      </c>
      <c r="E36" s="15">
        <v>0</v>
      </c>
      <c r="F36" s="15">
        <v>20000</v>
      </c>
      <c r="G36" s="15">
        <v>0</v>
      </c>
      <c r="H36" s="15">
        <v>0</v>
      </c>
      <c r="I36" s="15">
        <v>0</v>
      </c>
      <c r="J36" s="15">
        <v>10000</v>
      </c>
      <c r="K36" s="15">
        <v>0</v>
      </c>
      <c r="L36" s="15">
        <v>0</v>
      </c>
      <c r="M36" s="15">
        <v>20000</v>
      </c>
      <c r="N36" s="15">
        <v>0</v>
      </c>
      <c r="O36" s="16">
        <v>0</v>
      </c>
    </row>
    <row r="37" spans="1:15" x14ac:dyDescent="0.25">
      <c r="A37" s="23">
        <v>2481</v>
      </c>
      <c r="B37" s="24" t="s">
        <v>47</v>
      </c>
      <c r="C37" s="14">
        <v>40000</v>
      </c>
      <c r="D37" s="15">
        <v>0</v>
      </c>
      <c r="E37" s="15">
        <v>5000</v>
      </c>
      <c r="F37" s="15">
        <v>0</v>
      </c>
      <c r="G37" s="15">
        <v>5000</v>
      </c>
      <c r="H37" s="15">
        <v>0</v>
      </c>
      <c r="I37" s="15">
        <v>0</v>
      </c>
      <c r="J37" s="15">
        <v>10000</v>
      </c>
      <c r="K37" s="15">
        <v>0</v>
      </c>
      <c r="L37" s="15">
        <v>10000</v>
      </c>
      <c r="M37" s="15">
        <v>0</v>
      </c>
      <c r="N37" s="15">
        <v>10000</v>
      </c>
      <c r="O37" s="16">
        <v>0</v>
      </c>
    </row>
    <row r="38" spans="1:15" x14ac:dyDescent="0.25">
      <c r="A38" s="23">
        <v>2491</v>
      </c>
      <c r="B38" s="17" t="s">
        <v>48</v>
      </c>
      <c r="C38" s="14">
        <v>60000</v>
      </c>
      <c r="D38" s="15">
        <v>0</v>
      </c>
      <c r="E38" s="15">
        <v>0</v>
      </c>
      <c r="F38" s="15">
        <v>0</v>
      </c>
      <c r="G38" s="15">
        <v>20000</v>
      </c>
      <c r="H38" s="15">
        <v>0</v>
      </c>
      <c r="I38" s="15">
        <v>0</v>
      </c>
      <c r="J38" s="15">
        <v>20000</v>
      </c>
      <c r="K38" s="15">
        <v>0</v>
      </c>
      <c r="L38" s="15">
        <v>0</v>
      </c>
      <c r="M38" s="15">
        <v>20000</v>
      </c>
      <c r="N38" s="15">
        <v>0</v>
      </c>
      <c r="O38" s="16">
        <v>0</v>
      </c>
    </row>
    <row r="39" spans="1:15" x14ac:dyDescent="0.25">
      <c r="A39" s="23">
        <v>2511</v>
      </c>
      <c r="B39" s="24" t="s">
        <v>49</v>
      </c>
      <c r="C39" s="14">
        <v>7981000</v>
      </c>
      <c r="D39" s="15">
        <v>665083</v>
      </c>
      <c r="E39" s="15">
        <v>665083</v>
      </c>
      <c r="F39" s="15">
        <v>665083</v>
      </c>
      <c r="G39" s="15">
        <v>665083</v>
      </c>
      <c r="H39" s="15">
        <v>665083</v>
      </c>
      <c r="I39" s="15">
        <v>665083</v>
      </c>
      <c r="J39" s="15">
        <v>665083</v>
      </c>
      <c r="K39" s="15">
        <v>665083</v>
      </c>
      <c r="L39" s="15">
        <v>665083</v>
      </c>
      <c r="M39" s="15">
        <v>665083</v>
      </c>
      <c r="N39" s="15">
        <v>665083</v>
      </c>
      <c r="O39" s="16">
        <v>665087</v>
      </c>
    </row>
    <row r="40" spans="1:15" x14ac:dyDescent="0.25">
      <c r="A40" s="23">
        <v>2521</v>
      </c>
      <c r="B40" s="24" t="s">
        <v>50</v>
      </c>
      <c r="C40" s="14">
        <v>50000</v>
      </c>
      <c r="D40" s="15">
        <v>0</v>
      </c>
      <c r="E40" s="15">
        <v>0</v>
      </c>
      <c r="F40" s="15">
        <v>0</v>
      </c>
      <c r="G40" s="15">
        <v>30000</v>
      </c>
      <c r="H40" s="15">
        <v>0</v>
      </c>
      <c r="I40" s="15">
        <v>0</v>
      </c>
      <c r="J40" s="15">
        <v>0</v>
      </c>
      <c r="K40" s="15">
        <v>20000</v>
      </c>
      <c r="L40" s="15">
        <v>0</v>
      </c>
      <c r="M40" s="15">
        <v>0</v>
      </c>
      <c r="N40" s="15">
        <v>0</v>
      </c>
      <c r="O40" s="16">
        <v>0</v>
      </c>
    </row>
    <row r="41" spans="1:15" x14ac:dyDescent="0.25">
      <c r="A41" s="23">
        <v>2531</v>
      </c>
      <c r="B41" s="24" t="s">
        <v>51</v>
      </c>
      <c r="C41" s="14">
        <v>130000</v>
      </c>
      <c r="D41" s="15">
        <v>10833</v>
      </c>
      <c r="E41" s="15">
        <v>10833</v>
      </c>
      <c r="F41" s="15">
        <v>10833</v>
      </c>
      <c r="G41" s="15">
        <v>10833</v>
      </c>
      <c r="H41" s="15">
        <v>10833</v>
      </c>
      <c r="I41" s="15">
        <v>10833</v>
      </c>
      <c r="J41" s="15">
        <v>10833</v>
      </c>
      <c r="K41" s="15">
        <v>10833</v>
      </c>
      <c r="L41" s="15">
        <v>10833</v>
      </c>
      <c r="M41" s="15">
        <v>10833</v>
      </c>
      <c r="N41" s="15">
        <v>10833</v>
      </c>
      <c r="O41" s="16">
        <v>10837</v>
      </c>
    </row>
    <row r="42" spans="1:15" x14ac:dyDescent="0.25">
      <c r="A42" s="23">
        <v>2541</v>
      </c>
      <c r="B42" s="24" t="s">
        <v>52</v>
      </c>
      <c r="C42" s="14">
        <v>120000</v>
      </c>
      <c r="D42" s="15">
        <v>10000</v>
      </c>
      <c r="E42" s="15">
        <v>10000</v>
      </c>
      <c r="F42" s="15">
        <v>10000</v>
      </c>
      <c r="G42" s="15">
        <v>10000</v>
      </c>
      <c r="H42" s="15">
        <v>10000</v>
      </c>
      <c r="I42" s="15">
        <v>10000</v>
      </c>
      <c r="J42" s="15">
        <v>10000</v>
      </c>
      <c r="K42" s="15">
        <v>10000</v>
      </c>
      <c r="L42" s="15">
        <v>10000</v>
      </c>
      <c r="M42" s="15">
        <v>10000</v>
      </c>
      <c r="N42" s="15">
        <v>10000</v>
      </c>
      <c r="O42" s="16">
        <v>10000</v>
      </c>
    </row>
    <row r="43" spans="1:15" x14ac:dyDescent="0.25">
      <c r="A43" s="23">
        <v>2551</v>
      </c>
      <c r="B43" s="17" t="s">
        <v>53</v>
      </c>
      <c r="C43" s="14">
        <v>350000</v>
      </c>
      <c r="D43" s="15">
        <v>29167</v>
      </c>
      <c r="E43" s="15">
        <v>29167</v>
      </c>
      <c r="F43" s="15">
        <v>29167</v>
      </c>
      <c r="G43" s="15">
        <v>29167</v>
      </c>
      <c r="H43" s="15">
        <v>29167</v>
      </c>
      <c r="I43" s="15">
        <v>29167</v>
      </c>
      <c r="J43" s="15">
        <v>29167</v>
      </c>
      <c r="K43" s="15">
        <v>29167</v>
      </c>
      <c r="L43" s="15">
        <v>29167</v>
      </c>
      <c r="M43" s="15">
        <v>29167</v>
      </c>
      <c r="N43" s="15">
        <v>29167</v>
      </c>
      <c r="O43" s="16">
        <v>29163</v>
      </c>
    </row>
    <row r="44" spans="1:15" x14ac:dyDescent="0.25">
      <c r="A44" s="23">
        <v>2561</v>
      </c>
      <c r="B44" s="17" t="s">
        <v>54</v>
      </c>
      <c r="C44" s="14">
        <v>20000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15000</v>
      </c>
      <c r="K44" s="15">
        <v>0</v>
      </c>
      <c r="L44" s="15">
        <v>0</v>
      </c>
      <c r="M44" s="15">
        <v>0</v>
      </c>
      <c r="N44" s="15">
        <v>5000</v>
      </c>
      <c r="O44" s="16">
        <v>0</v>
      </c>
    </row>
    <row r="45" spans="1:15" ht="38.25" x14ac:dyDescent="0.25">
      <c r="A45" s="23">
        <v>2611</v>
      </c>
      <c r="B45" s="13" t="s">
        <v>55</v>
      </c>
      <c r="C45" s="14">
        <v>9526900</v>
      </c>
      <c r="D45" s="15">
        <v>793908</v>
      </c>
      <c r="E45" s="15">
        <v>793908</v>
      </c>
      <c r="F45" s="15">
        <v>793908</v>
      </c>
      <c r="G45" s="15">
        <v>793908</v>
      </c>
      <c r="H45" s="15">
        <v>793908</v>
      </c>
      <c r="I45" s="15">
        <v>793908</v>
      </c>
      <c r="J45" s="15">
        <v>793908</v>
      </c>
      <c r="K45" s="15">
        <v>793908</v>
      </c>
      <c r="L45" s="15">
        <v>793908</v>
      </c>
      <c r="M45" s="15">
        <v>793908</v>
      </c>
      <c r="N45" s="15">
        <v>793908</v>
      </c>
      <c r="O45" s="16">
        <v>793912</v>
      </c>
    </row>
    <row r="46" spans="1:15" x14ac:dyDescent="0.25">
      <c r="A46" s="23">
        <v>2612</v>
      </c>
      <c r="B46" s="13" t="s">
        <v>56</v>
      </c>
      <c r="C46" s="14">
        <v>20000</v>
      </c>
      <c r="D46" s="15">
        <v>0</v>
      </c>
      <c r="E46" s="15">
        <v>10000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10000</v>
      </c>
      <c r="L46" s="15">
        <v>0</v>
      </c>
      <c r="M46" s="15">
        <v>0</v>
      </c>
      <c r="N46" s="15">
        <v>0</v>
      </c>
      <c r="O46" s="16">
        <v>0</v>
      </c>
    </row>
    <row r="47" spans="1:15" ht="25.5" x14ac:dyDescent="0.25">
      <c r="A47" s="23">
        <v>2614</v>
      </c>
      <c r="B47" s="13" t="s">
        <v>57</v>
      </c>
      <c r="C47" s="14">
        <v>100000</v>
      </c>
      <c r="D47" s="15">
        <v>8333</v>
      </c>
      <c r="E47" s="15">
        <v>8333</v>
      </c>
      <c r="F47" s="15">
        <v>8333</v>
      </c>
      <c r="G47" s="15">
        <v>8333</v>
      </c>
      <c r="H47" s="15">
        <v>8333</v>
      </c>
      <c r="I47" s="15">
        <v>8333</v>
      </c>
      <c r="J47" s="15">
        <v>8333</v>
      </c>
      <c r="K47" s="15">
        <v>8333</v>
      </c>
      <c r="L47" s="15">
        <v>8333</v>
      </c>
      <c r="M47" s="15">
        <v>8333</v>
      </c>
      <c r="N47" s="15">
        <v>8333</v>
      </c>
      <c r="O47" s="16">
        <v>8337</v>
      </c>
    </row>
    <row r="48" spans="1:15" x14ac:dyDescent="0.25">
      <c r="A48" s="23">
        <v>2711</v>
      </c>
      <c r="B48" s="24" t="s">
        <v>58</v>
      </c>
      <c r="C48" s="14">
        <f>600000+70000</f>
        <v>670000</v>
      </c>
      <c r="D48" s="15">
        <v>0</v>
      </c>
      <c r="E48" s="15">
        <v>0</v>
      </c>
      <c r="F48" s="15">
        <v>0</v>
      </c>
      <c r="G48" s="15">
        <v>335000</v>
      </c>
      <c r="H48" s="15">
        <v>0</v>
      </c>
      <c r="I48" s="15">
        <v>0</v>
      </c>
      <c r="J48" s="15">
        <v>0</v>
      </c>
      <c r="K48" s="15">
        <v>0</v>
      </c>
      <c r="L48" s="15">
        <v>335000</v>
      </c>
      <c r="M48" s="15">
        <v>0</v>
      </c>
      <c r="N48" s="15">
        <v>0</v>
      </c>
      <c r="O48" s="16">
        <v>0</v>
      </c>
    </row>
    <row r="49" spans="1:15" x14ac:dyDescent="0.25">
      <c r="A49" s="23">
        <v>2721</v>
      </c>
      <c r="B49" s="24" t="s">
        <v>59</v>
      </c>
      <c r="C49" s="14">
        <f>600000+90000</f>
        <v>690000</v>
      </c>
      <c r="D49" s="15">
        <v>0</v>
      </c>
      <c r="E49" s="15">
        <v>0</v>
      </c>
      <c r="F49" s="15">
        <v>0</v>
      </c>
      <c r="G49" s="15">
        <v>345000</v>
      </c>
      <c r="H49" s="15">
        <v>0</v>
      </c>
      <c r="I49" s="15">
        <v>0</v>
      </c>
      <c r="J49" s="15">
        <v>0</v>
      </c>
      <c r="K49" s="15">
        <v>0</v>
      </c>
      <c r="L49" s="15">
        <v>345000</v>
      </c>
      <c r="M49" s="15">
        <v>0</v>
      </c>
      <c r="N49" s="15">
        <v>0</v>
      </c>
      <c r="O49" s="16">
        <v>0</v>
      </c>
    </row>
    <row r="50" spans="1:15" x14ac:dyDescent="0.25">
      <c r="A50" s="23">
        <v>2731</v>
      </c>
      <c r="B50" s="24" t="s">
        <v>60</v>
      </c>
      <c r="C50" s="14">
        <v>50000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50000</v>
      </c>
      <c r="L50" s="15">
        <v>0</v>
      </c>
      <c r="M50" s="15">
        <v>0</v>
      </c>
      <c r="N50" s="15">
        <v>0</v>
      </c>
      <c r="O50" s="16">
        <v>0</v>
      </c>
    </row>
    <row r="51" spans="1:15" x14ac:dyDescent="0.25">
      <c r="A51" s="23">
        <v>2911</v>
      </c>
      <c r="B51" s="24" t="s">
        <v>61</v>
      </c>
      <c r="C51" s="14">
        <v>150000</v>
      </c>
      <c r="D51" s="15">
        <v>12500</v>
      </c>
      <c r="E51" s="15">
        <v>12500</v>
      </c>
      <c r="F51" s="15">
        <v>12500</v>
      </c>
      <c r="G51" s="15">
        <v>12500</v>
      </c>
      <c r="H51" s="15">
        <v>12500</v>
      </c>
      <c r="I51" s="15">
        <v>12500</v>
      </c>
      <c r="J51" s="15">
        <v>12500</v>
      </c>
      <c r="K51" s="15">
        <v>12500</v>
      </c>
      <c r="L51" s="15">
        <v>12500</v>
      </c>
      <c r="M51" s="15">
        <v>12500</v>
      </c>
      <c r="N51" s="15">
        <v>12500</v>
      </c>
      <c r="O51" s="16">
        <v>12500</v>
      </c>
    </row>
    <row r="52" spans="1:15" x14ac:dyDescent="0.25">
      <c r="A52" s="23">
        <v>2921</v>
      </c>
      <c r="B52" s="24" t="s">
        <v>62</v>
      </c>
      <c r="C52" s="14">
        <v>50000</v>
      </c>
      <c r="D52" s="15">
        <v>25000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25000</v>
      </c>
      <c r="K52" s="15">
        <v>0</v>
      </c>
      <c r="L52" s="15">
        <v>0</v>
      </c>
      <c r="M52" s="15">
        <v>0</v>
      </c>
      <c r="N52" s="15">
        <v>0</v>
      </c>
      <c r="O52" s="16">
        <v>0</v>
      </c>
    </row>
    <row r="53" spans="1:15" ht="25.5" x14ac:dyDescent="0.25">
      <c r="A53" s="23">
        <v>2931</v>
      </c>
      <c r="B53" s="13" t="s">
        <v>63</v>
      </c>
      <c r="C53" s="14">
        <v>15000</v>
      </c>
      <c r="D53" s="15">
        <v>0</v>
      </c>
      <c r="E53" s="15">
        <v>0</v>
      </c>
      <c r="F53" s="15">
        <v>0</v>
      </c>
      <c r="G53" s="15">
        <v>5000</v>
      </c>
      <c r="H53" s="15">
        <v>0</v>
      </c>
      <c r="I53" s="15">
        <v>0</v>
      </c>
      <c r="J53" s="15">
        <v>5000</v>
      </c>
      <c r="K53" s="15">
        <v>0</v>
      </c>
      <c r="L53" s="15">
        <v>0</v>
      </c>
      <c r="M53" s="15">
        <v>0</v>
      </c>
      <c r="N53" s="15">
        <v>5000</v>
      </c>
      <c r="O53" s="16">
        <v>0</v>
      </c>
    </row>
    <row r="54" spans="1:15" ht="25.5" x14ac:dyDescent="0.25">
      <c r="A54" s="23">
        <v>2941</v>
      </c>
      <c r="B54" s="24" t="s">
        <v>64</v>
      </c>
      <c r="C54" s="14">
        <v>150000</v>
      </c>
      <c r="D54" s="15">
        <v>12500</v>
      </c>
      <c r="E54" s="15">
        <v>12500</v>
      </c>
      <c r="F54" s="15">
        <v>12500</v>
      </c>
      <c r="G54" s="15">
        <v>12500</v>
      </c>
      <c r="H54" s="15">
        <v>12500</v>
      </c>
      <c r="I54" s="15">
        <v>12500</v>
      </c>
      <c r="J54" s="15">
        <v>12500</v>
      </c>
      <c r="K54" s="15">
        <v>12500</v>
      </c>
      <c r="L54" s="15">
        <v>12500</v>
      </c>
      <c r="M54" s="15">
        <v>12500</v>
      </c>
      <c r="N54" s="15">
        <v>12500</v>
      </c>
      <c r="O54" s="16">
        <v>12500</v>
      </c>
    </row>
    <row r="55" spans="1:15" ht="25.5" x14ac:dyDescent="0.25">
      <c r="A55" s="23">
        <v>2951</v>
      </c>
      <c r="B55" s="24" t="s">
        <v>65</v>
      </c>
      <c r="C55" s="14">
        <v>40000</v>
      </c>
      <c r="D55" s="15">
        <v>0</v>
      </c>
      <c r="E55" s="15">
        <v>0</v>
      </c>
      <c r="F55" s="15">
        <v>0</v>
      </c>
      <c r="G55" s="15">
        <v>0</v>
      </c>
      <c r="H55" s="15">
        <v>20000</v>
      </c>
      <c r="I55" s="15">
        <v>0</v>
      </c>
      <c r="J55" s="15">
        <v>0</v>
      </c>
      <c r="K55" s="15">
        <v>0</v>
      </c>
      <c r="L55" s="15">
        <v>20000</v>
      </c>
      <c r="M55" s="15">
        <v>0</v>
      </c>
      <c r="N55" s="15">
        <v>0</v>
      </c>
      <c r="O55" s="16">
        <v>0</v>
      </c>
    </row>
    <row r="56" spans="1:15" x14ac:dyDescent="0.25">
      <c r="A56" s="23">
        <v>2961</v>
      </c>
      <c r="B56" s="17" t="s">
        <v>66</v>
      </c>
      <c r="C56" s="14">
        <v>900000</v>
      </c>
      <c r="D56" s="15">
        <v>75000</v>
      </c>
      <c r="E56" s="15">
        <v>75000</v>
      </c>
      <c r="F56" s="15">
        <v>75000</v>
      </c>
      <c r="G56" s="15">
        <v>75000</v>
      </c>
      <c r="H56" s="15">
        <v>75000</v>
      </c>
      <c r="I56" s="15">
        <v>75000</v>
      </c>
      <c r="J56" s="15">
        <v>75000</v>
      </c>
      <c r="K56" s="15">
        <v>75000</v>
      </c>
      <c r="L56" s="15">
        <v>75000</v>
      </c>
      <c r="M56" s="15">
        <v>75000</v>
      </c>
      <c r="N56" s="15">
        <v>75000</v>
      </c>
      <c r="O56" s="16">
        <v>75000</v>
      </c>
    </row>
    <row r="57" spans="1:15" x14ac:dyDescent="0.25">
      <c r="A57" s="23">
        <v>2981</v>
      </c>
      <c r="B57" s="24" t="s">
        <v>67</v>
      </c>
      <c r="C57" s="14">
        <v>300000</v>
      </c>
      <c r="D57" s="15">
        <v>25000</v>
      </c>
      <c r="E57" s="15">
        <v>25000</v>
      </c>
      <c r="F57" s="15">
        <v>25000</v>
      </c>
      <c r="G57" s="15">
        <v>25000</v>
      </c>
      <c r="H57" s="15">
        <v>25000</v>
      </c>
      <c r="I57" s="15">
        <v>25000</v>
      </c>
      <c r="J57" s="15">
        <v>25000</v>
      </c>
      <c r="K57" s="15">
        <v>25000</v>
      </c>
      <c r="L57" s="15">
        <v>25000</v>
      </c>
      <c r="M57" s="15">
        <v>25000</v>
      </c>
      <c r="N57" s="15">
        <v>25000</v>
      </c>
      <c r="O57" s="16">
        <v>25000</v>
      </c>
    </row>
    <row r="58" spans="1:15" x14ac:dyDescent="0.25">
      <c r="A58" s="23">
        <v>2991</v>
      </c>
      <c r="B58" s="24" t="s">
        <v>68</v>
      </c>
      <c r="C58" s="14">
        <v>10000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10000</v>
      </c>
      <c r="K58" s="15">
        <v>0</v>
      </c>
      <c r="L58" s="15">
        <v>0</v>
      </c>
      <c r="M58" s="15">
        <v>0</v>
      </c>
      <c r="N58" s="15">
        <v>0</v>
      </c>
      <c r="O58" s="16">
        <v>0</v>
      </c>
    </row>
    <row r="59" spans="1:15" ht="6" customHeight="1" x14ac:dyDescent="0.25">
      <c r="A59" s="23"/>
      <c r="B59" s="25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6"/>
    </row>
    <row r="60" spans="1:15" ht="15.75" x14ac:dyDescent="0.25">
      <c r="A60" s="26">
        <v>3000</v>
      </c>
      <c r="B60" s="21" t="s">
        <v>69</v>
      </c>
      <c r="C60" s="1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</row>
    <row r="61" spans="1:15" x14ac:dyDescent="0.25">
      <c r="A61" s="12">
        <v>3111</v>
      </c>
      <c r="B61" s="22" t="s">
        <v>70</v>
      </c>
      <c r="C61" s="14">
        <v>1600000</v>
      </c>
      <c r="D61" s="15">
        <v>133333</v>
      </c>
      <c r="E61" s="15">
        <v>133333</v>
      </c>
      <c r="F61" s="15">
        <v>133333</v>
      </c>
      <c r="G61" s="15">
        <v>133333</v>
      </c>
      <c r="H61" s="15">
        <v>133333</v>
      </c>
      <c r="I61" s="15">
        <v>133333</v>
      </c>
      <c r="J61" s="15">
        <v>133333</v>
      </c>
      <c r="K61" s="15">
        <v>133333</v>
      </c>
      <c r="L61" s="15">
        <v>133333</v>
      </c>
      <c r="M61" s="15">
        <v>133333</v>
      </c>
      <c r="N61" s="15">
        <v>133333</v>
      </c>
      <c r="O61" s="16">
        <v>133337</v>
      </c>
    </row>
    <row r="62" spans="1:15" x14ac:dyDescent="0.25">
      <c r="A62" s="12">
        <v>3113</v>
      </c>
      <c r="B62" s="27" t="s">
        <v>71</v>
      </c>
      <c r="C62" s="14">
        <v>33800000</v>
      </c>
      <c r="D62" s="15">
        <v>2816667</v>
      </c>
      <c r="E62" s="15">
        <v>2816667</v>
      </c>
      <c r="F62" s="15">
        <v>2816667</v>
      </c>
      <c r="G62" s="15">
        <v>2816667</v>
      </c>
      <c r="H62" s="15">
        <v>2816667</v>
      </c>
      <c r="I62" s="15">
        <v>2816667</v>
      </c>
      <c r="J62" s="15">
        <v>2816667</v>
      </c>
      <c r="K62" s="15">
        <v>2816667</v>
      </c>
      <c r="L62" s="15">
        <v>2816667</v>
      </c>
      <c r="M62" s="15">
        <v>2816667</v>
      </c>
      <c r="N62" s="15">
        <v>2816667</v>
      </c>
      <c r="O62" s="16">
        <v>2816663</v>
      </c>
    </row>
    <row r="63" spans="1:15" x14ac:dyDescent="0.25">
      <c r="A63" s="12">
        <v>3121</v>
      </c>
      <c r="B63" s="28" t="s">
        <v>72</v>
      </c>
      <c r="C63" s="14">
        <v>3000</v>
      </c>
      <c r="D63" s="15">
        <v>0</v>
      </c>
      <c r="E63" s="15">
        <v>3000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v>0</v>
      </c>
    </row>
    <row r="64" spans="1:15" x14ac:dyDescent="0.25">
      <c r="A64" s="12">
        <v>3131</v>
      </c>
      <c r="B64" s="22" t="s">
        <v>73</v>
      </c>
      <c r="C64" s="14">
        <v>200000</v>
      </c>
      <c r="D64" s="15">
        <v>0</v>
      </c>
      <c r="E64" s="15">
        <v>200000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v>0</v>
      </c>
    </row>
    <row r="65" spans="1:15" x14ac:dyDescent="0.25">
      <c r="A65" s="12">
        <v>3141</v>
      </c>
      <c r="B65" s="22" t="s">
        <v>74</v>
      </c>
      <c r="C65" s="14">
        <v>500000</v>
      </c>
      <c r="D65" s="15">
        <v>41667</v>
      </c>
      <c r="E65" s="15">
        <v>41667</v>
      </c>
      <c r="F65" s="15">
        <v>41667</v>
      </c>
      <c r="G65" s="15">
        <v>41667</v>
      </c>
      <c r="H65" s="15">
        <v>41667</v>
      </c>
      <c r="I65" s="15">
        <v>41667</v>
      </c>
      <c r="J65" s="15">
        <v>41667</v>
      </c>
      <c r="K65" s="15">
        <v>41667</v>
      </c>
      <c r="L65" s="15">
        <v>41667</v>
      </c>
      <c r="M65" s="15">
        <v>41667</v>
      </c>
      <c r="N65" s="15">
        <v>41667</v>
      </c>
      <c r="O65" s="16">
        <v>41663</v>
      </c>
    </row>
    <row r="66" spans="1:15" x14ac:dyDescent="0.25">
      <c r="A66" s="12">
        <v>3171</v>
      </c>
      <c r="B66" s="27" t="s">
        <v>75</v>
      </c>
      <c r="C66" s="14">
        <v>500000</v>
      </c>
      <c r="D66" s="15">
        <v>41667</v>
      </c>
      <c r="E66" s="15">
        <v>41667</v>
      </c>
      <c r="F66" s="15">
        <v>41667</v>
      </c>
      <c r="G66" s="15">
        <v>41667</v>
      </c>
      <c r="H66" s="15">
        <v>41667</v>
      </c>
      <c r="I66" s="15">
        <v>41667</v>
      </c>
      <c r="J66" s="15">
        <v>41667</v>
      </c>
      <c r="K66" s="15">
        <v>41667</v>
      </c>
      <c r="L66" s="15">
        <v>41667</v>
      </c>
      <c r="M66" s="15">
        <v>41667</v>
      </c>
      <c r="N66" s="15">
        <v>41667</v>
      </c>
      <c r="O66" s="16">
        <v>41663</v>
      </c>
    </row>
    <row r="67" spans="1:15" x14ac:dyDescent="0.25">
      <c r="A67" s="12">
        <v>3181</v>
      </c>
      <c r="B67" s="22" t="s">
        <v>76</v>
      </c>
      <c r="C67" s="14">
        <v>15000</v>
      </c>
      <c r="D67" s="15">
        <v>0</v>
      </c>
      <c r="E67" s="15">
        <v>0</v>
      </c>
      <c r="F67" s="15">
        <v>5000</v>
      </c>
      <c r="G67" s="15">
        <v>0</v>
      </c>
      <c r="H67" s="15">
        <v>0</v>
      </c>
      <c r="I67" s="15">
        <v>5000</v>
      </c>
      <c r="J67" s="15">
        <v>0</v>
      </c>
      <c r="K67" s="15">
        <v>0</v>
      </c>
      <c r="L67" s="15">
        <v>0</v>
      </c>
      <c r="M67" s="15">
        <v>5000</v>
      </c>
      <c r="N67" s="15">
        <v>0</v>
      </c>
      <c r="O67" s="16">
        <v>0</v>
      </c>
    </row>
    <row r="68" spans="1:15" x14ac:dyDescent="0.25">
      <c r="A68" s="12">
        <v>3211</v>
      </c>
      <c r="B68" s="22" t="s">
        <v>77</v>
      </c>
      <c r="C68" s="14">
        <v>8000000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8000000</v>
      </c>
      <c r="N68" s="15">
        <v>0</v>
      </c>
      <c r="O68" s="16">
        <v>0</v>
      </c>
    </row>
    <row r="69" spans="1:15" x14ac:dyDescent="0.25">
      <c r="A69" s="12">
        <v>3221</v>
      </c>
      <c r="B69" s="22" t="s">
        <v>78</v>
      </c>
      <c r="C69" s="14">
        <v>3700000</v>
      </c>
      <c r="D69" s="15">
        <v>308333</v>
      </c>
      <c r="E69" s="15">
        <v>308333</v>
      </c>
      <c r="F69" s="15">
        <v>308333</v>
      </c>
      <c r="G69" s="15">
        <v>308333</v>
      </c>
      <c r="H69" s="15">
        <v>308333</v>
      </c>
      <c r="I69" s="15">
        <v>308333</v>
      </c>
      <c r="J69" s="15">
        <v>308333</v>
      </c>
      <c r="K69" s="15">
        <v>308333</v>
      </c>
      <c r="L69" s="15">
        <v>308333</v>
      </c>
      <c r="M69" s="15">
        <v>308333</v>
      </c>
      <c r="N69" s="15">
        <v>308333</v>
      </c>
      <c r="O69" s="16">
        <v>308337</v>
      </c>
    </row>
    <row r="70" spans="1:15" x14ac:dyDescent="0.25">
      <c r="A70" s="12" t="s">
        <v>79</v>
      </c>
      <c r="B70" s="22" t="s">
        <v>80</v>
      </c>
      <c r="C70" s="14">
        <v>20000</v>
      </c>
      <c r="D70" s="15">
        <v>1667</v>
      </c>
      <c r="E70" s="15">
        <v>1667</v>
      </c>
      <c r="F70" s="15">
        <v>1667</v>
      </c>
      <c r="G70" s="15">
        <v>1667</v>
      </c>
      <c r="H70" s="15">
        <v>1667</v>
      </c>
      <c r="I70" s="15">
        <v>1667</v>
      </c>
      <c r="J70" s="15">
        <v>1667</v>
      </c>
      <c r="K70" s="15">
        <v>1667</v>
      </c>
      <c r="L70" s="15">
        <v>1667</v>
      </c>
      <c r="M70" s="15">
        <v>1667</v>
      </c>
      <c r="N70" s="15">
        <v>1667</v>
      </c>
      <c r="O70" s="16">
        <v>1663</v>
      </c>
    </row>
    <row r="71" spans="1:15" x14ac:dyDescent="0.25">
      <c r="A71" s="12">
        <v>3232</v>
      </c>
      <c r="B71" s="22" t="s">
        <v>81</v>
      </c>
      <c r="C71" s="14">
        <v>1300000</v>
      </c>
      <c r="D71" s="15">
        <v>108333</v>
      </c>
      <c r="E71" s="15">
        <v>108333</v>
      </c>
      <c r="F71" s="15">
        <v>108333</v>
      </c>
      <c r="G71" s="15">
        <v>108333</v>
      </c>
      <c r="H71" s="15">
        <v>108333</v>
      </c>
      <c r="I71" s="15">
        <v>108333</v>
      </c>
      <c r="J71" s="15">
        <v>108333</v>
      </c>
      <c r="K71" s="15">
        <v>108333</v>
      </c>
      <c r="L71" s="15">
        <v>108333</v>
      </c>
      <c r="M71" s="15">
        <v>108333</v>
      </c>
      <c r="N71" s="15">
        <v>108333</v>
      </c>
      <c r="O71" s="16">
        <v>108337</v>
      </c>
    </row>
    <row r="72" spans="1:15" x14ac:dyDescent="0.25">
      <c r="A72" s="12">
        <v>3271</v>
      </c>
      <c r="B72" s="28" t="s">
        <v>82</v>
      </c>
      <c r="C72" s="14">
        <f>300000+1551000</f>
        <v>1851000</v>
      </c>
      <c r="D72" s="15">
        <v>154250</v>
      </c>
      <c r="E72" s="15">
        <v>154250</v>
      </c>
      <c r="F72" s="15">
        <v>154250</v>
      </c>
      <c r="G72" s="15">
        <v>154250</v>
      </c>
      <c r="H72" s="15">
        <v>154250</v>
      </c>
      <c r="I72" s="15">
        <v>154250</v>
      </c>
      <c r="J72" s="15">
        <v>154250</v>
      </c>
      <c r="K72" s="15">
        <v>154250</v>
      </c>
      <c r="L72" s="15">
        <v>154250</v>
      </c>
      <c r="M72" s="15">
        <v>154250</v>
      </c>
      <c r="N72" s="15">
        <v>154250</v>
      </c>
      <c r="O72" s="16">
        <v>154250</v>
      </c>
    </row>
    <row r="73" spans="1:15" x14ac:dyDescent="0.25">
      <c r="A73" s="12">
        <v>3311</v>
      </c>
      <c r="B73" s="28" t="s">
        <v>83</v>
      </c>
      <c r="C73" s="14">
        <v>700000</v>
      </c>
      <c r="D73" s="15">
        <v>0</v>
      </c>
      <c r="E73" s="15">
        <v>0</v>
      </c>
      <c r="F73" s="15">
        <v>0</v>
      </c>
      <c r="G73" s="15">
        <v>350000</v>
      </c>
      <c r="H73" s="15">
        <v>0</v>
      </c>
      <c r="I73" s="15">
        <v>0</v>
      </c>
      <c r="J73" s="15">
        <v>0</v>
      </c>
      <c r="K73" s="15">
        <v>250000</v>
      </c>
      <c r="L73" s="15">
        <v>0</v>
      </c>
      <c r="M73" s="15">
        <v>100000</v>
      </c>
      <c r="N73" s="15">
        <v>0</v>
      </c>
      <c r="O73" s="16">
        <v>0</v>
      </c>
    </row>
    <row r="74" spans="1:15" x14ac:dyDescent="0.25">
      <c r="A74" s="12">
        <v>3331</v>
      </c>
      <c r="B74" s="22" t="s">
        <v>84</v>
      </c>
      <c r="C74" s="14">
        <v>450000</v>
      </c>
      <c r="D74" s="15">
        <v>37500</v>
      </c>
      <c r="E74" s="15">
        <v>37500</v>
      </c>
      <c r="F74" s="15">
        <v>37500</v>
      </c>
      <c r="G74" s="15">
        <v>37500</v>
      </c>
      <c r="H74" s="15">
        <v>37500</v>
      </c>
      <c r="I74" s="15">
        <v>37500</v>
      </c>
      <c r="J74" s="15">
        <v>37500</v>
      </c>
      <c r="K74" s="15">
        <v>37500</v>
      </c>
      <c r="L74" s="15">
        <v>37500</v>
      </c>
      <c r="M74" s="15">
        <v>37500</v>
      </c>
      <c r="N74" s="15">
        <v>37500</v>
      </c>
      <c r="O74" s="16">
        <v>37500</v>
      </c>
    </row>
    <row r="75" spans="1:15" x14ac:dyDescent="0.25">
      <c r="A75" s="12">
        <v>3341</v>
      </c>
      <c r="B75" s="28" t="s">
        <v>85</v>
      </c>
      <c r="C75" s="14">
        <v>100000</v>
      </c>
      <c r="D75" s="15">
        <v>0</v>
      </c>
      <c r="E75" s="15">
        <v>0</v>
      </c>
      <c r="F75" s="15">
        <v>0</v>
      </c>
      <c r="G75" s="15">
        <v>40000</v>
      </c>
      <c r="H75" s="15">
        <v>0</v>
      </c>
      <c r="I75" s="15">
        <v>0</v>
      </c>
      <c r="J75" s="15">
        <v>30000</v>
      </c>
      <c r="K75" s="15">
        <v>0</v>
      </c>
      <c r="L75" s="15">
        <v>0</v>
      </c>
      <c r="M75" s="15">
        <v>30000</v>
      </c>
      <c r="N75" s="15">
        <v>0</v>
      </c>
      <c r="O75" s="16">
        <v>0</v>
      </c>
    </row>
    <row r="76" spans="1:15" x14ac:dyDescent="0.25">
      <c r="A76" s="12">
        <v>3342</v>
      </c>
      <c r="B76" s="28" t="s">
        <v>86</v>
      </c>
      <c r="C76" s="14">
        <v>500000</v>
      </c>
      <c r="D76" s="15">
        <v>0</v>
      </c>
      <c r="E76" s="15">
        <v>0</v>
      </c>
      <c r="F76" s="15">
        <v>100000</v>
      </c>
      <c r="G76" s="15">
        <v>0</v>
      </c>
      <c r="H76" s="15">
        <v>100000</v>
      </c>
      <c r="I76" s="15">
        <v>0</v>
      </c>
      <c r="J76" s="15">
        <v>0</v>
      </c>
      <c r="K76" s="15">
        <v>100000</v>
      </c>
      <c r="L76" s="15">
        <v>0</v>
      </c>
      <c r="M76" s="15">
        <v>200000</v>
      </c>
      <c r="N76" s="15">
        <v>0</v>
      </c>
      <c r="O76" s="16">
        <v>0</v>
      </c>
    </row>
    <row r="77" spans="1:15" x14ac:dyDescent="0.25">
      <c r="A77" s="23">
        <v>3362</v>
      </c>
      <c r="B77" s="24" t="s">
        <v>87</v>
      </c>
      <c r="C77" s="14">
        <v>120000</v>
      </c>
      <c r="D77" s="15">
        <v>10000</v>
      </c>
      <c r="E77" s="15">
        <v>10000</v>
      </c>
      <c r="F77" s="15">
        <v>10000</v>
      </c>
      <c r="G77" s="15">
        <v>10000</v>
      </c>
      <c r="H77" s="15">
        <v>10000</v>
      </c>
      <c r="I77" s="15">
        <v>10000</v>
      </c>
      <c r="J77" s="15">
        <v>10000</v>
      </c>
      <c r="K77" s="15">
        <v>10000</v>
      </c>
      <c r="L77" s="15">
        <v>10000</v>
      </c>
      <c r="M77" s="15">
        <v>10000</v>
      </c>
      <c r="N77" s="15">
        <v>10000</v>
      </c>
      <c r="O77" s="16">
        <v>10000</v>
      </c>
    </row>
    <row r="78" spans="1:15" ht="25.5" x14ac:dyDescent="0.25">
      <c r="A78" s="23">
        <v>3365</v>
      </c>
      <c r="B78" s="13" t="s">
        <v>88</v>
      </c>
      <c r="C78" s="14">
        <v>350000</v>
      </c>
      <c r="D78" s="15">
        <v>29167</v>
      </c>
      <c r="E78" s="15">
        <v>29167</v>
      </c>
      <c r="F78" s="15">
        <v>29167</v>
      </c>
      <c r="G78" s="15">
        <v>29167</v>
      </c>
      <c r="H78" s="15">
        <v>29167</v>
      </c>
      <c r="I78" s="15">
        <v>29167</v>
      </c>
      <c r="J78" s="15">
        <v>29167</v>
      </c>
      <c r="K78" s="15">
        <v>29167</v>
      </c>
      <c r="L78" s="15">
        <v>29167</v>
      </c>
      <c r="M78" s="15">
        <v>29167</v>
      </c>
      <c r="N78" s="15">
        <v>29167</v>
      </c>
      <c r="O78" s="16">
        <v>29163</v>
      </c>
    </row>
    <row r="79" spans="1:15" x14ac:dyDescent="0.25">
      <c r="A79" s="23">
        <v>3381</v>
      </c>
      <c r="B79" s="17" t="s">
        <v>89</v>
      </c>
      <c r="C79" s="14">
        <f>9656375+2443948</f>
        <v>12100323</v>
      </c>
      <c r="D79" s="15">
        <v>1008360</v>
      </c>
      <c r="E79" s="15">
        <v>1008360</v>
      </c>
      <c r="F79" s="15">
        <v>1008360</v>
      </c>
      <c r="G79" s="15">
        <v>1008360</v>
      </c>
      <c r="H79" s="15">
        <v>1008360</v>
      </c>
      <c r="I79" s="15">
        <v>1008360</v>
      </c>
      <c r="J79" s="15">
        <v>1008360</v>
      </c>
      <c r="K79" s="15">
        <v>1008360</v>
      </c>
      <c r="L79" s="15">
        <v>1008360</v>
      </c>
      <c r="M79" s="15">
        <v>1008360</v>
      </c>
      <c r="N79" s="15">
        <v>1008360</v>
      </c>
      <c r="O79" s="16">
        <v>1008363</v>
      </c>
    </row>
    <row r="80" spans="1:15" x14ac:dyDescent="0.25">
      <c r="A80" s="23">
        <v>3391</v>
      </c>
      <c r="B80" s="17" t="s">
        <v>90</v>
      </c>
      <c r="C80" s="14">
        <v>600000</v>
      </c>
      <c r="D80" s="15">
        <v>50000</v>
      </c>
      <c r="E80" s="15">
        <v>50000</v>
      </c>
      <c r="F80" s="15">
        <v>50000</v>
      </c>
      <c r="G80" s="15">
        <v>50000</v>
      </c>
      <c r="H80" s="15">
        <v>50000</v>
      </c>
      <c r="I80" s="15">
        <v>50000</v>
      </c>
      <c r="J80" s="15">
        <v>50000</v>
      </c>
      <c r="K80" s="15">
        <v>50000</v>
      </c>
      <c r="L80" s="15">
        <v>50000</v>
      </c>
      <c r="M80" s="15">
        <v>50000</v>
      </c>
      <c r="N80" s="15">
        <v>50000</v>
      </c>
      <c r="O80" s="16">
        <v>50000</v>
      </c>
    </row>
    <row r="81" spans="1:15" x14ac:dyDescent="0.25">
      <c r="A81" s="12">
        <v>3411</v>
      </c>
      <c r="B81" s="22" t="s">
        <v>91</v>
      </c>
      <c r="C81" s="14">
        <v>10000</v>
      </c>
      <c r="D81" s="15">
        <v>833</v>
      </c>
      <c r="E81" s="15">
        <v>833</v>
      </c>
      <c r="F81" s="15">
        <v>833</v>
      </c>
      <c r="G81" s="15">
        <v>833</v>
      </c>
      <c r="H81" s="15">
        <v>833</v>
      </c>
      <c r="I81" s="15">
        <v>833</v>
      </c>
      <c r="J81" s="15">
        <v>833</v>
      </c>
      <c r="K81" s="15">
        <v>833</v>
      </c>
      <c r="L81" s="15">
        <v>833</v>
      </c>
      <c r="M81" s="15">
        <v>833</v>
      </c>
      <c r="N81" s="15">
        <v>833</v>
      </c>
      <c r="O81" s="16">
        <v>837</v>
      </c>
    </row>
    <row r="82" spans="1:15" x14ac:dyDescent="0.25">
      <c r="A82" s="12">
        <v>3451</v>
      </c>
      <c r="B82" s="22" t="s">
        <v>92</v>
      </c>
      <c r="C82" s="14">
        <v>2600000</v>
      </c>
      <c r="D82" s="15">
        <v>0</v>
      </c>
      <c r="E82" s="15">
        <v>2600000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6">
        <v>0</v>
      </c>
    </row>
    <row r="83" spans="1:15" ht="25.5" x14ac:dyDescent="0.25">
      <c r="A83" s="12">
        <v>3511</v>
      </c>
      <c r="B83" s="27" t="s">
        <v>93</v>
      </c>
      <c r="C83" s="14">
        <v>2700000</v>
      </c>
      <c r="D83" s="15">
        <v>225000</v>
      </c>
      <c r="E83" s="15">
        <v>225000</v>
      </c>
      <c r="F83" s="15">
        <v>225000</v>
      </c>
      <c r="G83" s="15">
        <v>225000</v>
      </c>
      <c r="H83" s="15">
        <v>225000</v>
      </c>
      <c r="I83" s="15">
        <v>225000</v>
      </c>
      <c r="J83" s="15">
        <v>225000</v>
      </c>
      <c r="K83" s="15">
        <v>225000</v>
      </c>
      <c r="L83" s="15">
        <v>225000</v>
      </c>
      <c r="M83" s="15">
        <v>225000</v>
      </c>
      <c r="N83" s="15">
        <v>225000</v>
      </c>
      <c r="O83" s="16">
        <v>225000</v>
      </c>
    </row>
    <row r="84" spans="1:15" ht="25.5" x14ac:dyDescent="0.25">
      <c r="A84" s="12">
        <v>3521</v>
      </c>
      <c r="B84" s="27" t="s">
        <v>94</v>
      </c>
      <c r="C84" s="14">
        <v>70000</v>
      </c>
      <c r="D84" s="15">
        <v>5833</v>
      </c>
      <c r="E84" s="15">
        <v>5833</v>
      </c>
      <c r="F84" s="15">
        <v>5833</v>
      </c>
      <c r="G84" s="15">
        <v>5833</v>
      </c>
      <c r="H84" s="15">
        <v>5833</v>
      </c>
      <c r="I84" s="15">
        <v>5833</v>
      </c>
      <c r="J84" s="15">
        <v>5833</v>
      </c>
      <c r="K84" s="15">
        <v>5833</v>
      </c>
      <c r="L84" s="15">
        <v>5833</v>
      </c>
      <c r="M84" s="15">
        <v>5833</v>
      </c>
      <c r="N84" s="15">
        <v>5833</v>
      </c>
      <c r="O84" s="16">
        <v>5837</v>
      </c>
    </row>
    <row r="85" spans="1:15" ht="25.5" x14ac:dyDescent="0.25">
      <c r="A85" s="12">
        <v>3531</v>
      </c>
      <c r="B85" s="27" t="s">
        <v>95</v>
      </c>
      <c r="C85" s="14">
        <f>800000+660000</f>
        <v>1460000</v>
      </c>
      <c r="D85" s="15">
        <v>121666</v>
      </c>
      <c r="E85" s="15">
        <v>121666</v>
      </c>
      <c r="F85" s="15">
        <v>121666</v>
      </c>
      <c r="G85" s="15">
        <v>121666</v>
      </c>
      <c r="H85" s="15">
        <v>121666</v>
      </c>
      <c r="I85" s="15">
        <v>121666</v>
      </c>
      <c r="J85" s="15">
        <v>121666</v>
      </c>
      <c r="K85" s="15">
        <v>121666</v>
      </c>
      <c r="L85" s="15">
        <v>121666</v>
      </c>
      <c r="M85" s="15">
        <v>121666</v>
      </c>
      <c r="N85" s="15">
        <v>121666</v>
      </c>
      <c r="O85" s="16">
        <v>121674</v>
      </c>
    </row>
    <row r="86" spans="1:15" ht="25.5" x14ac:dyDescent="0.25">
      <c r="A86" s="12">
        <v>3541</v>
      </c>
      <c r="B86" s="27" t="s">
        <v>96</v>
      </c>
      <c r="C86" s="14">
        <v>350000</v>
      </c>
      <c r="D86" s="15">
        <v>29167</v>
      </c>
      <c r="E86" s="15">
        <v>29167</v>
      </c>
      <c r="F86" s="15">
        <v>29167</v>
      </c>
      <c r="G86" s="15">
        <v>29167</v>
      </c>
      <c r="H86" s="15">
        <v>29167</v>
      </c>
      <c r="I86" s="15">
        <v>29167</v>
      </c>
      <c r="J86" s="15">
        <v>29167</v>
      </c>
      <c r="K86" s="15">
        <v>29167</v>
      </c>
      <c r="L86" s="15">
        <v>29167</v>
      </c>
      <c r="M86" s="15">
        <v>29167</v>
      </c>
      <c r="N86" s="15">
        <v>29167</v>
      </c>
      <c r="O86" s="16">
        <v>29163</v>
      </c>
    </row>
    <row r="87" spans="1:15" ht="25.5" x14ac:dyDescent="0.25">
      <c r="A87" s="23">
        <v>3551</v>
      </c>
      <c r="B87" s="13" t="s">
        <v>97</v>
      </c>
      <c r="C87" s="14">
        <f>5500000+3000000</f>
        <v>8500000</v>
      </c>
      <c r="D87" s="15">
        <v>708333</v>
      </c>
      <c r="E87" s="15">
        <v>708333</v>
      </c>
      <c r="F87" s="15">
        <v>708333</v>
      </c>
      <c r="G87" s="15">
        <v>708333</v>
      </c>
      <c r="H87" s="15">
        <v>708333</v>
      </c>
      <c r="I87" s="15">
        <v>708333</v>
      </c>
      <c r="J87" s="15">
        <v>708333</v>
      </c>
      <c r="K87" s="15">
        <v>708333</v>
      </c>
      <c r="L87" s="15">
        <v>708333</v>
      </c>
      <c r="M87" s="15">
        <v>708333</v>
      </c>
      <c r="N87" s="15">
        <v>708333</v>
      </c>
      <c r="O87" s="16">
        <v>708337</v>
      </c>
    </row>
    <row r="88" spans="1:15" ht="27" customHeight="1" x14ac:dyDescent="0.25">
      <c r="A88" s="23">
        <v>3571</v>
      </c>
      <c r="B88" s="24" t="s">
        <v>98</v>
      </c>
      <c r="C88" s="14">
        <v>150000</v>
      </c>
      <c r="D88" s="15">
        <v>12500</v>
      </c>
      <c r="E88" s="15">
        <v>12500</v>
      </c>
      <c r="F88" s="15">
        <v>12500</v>
      </c>
      <c r="G88" s="15">
        <v>12500</v>
      </c>
      <c r="H88" s="15">
        <v>12500</v>
      </c>
      <c r="I88" s="15">
        <v>12500</v>
      </c>
      <c r="J88" s="15">
        <v>12500</v>
      </c>
      <c r="K88" s="15">
        <v>12500</v>
      </c>
      <c r="L88" s="15">
        <v>12500</v>
      </c>
      <c r="M88" s="15">
        <v>12500</v>
      </c>
      <c r="N88" s="15">
        <v>12500</v>
      </c>
      <c r="O88" s="16">
        <v>12500</v>
      </c>
    </row>
    <row r="89" spans="1:15" ht="25.5" x14ac:dyDescent="0.25">
      <c r="A89" s="23">
        <v>3572</v>
      </c>
      <c r="B89" s="24" t="s">
        <v>99</v>
      </c>
      <c r="C89" s="14">
        <v>3800000</v>
      </c>
      <c r="D89" s="15">
        <v>316667</v>
      </c>
      <c r="E89" s="15">
        <v>316667</v>
      </c>
      <c r="F89" s="15">
        <v>316667</v>
      </c>
      <c r="G89" s="15">
        <v>316667</v>
      </c>
      <c r="H89" s="15">
        <v>316667</v>
      </c>
      <c r="I89" s="15">
        <v>316667</v>
      </c>
      <c r="J89" s="15">
        <v>316667</v>
      </c>
      <c r="K89" s="15">
        <v>316667</v>
      </c>
      <c r="L89" s="15">
        <v>316667</v>
      </c>
      <c r="M89" s="15">
        <v>316667</v>
      </c>
      <c r="N89" s="15">
        <v>316667</v>
      </c>
      <c r="O89" s="16">
        <v>316663</v>
      </c>
    </row>
    <row r="90" spans="1:15" x14ac:dyDescent="0.25">
      <c r="A90" s="23">
        <v>3581</v>
      </c>
      <c r="B90" s="24" t="s">
        <v>100</v>
      </c>
      <c r="C90" s="14">
        <v>1500000</v>
      </c>
      <c r="D90" s="15">
        <v>125000</v>
      </c>
      <c r="E90" s="15">
        <v>125000</v>
      </c>
      <c r="F90" s="15">
        <v>125000</v>
      </c>
      <c r="G90" s="15">
        <v>125000</v>
      </c>
      <c r="H90" s="15">
        <v>125000</v>
      </c>
      <c r="I90" s="15">
        <v>125000</v>
      </c>
      <c r="J90" s="15">
        <v>125000</v>
      </c>
      <c r="K90" s="15">
        <v>125000</v>
      </c>
      <c r="L90" s="15">
        <v>125000</v>
      </c>
      <c r="M90" s="15">
        <v>125000</v>
      </c>
      <c r="N90" s="15">
        <v>125000</v>
      </c>
      <c r="O90" s="16">
        <v>125000</v>
      </c>
    </row>
    <row r="91" spans="1:15" x14ac:dyDescent="0.25">
      <c r="A91" s="23">
        <v>3591</v>
      </c>
      <c r="B91" s="24" t="s">
        <v>101</v>
      </c>
      <c r="C91" s="14">
        <v>700000</v>
      </c>
      <c r="D91" s="15">
        <v>58333</v>
      </c>
      <c r="E91" s="15">
        <v>58333</v>
      </c>
      <c r="F91" s="15">
        <v>58333</v>
      </c>
      <c r="G91" s="15">
        <v>58333</v>
      </c>
      <c r="H91" s="15">
        <v>58333</v>
      </c>
      <c r="I91" s="15">
        <v>58333</v>
      </c>
      <c r="J91" s="15">
        <v>58333</v>
      </c>
      <c r="K91" s="15">
        <v>58333</v>
      </c>
      <c r="L91" s="15">
        <v>58333</v>
      </c>
      <c r="M91" s="15">
        <v>58333</v>
      </c>
      <c r="N91" s="15">
        <v>58333</v>
      </c>
      <c r="O91" s="16">
        <v>58337</v>
      </c>
    </row>
    <row r="92" spans="1:15" x14ac:dyDescent="0.25">
      <c r="A92" s="23">
        <v>3711</v>
      </c>
      <c r="B92" s="24" t="s">
        <v>102</v>
      </c>
      <c r="C92" s="14">
        <v>100000</v>
      </c>
      <c r="D92" s="15">
        <v>8333</v>
      </c>
      <c r="E92" s="15">
        <v>8333</v>
      </c>
      <c r="F92" s="15">
        <v>8333</v>
      </c>
      <c r="G92" s="15">
        <v>8333</v>
      </c>
      <c r="H92" s="15">
        <v>8333</v>
      </c>
      <c r="I92" s="15">
        <v>8333</v>
      </c>
      <c r="J92" s="15">
        <v>8333</v>
      </c>
      <c r="K92" s="15">
        <v>8333</v>
      </c>
      <c r="L92" s="15">
        <v>8333</v>
      </c>
      <c r="M92" s="15">
        <v>8333</v>
      </c>
      <c r="N92" s="15">
        <v>8333</v>
      </c>
      <c r="O92" s="16">
        <v>8337</v>
      </c>
    </row>
    <row r="93" spans="1:15" x14ac:dyDescent="0.25">
      <c r="A93" s="23">
        <v>3721</v>
      </c>
      <c r="B93" s="24" t="s">
        <v>103</v>
      </c>
      <c r="C93" s="14">
        <v>60000</v>
      </c>
      <c r="D93" s="15">
        <v>5000</v>
      </c>
      <c r="E93" s="15">
        <v>5000</v>
      </c>
      <c r="F93" s="15">
        <v>5000</v>
      </c>
      <c r="G93" s="15">
        <v>5000</v>
      </c>
      <c r="H93" s="15">
        <v>5000</v>
      </c>
      <c r="I93" s="15">
        <v>5000</v>
      </c>
      <c r="J93" s="15">
        <v>5000</v>
      </c>
      <c r="K93" s="15">
        <v>5000</v>
      </c>
      <c r="L93" s="15">
        <v>5000</v>
      </c>
      <c r="M93" s="15">
        <v>5000</v>
      </c>
      <c r="N93" s="15">
        <v>5000</v>
      </c>
      <c r="O93" s="16">
        <v>5000</v>
      </c>
    </row>
    <row r="94" spans="1:15" x14ac:dyDescent="0.25">
      <c r="A94" s="23">
        <v>3751</v>
      </c>
      <c r="B94" s="24" t="s">
        <v>104</v>
      </c>
      <c r="C94" s="14">
        <f>5000000+3906000</f>
        <v>8906000</v>
      </c>
      <c r="D94" s="15">
        <v>742167</v>
      </c>
      <c r="E94" s="15">
        <v>742167</v>
      </c>
      <c r="F94" s="15">
        <v>742167</v>
      </c>
      <c r="G94" s="15">
        <v>742167</v>
      </c>
      <c r="H94" s="15">
        <v>742167</v>
      </c>
      <c r="I94" s="15">
        <v>742167</v>
      </c>
      <c r="J94" s="15">
        <v>742167</v>
      </c>
      <c r="K94" s="15">
        <v>742167</v>
      </c>
      <c r="L94" s="15">
        <v>742167</v>
      </c>
      <c r="M94" s="15">
        <v>742167</v>
      </c>
      <c r="N94" s="15">
        <v>742167</v>
      </c>
      <c r="O94" s="16">
        <v>742163</v>
      </c>
    </row>
    <row r="95" spans="1:15" x14ac:dyDescent="0.25">
      <c r="A95" s="23">
        <v>3821</v>
      </c>
      <c r="B95" s="24" t="s">
        <v>105</v>
      </c>
      <c r="C95" s="14">
        <v>1100000</v>
      </c>
      <c r="D95" s="15"/>
      <c r="E95" s="15"/>
      <c r="F95" s="15"/>
      <c r="G95" s="15">
        <v>45000</v>
      </c>
      <c r="H95" s="15">
        <v>55000</v>
      </c>
      <c r="I95" s="15">
        <v>0</v>
      </c>
      <c r="J95" s="15">
        <v>0</v>
      </c>
      <c r="K95" s="15">
        <v>0</v>
      </c>
      <c r="L95" s="15">
        <v>0</v>
      </c>
      <c r="M95" s="15">
        <v>1000000</v>
      </c>
      <c r="N95" s="15">
        <v>0</v>
      </c>
      <c r="O95" s="16">
        <v>0</v>
      </c>
    </row>
    <row r="96" spans="1:15" x14ac:dyDescent="0.25">
      <c r="A96" s="23">
        <v>3911</v>
      </c>
      <c r="B96" s="24" t="s">
        <v>106</v>
      </c>
      <c r="C96" s="14">
        <v>450000</v>
      </c>
      <c r="D96" s="15">
        <v>37500</v>
      </c>
      <c r="E96" s="15">
        <v>37500</v>
      </c>
      <c r="F96" s="15">
        <v>37500</v>
      </c>
      <c r="G96" s="15">
        <v>37500</v>
      </c>
      <c r="H96" s="15">
        <v>37500</v>
      </c>
      <c r="I96" s="15">
        <v>37500</v>
      </c>
      <c r="J96" s="15">
        <v>37500</v>
      </c>
      <c r="K96" s="15">
        <v>37500</v>
      </c>
      <c r="L96" s="15">
        <v>37500</v>
      </c>
      <c r="M96" s="15">
        <v>37500</v>
      </c>
      <c r="N96" s="15">
        <v>37500</v>
      </c>
      <c r="O96" s="16">
        <v>37500</v>
      </c>
    </row>
    <row r="97" spans="1:15" x14ac:dyDescent="0.25">
      <c r="A97" s="12">
        <v>3921</v>
      </c>
      <c r="B97" s="22" t="s">
        <v>107</v>
      </c>
      <c r="C97" s="14">
        <f>141000000+325</f>
        <v>141000325</v>
      </c>
      <c r="D97" s="15">
        <v>33750000</v>
      </c>
      <c r="E97" s="15">
        <v>500000</v>
      </c>
      <c r="F97" s="15">
        <v>0</v>
      </c>
      <c r="G97" s="15">
        <v>33750000</v>
      </c>
      <c r="H97" s="15">
        <v>500000</v>
      </c>
      <c r="I97" s="15">
        <v>0</v>
      </c>
      <c r="J97" s="15">
        <v>33750000</v>
      </c>
      <c r="K97" s="15">
        <v>500000</v>
      </c>
      <c r="L97" s="15">
        <v>0</v>
      </c>
      <c r="M97" s="15">
        <v>33750000</v>
      </c>
      <c r="N97" s="15">
        <v>0</v>
      </c>
      <c r="O97" s="16">
        <v>4500325</v>
      </c>
    </row>
    <row r="98" spans="1:15" x14ac:dyDescent="0.25">
      <c r="A98" s="23">
        <v>3941</v>
      </c>
      <c r="B98" s="24" t="s">
        <v>108</v>
      </c>
      <c r="C98" s="14">
        <v>10000000</v>
      </c>
      <c r="D98" s="15">
        <v>0</v>
      </c>
      <c r="E98" s="15">
        <v>0</v>
      </c>
      <c r="F98" s="15">
        <v>2000000</v>
      </c>
      <c r="G98" s="15">
        <v>0</v>
      </c>
      <c r="H98" s="15">
        <v>3500000</v>
      </c>
      <c r="I98" s="15">
        <v>0</v>
      </c>
      <c r="J98" s="15">
        <v>2500000</v>
      </c>
      <c r="K98" s="15">
        <v>0</v>
      </c>
      <c r="L98" s="15">
        <v>0</v>
      </c>
      <c r="M98" s="15">
        <v>2000000</v>
      </c>
      <c r="N98" s="15">
        <v>0</v>
      </c>
      <c r="O98" s="16">
        <v>0</v>
      </c>
    </row>
    <row r="99" spans="1:15" x14ac:dyDescent="0.25">
      <c r="A99" s="23">
        <v>3992</v>
      </c>
      <c r="B99" s="24" t="s">
        <v>109</v>
      </c>
      <c r="C99" s="29">
        <f>817700000+1455780</f>
        <v>819155780</v>
      </c>
      <c r="D99" s="15">
        <v>68262982</v>
      </c>
      <c r="E99" s="15">
        <v>68262982</v>
      </c>
      <c r="F99" s="15">
        <v>68262982</v>
      </c>
      <c r="G99" s="15">
        <v>68262982</v>
      </c>
      <c r="H99" s="15">
        <v>68262982</v>
      </c>
      <c r="I99" s="15">
        <v>68262982</v>
      </c>
      <c r="J99" s="15">
        <v>68262982</v>
      </c>
      <c r="K99" s="15">
        <v>68262982</v>
      </c>
      <c r="L99" s="15">
        <v>68262982</v>
      </c>
      <c r="M99" s="15">
        <v>68262982</v>
      </c>
      <c r="N99" s="15">
        <v>68262982</v>
      </c>
      <c r="O99" s="16">
        <v>68262978</v>
      </c>
    </row>
    <row r="100" spans="1:15" ht="7.5" customHeight="1" x14ac:dyDescent="0.25">
      <c r="A100" s="12"/>
      <c r="B100" s="30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6"/>
    </row>
    <row r="101" spans="1:15" ht="31.5" x14ac:dyDescent="0.25">
      <c r="A101" s="26">
        <v>4000</v>
      </c>
      <c r="B101" s="21" t="s">
        <v>110</v>
      </c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6"/>
    </row>
    <row r="102" spans="1:15" x14ac:dyDescent="0.25">
      <c r="A102" s="12">
        <v>4154</v>
      </c>
      <c r="B102" s="22" t="s">
        <v>111</v>
      </c>
      <c r="C102" s="14">
        <v>90000000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6">
        <v>90000000</v>
      </c>
    </row>
    <row r="103" spans="1:15" ht="6" customHeight="1" x14ac:dyDescent="0.25">
      <c r="A103" s="12"/>
      <c r="B103" s="30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</row>
    <row r="104" spans="1:15" ht="15.75" x14ac:dyDescent="0.25">
      <c r="A104" s="26">
        <v>5000</v>
      </c>
      <c r="B104" s="31" t="s">
        <v>112</v>
      </c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6"/>
    </row>
    <row r="105" spans="1:15" x14ac:dyDescent="0.25">
      <c r="A105" s="12">
        <v>5111</v>
      </c>
      <c r="B105" s="28" t="s">
        <v>113</v>
      </c>
      <c r="C105" s="14">
        <v>80000</v>
      </c>
      <c r="D105" s="15">
        <v>6667</v>
      </c>
      <c r="E105" s="15">
        <v>6667</v>
      </c>
      <c r="F105" s="15">
        <v>6667</v>
      </c>
      <c r="G105" s="15">
        <v>6667</v>
      </c>
      <c r="H105" s="15">
        <v>6667</v>
      </c>
      <c r="I105" s="15">
        <v>6667</v>
      </c>
      <c r="J105" s="15">
        <v>6667</v>
      </c>
      <c r="K105" s="15">
        <v>6667</v>
      </c>
      <c r="L105" s="15">
        <v>6667</v>
      </c>
      <c r="M105" s="15">
        <v>6667</v>
      </c>
      <c r="N105" s="15">
        <v>6667</v>
      </c>
      <c r="O105" s="16">
        <v>6663</v>
      </c>
    </row>
    <row r="106" spans="1:15" x14ac:dyDescent="0.25">
      <c r="A106" s="12">
        <v>5151</v>
      </c>
      <c r="B106" s="28" t="s">
        <v>114</v>
      </c>
      <c r="C106" s="14">
        <f>850000+4375526</f>
        <v>5225526</v>
      </c>
      <c r="D106" s="15">
        <v>435460</v>
      </c>
      <c r="E106" s="15">
        <v>435460</v>
      </c>
      <c r="F106" s="15">
        <v>435460</v>
      </c>
      <c r="G106" s="15">
        <v>435460</v>
      </c>
      <c r="H106" s="15">
        <v>435460</v>
      </c>
      <c r="I106" s="15">
        <v>435460</v>
      </c>
      <c r="J106" s="15">
        <v>435460</v>
      </c>
      <c r="K106" s="15">
        <v>435460</v>
      </c>
      <c r="L106" s="15">
        <v>435460</v>
      </c>
      <c r="M106" s="15">
        <v>435460</v>
      </c>
      <c r="N106" s="15">
        <v>435460</v>
      </c>
      <c r="O106" s="16">
        <v>435466</v>
      </c>
    </row>
    <row r="107" spans="1:15" x14ac:dyDescent="0.25">
      <c r="A107" s="23">
        <v>5191</v>
      </c>
      <c r="B107" s="17" t="s">
        <v>115</v>
      </c>
      <c r="C107" s="14">
        <v>30000</v>
      </c>
      <c r="D107" s="15">
        <v>0</v>
      </c>
      <c r="E107" s="15">
        <v>0</v>
      </c>
      <c r="F107" s="15">
        <v>0</v>
      </c>
      <c r="G107" s="15">
        <v>0</v>
      </c>
      <c r="H107" s="15">
        <v>20000</v>
      </c>
      <c r="I107" s="15">
        <v>0</v>
      </c>
      <c r="J107" s="15">
        <v>0</v>
      </c>
      <c r="K107" s="15">
        <v>0</v>
      </c>
      <c r="L107" s="15">
        <v>10000</v>
      </c>
      <c r="M107" s="15">
        <v>0</v>
      </c>
      <c r="N107" s="15">
        <v>0</v>
      </c>
      <c r="O107" s="16">
        <v>0</v>
      </c>
    </row>
    <row r="108" spans="1:15" x14ac:dyDescent="0.25">
      <c r="A108" s="23">
        <v>5211</v>
      </c>
      <c r="B108" s="32" t="s">
        <v>116</v>
      </c>
      <c r="C108" s="14">
        <v>9000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9000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6">
        <v>0</v>
      </c>
    </row>
    <row r="109" spans="1:15" x14ac:dyDescent="0.25">
      <c r="A109" s="23">
        <v>5231</v>
      </c>
      <c r="B109" s="17" t="s">
        <v>117</v>
      </c>
      <c r="C109" s="14">
        <v>25000</v>
      </c>
      <c r="D109" s="15">
        <v>0</v>
      </c>
      <c r="E109" s="15">
        <v>0</v>
      </c>
      <c r="F109" s="15">
        <v>0</v>
      </c>
      <c r="G109" s="15">
        <v>0</v>
      </c>
      <c r="H109" s="15">
        <v>12500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12500</v>
      </c>
      <c r="O109" s="16">
        <v>0</v>
      </c>
    </row>
    <row r="110" spans="1:15" x14ac:dyDescent="0.25">
      <c r="A110" s="23">
        <v>5311</v>
      </c>
      <c r="B110" s="17" t="s">
        <v>118</v>
      </c>
      <c r="C110" s="14">
        <v>200000</v>
      </c>
      <c r="D110" s="15">
        <v>16667</v>
      </c>
      <c r="E110" s="15">
        <v>16667</v>
      </c>
      <c r="F110" s="15">
        <v>16667</v>
      </c>
      <c r="G110" s="15">
        <v>16667</v>
      </c>
      <c r="H110" s="15">
        <v>16667</v>
      </c>
      <c r="I110" s="15">
        <v>16667</v>
      </c>
      <c r="J110" s="15">
        <v>16667</v>
      </c>
      <c r="K110" s="15">
        <v>16667</v>
      </c>
      <c r="L110" s="15">
        <v>16667</v>
      </c>
      <c r="M110" s="15">
        <v>16667</v>
      </c>
      <c r="N110" s="15">
        <v>16667</v>
      </c>
      <c r="O110" s="16">
        <v>16663</v>
      </c>
    </row>
    <row r="111" spans="1:15" x14ac:dyDescent="0.25">
      <c r="A111" s="23">
        <v>5321</v>
      </c>
      <c r="B111" s="17" t="s">
        <v>119</v>
      </c>
      <c r="C111" s="14">
        <v>10000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10000</v>
      </c>
      <c r="M111" s="15">
        <v>0</v>
      </c>
      <c r="N111" s="15">
        <v>0</v>
      </c>
      <c r="O111" s="16">
        <v>0</v>
      </c>
    </row>
    <row r="112" spans="1:15" ht="25.5" x14ac:dyDescent="0.25">
      <c r="A112" s="23">
        <v>5411</v>
      </c>
      <c r="B112" s="13" t="s">
        <v>120</v>
      </c>
      <c r="C112" s="14">
        <v>4700000</v>
      </c>
      <c r="D112" s="15">
        <v>0</v>
      </c>
      <c r="E112" s="15">
        <v>0</v>
      </c>
      <c r="F112" s="15">
        <v>0</v>
      </c>
      <c r="G112" s="15">
        <v>0</v>
      </c>
      <c r="H112" s="15">
        <v>2900000</v>
      </c>
      <c r="I112" s="15">
        <v>0</v>
      </c>
      <c r="J112" s="15">
        <v>0</v>
      </c>
      <c r="K112" s="15">
        <v>0</v>
      </c>
      <c r="L112" s="15">
        <v>1800000</v>
      </c>
      <c r="M112" s="15">
        <v>0</v>
      </c>
      <c r="N112" s="15">
        <v>0</v>
      </c>
      <c r="O112" s="16">
        <v>0</v>
      </c>
    </row>
    <row r="113" spans="1:15" x14ac:dyDescent="0.25">
      <c r="A113" s="23">
        <v>5621</v>
      </c>
      <c r="B113" s="17" t="s">
        <v>121</v>
      </c>
      <c r="C113" s="14">
        <v>6000000</v>
      </c>
      <c r="D113" s="15">
        <v>500000</v>
      </c>
      <c r="E113" s="15">
        <v>500000</v>
      </c>
      <c r="F113" s="15">
        <v>500000</v>
      </c>
      <c r="G113" s="15">
        <v>500000</v>
      </c>
      <c r="H113" s="15">
        <v>500000</v>
      </c>
      <c r="I113" s="15">
        <v>500000</v>
      </c>
      <c r="J113" s="15">
        <v>500000</v>
      </c>
      <c r="K113" s="15">
        <v>500000</v>
      </c>
      <c r="L113" s="15">
        <v>500000</v>
      </c>
      <c r="M113" s="15">
        <v>500000</v>
      </c>
      <c r="N113" s="15">
        <v>500000</v>
      </c>
      <c r="O113" s="16">
        <v>500000</v>
      </c>
    </row>
    <row r="114" spans="1:15" x14ac:dyDescent="0.25">
      <c r="A114" s="23">
        <v>5641</v>
      </c>
      <c r="B114" s="24" t="s">
        <v>122</v>
      </c>
      <c r="C114" s="14">
        <v>30000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30000</v>
      </c>
      <c r="K114" s="15">
        <v>0</v>
      </c>
      <c r="L114" s="15">
        <v>0</v>
      </c>
      <c r="M114" s="15">
        <v>0</v>
      </c>
      <c r="N114" s="15">
        <v>0</v>
      </c>
      <c r="O114" s="16">
        <v>0</v>
      </c>
    </row>
    <row r="115" spans="1:15" x14ac:dyDescent="0.25">
      <c r="A115" s="23">
        <v>5661</v>
      </c>
      <c r="B115" s="13" t="s">
        <v>123</v>
      </c>
      <c r="C115" s="14">
        <v>250000</v>
      </c>
      <c r="D115" s="15">
        <v>0</v>
      </c>
      <c r="E115" s="15">
        <v>0</v>
      </c>
      <c r="F115" s="15">
        <v>0</v>
      </c>
      <c r="G115" s="15">
        <v>0</v>
      </c>
      <c r="H115" s="15">
        <v>250000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6">
        <v>0</v>
      </c>
    </row>
    <row r="116" spans="1:15" x14ac:dyDescent="0.25">
      <c r="A116" s="23">
        <v>5671</v>
      </c>
      <c r="B116" s="17" t="s">
        <v>124</v>
      </c>
      <c r="C116" s="14">
        <v>20000</v>
      </c>
      <c r="D116" s="15">
        <v>0</v>
      </c>
      <c r="E116" s="15">
        <v>10000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10000</v>
      </c>
      <c r="L116" s="15">
        <v>0</v>
      </c>
      <c r="M116" s="15">
        <v>0</v>
      </c>
      <c r="N116" s="15">
        <v>0</v>
      </c>
      <c r="O116" s="16">
        <v>0</v>
      </c>
    </row>
    <row r="117" spans="1:15" x14ac:dyDescent="0.25">
      <c r="A117" s="23">
        <v>5894</v>
      </c>
      <c r="B117" s="28" t="s">
        <v>125</v>
      </c>
      <c r="C117" s="14">
        <v>700000</v>
      </c>
      <c r="D117" s="15">
        <v>58333</v>
      </c>
      <c r="E117" s="15">
        <v>58333</v>
      </c>
      <c r="F117" s="15">
        <v>58333</v>
      </c>
      <c r="G117" s="15">
        <v>58333</v>
      </c>
      <c r="H117" s="15">
        <v>58333</v>
      </c>
      <c r="I117" s="15">
        <v>58333</v>
      </c>
      <c r="J117" s="15">
        <v>58333</v>
      </c>
      <c r="K117" s="15">
        <v>58333</v>
      </c>
      <c r="L117" s="15">
        <v>58333</v>
      </c>
      <c r="M117" s="15">
        <v>58333</v>
      </c>
      <c r="N117" s="15">
        <v>58333</v>
      </c>
      <c r="O117" s="16">
        <v>58337</v>
      </c>
    </row>
    <row r="118" spans="1:15" x14ac:dyDescent="0.25">
      <c r="A118" s="12">
        <v>5911</v>
      </c>
      <c r="B118" s="28" t="s">
        <v>126</v>
      </c>
      <c r="C118" s="14">
        <f>150000+1000000</f>
        <v>1150000</v>
      </c>
      <c r="D118" s="15">
        <v>95833</v>
      </c>
      <c r="E118" s="15">
        <v>95833</v>
      </c>
      <c r="F118" s="15">
        <v>95833</v>
      </c>
      <c r="G118" s="15">
        <v>95833</v>
      </c>
      <c r="H118" s="15">
        <v>95833</v>
      </c>
      <c r="I118" s="15">
        <v>95833</v>
      </c>
      <c r="J118" s="15">
        <v>95833</v>
      </c>
      <c r="K118" s="15">
        <v>95833</v>
      </c>
      <c r="L118" s="15">
        <v>95833</v>
      </c>
      <c r="M118" s="15">
        <v>95833</v>
      </c>
      <c r="N118" s="15">
        <v>95833</v>
      </c>
      <c r="O118" s="16">
        <v>95837</v>
      </c>
    </row>
    <row r="119" spans="1:15" x14ac:dyDescent="0.25">
      <c r="A119" s="12">
        <v>5971</v>
      </c>
      <c r="B119" s="28" t="s">
        <v>127</v>
      </c>
      <c r="C119" s="14">
        <f>50000+50000</f>
        <v>100000</v>
      </c>
      <c r="D119" s="15">
        <v>0</v>
      </c>
      <c r="E119" s="15">
        <v>0</v>
      </c>
      <c r="F119" s="15">
        <v>0</v>
      </c>
      <c r="G119" s="15">
        <v>20000</v>
      </c>
      <c r="H119" s="15">
        <v>0</v>
      </c>
      <c r="I119" s="15">
        <v>20000</v>
      </c>
      <c r="J119" s="15">
        <v>0</v>
      </c>
      <c r="K119" s="15">
        <v>30000</v>
      </c>
      <c r="L119" s="15">
        <v>0</v>
      </c>
      <c r="M119" s="15">
        <v>0</v>
      </c>
      <c r="N119" s="15">
        <v>30000</v>
      </c>
      <c r="O119" s="16">
        <v>0</v>
      </c>
    </row>
    <row r="120" spans="1:15" ht="5.25" customHeight="1" x14ac:dyDescent="0.25">
      <c r="A120" s="12"/>
      <c r="B120" s="33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ht="15.75" x14ac:dyDescent="0.25">
      <c r="A121" s="26">
        <v>6000</v>
      </c>
      <c r="B121" s="31" t="s">
        <v>128</v>
      </c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25">
      <c r="A122" s="12">
        <v>6132</v>
      </c>
      <c r="B122" s="34" t="s">
        <v>129</v>
      </c>
      <c r="C122" s="14">
        <v>308000000</v>
      </c>
      <c r="D122" s="15">
        <v>0</v>
      </c>
      <c r="E122" s="15">
        <v>0</v>
      </c>
      <c r="F122" s="15">
        <v>0</v>
      </c>
      <c r="G122" s="15">
        <v>35000000</v>
      </c>
      <c r="H122" s="15">
        <v>25000000</v>
      </c>
      <c r="I122" s="15">
        <v>0</v>
      </c>
      <c r="J122" s="15">
        <v>48900000</v>
      </c>
      <c r="K122" s="15">
        <v>56000000</v>
      </c>
      <c r="L122" s="15">
        <v>48100000</v>
      </c>
      <c r="M122" s="15">
        <v>50000000</v>
      </c>
      <c r="N122" s="15">
        <v>45000000</v>
      </c>
      <c r="O122" s="16">
        <v>0</v>
      </c>
    </row>
    <row r="123" spans="1:15" ht="6.75" customHeight="1" x14ac:dyDescent="0.25">
      <c r="A123" s="12"/>
      <c r="B123" s="34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6"/>
    </row>
    <row r="124" spans="1:15" ht="16.5" thickBot="1" x14ac:dyDescent="0.3">
      <c r="A124" s="35"/>
      <c r="B124" s="36" t="s">
        <v>130</v>
      </c>
      <c r="C124" s="37">
        <f>SUM(C5:C122)</f>
        <v>1727401454</v>
      </c>
      <c r="D124" s="38">
        <f t="shared" ref="D124:O124" si="0">SUM(D5:D122)</f>
        <v>128253683</v>
      </c>
      <c r="E124" s="38">
        <f t="shared" si="0"/>
        <v>97796683</v>
      </c>
      <c r="F124" s="38">
        <f t="shared" si="0"/>
        <v>96593683</v>
      </c>
      <c r="G124" s="38">
        <f t="shared" si="0"/>
        <v>164455683</v>
      </c>
      <c r="H124" s="38">
        <f t="shared" si="0"/>
        <v>126846183</v>
      </c>
      <c r="I124" s="38">
        <f t="shared" si="0"/>
        <v>94502683</v>
      </c>
      <c r="J124" s="38">
        <f t="shared" si="0"/>
        <v>179778683</v>
      </c>
      <c r="K124" s="38">
        <f t="shared" si="0"/>
        <v>153539383</v>
      </c>
      <c r="L124" s="38">
        <f t="shared" si="0"/>
        <v>150256383</v>
      </c>
      <c r="M124" s="38">
        <f t="shared" si="0"/>
        <v>189606683</v>
      </c>
      <c r="N124" s="38">
        <f t="shared" si="0"/>
        <v>139531183</v>
      </c>
      <c r="O124" s="39">
        <f t="shared" si="0"/>
        <v>206240541</v>
      </c>
    </row>
  </sheetData>
  <mergeCells count="2">
    <mergeCell ref="A1:O1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2022-02-24T20:19:07Z</dcterms:created>
  <dcterms:modified xsi:type="dcterms:W3CDTF">2022-02-24T20:34:12Z</dcterms:modified>
</cp:coreProperties>
</file>