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60" yWindow="-12" windowWidth="9312" windowHeight="8988" tabRatio="922" activeTab="1"/>
  </bookViews>
  <sheets>
    <sheet name="Concentrado Presupuestacion 817" sheetId="18" r:id="rId1"/>
    <sheet name="Concentrado de Presupuestación" sheetId="2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2" l="1"/>
  <c r="I17" i="22" s="1"/>
  <c r="I68" i="18" l="1"/>
  <c r="I53" i="18" l="1"/>
  <c r="I37" i="18"/>
  <c r="I90" i="18" l="1"/>
  <c r="I79" i="18"/>
  <c r="I73" i="18"/>
  <c r="I76" i="18" s="1"/>
  <c r="I45" i="18"/>
  <c r="I31" i="18"/>
  <c r="I97" i="18" l="1"/>
</calcChain>
</file>

<file path=xl/sharedStrings.xml><?xml version="1.0" encoding="utf-8"?>
<sst xmlns="http://schemas.openxmlformats.org/spreadsheetml/2006/main" count="176" uniqueCount="94">
  <si>
    <t>PARTIDA</t>
  </si>
  <si>
    <t>DESCRIPCIÓN</t>
  </si>
  <si>
    <t>IMPORTE ANUAL</t>
  </si>
  <si>
    <t>UP</t>
  </si>
  <si>
    <t>UEG</t>
  </si>
  <si>
    <t>TOTAL</t>
  </si>
  <si>
    <t>SUMA CAPÍTULO 2000 Materiales y Suministros</t>
  </si>
  <si>
    <t>SUMA CAPÍTULO 3000 Servicios Generales</t>
  </si>
  <si>
    <t>UR</t>
  </si>
  <si>
    <t>SUMA CAPÍTULO 4000 Transferencias, Asignaciones, Subsidios y Otras Ayudas</t>
  </si>
  <si>
    <t>SUMA CAPÍTULO 6000 Inversión Pública</t>
  </si>
  <si>
    <t>COMP</t>
  </si>
  <si>
    <t>DEST</t>
  </si>
  <si>
    <t>Desagregado por Objeto del Gasto y PP</t>
  </si>
  <si>
    <t>SUMA CAPÍTULO 5000 Bienes Muebles, Inmuebles e Intangibles</t>
  </si>
  <si>
    <t>SUMA CAPÍTULO 1000 Servicios Personales</t>
  </si>
  <si>
    <t>PP</t>
  </si>
  <si>
    <t>SUMA CAPITULO 7000</t>
  </si>
  <si>
    <t>PRESUPUESTO DE EGRESOS 2021</t>
  </si>
  <si>
    <t>Indemnizaciones por separación</t>
  </si>
  <si>
    <t>Instituto de la Infraestructura Física Educativa del Estado de Jalisco</t>
  </si>
  <si>
    <t>015</t>
  </si>
  <si>
    <t>Sueldo Base</t>
  </si>
  <si>
    <t>Prima Quinquenal por Años de Servicios Efectivos Prestados</t>
  </si>
  <si>
    <t>Prima Vacacional y Dominical</t>
  </si>
  <si>
    <t>Aguinaldo</t>
  </si>
  <si>
    <t>Cuotas IMSS</t>
  </si>
  <si>
    <t>Cuotas para la Vivienda</t>
  </si>
  <si>
    <t>Cuotas a Pensiones</t>
  </si>
  <si>
    <t xml:space="preserve">Cuotas para el Sistema de Ahorro para el Retiro </t>
  </si>
  <si>
    <t>Cuotas para el seguro de vida del  personal</t>
  </si>
  <si>
    <t>Impacto al Salario</t>
  </si>
  <si>
    <t>Ayuda para Despensa</t>
  </si>
  <si>
    <t>Ayuda para Pasajes</t>
  </si>
  <si>
    <t>Estimulo por el día del servidor público</t>
  </si>
  <si>
    <t>Materiales, útiles y equipos menores de oficina</t>
  </si>
  <si>
    <t>Materiales y Utiles de Impresión y Reproducción</t>
  </si>
  <si>
    <t>Material impreso e información digital</t>
  </si>
  <si>
    <t>Productos alimenticios para el personal en las instalaciones de las dependencias y entidades</t>
  </si>
  <si>
    <t>Material Eléctrico y Electrónico</t>
  </si>
  <si>
    <t>Materiales complementarios</t>
  </si>
  <si>
    <t xml:space="preserve">Combustibles, lubricantes y aditivos para vehículos destinados a servicios administrativos </t>
  </si>
  <si>
    <t>Prendas de Seguridad y Protección Personal</t>
  </si>
  <si>
    <t>Refacciones y Accesorios menores de edificios</t>
  </si>
  <si>
    <t>Refacciones y Accesorios menores para equipo de cómputo y telecomunicaciones</t>
  </si>
  <si>
    <t>Refacciones y Accesorios menores de equipo de transporte</t>
  </si>
  <si>
    <t>Servicio de Energía Electrica</t>
  </si>
  <si>
    <t>Servicio de Agua</t>
  </si>
  <si>
    <t>Servicio telefonico tradicional</t>
  </si>
  <si>
    <t>Servicios de acceso de internet, redes y procesamiento de información</t>
  </si>
  <si>
    <t>Servicio Postal</t>
  </si>
  <si>
    <t>Arrendamiento de equipos y bienes informáticos</t>
  </si>
  <si>
    <t>Patentes Regalías y Otros</t>
  </si>
  <si>
    <t>Servicios legales, de contabilidad, auditoría y relacionados</t>
  </si>
  <si>
    <t>Servicio de impresion de documentos y papeleria oficial</t>
  </si>
  <si>
    <t>Información en medios masivos derivada de la operación y administración de las dependencias y entidades</t>
  </si>
  <si>
    <t>Servicios de Vigilancia</t>
  </si>
  <si>
    <t>Servicios Financieros y Bancarios</t>
  </si>
  <si>
    <t>Seguros de bienes patrimoniales</t>
  </si>
  <si>
    <t>Mantenimiento y conservación menor de inmuebles para la prestación de servicios administrativos</t>
  </si>
  <si>
    <t>Instalación, reparación y mantenimiento de equipo de computo y tecnologías de la información</t>
  </si>
  <si>
    <t>Mantenimiento y conservación de vehiculos terrestres, aéreos, marítimos, lacustres, y fluviales</t>
  </si>
  <si>
    <t>Instalación, reparación y mantenimiento de maquinaria y otros equipos</t>
  </si>
  <si>
    <t>Servicio de limpieza y manejo de desechos</t>
  </si>
  <si>
    <t>Servicio de jardineria  y fumigación</t>
  </si>
  <si>
    <t>Pasajes aereos nacionales</t>
  </si>
  <si>
    <t>Pasajes Terrestres nacionales</t>
  </si>
  <si>
    <t>Viaticos en el país</t>
  </si>
  <si>
    <t>Otros servicios de traslado y hospedaje</t>
  </si>
  <si>
    <t>Otros Impuestos y Derechos</t>
  </si>
  <si>
    <t>Laudos Laborales</t>
  </si>
  <si>
    <t>Penas, multas, accesorios y actualizaciones</t>
  </si>
  <si>
    <t>Impuesto sobre Nominas y Otros que se deriven de una relación laboral</t>
  </si>
  <si>
    <t>Muebles de oficina y estantería</t>
  </si>
  <si>
    <t>Equipo de computo y de tecnologia de la información</t>
  </si>
  <si>
    <t>Otros mobiliarios y equipos de administración</t>
  </si>
  <si>
    <t>Vehículos y equipo terrestres, destinados a servicios públicos y la operación de programas públicos</t>
  </si>
  <si>
    <t>Sistemas de aire acondicionado, calefacción y de refrigeración</t>
  </si>
  <si>
    <t>Equipo de comunicación y telecomunicación</t>
  </si>
  <si>
    <t>Software</t>
  </si>
  <si>
    <t>Licencias informaticas e intelectuales</t>
  </si>
  <si>
    <t>INSTITUTO DE LA INFRAESTRUCTURA FÍSICA EDUCATIVA DEL ESTADO DE JALISCO</t>
  </si>
  <si>
    <t xml:space="preserve"> 812 OPERACIÓN DE PROGRAMAS DE INFRAESTRUCTURA ESCOLAR</t>
  </si>
  <si>
    <t>DEST.</t>
  </si>
  <si>
    <t>06</t>
  </si>
  <si>
    <t>00156</t>
  </si>
  <si>
    <t>812</t>
  </si>
  <si>
    <t>I2</t>
  </si>
  <si>
    <t>Transferencias internas otorgadas a entidades
paraestatales no empresariales y no financieras para inversiones financieras y otras provisiones (FAM)</t>
  </si>
  <si>
    <t>03</t>
  </si>
  <si>
    <t>04</t>
  </si>
  <si>
    <t>IMPORTE ANUAL
EJERCICIO 2021</t>
  </si>
  <si>
    <t>NOTA:
Es importante hacer la aclaración que el "IMPORTE ANUAL EJERCICIO 2021" corresponde al Presupuesto de Egresos publicado en el Periódico Oficial del Estado, más sin embargo, este Instituto solo recibe la cantidad aproximada de $260´533,447,47,  desagregados en $248´538,613.91 para el nivel básico, $ 7´137,618.22 para el nivel medio superior, y $4´857,215.34 para el nivel superior.</t>
  </si>
  <si>
    <t>817 ADMINISTRACIÓN DEL GASTO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</si>
</sst>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0"/>
    <numFmt numFmtId="165" formatCode="_-[$€-2]* #,##0.00_-;\-[$€-2]* #,##0.00_-;_-[$€-2]* &quot;-&quot;??_-"/>
    <numFmt numFmtId="166" formatCode="0000"/>
    <numFmt numFmtId="168" formatCode="00"/>
    <numFmt numFmtId="169" formatCode="00000"/>
    <numFmt numFmtId="171" formatCode="_-&quot;$&quot;* #,##0_-;\-&quot;$&quot;* #,##0_-;_-&quot;$&quot;* &quot;-&quot;??_-;_-@_-"/>
  </numFmts>
  <fonts count="22">
    <font>
      <sz val="10"/>
      <name val="Arial"/>
    </font>
    <font>
      <sz val="11"/>
      <color theme="1"/>
      <name val="Calibri"/>
      <family val="2"/>
      <scheme val="minor"/>
    </font>
    <font>
      <sz val="10"/>
      <name val="Arial"/>
      <family val="2"/>
    </font>
    <font>
      <b/>
      <sz val="26"/>
      <name val="Arial"/>
      <family val="2"/>
    </font>
    <font>
      <b/>
      <sz val="12"/>
      <name val="Arial"/>
      <family val="2"/>
    </font>
    <font>
      <b/>
      <sz val="10"/>
      <name val="Arial"/>
      <family val="2"/>
    </font>
    <font>
      <sz val="10"/>
      <name val="Arial"/>
      <family val="2"/>
    </font>
    <font>
      <b/>
      <sz val="8"/>
      <name val="Arial"/>
      <family val="2"/>
    </font>
    <font>
      <b/>
      <sz val="16"/>
      <name val="Arial"/>
      <family val="2"/>
    </font>
    <font>
      <sz val="11"/>
      <name val="Arial"/>
      <family val="2"/>
    </font>
    <font>
      <b/>
      <sz val="12"/>
      <color rgb="FF0070C0"/>
      <name val="Arial"/>
      <family val="2"/>
    </font>
    <font>
      <b/>
      <sz val="10"/>
      <color theme="0"/>
      <name val="Arial"/>
      <family val="2"/>
    </font>
    <font>
      <b/>
      <sz val="10"/>
      <color theme="3"/>
      <name val="Arial"/>
      <family val="2"/>
    </font>
    <font>
      <b/>
      <sz val="10"/>
      <color rgb="FF0070C0"/>
      <name val="Arial"/>
      <family val="2"/>
    </font>
    <font>
      <sz val="10"/>
      <color theme="1"/>
      <name val="Arial"/>
      <family val="2"/>
    </font>
    <font>
      <sz val="10"/>
      <name val="Arial"/>
      <family val="2"/>
    </font>
    <font>
      <sz val="11"/>
      <color rgb="FF000000"/>
      <name val="Calibri"/>
      <family val="2"/>
    </font>
    <font>
      <sz val="11"/>
      <color theme="1"/>
      <name val="Nutmeg book"/>
      <family val="2"/>
    </font>
    <font>
      <b/>
      <sz val="14"/>
      <name val="Arial"/>
      <family val="2"/>
    </font>
    <font>
      <b/>
      <sz val="14"/>
      <color theme="3"/>
      <name val="Arial"/>
      <family val="2"/>
    </font>
    <font>
      <sz val="10"/>
      <color theme="0"/>
      <name val="Arial"/>
      <family val="2"/>
    </font>
    <font>
      <sz val="10"/>
      <name val="Arial"/>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15">
    <xf numFmtId="0" fontId="0" fillId="0" borderId="0"/>
    <xf numFmtId="165" fontId="2" fillId="0" borderId="0" applyFont="0" applyFill="0" applyBorder="0" applyAlignment="0" applyProtection="0"/>
    <xf numFmtId="9" fontId="6" fillId="0" borderId="0" applyFont="0" applyFill="0" applyBorder="0" applyAlignment="0" applyProtection="0"/>
    <xf numFmtId="0" fontId="15"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16" fillId="0" borderId="0"/>
    <xf numFmtId="0" fontId="17" fillId="0" borderId="0"/>
    <xf numFmtId="0" fontId="2" fillId="0" borderId="0"/>
    <xf numFmtId="44"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cellStyleXfs>
  <cellXfs count="123">
    <xf numFmtId="0" fontId="0" fillId="0" borderId="0" xfId="0"/>
    <xf numFmtId="0" fontId="0" fillId="0" borderId="0" xfId="0" applyAlignment="1">
      <alignment horizontal="center"/>
    </xf>
    <xf numFmtId="0" fontId="3" fillId="0" borderId="0" xfId="0" applyFont="1" applyFill="1" applyAlignment="1"/>
    <xf numFmtId="0" fontId="4" fillId="0" borderId="0" xfId="0" applyFont="1" applyFill="1" applyAlignment="1"/>
    <xf numFmtId="0" fontId="4" fillId="0" borderId="0" xfId="0" applyFont="1" applyFill="1" applyAlignment="1">
      <alignment horizontal="right" vertical="center"/>
    </xf>
    <xf numFmtId="0" fontId="5" fillId="0" borderId="0" xfId="0" applyFont="1" applyAlignment="1">
      <alignment vertical="center"/>
    </xf>
    <xf numFmtId="0" fontId="0" fillId="0" borderId="0" xfId="0" applyBorder="1"/>
    <xf numFmtId="0" fontId="5" fillId="0" borderId="1" xfId="0" applyFont="1" applyBorder="1" applyAlignment="1">
      <alignment vertical="center"/>
    </xf>
    <xf numFmtId="0" fontId="0" fillId="0" borderId="0" xfId="0" applyAlignment="1">
      <alignment vertical="center"/>
    </xf>
    <xf numFmtId="166" fontId="0" fillId="0" borderId="2" xfId="0" applyNumberFormat="1" applyBorder="1" applyAlignment="1">
      <alignment horizontal="center" vertical="center"/>
    </xf>
    <xf numFmtId="0" fontId="5" fillId="0" borderId="0" xfId="0" applyFont="1"/>
    <xf numFmtId="4" fontId="5" fillId="2" borderId="2" xfId="0" applyNumberFormat="1" applyFont="1" applyFill="1" applyBorder="1" applyAlignment="1">
      <alignment horizontal="right" vertical="center"/>
    </xf>
    <xf numFmtId="168" fontId="0" fillId="0" borderId="2" xfId="0" applyNumberFormat="1" applyBorder="1" applyAlignment="1">
      <alignment horizontal="center" vertical="center"/>
    </xf>
    <xf numFmtId="0" fontId="5" fillId="3" borderId="4" xfId="0" applyFont="1" applyFill="1" applyBorder="1" applyAlignment="1">
      <alignment horizontal="right" vertical="center"/>
    </xf>
    <xf numFmtId="0" fontId="0" fillId="3" borderId="5" xfId="0" applyFill="1" applyBorder="1" applyAlignment="1">
      <alignment horizontal="center"/>
    </xf>
    <xf numFmtId="0" fontId="5" fillId="3" borderId="5" xfId="0" applyFont="1" applyFill="1" applyBorder="1"/>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8" fillId="0" borderId="0" xfId="0" applyFont="1" applyAlignment="1">
      <alignment horizontal="right" vertical="center"/>
    </xf>
    <xf numFmtId="4" fontId="11" fillId="4" borderId="2" xfId="0" applyNumberFormat="1" applyFont="1" applyFill="1" applyBorder="1" applyAlignment="1">
      <alignment horizontal="right" vertical="center"/>
    </xf>
    <xf numFmtId="0" fontId="12" fillId="0" borderId="0" xfId="0" applyFont="1" applyAlignment="1">
      <alignment horizontal="right" vertical="center"/>
    </xf>
    <xf numFmtId="0" fontId="2" fillId="0" borderId="0" xfId="0" applyFont="1"/>
    <xf numFmtId="0" fontId="2" fillId="0" borderId="0" xfId="0" applyFont="1" applyBorder="1" applyAlignment="1"/>
    <xf numFmtId="0" fontId="2" fillId="0" borderId="0" xfId="0" applyFont="1" applyBorder="1" applyAlignment="1">
      <alignment vertical="center"/>
    </xf>
    <xf numFmtId="0" fontId="2" fillId="0" borderId="0" xfId="0" applyFont="1" applyBorder="1"/>
    <xf numFmtId="0" fontId="2" fillId="0" borderId="0" xfId="10"/>
    <xf numFmtId="0" fontId="4" fillId="0" borderId="0" xfId="10" applyFont="1" applyFill="1" applyAlignment="1"/>
    <xf numFmtId="0" fontId="2" fillId="0" borderId="0" xfId="10" applyFont="1"/>
    <xf numFmtId="0" fontId="3" fillId="0" borderId="0" xfId="10" applyFont="1" applyFill="1" applyAlignment="1"/>
    <xf numFmtId="0" fontId="5" fillId="0" borderId="0" xfId="10" applyFont="1" applyAlignment="1">
      <alignment vertical="center"/>
    </xf>
    <xf numFmtId="0" fontId="2" fillId="0" borderId="0" xfId="10" applyFont="1" applyBorder="1" applyAlignment="1"/>
    <xf numFmtId="0" fontId="2" fillId="0" borderId="0" xfId="10" applyBorder="1"/>
    <xf numFmtId="0" fontId="2" fillId="0" borderId="0" xfId="10" applyFont="1" applyBorder="1" applyAlignment="1">
      <alignment vertical="center"/>
    </xf>
    <xf numFmtId="0" fontId="2" fillId="0" borderId="0" xfId="10" applyFont="1" applyBorder="1"/>
    <xf numFmtId="0" fontId="8" fillId="0" borderId="0" xfId="10" applyFont="1" applyAlignment="1">
      <alignment horizontal="right" vertical="center"/>
    </xf>
    <xf numFmtId="0" fontId="12" fillId="0" borderId="0" xfId="10" applyFont="1" applyAlignment="1">
      <alignment horizontal="right" vertical="center"/>
    </xf>
    <xf numFmtId="0" fontId="4" fillId="0" borderId="0" xfId="10" applyFont="1" applyFill="1" applyAlignment="1">
      <alignment horizontal="right" vertical="center"/>
    </xf>
    <xf numFmtId="0" fontId="2" fillId="0" borderId="0" xfId="10" applyAlignment="1">
      <alignment vertical="center"/>
    </xf>
    <xf numFmtId="0" fontId="5" fillId="0" borderId="0" xfId="10" applyFont="1" applyAlignment="1">
      <alignment horizontal="center" vertical="center"/>
    </xf>
    <xf numFmtId="0" fontId="5" fillId="0" borderId="0" xfId="10" applyFont="1" applyFill="1" applyBorder="1" applyAlignment="1">
      <alignment horizontal="center" vertical="center"/>
    </xf>
    <xf numFmtId="0" fontId="5" fillId="0" borderId="1" xfId="10" applyFont="1" applyFill="1" applyBorder="1" applyAlignment="1">
      <alignment horizontal="center" vertical="center"/>
    </xf>
    <xf numFmtId="0" fontId="13" fillId="0" borderId="5" xfId="10" applyFont="1" applyFill="1" applyBorder="1" applyAlignment="1">
      <alignment horizontal="center" vertical="center"/>
    </xf>
    <xf numFmtId="168" fontId="13" fillId="0" borderId="1" xfId="10" applyNumberFormat="1" applyFont="1" applyFill="1" applyBorder="1" applyAlignment="1">
      <alignment horizontal="center" vertical="center"/>
    </xf>
    <xf numFmtId="0" fontId="5" fillId="0" borderId="5" xfId="10" applyFont="1" applyFill="1" applyBorder="1" applyAlignment="1">
      <alignment horizontal="center" vertical="center"/>
    </xf>
    <xf numFmtId="0" fontId="5" fillId="0" borderId="18" xfId="10" applyFont="1" applyFill="1" applyBorder="1" applyAlignment="1">
      <alignment horizontal="center" vertical="center" wrapText="1"/>
    </xf>
    <xf numFmtId="168" fontId="2" fillId="0" borderId="2" xfId="10" applyNumberFormat="1" applyBorder="1" applyAlignment="1">
      <alignment horizontal="center" vertical="center"/>
    </xf>
    <xf numFmtId="49" fontId="2" fillId="0" borderId="2" xfId="10" applyNumberFormat="1" applyFont="1" applyBorder="1" applyAlignment="1">
      <alignment horizontal="center" vertical="center"/>
    </xf>
    <xf numFmtId="169" fontId="2" fillId="0" borderId="2" xfId="10" applyNumberFormat="1" applyBorder="1" applyAlignment="1">
      <alignment horizontal="center" vertical="center"/>
    </xf>
    <xf numFmtId="164" fontId="2" fillId="0" borderId="2" xfId="10" applyNumberFormat="1" applyFill="1" applyBorder="1" applyAlignment="1">
      <alignment horizontal="center" vertical="center"/>
    </xf>
    <xf numFmtId="0" fontId="14" fillId="0" borderId="2" xfId="10" applyFont="1" applyBorder="1" applyAlignment="1">
      <alignment horizontal="center"/>
    </xf>
    <xf numFmtId="0" fontId="2" fillId="0" borderId="2" xfId="10" applyBorder="1" applyAlignment="1">
      <alignment horizontal="left" vertical="center" wrapText="1"/>
    </xf>
    <xf numFmtId="44" fontId="0" fillId="0" borderId="9" xfId="5" applyFont="1" applyBorder="1"/>
    <xf numFmtId="0" fontId="14" fillId="0" borderId="2" xfId="10" applyFont="1" applyBorder="1" applyAlignment="1">
      <alignment horizontal="center" vertical="center"/>
    </xf>
    <xf numFmtId="44" fontId="2" fillId="0" borderId="9" xfId="5" applyFont="1" applyBorder="1"/>
    <xf numFmtId="164" fontId="2" fillId="0" borderId="2" xfId="10" applyNumberFormat="1" applyBorder="1" applyAlignment="1">
      <alignment horizontal="center" vertical="center"/>
    </xf>
    <xf numFmtId="166" fontId="2" fillId="0" borderId="2" xfId="10" applyNumberFormat="1" applyBorder="1" applyAlignment="1">
      <alignment horizontal="center" vertical="center"/>
    </xf>
    <xf numFmtId="4" fontId="2" fillId="0" borderId="9" xfId="10" applyNumberFormat="1" applyBorder="1" applyAlignment="1">
      <alignment horizontal="right" vertical="center"/>
    </xf>
    <xf numFmtId="0" fontId="2" fillId="3" borderId="5" xfId="10" applyFill="1" applyBorder="1" applyAlignment="1">
      <alignment horizontal="center"/>
    </xf>
    <xf numFmtId="0" fontId="5" fillId="3" borderId="5" xfId="10" applyFont="1" applyFill="1" applyBorder="1"/>
    <xf numFmtId="168" fontId="5" fillId="3" borderId="5" xfId="10" applyNumberFormat="1" applyFont="1" applyFill="1" applyBorder="1" applyAlignment="1">
      <alignment vertical="center" wrapText="1"/>
    </xf>
    <xf numFmtId="0" fontId="5" fillId="3" borderId="5" xfId="10" applyFont="1" applyFill="1" applyBorder="1" applyAlignment="1">
      <alignment horizontal="right"/>
    </xf>
    <xf numFmtId="4" fontId="5" fillId="2" borderId="9" xfId="10" applyNumberFormat="1" applyFont="1" applyFill="1" applyBorder="1" applyAlignment="1">
      <alignment horizontal="right" vertical="center"/>
    </xf>
    <xf numFmtId="0" fontId="5" fillId="0" borderId="0" xfId="10" applyFont="1"/>
    <xf numFmtId="44" fontId="0" fillId="0" borderId="9" xfId="5" applyFont="1" applyBorder="1" applyAlignment="1">
      <alignment horizontal="right" vertical="center"/>
    </xf>
    <xf numFmtId="0" fontId="14" fillId="0" borderId="2" xfId="10" applyFont="1" applyFill="1" applyBorder="1" applyAlignment="1">
      <alignment horizontal="center" vertical="center"/>
    </xf>
    <xf numFmtId="0" fontId="5" fillId="3" borderId="4" xfId="10" applyFont="1" applyFill="1" applyBorder="1" applyAlignment="1">
      <alignment horizontal="right" vertical="center"/>
    </xf>
    <xf numFmtId="0" fontId="7" fillId="0" borderId="1" xfId="10" applyFont="1" applyFill="1" applyBorder="1" applyAlignment="1">
      <alignment horizontal="center" vertical="center"/>
    </xf>
    <xf numFmtId="168" fontId="10" fillId="0" borderId="1" xfId="10" applyNumberFormat="1" applyFont="1" applyFill="1" applyBorder="1" applyAlignment="1">
      <alignment horizontal="center" vertical="center"/>
    </xf>
    <xf numFmtId="0" fontId="2" fillId="0" borderId="0" xfId="10" applyAlignment="1">
      <alignment horizontal="center"/>
    </xf>
    <xf numFmtId="168" fontId="2" fillId="0" borderId="0" xfId="10" applyNumberFormat="1" applyAlignment="1">
      <alignment horizontal="center"/>
    </xf>
    <xf numFmtId="0" fontId="19" fillId="0" borderId="0" xfId="10" applyFont="1" applyAlignment="1">
      <alignment horizontal="right" vertical="center"/>
    </xf>
    <xf numFmtId="43" fontId="5" fillId="0" borderId="0" xfId="12" applyFont="1"/>
    <xf numFmtId="43" fontId="2" fillId="0" borderId="0" xfId="12" applyFont="1"/>
    <xf numFmtId="43" fontId="5" fillId="0" borderId="0" xfId="12" applyFont="1" applyFill="1" applyBorder="1" applyAlignment="1">
      <alignment horizontal="center" vertical="center"/>
    </xf>
    <xf numFmtId="44" fontId="5" fillId="2" borderId="9" xfId="11" applyFont="1" applyFill="1" applyBorder="1" applyAlignment="1">
      <alignment horizontal="right" vertical="center"/>
    </xf>
    <xf numFmtId="171" fontId="5" fillId="2" borderId="9" xfId="11" applyNumberFormat="1" applyFont="1" applyFill="1" applyBorder="1" applyAlignment="1">
      <alignment horizontal="right" vertical="center"/>
    </xf>
    <xf numFmtId="44" fontId="2" fillId="0" borderId="9" xfId="5" applyFont="1" applyBorder="1" applyAlignment="1">
      <alignment horizontal="right" vertical="center"/>
    </xf>
    <xf numFmtId="171" fontId="5" fillId="6" borderId="10" xfId="11" applyNumberFormat="1" applyFont="1" applyFill="1" applyBorder="1" applyAlignment="1">
      <alignment horizontal="right" vertical="center"/>
    </xf>
    <xf numFmtId="0" fontId="5" fillId="0" borderId="0" xfId="0" applyFont="1" applyAlignment="1">
      <alignment horizontal="center" vertical="center"/>
    </xf>
    <xf numFmtId="164" fontId="5" fillId="0" borderId="0" xfId="0" applyNumberFormat="1" applyFont="1" applyFill="1" applyBorder="1" applyAlignment="1">
      <alignment horizontal="left" vertical="center"/>
    </xf>
    <xf numFmtId="168" fontId="5" fillId="0" borderId="1" xfId="0" applyNumberFormat="1" applyFont="1" applyBorder="1" applyAlignment="1">
      <alignment vertical="center"/>
    </xf>
    <xf numFmtId="0" fontId="10" fillId="0" borderId="5" xfId="0" applyFont="1" applyFill="1" applyBorder="1" applyAlignment="1">
      <alignment horizontal="center" vertical="center"/>
    </xf>
    <xf numFmtId="168" fontId="10" fillId="0" borderId="1"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0" fontId="2" fillId="0" borderId="2" xfId="7" applyBorder="1" applyAlignment="1">
      <alignment horizontal="left" vertical="center" wrapText="1"/>
    </xf>
    <xf numFmtId="168" fontId="5" fillId="3" borderId="5" xfId="0" applyNumberFormat="1" applyFont="1" applyFill="1" applyBorder="1" applyAlignment="1">
      <alignment vertical="center" wrapText="1"/>
    </xf>
    <xf numFmtId="168" fontId="0" fillId="0" borderId="0" xfId="0" applyNumberFormat="1" applyAlignment="1">
      <alignment horizontal="center"/>
    </xf>
    <xf numFmtId="4" fontId="2" fillId="6" borderId="2" xfId="10" applyNumberFormat="1" applyFill="1" applyBorder="1" applyAlignment="1">
      <alignment horizontal="right" vertical="center"/>
    </xf>
    <xf numFmtId="4" fontId="2" fillId="6" borderId="2" xfId="10" applyNumberFormat="1" applyFont="1" applyFill="1" applyBorder="1" applyAlignment="1">
      <alignment horizontal="right" vertical="center"/>
    </xf>
    <xf numFmtId="0" fontId="5" fillId="6" borderId="0" xfId="0" applyFont="1" applyFill="1" applyAlignment="1">
      <alignment horizontal="justify"/>
    </xf>
    <xf numFmtId="0" fontId="9" fillId="0" borderId="0" xfId="10" applyFont="1" applyBorder="1" applyAlignment="1">
      <alignment horizontal="right"/>
    </xf>
    <xf numFmtId="0" fontId="18" fillId="5" borderId="13" xfId="10" applyFont="1" applyFill="1" applyBorder="1" applyAlignment="1">
      <alignment horizontal="center" vertical="center"/>
    </xf>
    <xf numFmtId="0" fontId="18" fillId="5" borderId="11" xfId="10" applyFont="1" applyFill="1" applyBorder="1" applyAlignment="1">
      <alignment horizontal="center" vertical="center"/>
    </xf>
    <xf numFmtId="0" fontId="20" fillId="5" borderId="15" xfId="10" applyFont="1" applyFill="1" applyBorder="1" applyAlignment="1">
      <alignment horizontal="center"/>
    </xf>
    <xf numFmtId="0" fontId="11" fillId="5" borderId="8" xfId="10" applyFont="1" applyFill="1" applyBorder="1" applyAlignment="1">
      <alignment horizontal="center" vertical="center"/>
    </xf>
    <xf numFmtId="0" fontId="11" fillId="5" borderId="2" xfId="10" applyFont="1" applyFill="1" applyBorder="1" applyAlignment="1">
      <alignment horizontal="center" vertical="center"/>
    </xf>
    <xf numFmtId="0" fontId="11" fillId="5" borderId="16" xfId="10" applyFont="1" applyFill="1" applyBorder="1" applyAlignment="1">
      <alignment horizontal="center" vertical="center" wrapText="1"/>
    </xf>
    <xf numFmtId="0" fontId="11" fillId="5" borderId="17" xfId="10" applyFont="1" applyFill="1" applyBorder="1" applyAlignment="1">
      <alignment horizontal="center" vertical="center" wrapText="1"/>
    </xf>
    <xf numFmtId="0" fontId="11" fillId="5" borderId="12" xfId="10" applyFont="1" applyFill="1" applyBorder="1" applyAlignment="1">
      <alignment horizontal="center" vertical="center" wrapText="1"/>
    </xf>
    <xf numFmtId="0" fontId="11" fillId="4" borderId="19" xfId="10" applyFont="1" applyFill="1" applyBorder="1" applyAlignment="1">
      <alignment horizontal="right" vertical="center"/>
    </xf>
    <xf numFmtId="0" fontId="11" fillId="4" borderId="14" xfId="10" applyFont="1" applyFill="1" applyBorder="1" applyAlignment="1">
      <alignment horizontal="right" vertical="center"/>
    </xf>
    <xf numFmtId="0" fontId="11" fillId="5" borderId="6" xfId="10" applyFont="1" applyFill="1" applyBorder="1" applyAlignment="1">
      <alignment horizontal="center" vertical="center"/>
    </xf>
    <xf numFmtId="0" fontId="11" fillId="5" borderId="3" xfId="10" applyFont="1" applyFill="1" applyBorder="1" applyAlignment="1">
      <alignment horizontal="center" vertical="center"/>
    </xf>
    <xf numFmtId="168" fontId="11" fillId="5" borderId="6" xfId="10" applyNumberFormat="1" applyFont="1" applyFill="1" applyBorder="1" applyAlignment="1">
      <alignment horizontal="center" vertical="center"/>
    </xf>
    <xf numFmtId="168" fontId="11" fillId="5" borderId="3" xfId="10" applyNumberFormat="1" applyFont="1" applyFill="1" applyBorder="1" applyAlignment="1">
      <alignment horizontal="center" vertical="center"/>
    </xf>
    <xf numFmtId="0" fontId="11" fillId="5" borderId="6" xfId="10" applyFont="1" applyFill="1" applyBorder="1" applyAlignment="1">
      <alignment horizontal="center" vertical="center" wrapText="1"/>
    </xf>
    <xf numFmtId="0" fontId="11" fillId="5" borderId="3" xfId="10" applyFont="1" applyFill="1" applyBorder="1" applyAlignment="1">
      <alignment horizontal="center" vertical="center" wrapText="1"/>
    </xf>
    <xf numFmtId="0" fontId="11" fillId="4" borderId="7"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4" xfId="0" applyFont="1" applyFill="1" applyBorder="1" applyAlignment="1">
      <alignment horizontal="right" vertical="center"/>
    </xf>
    <xf numFmtId="0" fontId="5" fillId="6" borderId="0" xfId="0" applyFont="1" applyFill="1" applyAlignment="1">
      <alignment horizontal="justify" vertical="center" wrapText="1"/>
    </xf>
    <xf numFmtId="0" fontId="5" fillId="0" borderId="0" xfId="0" applyFont="1" applyAlignment="1">
      <alignment horizontal="left" wrapText="1"/>
    </xf>
    <xf numFmtId="0" fontId="9" fillId="0" borderId="0" xfId="0" applyFont="1" applyBorder="1" applyAlignment="1">
      <alignment horizontal="right"/>
    </xf>
    <xf numFmtId="0" fontId="5" fillId="0" borderId="0" xfId="0" applyFont="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168" fontId="7" fillId="4" borderId="6" xfId="0" applyNumberFormat="1" applyFont="1" applyFill="1" applyBorder="1" applyAlignment="1">
      <alignment horizontal="center" vertical="center"/>
    </xf>
    <xf numFmtId="168" fontId="7" fillId="4" borderId="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horizontal="center" vertical="center" wrapText="1"/>
    </xf>
  </cellXfs>
  <cellStyles count="15">
    <cellStyle name="Euro" xfId="1"/>
    <cellStyle name="Millares" xfId="12" builtinId="3"/>
    <cellStyle name="Millares 2" xfId="4"/>
    <cellStyle name="Millares 3" xfId="14"/>
    <cellStyle name="Moneda" xfId="11" builtinId="4"/>
    <cellStyle name="Moneda 2" xfId="5"/>
    <cellStyle name="Moneda 3" xfId="13"/>
    <cellStyle name="Normal" xfId="0" builtinId="0"/>
    <cellStyle name="Normal 2" xfId="6"/>
    <cellStyle name="Normal 2 2" xfId="7"/>
    <cellStyle name="Normal 2 3" xfId="8"/>
    <cellStyle name="Normal 3" xfId="9"/>
    <cellStyle name="Normal 4" xfId="10"/>
    <cellStyle name="Normal 5" xfId="3"/>
    <cellStyle name="Porcentu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31114</xdr:colOff>
      <xdr:row>0</xdr:row>
      <xdr:rowOff>124460</xdr:rowOff>
    </xdr:from>
    <xdr:to>
      <xdr:col>6</xdr:col>
      <xdr:colOff>79375</xdr:colOff>
      <xdr:row>3</xdr:row>
      <xdr:rowOff>28820</xdr:rowOff>
    </xdr:to>
    <xdr:pic>
      <xdr:nvPicPr>
        <xdr:cNvPr id="2" name="2 Imagen">
          <a:extLst>
            <a:ext uri="{FF2B5EF4-FFF2-40B4-BE49-F238E27FC236}">
              <a16:creationId xmlns="" xmlns:a16="http://schemas.microsoft.com/office/drawing/2014/main" id="{00000000-0008-0000-0100-00005D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14" y="124460"/>
          <a:ext cx="2310449" cy="785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1165226</xdr:colOff>
      <xdr:row>0</xdr:row>
      <xdr:rowOff>28576</xdr:rowOff>
    </xdr:from>
    <xdr:to>
      <xdr:col>8</xdr:col>
      <xdr:colOff>889319</xdr:colOff>
      <xdr:row>2</xdr:row>
      <xdr:rowOff>76075</xdr:rowOff>
    </xdr:to>
    <xdr:pic>
      <xdr:nvPicPr>
        <xdr:cNvPr id="3" name="2 Imagen"/>
        <xdr:cNvPicPr>
          <a:picLocks noChangeAspect="1"/>
        </xdr:cNvPicPr>
      </xdr:nvPicPr>
      <xdr:blipFill>
        <a:blip xmlns:r="http://schemas.openxmlformats.org/officeDocument/2006/relationships" r:embed="rId2"/>
        <a:stretch>
          <a:fillRect/>
        </a:stretch>
      </xdr:blipFill>
      <xdr:spPr>
        <a:xfrm>
          <a:off x="3816351" y="28576"/>
          <a:ext cx="2168843" cy="698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171450</xdr:colOff>
      <xdr:row>3</xdr:row>
      <xdr:rowOff>0</xdr:rowOff>
    </xdr:to>
    <xdr:pic>
      <xdr:nvPicPr>
        <xdr:cNvPr id="2" name="2 Imagen">
          <a:extLst>
            <a:ext uri="{FF2B5EF4-FFF2-40B4-BE49-F238E27FC236}">
              <a16:creationId xmlns:a16="http://schemas.microsoft.com/office/drawing/2014/main" xmlns="" id="{00000000-0008-0000-0100-00005D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0"/>
          <a:ext cx="23812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102"/>
  <sheetViews>
    <sheetView showGridLines="0" topLeftCell="A79" zoomScale="120" zoomScaleNormal="120" workbookViewId="0">
      <selection activeCell="A6" sqref="A6"/>
    </sheetView>
  </sheetViews>
  <sheetFormatPr baseColWidth="10" defaultColWidth="11.44140625" defaultRowHeight="13.2"/>
  <cols>
    <col min="1" max="1" width="4" style="70" bestFit="1" customWidth="1"/>
    <col min="2" max="2" width="5" style="70" customWidth="1"/>
    <col min="3" max="3" width="6.44140625" style="70" bestFit="1" customWidth="1"/>
    <col min="4" max="4" width="4" style="70" bestFit="1" customWidth="1"/>
    <col min="5" max="5" width="5.6640625" style="70" customWidth="1"/>
    <col min="6" max="6" width="8.6640625" style="70" customWidth="1"/>
    <col min="7" max="7" width="5.88671875" style="71" customWidth="1"/>
    <col min="8" max="8" width="36.6640625" style="27" customWidth="1"/>
    <col min="9" max="9" width="15.5546875" style="27" customWidth="1"/>
    <col min="10" max="10" width="12.88671875" style="27" bestFit="1" customWidth="1"/>
    <col min="11" max="16384" width="11.44140625" style="27"/>
  </cols>
  <sheetData>
    <row r="1" spans="1:13" ht="33">
      <c r="A1" s="28"/>
      <c r="B1" s="28"/>
      <c r="C1" s="28"/>
      <c r="D1" s="28"/>
      <c r="E1" s="28"/>
      <c r="F1" s="29"/>
      <c r="G1" s="30"/>
      <c r="H1" s="30"/>
      <c r="J1" s="30"/>
      <c r="K1" s="30"/>
      <c r="L1" s="30"/>
      <c r="M1" s="30"/>
    </row>
    <row r="2" spans="1:13" ht="17.25" customHeight="1">
      <c r="A2" s="27"/>
      <c r="B2" s="27"/>
      <c r="C2" s="27"/>
      <c r="D2" s="27"/>
      <c r="E2" s="27"/>
      <c r="F2" s="29"/>
      <c r="G2" s="30"/>
      <c r="H2" s="30"/>
      <c r="J2" s="30"/>
      <c r="K2" s="30"/>
      <c r="L2" s="30"/>
      <c r="M2" s="30"/>
    </row>
    <row r="3" spans="1:13" ht="18" customHeight="1">
      <c r="A3" s="31"/>
      <c r="B3" s="31"/>
      <c r="C3" s="31"/>
      <c r="D3" s="31"/>
      <c r="E3" s="31"/>
      <c r="F3" s="29"/>
      <c r="G3" s="29"/>
      <c r="H3" s="29"/>
      <c r="J3" s="30"/>
      <c r="K3" s="30"/>
      <c r="L3" s="30"/>
      <c r="M3" s="30"/>
    </row>
    <row r="4" spans="1:13" ht="15" customHeight="1">
      <c r="A4" s="31"/>
      <c r="B4" s="31"/>
      <c r="C4" s="31"/>
      <c r="D4" s="31"/>
      <c r="E4" s="31"/>
      <c r="F4" s="32"/>
      <c r="G4" s="32"/>
      <c r="H4" s="32"/>
      <c r="I4" s="36" t="s">
        <v>18</v>
      </c>
      <c r="J4" s="30"/>
      <c r="K4" s="30"/>
      <c r="L4" s="30"/>
      <c r="M4" s="30"/>
    </row>
    <row r="5" spans="1:13" ht="18.75" customHeight="1">
      <c r="A5" s="31"/>
      <c r="B5" s="31"/>
      <c r="C5" s="31"/>
      <c r="D5" s="31"/>
      <c r="E5" s="31"/>
      <c r="F5" s="92"/>
      <c r="G5" s="92"/>
      <c r="H5" s="92"/>
      <c r="I5" s="92"/>
      <c r="J5" s="30"/>
      <c r="K5" s="30"/>
      <c r="L5" s="30"/>
      <c r="M5" s="30"/>
    </row>
    <row r="6" spans="1:13" s="33" customFormat="1" ht="22.5" customHeight="1">
      <c r="A6" s="31"/>
      <c r="B6" s="31"/>
      <c r="C6" s="31"/>
      <c r="D6" s="31"/>
      <c r="E6" s="31"/>
      <c r="F6" s="34"/>
      <c r="G6" s="34"/>
      <c r="H6" s="35"/>
      <c r="I6" s="38" t="s">
        <v>13</v>
      </c>
      <c r="J6" s="30"/>
      <c r="K6" s="30"/>
      <c r="L6" s="30"/>
      <c r="M6" s="30"/>
    </row>
    <row r="7" spans="1:13" s="33" customFormat="1" ht="16.5" customHeight="1">
      <c r="A7" s="31"/>
      <c r="B7" s="31"/>
      <c r="C7" s="31"/>
      <c r="D7" s="31"/>
      <c r="E7" s="31"/>
      <c r="F7" s="34"/>
      <c r="G7" s="34"/>
      <c r="H7" s="35"/>
      <c r="I7" s="37"/>
      <c r="J7" s="30"/>
      <c r="K7" s="30"/>
      <c r="L7" s="30"/>
      <c r="M7" s="30"/>
    </row>
    <row r="8" spans="1:13" s="33" customFormat="1" ht="18" customHeight="1">
      <c r="A8" s="31"/>
      <c r="B8" s="31"/>
      <c r="C8" s="31"/>
      <c r="D8" s="31"/>
      <c r="E8" s="31"/>
      <c r="F8" s="34"/>
      <c r="G8" s="34"/>
      <c r="H8" s="35"/>
      <c r="I8" s="72" t="s">
        <v>20</v>
      </c>
      <c r="J8" s="30"/>
      <c r="K8" s="30"/>
      <c r="L8" s="30"/>
      <c r="M8" s="30"/>
    </row>
    <row r="9" spans="1:13" s="33" customFormat="1" ht="14.25" customHeight="1">
      <c r="A9" s="31"/>
      <c r="B9" s="31"/>
      <c r="C9" s="31"/>
      <c r="D9" s="31"/>
      <c r="E9" s="31"/>
      <c r="F9" s="34"/>
      <c r="G9" s="34"/>
      <c r="H9" s="35"/>
      <c r="I9" s="72"/>
      <c r="J9" s="30"/>
      <c r="K9" s="30"/>
      <c r="L9" s="30"/>
      <c r="M9" s="30"/>
    </row>
    <row r="10" spans="1:13" s="33" customFormat="1" ht="15.75" customHeight="1" thickBot="1">
      <c r="A10" s="31" t="s">
        <v>93</v>
      </c>
      <c r="B10" s="31"/>
      <c r="C10" s="31"/>
      <c r="D10" s="31"/>
      <c r="E10" s="31"/>
      <c r="F10" s="34"/>
      <c r="G10" s="34"/>
      <c r="H10" s="35"/>
      <c r="I10" s="37"/>
      <c r="J10" s="30"/>
      <c r="K10" s="30"/>
      <c r="L10" s="30"/>
      <c r="M10" s="30"/>
    </row>
    <row r="11" spans="1:13" s="33" customFormat="1" ht="32.25" customHeight="1" thickBot="1">
      <c r="A11" s="93"/>
      <c r="B11" s="93"/>
      <c r="C11" s="93"/>
      <c r="D11" s="93"/>
      <c r="E11" s="93"/>
      <c r="F11" s="93"/>
      <c r="G11" s="93"/>
      <c r="H11" s="93"/>
      <c r="I11" s="94"/>
      <c r="J11" s="30"/>
      <c r="K11" s="30"/>
      <c r="L11" s="30"/>
      <c r="M11" s="30"/>
    </row>
    <row r="12" spans="1:13" ht="18" customHeight="1">
      <c r="A12" s="95"/>
      <c r="B12" s="95"/>
      <c r="C12" s="95"/>
      <c r="D12" s="95"/>
      <c r="E12" s="95"/>
      <c r="F12" s="95"/>
      <c r="G12" s="95"/>
      <c r="H12" s="96" t="s">
        <v>1</v>
      </c>
      <c r="I12" s="98" t="s">
        <v>2</v>
      </c>
      <c r="J12" s="30"/>
      <c r="K12" s="30"/>
      <c r="L12" s="30"/>
      <c r="M12" s="30"/>
    </row>
    <row r="13" spans="1:13" s="39" customFormat="1" ht="28.5" customHeight="1">
      <c r="A13" s="107" t="s">
        <v>3</v>
      </c>
      <c r="B13" s="103" t="s">
        <v>8</v>
      </c>
      <c r="C13" s="103" t="s">
        <v>4</v>
      </c>
      <c r="D13" s="103" t="s">
        <v>16</v>
      </c>
      <c r="E13" s="103" t="s">
        <v>11</v>
      </c>
      <c r="F13" s="103" t="s">
        <v>0</v>
      </c>
      <c r="G13" s="105" t="s">
        <v>12</v>
      </c>
      <c r="H13" s="97"/>
      <c r="I13" s="99"/>
    </row>
    <row r="14" spans="1:13" s="40" customFormat="1" ht="22.5" customHeight="1">
      <c r="A14" s="108"/>
      <c r="B14" s="104"/>
      <c r="C14" s="104"/>
      <c r="D14" s="104"/>
      <c r="E14" s="104"/>
      <c r="F14" s="104"/>
      <c r="G14" s="106"/>
      <c r="H14" s="97"/>
      <c r="I14" s="100"/>
    </row>
    <row r="15" spans="1:13" s="41" customFormat="1">
      <c r="A15" s="42"/>
      <c r="B15" s="42"/>
      <c r="C15" s="42"/>
      <c r="D15" s="42"/>
      <c r="E15" s="42"/>
      <c r="F15" s="43">
        <v>4151</v>
      </c>
      <c r="G15" s="44">
        <v>0</v>
      </c>
      <c r="H15" s="45"/>
      <c r="I15" s="46"/>
    </row>
    <row r="16" spans="1:13" ht="37.5" customHeight="1">
      <c r="A16" s="47">
        <v>6</v>
      </c>
      <c r="B16" s="48" t="s">
        <v>21</v>
      </c>
      <c r="C16" s="49">
        <v>156</v>
      </c>
      <c r="D16" s="50">
        <v>817</v>
      </c>
      <c r="E16" s="47">
        <v>1</v>
      </c>
      <c r="F16" s="51">
        <v>1131</v>
      </c>
      <c r="G16" s="47">
        <v>0</v>
      </c>
      <c r="H16" s="52" t="s">
        <v>22</v>
      </c>
      <c r="I16" s="53">
        <v>19969024</v>
      </c>
    </row>
    <row r="17" spans="1:9" ht="26.4">
      <c r="A17" s="47">
        <v>6</v>
      </c>
      <c r="B17" s="48" t="s">
        <v>21</v>
      </c>
      <c r="C17" s="49">
        <v>156</v>
      </c>
      <c r="D17" s="50">
        <v>817</v>
      </c>
      <c r="E17" s="47">
        <v>1</v>
      </c>
      <c r="F17" s="54">
        <v>1311</v>
      </c>
      <c r="G17" s="47">
        <v>0</v>
      </c>
      <c r="H17" s="52" t="s">
        <v>23</v>
      </c>
      <c r="I17" s="53">
        <v>370687.2</v>
      </c>
    </row>
    <row r="18" spans="1:9" ht="12.75" customHeight="1">
      <c r="A18" s="47">
        <v>6</v>
      </c>
      <c r="B18" s="48" t="s">
        <v>21</v>
      </c>
      <c r="C18" s="49">
        <v>156</v>
      </c>
      <c r="D18" s="50">
        <v>817</v>
      </c>
      <c r="E18" s="47">
        <v>1</v>
      </c>
      <c r="F18" s="51">
        <v>1321</v>
      </c>
      <c r="G18" s="47">
        <v>0</v>
      </c>
      <c r="H18" s="52" t="s">
        <v>24</v>
      </c>
      <c r="I18" s="53">
        <v>276279.3333</v>
      </c>
    </row>
    <row r="19" spans="1:9">
      <c r="A19" s="47">
        <v>6</v>
      </c>
      <c r="B19" s="48" t="s">
        <v>21</v>
      </c>
      <c r="C19" s="49">
        <v>156</v>
      </c>
      <c r="D19" s="50">
        <v>817</v>
      </c>
      <c r="E19" s="47">
        <v>1</v>
      </c>
      <c r="F19" s="51">
        <v>1322</v>
      </c>
      <c r="G19" s="47">
        <v>0</v>
      </c>
      <c r="H19" s="52" t="s">
        <v>25</v>
      </c>
      <c r="I19" s="53">
        <v>2762793.3333000001</v>
      </c>
    </row>
    <row r="20" spans="1:9" ht="12.75" customHeight="1">
      <c r="A20" s="47">
        <v>6</v>
      </c>
      <c r="B20" s="48" t="s">
        <v>21</v>
      </c>
      <c r="C20" s="49">
        <v>156</v>
      </c>
      <c r="D20" s="50">
        <v>817</v>
      </c>
      <c r="E20" s="47">
        <v>1</v>
      </c>
      <c r="F20" s="51">
        <v>1412</v>
      </c>
      <c r="G20" s="47">
        <v>0</v>
      </c>
      <c r="H20" s="52" t="s">
        <v>26</v>
      </c>
      <c r="I20" s="53">
        <v>1076489.8799999999</v>
      </c>
    </row>
    <row r="21" spans="1:9">
      <c r="A21" s="47">
        <v>6</v>
      </c>
      <c r="B21" s="48" t="s">
        <v>21</v>
      </c>
      <c r="C21" s="49">
        <v>156</v>
      </c>
      <c r="D21" s="50">
        <v>817</v>
      </c>
      <c r="E21" s="47">
        <v>1</v>
      </c>
      <c r="F21" s="51">
        <v>1421</v>
      </c>
      <c r="G21" s="47">
        <v>0</v>
      </c>
      <c r="H21" s="52" t="s">
        <v>27</v>
      </c>
      <c r="I21" s="53">
        <v>596763.35999999987</v>
      </c>
    </row>
    <row r="22" spans="1:9">
      <c r="A22" s="47">
        <v>6</v>
      </c>
      <c r="B22" s="48" t="s">
        <v>21</v>
      </c>
      <c r="C22" s="49">
        <v>156</v>
      </c>
      <c r="D22" s="50">
        <v>817</v>
      </c>
      <c r="E22" s="47">
        <v>1</v>
      </c>
      <c r="F22" s="51">
        <v>1431</v>
      </c>
      <c r="G22" s="47">
        <v>0</v>
      </c>
      <c r="H22" s="52" t="s">
        <v>28</v>
      </c>
      <c r="I22" s="53">
        <v>3481119.5999999992</v>
      </c>
    </row>
    <row r="23" spans="1:9" ht="26.4">
      <c r="A23" s="47">
        <v>6</v>
      </c>
      <c r="B23" s="48" t="s">
        <v>21</v>
      </c>
      <c r="C23" s="49">
        <v>156</v>
      </c>
      <c r="D23" s="50">
        <v>817</v>
      </c>
      <c r="E23" s="47">
        <v>1</v>
      </c>
      <c r="F23" s="51">
        <v>1432</v>
      </c>
      <c r="G23" s="47">
        <v>0</v>
      </c>
      <c r="H23" s="52" t="s">
        <v>29</v>
      </c>
      <c r="I23" s="53">
        <v>397842.23</v>
      </c>
    </row>
    <row r="24" spans="1:9">
      <c r="A24" s="47">
        <v>6</v>
      </c>
      <c r="B24" s="48" t="s">
        <v>21</v>
      </c>
      <c r="C24" s="49">
        <v>156</v>
      </c>
      <c r="D24" s="50">
        <v>817</v>
      </c>
      <c r="E24" s="47">
        <v>1</v>
      </c>
      <c r="F24" s="51">
        <v>1441</v>
      </c>
      <c r="G24" s="47">
        <v>0</v>
      </c>
      <c r="H24" s="52" t="s">
        <v>30</v>
      </c>
      <c r="I24" s="53">
        <v>56400</v>
      </c>
    </row>
    <row r="25" spans="1:9">
      <c r="A25" s="47">
        <v>6</v>
      </c>
      <c r="B25" s="48" t="s">
        <v>21</v>
      </c>
      <c r="C25" s="49">
        <v>156</v>
      </c>
      <c r="D25" s="50">
        <v>817</v>
      </c>
      <c r="E25" s="47">
        <v>1</v>
      </c>
      <c r="F25" s="51">
        <v>1521</v>
      </c>
      <c r="G25" s="47">
        <v>0</v>
      </c>
      <c r="H25" s="52" t="s">
        <v>19</v>
      </c>
      <c r="I25" s="53">
        <v>250000</v>
      </c>
    </row>
    <row r="26" spans="1:9">
      <c r="A26" s="47">
        <v>6</v>
      </c>
      <c r="B26" s="48" t="s">
        <v>21</v>
      </c>
      <c r="C26" s="49">
        <v>156</v>
      </c>
      <c r="D26" s="50">
        <v>817</v>
      </c>
      <c r="E26" s="47">
        <v>1</v>
      </c>
      <c r="F26" s="51">
        <v>1611</v>
      </c>
      <c r="G26" s="47">
        <v>0</v>
      </c>
      <c r="H26" s="52" t="s">
        <v>31</v>
      </c>
      <c r="I26" s="55">
        <v>2094876.76</v>
      </c>
    </row>
    <row r="27" spans="1:9">
      <c r="A27" s="47">
        <v>6</v>
      </c>
      <c r="B27" s="48" t="s">
        <v>21</v>
      </c>
      <c r="C27" s="49">
        <v>156</v>
      </c>
      <c r="D27" s="50">
        <v>817</v>
      </c>
      <c r="E27" s="47">
        <v>1</v>
      </c>
      <c r="F27" s="51">
        <v>1712</v>
      </c>
      <c r="G27" s="47">
        <v>0</v>
      </c>
      <c r="H27" s="52" t="s">
        <v>32</v>
      </c>
      <c r="I27" s="53">
        <v>1334880</v>
      </c>
    </row>
    <row r="28" spans="1:9">
      <c r="A28" s="47">
        <v>6</v>
      </c>
      <c r="B28" s="48" t="s">
        <v>21</v>
      </c>
      <c r="C28" s="49">
        <v>156</v>
      </c>
      <c r="D28" s="50">
        <v>817</v>
      </c>
      <c r="E28" s="47">
        <v>1</v>
      </c>
      <c r="F28" s="51">
        <v>1713</v>
      </c>
      <c r="G28" s="47">
        <v>0</v>
      </c>
      <c r="H28" s="52" t="s">
        <v>33</v>
      </c>
      <c r="I28" s="53">
        <v>865656</v>
      </c>
    </row>
    <row r="29" spans="1:9">
      <c r="A29" s="47">
        <v>6</v>
      </c>
      <c r="B29" s="48" t="s">
        <v>21</v>
      </c>
      <c r="C29" s="49">
        <v>156</v>
      </c>
      <c r="D29" s="50">
        <v>817</v>
      </c>
      <c r="E29" s="47">
        <v>1</v>
      </c>
      <c r="F29" s="51">
        <v>1715</v>
      </c>
      <c r="G29" s="47">
        <v>0</v>
      </c>
      <c r="H29" s="52" t="s">
        <v>34</v>
      </c>
      <c r="I29" s="53">
        <v>464095.3</v>
      </c>
    </row>
    <row r="30" spans="1:9">
      <c r="A30" s="47"/>
      <c r="B30" s="47"/>
      <c r="C30" s="47"/>
      <c r="D30" s="56"/>
      <c r="E30" s="56"/>
      <c r="F30" s="57"/>
      <c r="G30" s="47"/>
      <c r="H30" s="52"/>
      <c r="I30" s="58"/>
    </row>
    <row r="31" spans="1:9" s="64" customFormat="1">
      <c r="A31" s="59"/>
      <c r="B31" s="59"/>
      <c r="C31" s="59"/>
      <c r="D31" s="59"/>
      <c r="E31" s="59"/>
      <c r="F31" s="60"/>
      <c r="G31" s="61"/>
      <c r="H31" s="62" t="s">
        <v>15</v>
      </c>
      <c r="I31" s="76">
        <f>SUM(I16:I30)</f>
        <v>33996906.996599995</v>
      </c>
    </row>
    <row r="32" spans="1:9" s="41" customFormat="1">
      <c r="A32" s="42"/>
      <c r="B32" s="42"/>
      <c r="C32" s="42"/>
      <c r="D32" s="42"/>
      <c r="E32" s="42"/>
      <c r="F32" s="43">
        <v>4152</v>
      </c>
      <c r="G32" s="44">
        <v>0</v>
      </c>
      <c r="H32" s="45"/>
      <c r="I32" s="46"/>
    </row>
    <row r="33" spans="1:10" ht="26.4">
      <c r="A33" s="47">
        <v>6</v>
      </c>
      <c r="B33" s="48" t="s">
        <v>21</v>
      </c>
      <c r="C33" s="49">
        <v>156</v>
      </c>
      <c r="D33" s="50">
        <v>817</v>
      </c>
      <c r="E33" s="47">
        <v>1</v>
      </c>
      <c r="F33" s="54">
        <v>2111</v>
      </c>
      <c r="G33" s="47">
        <v>0</v>
      </c>
      <c r="H33" s="52" t="s">
        <v>35</v>
      </c>
      <c r="I33" s="65">
        <v>130000</v>
      </c>
    </row>
    <row r="34" spans="1:10" ht="26.4">
      <c r="A34" s="47">
        <v>6</v>
      </c>
      <c r="B34" s="48" t="s">
        <v>21</v>
      </c>
      <c r="C34" s="49">
        <v>156</v>
      </c>
      <c r="D34" s="50">
        <v>817</v>
      </c>
      <c r="E34" s="47">
        <v>1</v>
      </c>
      <c r="F34" s="54">
        <v>2121</v>
      </c>
      <c r="G34" s="47">
        <v>0</v>
      </c>
      <c r="H34" s="52" t="s">
        <v>36</v>
      </c>
      <c r="I34" s="65">
        <v>1000</v>
      </c>
    </row>
    <row r="35" spans="1:10">
      <c r="A35" s="47">
        <v>6</v>
      </c>
      <c r="B35" s="48" t="s">
        <v>21</v>
      </c>
      <c r="C35" s="49">
        <v>156</v>
      </c>
      <c r="D35" s="50">
        <v>817</v>
      </c>
      <c r="E35" s="47">
        <v>1</v>
      </c>
      <c r="F35" s="54">
        <v>2151</v>
      </c>
      <c r="G35" s="47">
        <v>0</v>
      </c>
      <c r="H35" s="52" t="s">
        <v>37</v>
      </c>
      <c r="I35" s="65">
        <v>8000</v>
      </c>
    </row>
    <row r="36" spans="1:10" ht="39.6">
      <c r="A36" s="47">
        <v>6</v>
      </c>
      <c r="B36" s="48" t="s">
        <v>21</v>
      </c>
      <c r="C36" s="49">
        <v>156</v>
      </c>
      <c r="D36" s="50">
        <v>817</v>
      </c>
      <c r="E36" s="47">
        <v>1</v>
      </c>
      <c r="F36" s="54">
        <v>2214</v>
      </c>
      <c r="G36" s="47">
        <v>0</v>
      </c>
      <c r="H36" s="52" t="s">
        <v>38</v>
      </c>
      <c r="I36" s="65">
        <v>40000</v>
      </c>
    </row>
    <row r="37" spans="1:10">
      <c r="A37" s="47">
        <v>6</v>
      </c>
      <c r="B37" s="48" t="s">
        <v>21</v>
      </c>
      <c r="C37" s="49">
        <v>156</v>
      </c>
      <c r="D37" s="50">
        <v>817</v>
      </c>
      <c r="E37" s="47">
        <v>1</v>
      </c>
      <c r="F37" s="54">
        <v>2461</v>
      </c>
      <c r="G37" s="47">
        <v>0</v>
      </c>
      <c r="H37" s="52" t="s">
        <v>39</v>
      </c>
      <c r="I37" s="65">
        <f>5000-0.26</f>
        <v>4999.74</v>
      </c>
      <c r="J37" s="74"/>
    </row>
    <row r="38" spans="1:10">
      <c r="A38" s="47">
        <v>6</v>
      </c>
      <c r="B38" s="48" t="s">
        <v>21</v>
      </c>
      <c r="C38" s="49">
        <v>156</v>
      </c>
      <c r="D38" s="50">
        <v>817</v>
      </c>
      <c r="E38" s="47">
        <v>1</v>
      </c>
      <c r="F38" s="54">
        <v>2481</v>
      </c>
      <c r="G38" s="47">
        <v>0</v>
      </c>
      <c r="H38" s="52" t="s">
        <v>40</v>
      </c>
      <c r="I38" s="65">
        <v>0</v>
      </c>
      <c r="J38" s="74"/>
    </row>
    <row r="39" spans="1:10" ht="39.6">
      <c r="A39" s="47">
        <v>6</v>
      </c>
      <c r="B39" s="48" t="s">
        <v>21</v>
      </c>
      <c r="C39" s="49">
        <v>156</v>
      </c>
      <c r="D39" s="50">
        <v>817</v>
      </c>
      <c r="E39" s="47">
        <v>1</v>
      </c>
      <c r="F39" s="54">
        <v>2612</v>
      </c>
      <c r="G39" s="47">
        <v>0</v>
      </c>
      <c r="H39" s="52" t="s">
        <v>41</v>
      </c>
      <c r="I39" s="65">
        <v>550691</v>
      </c>
      <c r="J39" s="74"/>
    </row>
    <row r="40" spans="1:10" ht="26.4">
      <c r="A40" s="47">
        <v>6</v>
      </c>
      <c r="B40" s="48" t="s">
        <v>21</v>
      </c>
      <c r="C40" s="49">
        <v>156</v>
      </c>
      <c r="D40" s="50">
        <v>817</v>
      </c>
      <c r="E40" s="47">
        <v>1</v>
      </c>
      <c r="F40" s="54">
        <v>2721</v>
      </c>
      <c r="G40" s="47">
        <v>0</v>
      </c>
      <c r="H40" s="52" t="s">
        <v>42</v>
      </c>
      <c r="I40" s="65">
        <v>0</v>
      </c>
      <c r="J40" s="74"/>
    </row>
    <row r="41" spans="1:10" ht="26.4">
      <c r="A41" s="47">
        <v>6</v>
      </c>
      <c r="B41" s="48" t="s">
        <v>21</v>
      </c>
      <c r="C41" s="49">
        <v>156</v>
      </c>
      <c r="D41" s="50">
        <v>817</v>
      </c>
      <c r="E41" s="47">
        <v>1</v>
      </c>
      <c r="F41" s="54">
        <v>2921</v>
      </c>
      <c r="G41" s="47">
        <v>0</v>
      </c>
      <c r="H41" s="52" t="s">
        <v>43</v>
      </c>
      <c r="I41" s="65">
        <v>1500</v>
      </c>
      <c r="J41" s="74"/>
    </row>
    <row r="42" spans="1:10" ht="26.4">
      <c r="A42" s="47">
        <v>6</v>
      </c>
      <c r="B42" s="48" t="s">
        <v>21</v>
      </c>
      <c r="C42" s="49">
        <v>156</v>
      </c>
      <c r="D42" s="50">
        <v>817</v>
      </c>
      <c r="E42" s="47">
        <v>1</v>
      </c>
      <c r="F42" s="54">
        <v>2941</v>
      </c>
      <c r="G42" s="47">
        <v>0</v>
      </c>
      <c r="H42" s="52" t="s">
        <v>44</v>
      </c>
      <c r="I42" s="65">
        <v>8000</v>
      </c>
      <c r="J42" s="74"/>
    </row>
    <row r="43" spans="1:10" ht="26.4">
      <c r="A43" s="47">
        <v>6</v>
      </c>
      <c r="B43" s="48" t="s">
        <v>21</v>
      </c>
      <c r="C43" s="49">
        <v>156</v>
      </c>
      <c r="D43" s="50">
        <v>817</v>
      </c>
      <c r="E43" s="47">
        <v>1</v>
      </c>
      <c r="F43" s="54">
        <v>2961</v>
      </c>
      <c r="G43" s="47">
        <v>0</v>
      </c>
      <c r="H43" s="52" t="s">
        <v>45</v>
      </c>
      <c r="I43" s="65">
        <v>50000</v>
      </c>
      <c r="J43" s="74"/>
    </row>
    <row r="44" spans="1:10">
      <c r="A44" s="57"/>
      <c r="B44" s="57"/>
      <c r="C44" s="57"/>
      <c r="D44" s="57"/>
      <c r="E44" s="57"/>
      <c r="F44" s="57"/>
      <c r="G44" s="47"/>
      <c r="H44" s="57"/>
      <c r="I44" s="58"/>
      <c r="J44" s="74"/>
    </row>
    <row r="45" spans="1:10" s="64" customFormat="1">
      <c r="A45" s="59"/>
      <c r="B45" s="59"/>
      <c r="C45" s="59"/>
      <c r="D45" s="59"/>
      <c r="E45" s="59"/>
      <c r="F45" s="60"/>
      <c r="G45" s="61"/>
      <c r="H45" s="62" t="s">
        <v>6</v>
      </c>
      <c r="I45" s="77">
        <f>SUM(I32:I44)</f>
        <v>794190.74</v>
      </c>
      <c r="J45" s="73"/>
    </row>
    <row r="46" spans="1:10" s="41" customFormat="1">
      <c r="A46" s="42"/>
      <c r="B46" s="42"/>
      <c r="C46" s="42"/>
      <c r="D46" s="42"/>
      <c r="E46" s="42"/>
      <c r="F46" s="43">
        <v>4153</v>
      </c>
      <c r="G46" s="44">
        <v>0</v>
      </c>
      <c r="H46" s="45"/>
      <c r="I46" s="46"/>
      <c r="J46" s="75"/>
    </row>
    <row r="47" spans="1:10">
      <c r="A47" s="47">
        <v>6</v>
      </c>
      <c r="B47" s="48" t="s">
        <v>21</v>
      </c>
      <c r="C47" s="49">
        <v>156</v>
      </c>
      <c r="D47" s="50">
        <v>817</v>
      </c>
      <c r="E47" s="47">
        <v>1</v>
      </c>
      <c r="F47" s="66">
        <v>3111</v>
      </c>
      <c r="G47" s="47">
        <v>0</v>
      </c>
      <c r="H47" s="52" t="s">
        <v>46</v>
      </c>
      <c r="I47" s="65">
        <v>520000</v>
      </c>
      <c r="J47" s="74"/>
    </row>
    <row r="48" spans="1:10">
      <c r="A48" s="47">
        <v>6</v>
      </c>
      <c r="B48" s="48" t="s">
        <v>21</v>
      </c>
      <c r="C48" s="49">
        <v>156</v>
      </c>
      <c r="D48" s="50">
        <v>817</v>
      </c>
      <c r="E48" s="47">
        <v>1</v>
      </c>
      <c r="F48" s="66">
        <v>3131</v>
      </c>
      <c r="G48" s="47">
        <v>0</v>
      </c>
      <c r="H48" s="52" t="s">
        <v>47</v>
      </c>
      <c r="I48" s="65">
        <v>100000</v>
      </c>
    </row>
    <row r="49" spans="1:9">
      <c r="A49" s="47">
        <v>6</v>
      </c>
      <c r="B49" s="48" t="s">
        <v>21</v>
      </c>
      <c r="C49" s="49">
        <v>156</v>
      </c>
      <c r="D49" s="50">
        <v>817</v>
      </c>
      <c r="E49" s="47">
        <v>1</v>
      </c>
      <c r="F49" s="66">
        <v>3141</v>
      </c>
      <c r="G49" s="47">
        <v>0</v>
      </c>
      <c r="H49" s="52" t="s">
        <v>48</v>
      </c>
      <c r="I49" s="65">
        <v>106000</v>
      </c>
    </row>
    <row r="50" spans="1:9" ht="26.4">
      <c r="A50" s="47">
        <v>6</v>
      </c>
      <c r="B50" s="48" t="s">
        <v>21</v>
      </c>
      <c r="C50" s="49">
        <v>156</v>
      </c>
      <c r="D50" s="50">
        <v>817</v>
      </c>
      <c r="E50" s="47">
        <v>1</v>
      </c>
      <c r="F50" s="66">
        <v>3171</v>
      </c>
      <c r="G50" s="47">
        <v>0</v>
      </c>
      <c r="H50" s="52" t="s">
        <v>49</v>
      </c>
      <c r="I50" s="65">
        <v>156000</v>
      </c>
    </row>
    <row r="51" spans="1:9">
      <c r="A51" s="47">
        <v>6</v>
      </c>
      <c r="B51" s="48" t="s">
        <v>21</v>
      </c>
      <c r="C51" s="49">
        <v>156</v>
      </c>
      <c r="D51" s="50">
        <v>817</v>
      </c>
      <c r="E51" s="47">
        <v>1</v>
      </c>
      <c r="F51" s="66">
        <v>3181</v>
      </c>
      <c r="G51" s="47">
        <v>0</v>
      </c>
      <c r="H51" s="52" t="s">
        <v>50</v>
      </c>
      <c r="I51" s="65">
        <v>8000</v>
      </c>
    </row>
    <row r="52" spans="1:9" ht="26.4">
      <c r="A52" s="47">
        <v>6</v>
      </c>
      <c r="B52" s="48" t="s">
        <v>21</v>
      </c>
      <c r="C52" s="49">
        <v>156</v>
      </c>
      <c r="D52" s="50">
        <v>817</v>
      </c>
      <c r="E52" s="47">
        <v>1</v>
      </c>
      <c r="F52" s="66">
        <v>3232</v>
      </c>
      <c r="G52" s="47">
        <v>0</v>
      </c>
      <c r="H52" s="52" t="s">
        <v>51</v>
      </c>
      <c r="I52" s="65">
        <v>380000</v>
      </c>
    </row>
    <row r="53" spans="1:9">
      <c r="A53" s="47">
        <v>6</v>
      </c>
      <c r="B53" s="48" t="s">
        <v>21</v>
      </c>
      <c r="C53" s="49">
        <v>156</v>
      </c>
      <c r="D53" s="50">
        <v>817</v>
      </c>
      <c r="E53" s="47">
        <v>1</v>
      </c>
      <c r="F53" s="66">
        <v>3271</v>
      </c>
      <c r="G53" s="47">
        <v>0</v>
      </c>
      <c r="H53" s="52" t="s">
        <v>52</v>
      </c>
      <c r="I53" s="65">
        <f>147550.49-0.49</f>
        <v>147550</v>
      </c>
    </row>
    <row r="54" spans="1:9" ht="26.4">
      <c r="A54" s="47">
        <v>6</v>
      </c>
      <c r="B54" s="48" t="s">
        <v>21</v>
      </c>
      <c r="C54" s="49">
        <v>156</v>
      </c>
      <c r="D54" s="50">
        <v>817</v>
      </c>
      <c r="E54" s="47">
        <v>1</v>
      </c>
      <c r="F54" s="66">
        <v>3311</v>
      </c>
      <c r="G54" s="47">
        <v>0</v>
      </c>
      <c r="H54" s="52" t="s">
        <v>53</v>
      </c>
      <c r="I54" s="65">
        <v>310000</v>
      </c>
    </row>
    <row r="55" spans="1:9" ht="26.4">
      <c r="A55" s="47">
        <v>6</v>
      </c>
      <c r="B55" s="48" t="s">
        <v>21</v>
      </c>
      <c r="C55" s="49">
        <v>156</v>
      </c>
      <c r="D55" s="50">
        <v>817</v>
      </c>
      <c r="E55" s="47">
        <v>1</v>
      </c>
      <c r="F55" s="66">
        <v>3362</v>
      </c>
      <c r="G55" s="47">
        <v>0</v>
      </c>
      <c r="H55" s="52" t="s">
        <v>54</v>
      </c>
      <c r="I55" s="65">
        <v>0</v>
      </c>
    </row>
    <row r="56" spans="1:9" ht="39.6">
      <c r="A56" s="47">
        <v>6</v>
      </c>
      <c r="B56" s="48" t="s">
        <v>21</v>
      </c>
      <c r="C56" s="49">
        <v>156</v>
      </c>
      <c r="D56" s="50">
        <v>817</v>
      </c>
      <c r="E56" s="47">
        <v>1</v>
      </c>
      <c r="F56" s="66">
        <v>3365</v>
      </c>
      <c r="G56" s="47">
        <v>0</v>
      </c>
      <c r="H56" s="52" t="s">
        <v>55</v>
      </c>
      <c r="I56" s="65">
        <v>190000</v>
      </c>
    </row>
    <row r="57" spans="1:9">
      <c r="A57" s="47">
        <v>6</v>
      </c>
      <c r="B57" s="48" t="s">
        <v>21</v>
      </c>
      <c r="C57" s="49">
        <v>156</v>
      </c>
      <c r="D57" s="50">
        <v>817</v>
      </c>
      <c r="E57" s="47">
        <v>1</v>
      </c>
      <c r="F57" s="66">
        <v>3381</v>
      </c>
      <c r="G57" s="47">
        <v>0</v>
      </c>
      <c r="H57" s="52" t="s">
        <v>56</v>
      </c>
      <c r="I57" s="65">
        <v>0</v>
      </c>
    </row>
    <row r="58" spans="1:9">
      <c r="A58" s="47">
        <v>6</v>
      </c>
      <c r="B58" s="48" t="s">
        <v>21</v>
      </c>
      <c r="C58" s="49">
        <v>156</v>
      </c>
      <c r="D58" s="50">
        <v>817</v>
      </c>
      <c r="E58" s="47">
        <v>1</v>
      </c>
      <c r="F58" s="66">
        <v>3411</v>
      </c>
      <c r="G58" s="47">
        <v>0</v>
      </c>
      <c r="H58" s="52" t="s">
        <v>57</v>
      </c>
      <c r="I58" s="65">
        <v>15000</v>
      </c>
    </row>
    <row r="59" spans="1:9">
      <c r="A59" s="47">
        <v>6</v>
      </c>
      <c r="B59" s="48" t="s">
        <v>21</v>
      </c>
      <c r="C59" s="49">
        <v>156</v>
      </c>
      <c r="D59" s="50">
        <v>817</v>
      </c>
      <c r="E59" s="47">
        <v>1</v>
      </c>
      <c r="F59" s="66">
        <v>3451</v>
      </c>
      <c r="G59" s="47">
        <v>0</v>
      </c>
      <c r="H59" s="52" t="s">
        <v>58</v>
      </c>
      <c r="I59" s="65">
        <v>395000</v>
      </c>
    </row>
    <row r="60" spans="1:9" ht="39.6">
      <c r="A60" s="47">
        <v>6</v>
      </c>
      <c r="B60" s="48" t="s">
        <v>21</v>
      </c>
      <c r="C60" s="49">
        <v>156</v>
      </c>
      <c r="D60" s="50">
        <v>817</v>
      </c>
      <c r="E60" s="47">
        <v>1</v>
      </c>
      <c r="F60" s="66">
        <v>3511</v>
      </c>
      <c r="G60" s="47">
        <v>0</v>
      </c>
      <c r="H60" s="52" t="s">
        <v>59</v>
      </c>
      <c r="I60" s="65">
        <v>20000</v>
      </c>
    </row>
    <row r="61" spans="1:9" ht="39.6">
      <c r="A61" s="47">
        <v>6</v>
      </c>
      <c r="B61" s="48" t="s">
        <v>21</v>
      </c>
      <c r="C61" s="49">
        <v>156</v>
      </c>
      <c r="D61" s="50">
        <v>817</v>
      </c>
      <c r="E61" s="47">
        <v>1</v>
      </c>
      <c r="F61" s="66">
        <v>3531</v>
      </c>
      <c r="G61" s="47">
        <v>0</v>
      </c>
      <c r="H61" s="52" t="s">
        <v>60</v>
      </c>
      <c r="I61" s="65">
        <v>110000</v>
      </c>
    </row>
    <row r="62" spans="1:9" ht="39.6">
      <c r="A62" s="47">
        <v>6</v>
      </c>
      <c r="B62" s="48" t="s">
        <v>21</v>
      </c>
      <c r="C62" s="49">
        <v>156</v>
      </c>
      <c r="D62" s="50">
        <v>817</v>
      </c>
      <c r="E62" s="47">
        <v>1</v>
      </c>
      <c r="F62" s="66">
        <v>3551</v>
      </c>
      <c r="G62" s="47">
        <v>0</v>
      </c>
      <c r="H62" s="52" t="s">
        <v>61</v>
      </c>
      <c r="I62" s="65">
        <v>200000</v>
      </c>
    </row>
    <row r="63" spans="1:9" ht="26.4">
      <c r="A63" s="47">
        <v>6</v>
      </c>
      <c r="B63" s="48" t="s">
        <v>21</v>
      </c>
      <c r="C63" s="49">
        <v>156</v>
      </c>
      <c r="D63" s="50">
        <v>817</v>
      </c>
      <c r="E63" s="47">
        <v>1</v>
      </c>
      <c r="F63" s="66">
        <v>3571</v>
      </c>
      <c r="G63" s="47">
        <v>0</v>
      </c>
      <c r="H63" s="52" t="s">
        <v>62</v>
      </c>
      <c r="I63" s="65">
        <v>25000</v>
      </c>
    </row>
    <row r="64" spans="1:9">
      <c r="A64" s="47">
        <v>6</v>
      </c>
      <c r="B64" s="48" t="s">
        <v>21</v>
      </c>
      <c r="C64" s="49">
        <v>156</v>
      </c>
      <c r="D64" s="50">
        <v>817</v>
      </c>
      <c r="E64" s="47">
        <v>1</v>
      </c>
      <c r="F64" s="66">
        <v>3581</v>
      </c>
      <c r="G64" s="47">
        <v>0</v>
      </c>
      <c r="H64" s="52" t="s">
        <v>63</v>
      </c>
      <c r="I64" s="65">
        <v>440000</v>
      </c>
    </row>
    <row r="65" spans="1:10">
      <c r="A65" s="47">
        <v>6</v>
      </c>
      <c r="B65" s="48" t="s">
        <v>21</v>
      </c>
      <c r="C65" s="49">
        <v>156</v>
      </c>
      <c r="D65" s="50">
        <v>817</v>
      </c>
      <c r="E65" s="47">
        <v>1</v>
      </c>
      <c r="F65" s="66">
        <v>3591</v>
      </c>
      <c r="G65" s="47">
        <v>0</v>
      </c>
      <c r="H65" s="52" t="s">
        <v>64</v>
      </c>
      <c r="I65" s="65">
        <v>12000</v>
      </c>
    </row>
    <row r="66" spans="1:10">
      <c r="A66" s="47">
        <v>6</v>
      </c>
      <c r="B66" s="48" t="s">
        <v>21</v>
      </c>
      <c r="C66" s="49">
        <v>156</v>
      </c>
      <c r="D66" s="50">
        <v>817</v>
      </c>
      <c r="E66" s="47">
        <v>1</v>
      </c>
      <c r="F66" s="66">
        <v>3711</v>
      </c>
      <c r="G66" s="47">
        <v>0</v>
      </c>
      <c r="H66" s="52" t="s">
        <v>65</v>
      </c>
      <c r="I66" s="65">
        <v>0</v>
      </c>
    </row>
    <row r="67" spans="1:10">
      <c r="A67" s="47">
        <v>6</v>
      </c>
      <c r="B67" s="48" t="s">
        <v>21</v>
      </c>
      <c r="C67" s="49">
        <v>156</v>
      </c>
      <c r="D67" s="50">
        <v>817</v>
      </c>
      <c r="E67" s="47">
        <v>1</v>
      </c>
      <c r="F67" s="66">
        <v>3721</v>
      </c>
      <c r="G67" s="47">
        <v>0</v>
      </c>
      <c r="H67" s="52" t="s">
        <v>66</v>
      </c>
      <c r="I67" s="65">
        <v>1000</v>
      </c>
    </row>
    <row r="68" spans="1:10">
      <c r="A68" s="47">
        <v>6</v>
      </c>
      <c r="B68" s="48" t="s">
        <v>21</v>
      </c>
      <c r="C68" s="49">
        <v>156</v>
      </c>
      <c r="D68" s="50">
        <v>817</v>
      </c>
      <c r="E68" s="47">
        <v>1</v>
      </c>
      <c r="F68" s="66">
        <v>3751</v>
      </c>
      <c r="G68" s="47">
        <v>0</v>
      </c>
      <c r="H68" s="52" t="s">
        <v>67</v>
      </c>
      <c r="I68" s="78">
        <f>332373.51</f>
        <v>332373.51</v>
      </c>
    </row>
    <row r="69" spans="1:10">
      <c r="A69" s="47">
        <v>6</v>
      </c>
      <c r="B69" s="48" t="s">
        <v>21</v>
      </c>
      <c r="C69" s="49">
        <v>156</v>
      </c>
      <c r="D69" s="50">
        <v>817</v>
      </c>
      <c r="E69" s="47">
        <v>1</v>
      </c>
      <c r="F69" s="66">
        <v>3791</v>
      </c>
      <c r="G69" s="47">
        <v>0</v>
      </c>
      <c r="H69" s="52" t="s">
        <v>68</v>
      </c>
      <c r="I69" s="65">
        <v>5000</v>
      </c>
    </row>
    <row r="70" spans="1:10">
      <c r="A70" s="47">
        <v>6</v>
      </c>
      <c r="B70" s="48" t="s">
        <v>21</v>
      </c>
      <c r="C70" s="49">
        <v>156</v>
      </c>
      <c r="D70" s="50">
        <v>817</v>
      </c>
      <c r="E70" s="47">
        <v>1</v>
      </c>
      <c r="F70" s="66">
        <v>3921</v>
      </c>
      <c r="G70" s="47">
        <v>0</v>
      </c>
      <c r="H70" s="52" t="s">
        <v>69</v>
      </c>
      <c r="I70" s="65">
        <v>95000</v>
      </c>
    </row>
    <row r="71" spans="1:10">
      <c r="A71" s="47">
        <v>6</v>
      </c>
      <c r="B71" s="48" t="s">
        <v>21</v>
      </c>
      <c r="C71" s="49">
        <v>156</v>
      </c>
      <c r="D71" s="50">
        <v>817</v>
      </c>
      <c r="E71" s="47">
        <v>1</v>
      </c>
      <c r="F71" s="66">
        <v>3941</v>
      </c>
      <c r="G71" s="47">
        <v>0</v>
      </c>
      <c r="H71" s="52" t="s">
        <v>70</v>
      </c>
      <c r="I71" s="65">
        <v>0</v>
      </c>
    </row>
    <row r="72" spans="1:10" ht="26.4">
      <c r="A72" s="47">
        <v>6</v>
      </c>
      <c r="B72" s="48" t="s">
        <v>21</v>
      </c>
      <c r="C72" s="49">
        <v>156</v>
      </c>
      <c r="D72" s="50">
        <v>817</v>
      </c>
      <c r="E72" s="47">
        <v>1</v>
      </c>
      <c r="F72" s="66">
        <v>3951</v>
      </c>
      <c r="G72" s="47">
        <v>0</v>
      </c>
      <c r="H72" s="52" t="s">
        <v>71</v>
      </c>
      <c r="I72" s="65">
        <v>0</v>
      </c>
    </row>
    <row r="73" spans="1:10" ht="26.4">
      <c r="A73" s="47">
        <v>6</v>
      </c>
      <c r="B73" s="48" t="s">
        <v>21</v>
      </c>
      <c r="C73" s="49">
        <v>156</v>
      </c>
      <c r="D73" s="50">
        <v>817</v>
      </c>
      <c r="E73" s="47">
        <v>1</v>
      </c>
      <c r="F73" s="66">
        <v>3981</v>
      </c>
      <c r="G73" s="47">
        <v>0</v>
      </c>
      <c r="H73" s="52" t="s">
        <v>72</v>
      </c>
      <c r="I73" s="65">
        <f>633730-21637-12793</f>
        <v>599300</v>
      </c>
    </row>
    <row r="74" spans="1:10" ht="26.4">
      <c r="A74" s="47">
        <v>6</v>
      </c>
      <c r="B74" s="48" t="s">
        <v>21</v>
      </c>
      <c r="C74" s="49">
        <v>156</v>
      </c>
      <c r="D74" s="50">
        <v>817</v>
      </c>
      <c r="E74" s="47">
        <v>1</v>
      </c>
      <c r="F74" s="66">
        <v>3981</v>
      </c>
      <c r="G74" s="47">
        <v>0</v>
      </c>
      <c r="H74" s="52" t="s">
        <v>72</v>
      </c>
      <c r="I74" s="65">
        <v>12793</v>
      </c>
    </row>
    <row r="75" spans="1:10">
      <c r="A75" s="57"/>
      <c r="B75" s="57"/>
      <c r="C75" s="57"/>
      <c r="D75" s="57"/>
      <c r="E75" s="57"/>
      <c r="F75" s="57"/>
      <c r="G75" s="47"/>
      <c r="H75" s="57"/>
      <c r="I75" s="58"/>
    </row>
    <row r="76" spans="1:10" s="64" customFormat="1">
      <c r="A76" s="59"/>
      <c r="B76" s="59"/>
      <c r="C76" s="59"/>
      <c r="D76" s="59"/>
      <c r="E76" s="59"/>
      <c r="F76" s="60"/>
      <c r="G76" s="61"/>
      <c r="H76" s="62" t="s">
        <v>7</v>
      </c>
      <c r="I76" s="77">
        <f>SUM(I47:I75)</f>
        <v>4180016.51</v>
      </c>
      <c r="J76" s="73"/>
    </row>
    <row r="77" spans="1:10" s="41" customFormat="1">
      <c r="A77" s="42"/>
      <c r="B77" s="42"/>
      <c r="C77" s="42"/>
      <c r="D77" s="42"/>
      <c r="E77" s="42"/>
      <c r="F77" s="43">
        <v>4154</v>
      </c>
      <c r="G77" s="44">
        <v>0</v>
      </c>
      <c r="H77" s="45"/>
      <c r="I77" s="46"/>
    </row>
    <row r="78" spans="1:10">
      <c r="A78" s="57"/>
      <c r="B78" s="57"/>
      <c r="C78" s="57"/>
      <c r="D78" s="57"/>
      <c r="E78" s="57"/>
      <c r="F78" s="57"/>
      <c r="G78" s="47"/>
      <c r="H78" s="57"/>
      <c r="I78" s="58"/>
    </row>
    <row r="79" spans="1:10" s="64" customFormat="1">
      <c r="A79" s="59"/>
      <c r="B79" s="59"/>
      <c r="C79" s="59"/>
      <c r="D79" s="59"/>
      <c r="E79" s="59"/>
      <c r="F79" s="60"/>
      <c r="G79" s="61"/>
      <c r="H79" s="67" t="s">
        <v>9</v>
      </c>
      <c r="I79" s="63">
        <f>SUM(I78:I78)</f>
        <v>0</v>
      </c>
    </row>
    <row r="80" spans="1:10" s="41" customFormat="1">
      <c r="A80" s="42"/>
      <c r="B80" s="42"/>
      <c r="C80" s="42"/>
      <c r="D80" s="42"/>
      <c r="E80" s="42"/>
      <c r="F80" s="43">
        <v>4155</v>
      </c>
      <c r="G80" s="44"/>
      <c r="H80" s="45"/>
      <c r="I80" s="46"/>
    </row>
    <row r="81" spans="1:11">
      <c r="A81" s="47">
        <v>6</v>
      </c>
      <c r="B81" s="48" t="s">
        <v>21</v>
      </c>
      <c r="C81" s="49">
        <v>156</v>
      </c>
      <c r="D81" s="50">
        <v>817</v>
      </c>
      <c r="E81" s="47">
        <v>1</v>
      </c>
      <c r="F81" s="51">
        <v>5111</v>
      </c>
      <c r="G81" s="47">
        <v>0</v>
      </c>
      <c r="H81" s="52" t="s">
        <v>73</v>
      </c>
      <c r="I81" s="58"/>
    </row>
    <row r="82" spans="1:11" ht="26.4">
      <c r="A82" s="47">
        <v>6</v>
      </c>
      <c r="B82" s="48" t="s">
        <v>21</v>
      </c>
      <c r="C82" s="49">
        <v>156</v>
      </c>
      <c r="D82" s="50">
        <v>817</v>
      </c>
      <c r="E82" s="47">
        <v>1</v>
      </c>
      <c r="F82" s="51">
        <v>5151</v>
      </c>
      <c r="G82" s="47">
        <v>0</v>
      </c>
      <c r="H82" s="52" t="s">
        <v>74</v>
      </c>
      <c r="I82" s="58"/>
    </row>
    <row r="83" spans="1:11" ht="26.4">
      <c r="A83" s="47">
        <v>6</v>
      </c>
      <c r="B83" s="48" t="s">
        <v>21</v>
      </c>
      <c r="C83" s="49">
        <v>156</v>
      </c>
      <c r="D83" s="50">
        <v>817</v>
      </c>
      <c r="E83" s="47">
        <v>1</v>
      </c>
      <c r="F83" s="51">
        <v>5191</v>
      </c>
      <c r="G83" s="47">
        <v>0</v>
      </c>
      <c r="H83" s="52" t="s">
        <v>75</v>
      </c>
      <c r="I83" s="58"/>
    </row>
    <row r="84" spans="1:11" ht="39.6">
      <c r="A84" s="47">
        <v>6</v>
      </c>
      <c r="B84" s="48" t="s">
        <v>21</v>
      </c>
      <c r="C84" s="49">
        <v>156</v>
      </c>
      <c r="D84" s="50">
        <v>817</v>
      </c>
      <c r="E84" s="47">
        <v>1</v>
      </c>
      <c r="F84" s="54">
        <v>5411</v>
      </c>
      <c r="G84" s="47">
        <v>0</v>
      </c>
      <c r="H84" s="52" t="s">
        <v>76</v>
      </c>
      <c r="I84" s="58"/>
    </row>
    <row r="85" spans="1:11" ht="26.4">
      <c r="A85" s="47">
        <v>6</v>
      </c>
      <c r="B85" s="48" t="s">
        <v>21</v>
      </c>
      <c r="C85" s="49">
        <v>156</v>
      </c>
      <c r="D85" s="50">
        <v>817</v>
      </c>
      <c r="E85" s="47">
        <v>1</v>
      </c>
      <c r="F85" s="51">
        <v>5641</v>
      </c>
      <c r="G85" s="47">
        <v>0</v>
      </c>
      <c r="H85" s="52" t="s">
        <v>77</v>
      </c>
      <c r="I85" s="58"/>
    </row>
    <row r="86" spans="1:11" ht="26.4">
      <c r="A86" s="47">
        <v>6</v>
      </c>
      <c r="B86" s="48" t="s">
        <v>21</v>
      </c>
      <c r="C86" s="49">
        <v>156</v>
      </c>
      <c r="D86" s="50">
        <v>817</v>
      </c>
      <c r="E86" s="47">
        <v>1</v>
      </c>
      <c r="F86" s="51">
        <v>5651</v>
      </c>
      <c r="G86" s="47">
        <v>0</v>
      </c>
      <c r="H86" s="52" t="s">
        <v>78</v>
      </c>
      <c r="I86" s="58"/>
      <c r="K86" s="29"/>
    </row>
    <row r="87" spans="1:11">
      <c r="A87" s="47">
        <v>6</v>
      </c>
      <c r="B87" s="48" t="s">
        <v>21</v>
      </c>
      <c r="C87" s="49">
        <v>156</v>
      </c>
      <c r="D87" s="50">
        <v>817</v>
      </c>
      <c r="E87" s="47">
        <v>1</v>
      </c>
      <c r="F87" s="51">
        <v>5911</v>
      </c>
      <c r="G87" s="47">
        <v>0</v>
      </c>
      <c r="H87" s="52" t="s">
        <v>79</v>
      </c>
      <c r="I87" s="58"/>
    </row>
    <row r="88" spans="1:11">
      <c r="A88" s="47">
        <v>6</v>
      </c>
      <c r="B88" s="48" t="s">
        <v>21</v>
      </c>
      <c r="C88" s="49">
        <v>156</v>
      </c>
      <c r="D88" s="50">
        <v>817</v>
      </c>
      <c r="E88" s="47">
        <v>1</v>
      </c>
      <c r="F88" s="51">
        <v>5971</v>
      </c>
      <c r="G88" s="47">
        <v>0</v>
      </c>
      <c r="H88" s="52" t="s">
        <v>80</v>
      </c>
      <c r="I88" s="58">
        <v>0</v>
      </c>
    </row>
    <row r="89" spans="1:11">
      <c r="A89" s="57"/>
      <c r="B89" s="57"/>
      <c r="C89" s="57"/>
      <c r="D89" s="57"/>
      <c r="E89" s="57"/>
      <c r="F89" s="57"/>
      <c r="G89" s="47"/>
      <c r="H89" s="52"/>
      <c r="I89" s="58"/>
    </row>
    <row r="90" spans="1:11" s="64" customFormat="1">
      <c r="A90" s="59"/>
      <c r="B90" s="59"/>
      <c r="C90" s="59"/>
      <c r="D90" s="59"/>
      <c r="E90" s="59"/>
      <c r="F90" s="60"/>
      <c r="G90" s="61"/>
      <c r="H90" s="67" t="s">
        <v>14</v>
      </c>
      <c r="I90" s="63">
        <f>SUM(I81:I89)</f>
        <v>0</v>
      </c>
    </row>
    <row r="91" spans="1:11" s="41" customFormat="1" ht="15.6">
      <c r="A91" s="68"/>
      <c r="B91" s="68"/>
      <c r="C91" s="68"/>
      <c r="D91" s="68"/>
      <c r="E91" s="68"/>
      <c r="F91" s="43">
        <v>4156</v>
      </c>
      <c r="G91" s="69"/>
      <c r="H91" s="45"/>
      <c r="I91" s="46"/>
    </row>
    <row r="92" spans="1:11">
      <c r="A92" s="57"/>
      <c r="B92" s="57"/>
      <c r="C92" s="57"/>
      <c r="D92" s="57"/>
      <c r="E92" s="57"/>
      <c r="F92" s="57"/>
      <c r="G92" s="47"/>
      <c r="H92" s="52"/>
      <c r="I92" s="58"/>
    </row>
    <row r="93" spans="1:11" s="64" customFormat="1">
      <c r="A93" s="59"/>
      <c r="B93" s="59"/>
      <c r="C93" s="59"/>
      <c r="D93" s="59"/>
      <c r="E93" s="59"/>
      <c r="F93" s="60"/>
      <c r="G93" s="61"/>
      <c r="H93" s="67" t="s">
        <v>10</v>
      </c>
      <c r="I93" s="63">
        <v>0</v>
      </c>
    </row>
    <row r="94" spans="1:11" s="41" customFormat="1" ht="15.6">
      <c r="A94" s="68"/>
      <c r="B94" s="68"/>
      <c r="C94" s="68"/>
      <c r="D94" s="68"/>
      <c r="E94" s="68"/>
      <c r="F94" s="43">
        <v>4157</v>
      </c>
      <c r="G94" s="69"/>
      <c r="H94" s="45"/>
      <c r="I94" s="46"/>
    </row>
    <row r="95" spans="1:11" s="64" customFormat="1">
      <c r="A95" s="57"/>
      <c r="B95" s="57"/>
      <c r="C95" s="57"/>
      <c r="D95" s="57"/>
      <c r="E95" s="57"/>
      <c r="F95" s="57"/>
      <c r="G95" s="47"/>
      <c r="H95" s="52"/>
      <c r="I95" s="58"/>
    </row>
    <row r="96" spans="1:11" s="64" customFormat="1">
      <c r="A96" s="59"/>
      <c r="B96" s="59"/>
      <c r="C96" s="59"/>
      <c r="D96" s="59"/>
      <c r="E96" s="59"/>
      <c r="F96" s="60"/>
      <c r="G96" s="61"/>
      <c r="H96" s="67" t="s">
        <v>17</v>
      </c>
      <c r="I96" s="63"/>
    </row>
    <row r="97" spans="1:9" s="31" customFormat="1" ht="17.25" customHeight="1" thickBot="1">
      <c r="A97" s="101"/>
      <c r="B97" s="101"/>
      <c r="C97" s="101"/>
      <c r="D97" s="101"/>
      <c r="E97" s="101"/>
      <c r="F97" s="101"/>
      <c r="G97" s="101"/>
      <c r="H97" s="102"/>
      <c r="I97" s="79">
        <f>SUM(I31+I45+I76+I79+I90)</f>
        <v>38971114.246599995</v>
      </c>
    </row>
    <row r="102" spans="1:9" ht="31.5" customHeight="1"/>
  </sheetData>
  <mergeCells count="13">
    <mergeCell ref="A97:H97"/>
    <mergeCell ref="F13:F14"/>
    <mergeCell ref="G13:G14"/>
    <mergeCell ref="D13:D14"/>
    <mergeCell ref="E13:E14"/>
    <mergeCell ref="A13:A14"/>
    <mergeCell ref="B13:B14"/>
    <mergeCell ref="C13:C14"/>
    <mergeCell ref="F5:I5"/>
    <mergeCell ref="A11:I11"/>
    <mergeCell ref="A12:G12"/>
    <mergeCell ref="H12:H14"/>
    <mergeCell ref="I12:I14"/>
  </mergeCells>
  <printOptions horizontalCentered="1"/>
  <pageMargins left="0.78740157480314965" right="0.39370078740157483" top="0.39370078740157483" bottom="0.39370078740157483" header="0" footer="0"/>
  <pageSetup scale="41" orientation="portrait"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P77"/>
  <sheetViews>
    <sheetView showGridLines="0" tabSelected="1" topLeftCell="A10" zoomScaleNormal="100" workbookViewId="0">
      <selection activeCell="A20" sqref="A20:I20"/>
    </sheetView>
  </sheetViews>
  <sheetFormatPr baseColWidth="10" defaultRowHeight="13.2"/>
  <cols>
    <col min="1" max="1" width="4.33203125" style="1" customWidth="1"/>
    <col min="2" max="2" width="5" style="1" customWidth="1"/>
    <col min="3" max="3" width="7.5546875" style="1" customWidth="1"/>
    <col min="4" max="5" width="5.44140625" style="1" customWidth="1"/>
    <col min="6" max="6" width="9.6640625" style="1" customWidth="1"/>
    <col min="7" max="7" width="9" style="88" customWidth="1"/>
    <col min="8" max="8" width="44.33203125" customWidth="1"/>
    <col min="9" max="9" width="18.88671875" customWidth="1"/>
  </cols>
  <sheetData>
    <row r="1" spans="1:16" ht="33">
      <c r="A1" s="3"/>
      <c r="B1" s="3"/>
      <c r="C1" s="3"/>
      <c r="D1" s="3"/>
      <c r="E1" s="3"/>
      <c r="F1" s="23"/>
      <c r="G1" s="2"/>
      <c r="H1" s="2"/>
      <c r="I1" s="20" t="s">
        <v>18</v>
      </c>
      <c r="J1" s="2"/>
      <c r="K1" s="2"/>
      <c r="L1" s="2"/>
      <c r="M1" s="2"/>
      <c r="N1" s="2"/>
      <c r="O1" s="2"/>
      <c r="P1" s="2"/>
    </row>
    <row r="2" spans="1:16" ht="17.25" customHeight="1">
      <c r="A2"/>
      <c r="B2"/>
      <c r="C2"/>
      <c r="D2"/>
      <c r="E2"/>
      <c r="F2" s="23"/>
      <c r="G2" s="2"/>
      <c r="H2" s="2"/>
      <c r="I2" s="4" t="s">
        <v>13</v>
      </c>
      <c r="J2" s="2"/>
      <c r="K2" s="2"/>
      <c r="L2" s="2"/>
      <c r="M2" s="2"/>
      <c r="N2" s="2"/>
      <c r="O2" s="2"/>
      <c r="P2" s="2"/>
    </row>
    <row r="3" spans="1:16" ht="12.75" customHeight="1">
      <c r="A3" s="5"/>
      <c r="B3" s="5"/>
      <c r="C3" s="5"/>
      <c r="D3" s="5"/>
      <c r="E3" s="5"/>
      <c r="F3" s="23"/>
      <c r="G3" s="23"/>
      <c r="H3" s="23"/>
      <c r="I3" s="23"/>
      <c r="J3" s="2"/>
      <c r="K3" s="2"/>
      <c r="L3" s="2"/>
      <c r="M3" s="2"/>
      <c r="N3" s="2"/>
      <c r="O3" s="2"/>
      <c r="P3" s="2"/>
    </row>
    <row r="4" spans="1:16" ht="12.75" customHeight="1">
      <c r="A4" s="5"/>
      <c r="B4" s="5"/>
      <c r="C4" s="5"/>
      <c r="D4" s="5"/>
      <c r="E4" s="5"/>
      <c r="F4" s="24"/>
      <c r="G4" s="24"/>
      <c r="H4" s="24"/>
      <c r="I4" s="24"/>
      <c r="J4" s="2"/>
      <c r="K4" s="2"/>
      <c r="L4" s="2"/>
      <c r="M4" s="2"/>
      <c r="N4" s="2"/>
      <c r="O4" s="2"/>
      <c r="P4" s="2"/>
    </row>
    <row r="5" spans="1:16" ht="12.75" customHeight="1">
      <c r="A5" s="5"/>
      <c r="B5" s="5"/>
      <c r="C5" s="5"/>
      <c r="D5" s="5"/>
      <c r="E5" s="5"/>
      <c r="F5" s="114"/>
      <c r="G5" s="114"/>
      <c r="H5" s="114"/>
      <c r="I5" s="114"/>
      <c r="J5" s="2"/>
      <c r="K5" s="2"/>
      <c r="L5" s="2"/>
      <c r="M5" s="2"/>
      <c r="N5" s="2"/>
      <c r="O5" s="2"/>
      <c r="P5" s="2"/>
    </row>
    <row r="6" spans="1:16" s="6" customFormat="1" ht="12.75" customHeight="1">
      <c r="A6" s="115" t="s">
        <v>81</v>
      </c>
      <c r="B6" s="115"/>
      <c r="C6" s="115"/>
      <c r="D6" s="115"/>
      <c r="E6" s="115"/>
      <c r="F6" s="115"/>
      <c r="G6" s="115"/>
      <c r="H6" s="115"/>
      <c r="I6" s="115"/>
      <c r="J6" s="2"/>
      <c r="K6" s="2"/>
      <c r="L6" s="2"/>
      <c r="M6" s="2"/>
      <c r="N6" s="2"/>
      <c r="O6" s="2"/>
      <c r="P6" s="2"/>
    </row>
    <row r="7" spans="1:16" s="6" customFormat="1" ht="12.75" customHeight="1">
      <c r="A7" s="5"/>
      <c r="B7" s="5"/>
      <c r="C7" s="5"/>
      <c r="D7" s="5"/>
      <c r="E7" s="5"/>
      <c r="F7" s="25"/>
      <c r="G7" s="25"/>
      <c r="H7" s="26"/>
      <c r="I7" s="22"/>
      <c r="J7" s="2"/>
      <c r="K7" s="2"/>
      <c r="L7" s="2"/>
      <c r="M7" s="2"/>
      <c r="N7" s="2"/>
      <c r="O7" s="2"/>
      <c r="P7" s="2"/>
    </row>
    <row r="8" spans="1:16" s="6" customFormat="1" ht="12.75" customHeight="1">
      <c r="A8" s="81" t="s">
        <v>82</v>
      </c>
      <c r="B8" s="5"/>
      <c r="C8" s="5"/>
      <c r="D8" s="5"/>
      <c r="E8" s="5"/>
      <c r="F8" s="25"/>
      <c r="G8" s="25"/>
      <c r="H8" s="26"/>
      <c r="I8" s="22"/>
      <c r="J8" s="2"/>
      <c r="K8" s="2"/>
      <c r="L8" s="2"/>
      <c r="M8" s="2"/>
      <c r="N8" s="2"/>
      <c r="O8" s="2"/>
      <c r="P8" s="2"/>
    </row>
    <row r="9" spans="1:16" ht="12.75" customHeight="1">
      <c r="A9" s="7"/>
      <c r="B9" s="7"/>
      <c r="C9" s="7"/>
      <c r="D9" s="7"/>
      <c r="E9" s="7"/>
      <c r="F9" s="7"/>
      <c r="G9" s="82"/>
      <c r="H9" s="7"/>
      <c r="I9" s="7"/>
      <c r="J9" s="2"/>
      <c r="K9" s="2"/>
      <c r="L9" s="2"/>
      <c r="M9" s="2"/>
      <c r="N9" s="2"/>
      <c r="O9" s="2"/>
      <c r="P9" s="2"/>
    </row>
    <row r="10" spans="1:16" s="8" customFormat="1">
      <c r="A10" s="116" t="s">
        <v>3</v>
      </c>
      <c r="B10" s="116" t="s">
        <v>8</v>
      </c>
      <c r="C10" s="116" t="s">
        <v>4</v>
      </c>
      <c r="D10" s="116" t="s">
        <v>16</v>
      </c>
      <c r="E10" s="116" t="s">
        <v>11</v>
      </c>
      <c r="F10" s="118" t="s">
        <v>0</v>
      </c>
      <c r="G10" s="119" t="s">
        <v>83</v>
      </c>
      <c r="H10" s="121" t="s">
        <v>1</v>
      </c>
      <c r="I10" s="122" t="s">
        <v>91</v>
      </c>
    </row>
    <row r="11" spans="1:16" s="80" customFormat="1">
      <c r="A11" s="117"/>
      <c r="B11" s="117"/>
      <c r="C11" s="117"/>
      <c r="D11" s="117"/>
      <c r="E11" s="117"/>
      <c r="F11" s="118"/>
      <c r="G11" s="120"/>
      <c r="H11" s="121"/>
      <c r="I11" s="122"/>
    </row>
    <row r="12" spans="1:16" s="16" customFormat="1" ht="15.6">
      <c r="A12" s="17"/>
      <c r="B12" s="17"/>
      <c r="C12" s="17"/>
      <c r="D12" s="17"/>
      <c r="E12" s="17"/>
      <c r="F12" s="83">
        <v>4157</v>
      </c>
      <c r="G12" s="84"/>
      <c r="H12" s="18"/>
      <c r="I12" s="19"/>
    </row>
    <row r="13" spans="1:16" s="16" customFormat="1" ht="52.8">
      <c r="A13" s="85" t="s">
        <v>84</v>
      </c>
      <c r="B13" s="85" t="s">
        <v>21</v>
      </c>
      <c r="C13" s="85" t="s">
        <v>85</v>
      </c>
      <c r="D13" s="85" t="s">
        <v>86</v>
      </c>
      <c r="E13" s="9" t="s">
        <v>87</v>
      </c>
      <c r="F13" s="9">
        <v>4157</v>
      </c>
      <c r="G13" s="12">
        <v>0</v>
      </c>
      <c r="H13" s="86" t="s">
        <v>88</v>
      </c>
      <c r="I13" s="89">
        <v>412061264</v>
      </c>
    </row>
    <row r="14" spans="1:16" s="16" customFormat="1" ht="52.8">
      <c r="A14" s="85" t="s">
        <v>84</v>
      </c>
      <c r="B14" s="85" t="s">
        <v>21</v>
      </c>
      <c r="C14" s="85" t="s">
        <v>85</v>
      </c>
      <c r="D14" s="85" t="s">
        <v>86</v>
      </c>
      <c r="E14" s="85" t="s">
        <v>89</v>
      </c>
      <c r="F14" s="9">
        <v>4157</v>
      </c>
      <c r="G14" s="12">
        <v>0</v>
      </c>
      <c r="H14" s="86" t="s">
        <v>88</v>
      </c>
      <c r="I14" s="90">
        <v>44068159</v>
      </c>
    </row>
    <row r="15" spans="1:16" s="16" customFormat="1" ht="52.8">
      <c r="A15" s="85" t="s">
        <v>84</v>
      </c>
      <c r="B15" s="85" t="s">
        <v>21</v>
      </c>
      <c r="C15" s="85" t="s">
        <v>85</v>
      </c>
      <c r="D15" s="85" t="s">
        <v>86</v>
      </c>
      <c r="E15" s="85" t="s">
        <v>90</v>
      </c>
      <c r="F15" s="9">
        <v>4157</v>
      </c>
      <c r="G15" s="12">
        <v>0</v>
      </c>
      <c r="H15" s="86" t="s">
        <v>88</v>
      </c>
      <c r="I15" s="90">
        <v>145910430</v>
      </c>
    </row>
    <row r="16" spans="1:16">
      <c r="A16" s="14"/>
      <c r="B16" s="14"/>
      <c r="C16" s="14"/>
      <c r="D16" s="14"/>
      <c r="E16" s="14"/>
      <c r="F16" s="15"/>
      <c r="G16" s="87"/>
      <c r="H16" s="13" t="s">
        <v>17</v>
      </c>
      <c r="I16" s="11">
        <f>SUM(I13:I15)</f>
        <v>602039853</v>
      </c>
      <c r="K16" s="91"/>
      <c r="L16" s="91"/>
      <c r="M16" s="91"/>
    </row>
    <row r="17" spans="1:13" ht="12.75" customHeight="1">
      <c r="F17" s="109" t="s">
        <v>5</v>
      </c>
      <c r="G17" s="110"/>
      <c r="H17" s="111"/>
      <c r="I17" s="21">
        <f>SUM(I16)</f>
        <v>602039853</v>
      </c>
      <c r="K17" s="112"/>
      <c r="L17" s="112"/>
      <c r="M17" s="112"/>
    </row>
    <row r="18" spans="1:13" ht="12.75" customHeight="1">
      <c r="K18" s="112"/>
      <c r="L18" s="112"/>
      <c r="M18" s="112"/>
    </row>
    <row r="19" spans="1:13">
      <c r="K19" s="112"/>
      <c r="L19" s="112"/>
      <c r="M19" s="112"/>
    </row>
    <row r="20" spans="1:13" ht="69.75" customHeight="1">
      <c r="A20" s="113" t="s">
        <v>92</v>
      </c>
      <c r="B20" s="113"/>
      <c r="C20" s="113"/>
      <c r="D20" s="113"/>
      <c r="E20" s="113"/>
      <c r="F20" s="113"/>
      <c r="G20" s="113"/>
      <c r="H20" s="113"/>
      <c r="I20" s="113"/>
      <c r="K20" s="112"/>
      <c r="L20" s="112"/>
      <c r="M20" s="112"/>
    </row>
    <row r="21" spans="1:13">
      <c r="K21" s="112"/>
      <c r="L21" s="112"/>
      <c r="M21" s="112"/>
    </row>
    <row r="22" spans="1:13">
      <c r="K22" s="112"/>
      <c r="L22" s="112"/>
      <c r="M22" s="112"/>
    </row>
    <row r="23" spans="1:13">
      <c r="K23" s="112"/>
      <c r="L23" s="112"/>
      <c r="M23" s="112"/>
    </row>
    <row r="24" spans="1:13">
      <c r="K24" s="112"/>
      <c r="L24" s="112"/>
      <c r="M24" s="112"/>
    </row>
    <row r="25" spans="1:13">
      <c r="K25" s="112"/>
      <c r="L25" s="112"/>
      <c r="M25" s="112"/>
    </row>
    <row r="33" spans="1:9" s="10" customFormat="1">
      <c r="A33" s="1"/>
      <c r="B33" s="1"/>
      <c r="C33" s="1"/>
      <c r="D33" s="1"/>
      <c r="E33" s="1"/>
      <c r="F33" s="1"/>
      <c r="G33" s="88"/>
      <c r="H33"/>
      <c r="I33"/>
    </row>
    <row r="34" spans="1:9" s="16" customFormat="1">
      <c r="A34" s="1"/>
      <c r="B34" s="1"/>
      <c r="C34" s="1"/>
      <c r="D34" s="1"/>
      <c r="E34" s="1"/>
      <c r="F34" s="1"/>
      <c r="G34" s="88"/>
      <c r="H34"/>
      <c r="I34"/>
    </row>
    <row r="39" spans="1:9" s="10" customFormat="1">
      <c r="A39" s="1"/>
      <c r="B39" s="1"/>
      <c r="C39" s="1"/>
      <c r="D39" s="1"/>
      <c r="E39" s="1"/>
      <c r="F39" s="1"/>
      <c r="G39" s="88"/>
      <c r="H39"/>
      <c r="I39"/>
    </row>
    <row r="40" spans="1:9" s="16" customFormat="1">
      <c r="A40" s="1"/>
      <c r="B40" s="1"/>
      <c r="C40" s="1"/>
      <c r="D40" s="1"/>
      <c r="E40" s="1"/>
      <c r="F40" s="1"/>
      <c r="G40" s="88"/>
      <c r="H40"/>
      <c r="I40"/>
    </row>
    <row r="46" spans="1:9" s="10" customFormat="1">
      <c r="A46" s="1"/>
      <c r="B46" s="1"/>
      <c r="C46" s="1"/>
      <c r="D46" s="1"/>
      <c r="E46" s="1"/>
      <c r="F46" s="1"/>
      <c r="G46" s="88"/>
      <c r="H46"/>
      <c r="I46"/>
    </row>
    <row r="47" spans="1:9" s="16" customFormat="1">
      <c r="A47" s="1"/>
      <c r="B47" s="1"/>
      <c r="C47" s="1"/>
      <c r="D47" s="1"/>
      <c r="E47" s="1"/>
      <c r="F47" s="1"/>
      <c r="G47" s="88"/>
      <c r="H47"/>
      <c r="I47"/>
    </row>
    <row r="53" spans="1:9" s="10" customFormat="1">
      <c r="A53" s="1"/>
      <c r="B53" s="1"/>
      <c r="C53" s="1"/>
      <c r="D53" s="1"/>
      <c r="E53" s="1"/>
      <c r="F53" s="1"/>
      <c r="G53" s="88"/>
      <c r="H53"/>
      <c r="I53"/>
    </row>
    <row r="54" spans="1:9" s="16" customFormat="1">
      <c r="A54" s="1"/>
      <c r="B54" s="1"/>
      <c r="C54" s="1"/>
      <c r="D54" s="1"/>
      <c r="E54" s="1"/>
      <c r="F54" s="1"/>
      <c r="G54" s="88"/>
      <c r="H54"/>
      <c r="I54"/>
    </row>
    <row r="59" spans="1:9" s="10" customFormat="1">
      <c r="A59" s="1"/>
      <c r="B59" s="1"/>
      <c r="C59" s="1"/>
      <c r="D59" s="1"/>
      <c r="E59" s="1"/>
      <c r="F59" s="1"/>
      <c r="G59" s="88"/>
      <c r="H59"/>
      <c r="I59"/>
    </row>
    <row r="60" spans="1:9" s="16" customFormat="1">
      <c r="A60" s="1"/>
      <c r="B60" s="1"/>
      <c r="C60" s="1"/>
      <c r="D60" s="1"/>
      <c r="E60" s="1"/>
      <c r="F60" s="1"/>
      <c r="G60" s="88"/>
      <c r="H60"/>
      <c r="I60"/>
    </row>
    <row r="66" spans="1:9" s="10" customFormat="1">
      <c r="A66" s="1"/>
      <c r="B66" s="1"/>
      <c r="C66" s="1"/>
      <c r="D66" s="1"/>
      <c r="E66" s="1"/>
      <c r="F66" s="1"/>
      <c r="G66" s="88"/>
      <c r="H66"/>
      <c r="I66"/>
    </row>
    <row r="67" spans="1:9" s="16" customFormat="1">
      <c r="A67" s="1"/>
      <c r="B67" s="1"/>
      <c r="C67" s="1"/>
      <c r="D67" s="1"/>
      <c r="E67" s="1"/>
      <c r="F67" s="1"/>
      <c r="G67" s="88"/>
      <c r="H67"/>
      <c r="I67"/>
    </row>
    <row r="68" spans="1:9" s="10" customFormat="1">
      <c r="A68" s="1"/>
      <c r="B68" s="1"/>
      <c r="C68" s="1"/>
      <c r="D68" s="1"/>
      <c r="E68" s="1"/>
      <c r="F68" s="1"/>
      <c r="G68" s="88"/>
      <c r="H68"/>
      <c r="I68"/>
    </row>
    <row r="69" spans="1:9" s="10" customFormat="1">
      <c r="A69" s="1"/>
      <c r="B69" s="1"/>
      <c r="C69" s="1"/>
      <c r="D69" s="1"/>
      <c r="E69" s="1"/>
      <c r="F69" s="1"/>
      <c r="G69" s="88"/>
      <c r="H69"/>
      <c r="I69"/>
    </row>
    <row r="70" spans="1:9" s="10" customFormat="1">
      <c r="A70" s="1"/>
      <c r="B70" s="1"/>
      <c r="C70" s="1"/>
      <c r="D70" s="1"/>
      <c r="E70" s="1"/>
      <c r="F70" s="1"/>
      <c r="G70" s="88"/>
      <c r="H70"/>
      <c r="I70"/>
    </row>
    <row r="71" spans="1:9" s="10" customFormat="1">
      <c r="A71" s="1"/>
      <c r="B71" s="1"/>
      <c r="C71" s="1"/>
      <c r="D71" s="1"/>
      <c r="E71" s="1"/>
      <c r="F71" s="1"/>
      <c r="G71" s="88"/>
      <c r="H71"/>
      <c r="I71"/>
    </row>
    <row r="72" spans="1:9" s="5" customFormat="1" ht="17.25" customHeight="1">
      <c r="A72" s="1"/>
      <c r="B72" s="1"/>
      <c r="C72" s="1"/>
      <c r="D72" s="1"/>
      <c r="E72" s="1"/>
      <c r="F72" s="1"/>
      <c r="G72" s="88"/>
      <c r="H72"/>
      <c r="I72"/>
    </row>
    <row r="77" spans="1:9" ht="31.5" customHeight="1"/>
  </sheetData>
  <mergeCells count="15">
    <mergeCell ref="F17:H17"/>
    <mergeCell ref="K17:M19"/>
    <mergeCell ref="A20:I20"/>
    <mergeCell ref="K20:M25"/>
    <mergeCell ref="F5:I5"/>
    <mergeCell ref="A6:I6"/>
    <mergeCell ref="A10:A11"/>
    <mergeCell ref="B10:B11"/>
    <mergeCell ref="C10:C11"/>
    <mergeCell ref="D10:D11"/>
    <mergeCell ref="E10:E11"/>
    <mergeCell ref="F10:F11"/>
    <mergeCell ref="G10:G11"/>
    <mergeCell ref="H10:H11"/>
    <mergeCell ref="I10:I11"/>
  </mergeCells>
  <printOptions horizontalCentered="1"/>
  <pageMargins left="0.78740157480314965" right="0.39370078740157483" top="0.39370078740157483" bottom="0.39370078740157483" header="0" footer="0"/>
  <pageSetup scale="67" orientation="landscape"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Concentrado Presupuestacion 817</vt:lpstr>
      <vt:lpstr>Concentrado de Presupuestación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 María Ana Martínez Becerril</dc:creator>
  <cp:lastModifiedBy>Martha Gabriela Giro Porruez</cp:lastModifiedBy>
  <cp:lastPrinted>2021-02-12T17:14:46Z</cp:lastPrinted>
  <dcterms:created xsi:type="dcterms:W3CDTF">2008-06-09T23:56:22Z</dcterms:created>
  <dcterms:modified xsi:type="dcterms:W3CDTF">2021-02-17T20:07:23Z</dcterms:modified>
</cp:coreProperties>
</file>