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29"/>
  <workbookPr filterPrivacy="1" defaultThemeVersion="124226"/>
  <xr:revisionPtr revIDLastSave="0" documentId="8_{B215319C-620F-46FD-BEC5-2D47ED1DC9D0}" xr6:coauthVersionLast="43" xr6:coauthVersionMax="43" xr10:uidLastSave="{00000000-0000-0000-0000-000000000000}"/>
  <bookViews>
    <workbookView xWindow="-120" yWindow="-120" windowWidth="29040" windowHeight="15840" tabRatio="699" xr2:uid="{00000000-000D-0000-FFFF-FFFF00000000}"/>
  </bookViews>
  <sheets>
    <sheet name="Inconsistencias" sheetId="1" r:id="rId1"/>
    <sheet name="CRI-M" sheetId="2" r:id="rId2"/>
    <sheet name="COG-M" sheetId="3" r:id="rId3"/>
    <sheet name="CRI-RYP" sheetId="4" r:id="rId4"/>
    <sheet name="CRI-DE" sheetId="5" r:id="rId5"/>
    <sheet name="COG-RYP" sheetId="6" r:id="rId6"/>
    <sheet name="COG-FF" sheetId="7" r:id="rId7"/>
    <sheet name="CTG-FF" sheetId="8" r:id="rId8"/>
    <sheet name="CF" sheetId="9" r:id="rId9"/>
    <sheet name="CA" sheetId="10" r:id="rId10"/>
    <sheet name="EA" sheetId="11" r:id="rId11"/>
    <sheet name="Plantilla" sheetId="12" r:id="rId12"/>
  </sheets>
  <externalReferences>
    <externalReference r:id="rId13"/>
  </externalReferenc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5" i="8" l="1"/>
  <c r="D8" i="8"/>
  <c r="E8" i="8"/>
  <c r="F8" i="8"/>
  <c r="G8" i="8"/>
  <c r="H8" i="8"/>
  <c r="I8" i="8"/>
  <c r="J8" i="8"/>
  <c r="K8" i="8"/>
  <c r="L8" i="8"/>
  <c r="C8" i="8"/>
  <c r="M4" i="8"/>
  <c r="M5" i="8"/>
  <c r="M6" i="8"/>
  <c r="M7" i="8"/>
  <c r="M3" i="8"/>
  <c r="D19" i="8"/>
  <c r="E19" i="8"/>
  <c r="F19" i="8"/>
  <c r="G19" i="8"/>
  <c r="H19" i="8"/>
  <c r="I19" i="8"/>
  <c r="J19" i="8"/>
  <c r="K19" i="8"/>
  <c r="C19" i="8"/>
  <c r="L15" i="8"/>
  <c r="L16" i="8"/>
  <c r="L17" i="8"/>
  <c r="L18" i="8"/>
  <c r="L14" i="8"/>
  <c r="D76" i="10"/>
  <c r="C146" i="9"/>
  <c r="M5" i="7"/>
  <c r="M6" i="7"/>
  <c r="M8" i="7"/>
  <c r="M10" i="7"/>
  <c r="M12" i="7"/>
  <c r="M13" i="7"/>
  <c r="M15" i="7"/>
  <c r="M17" i="7"/>
  <c r="M18" i="7"/>
  <c r="M19" i="7"/>
  <c r="M20" i="7"/>
  <c r="M21" i="7"/>
  <c r="M22" i="7"/>
  <c r="M24" i="7"/>
  <c r="M25" i="7"/>
  <c r="M26" i="7"/>
  <c r="M29" i="7"/>
  <c r="M31" i="7"/>
  <c r="M32" i="7"/>
  <c r="M33" i="7"/>
  <c r="M35" i="7"/>
  <c r="M36" i="7"/>
  <c r="M37" i="7"/>
  <c r="M38" i="7"/>
  <c r="M39" i="7"/>
  <c r="M44" i="7"/>
  <c r="M46" i="7"/>
  <c r="M48" i="7"/>
  <c r="M49" i="7"/>
  <c r="M52" i="7"/>
  <c r="M54" i="7"/>
  <c r="M55" i="7"/>
  <c r="M56" i="7"/>
  <c r="M57" i="7"/>
  <c r="M58" i="7"/>
  <c r="M59" i="7"/>
  <c r="M60" i="7"/>
  <c r="M61" i="7"/>
  <c r="M62" i="7"/>
  <c r="M63" i="7"/>
  <c r="M67" i="7"/>
  <c r="M69" i="7"/>
  <c r="M71" i="7"/>
  <c r="M76" i="7"/>
  <c r="M79" i="7"/>
  <c r="M80" i="7"/>
  <c r="M81" i="7"/>
  <c r="M84" i="7"/>
  <c r="M89" i="7"/>
  <c r="M90" i="7"/>
  <c r="M92" i="7"/>
  <c r="M93" i="7"/>
  <c r="M99" i="7"/>
  <c r="M100" i="7"/>
  <c r="M108" i="7"/>
  <c r="M109" i="7"/>
  <c r="M111" i="7"/>
  <c r="M112" i="7"/>
  <c r="M114" i="7"/>
  <c r="M115" i="7"/>
  <c r="M117" i="7"/>
  <c r="M120" i="7"/>
  <c r="M121" i="7"/>
  <c r="M122" i="7"/>
  <c r="M123" i="7"/>
  <c r="M124" i="7"/>
  <c r="M125" i="7"/>
  <c r="M129" i="7"/>
  <c r="M130" i="7"/>
  <c r="M131" i="7"/>
  <c r="M132" i="7"/>
  <c r="M133" i="7"/>
  <c r="M134" i="7"/>
  <c r="M135" i="7"/>
  <c r="M138" i="7"/>
  <c r="M139" i="7"/>
  <c r="M140" i="7"/>
  <c r="M142" i="7"/>
  <c r="M144" i="7"/>
  <c r="M145" i="7"/>
  <c r="M147" i="7"/>
  <c r="M148" i="7"/>
  <c r="M149" i="7"/>
  <c r="M150" i="7"/>
  <c r="M152" i="7"/>
  <c r="M154" i="7"/>
  <c r="M155" i="7"/>
  <c r="M158" i="7"/>
  <c r="M160" i="7"/>
  <c r="M161" i="7"/>
  <c r="M162" i="7"/>
  <c r="M165" i="7"/>
  <c r="M166" i="7"/>
  <c r="M167" i="7"/>
  <c r="M168" i="7"/>
  <c r="M170" i="7"/>
  <c r="M171" i="7"/>
  <c r="M172" i="7"/>
  <c r="M173" i="7"/>
  <c r="M178" i="7"/>
  <c r="M181" i="7"/>
  <c r="M182" i="7"/>
  <c r="M183" i="7"/>
  <c r="M184" i="7"/>
  <c r="M185" i="7"/>
  <c r="M186" i="7"/>
  <c r="M187" i="7"/>
  <c r="M188" i="7"/>
  <c r="M192" i="7"/>
  <c r="M193" i="7"/>
  <c r="M194" i="7"/>
  <c r="M195" i="7"/>
  <c r="M197" i="7"/>
  <c r="M198" i="7"/>
  <c r="M199" i="7"/>
  <c r="M200" i="7"/>
  <c r="M201" i="7"/>
  <c r="M202" i="7"/>
  <c r="M203" i="7"/>
  <c r="M204" i="7"/>
  <c r="M205" i="7"/>
  <c r="M206" i="7"/>
  <c r="M208" i="7"/>
  <c r="M209" i="7"/>
  <c r="M210" i="7"/>
  <c r="M211" i="7"/>
  <c r="M212" i="7"/>
  <c r="M213" i="7"/>
  <c r="M214" i="7"/>
  <c r="M215" i="7"/>
  <c r="M219" i="7"/>
  <c r="M221" i="7"/>
  <c r="M222" i="7"/>
  <c r="M223" i="7"/>
  <c r="M225" i="7"/>
  <c r="M228" i="7"/>
  <c r="M229" i="7"/>
  <c r="M230" i="7"/>
  <c r="M231" i="7"/>
  <c r="M232" i="7"/>
  <c r="M233" i="7"/>
  <c r="M234" i="7"/>
  <c r="M235" i="7"/>
  <c r="M236" i="7"/>
  <c r="M237" i="7"/>
  <c r="M238" i="7"/>
  <c r="M239" i="7"/>
  <c r="M242" i="7"/>
  <c r="M243" i="7"/>
  <c r="M244" i="7"/>
  <c r="M245" i="7"/>
  <c r="M246" i="7"/>
  <c r="M247" i="7"/>
  <c r="M248" i="7"/>
  <c r="M249" i="7"/>
  <c r="M250" i="7"/>
  <c r="M251" i="7"/>
  <c r="M252" i="7"/>
  <c r="M253" i="7"/>
  <c r="M254" i="7"/>
  <c r="M255" i="7"/>
  <c r="M256" i="7"/>
  <c r="M257" i="7"/>
  <c r="M258" i="7"/>
  <c r="M259" i="7"/>
  <c r="M260" i="7"/>
  <c r="M261" i="7"/>
  <c r="M262" i="7"/>
  <c r="M263" i="7"/>
  <c r="M264" i="7"/>
  <c r="M265" i="7"/>
  <c r="M266" i="7"/>
  <c r="M267" i="7"/>
  <c r="M268" i="7"/>
  <c r="M269" i="7"/>
  <c r="M270" i="7"/>
  <c r="M271" i="7"/>
  <c r="M272" i="7"/>
  <c r="M273" i="7"/>
  <c r="M274" i="7"/>
  <c r="M275" i="7"/>
  <c r="M276" i="7"/>
  <c r="M277" i="7"/>
  <c r="M278" i="7"/>
  <c r="M279" i="7"/>
  <c r="M280" i="7"/>
  <c r="M281" i="7"/>
  <c r="M282" i="7"/>
  <c r="M283" i="7"/>
  <c r="M284" i="7"/>
  <c r="M285" i="7"/>
  <c r="M286" i="7"/>
  <c r="M287" i="7"/>
  <c r="M288" i="7"/>
  <c r="M289" i="7"/>
  <c r="M290" i="7"/>
  <c r="M291" i="7"/>
  <c r="M292" i="7"/>
  <c r="M293" i="7"/>
  <c r="M294" i="7"/>
  <c r="M295" i="7"/>
  <c r="M296" i="7"/>
  <c r="M297" i="7"/>
  <c r="M298" i="7"/>
  <c r="M299" i="7"/>
  <c r="M300" i="7"/>
  <c r="M301" i="7"/>
  <c r="M302" i="7"/>
  <c r="M303" i="7"/>
  <c r="M304" i="7"/>
  <c r="M305" i="7"/>
  <c r="M306" i="7"/>
  <c r="M307" i="7"/>
  <c r="M308" i="7"/>
  <c r="M311" i="7"/>
  <c r="M312" i="7"/>
  <c r="M316" i="7"/>
  <c r="M317" i="7"/>
  <c r="M318" i="7"/>
  <c r="M320" i="7"/>
  <c r="M322" i="7"/>
  <c r="M323" i="7"/>
  <c r="M325" i="7"/>
  <c r="M326" i="7"/>
  <c r="M327" i="7"/>
  <c r="M329" i="7"/>
  <c r="M331" i="7"/>
  <c r="M332" i="7"/>
  <c r="M333" i="7"/>
  <c r="M334" i="7"/>
  <c r="M335" i="7"/>
  <c r="M336" i="7"/>
  <c r="M337" i="7"/>
  <c r="M338" i="7"/>
  <c r="M339" i="7"/>
  <c r="M340" i="7"/>
  <c r="M341" i="7"/>
  <c r="M342" i="7"/>
  <c r="M343" i="7"/>
  <c r="M344" i="7"/>
  <c r="M345" i="7"/>
  <c r="M346" i="7"/>
  <c r="M347" i="7"/>
  <c r="M348" i="7"/>
  <c r="M349" i="7"/>
  <c r="M350" i="7"/>
  <c r="M351" i="7"/>
  <c r="M352" i="7"/>
  <c r="M353" i="7"/>
  <c r="M354" i="7"/>
  <c r="M355" i="7"/>
  <c r="M356" i="7"/>
  <c r="M357" i="7"/>
  <c r="M358" i="7"/>
  <c r="M359" i="7"/>
  <c r="M360" i="7"/>
  <c r="M361" i="7"/>
  <c r="M362" i="7"/>
  <c r="M363" i="7"/>
  <c r="M364" i="7"/>
  <c r="M365" i="7"/>
  <c r="M366" i="7"/>
  <c r="M367" i="7"/>
  <c r="M368" i="7"/>
  <c r="M369" i="7"/>
  <c r="M370" i="7"/>
  <c r="M371" i="7"/>
  <c r="M372" i="7"/>
  <c r="M373" i="7"/>
  <c r="M374" i="7"/>
  <c r="M375" i="7"/>
  <c r="M376" i="7"/>
  <c r="M377" i="7"/>
  <c r="M378" i="7"/>
  <c r="M380" i="7"/>
  <c r="M381" i="7"/>
  <c r="M382" i="7"/>
  <c r="M383" i="7"/>
  <c r="M384" i="7"/>
  <c r="M385" i="7"/>
  <c r="M386" i="7"/>
  <c r="M388" i="7"/>
  <c r="M389" i="7"/>
  <c r="M390" i="7"/>
  <c r="M391" i="7"/>
  <c r="M393" i="7"/>
  <c r="M394" i="7"/>
  <c r="M395" i="7"/>
  <c r="M396" i="7"/>
  <c r="M397" i="7"/>
  <c r="M401" i="7"/>
  <c r="M402" i="7"/>
  <c r="M403" i="7"/>
  <c r="M404" i="7"/>
  <c r="M405" i="7"/>
  <c r="M406" i="7"/>
  <c r="M407" i="7"/>
  <c r="M410" i="7"/>
  <c r="M411" i="7"/>
  <c r="M412" i="7"/>
  <c r="M413" i="7"/>
  <c r="M414" i="7"/>
  <c r="M415" i="7"/>
  <c r="M416" i="7"/>
  <c r="M417" i="7"/>
  <c r="M418" i="7"/>
  <c r="M419" i="7"/>
  <c r="M420" i="7"/>
  <c r="M421" i="7"/>
  <c r="M422" i="7"/>
  <c r="M423" i="7"/>
  <c r="M424" i="7"/>
  <c r="M425" i="7"/>
  <c r="M426" i="7"/>
  <c r="M427" i="7"/>
  <c r="M428" i="7"/>
  <c r="M429" i="7"/>
  <c r="D430" i="7"/>
  <c r="E430" i="7"/>
  <c r="F430" i="7"/>
  <c r="I430" i="7"/>
  <c r="J430" i="7"/>
  <c r="K430" i="7"/>
  <c r="L430" i="7"/>
  <c r="C430" i="7"/>
  <c r="E23" i="6"/>
  <c r="E12" i="6"/>
  <c r="E24" i="6" s="1"/>
  <c r="D23" i="6"/>
  <c r="D12" i="6"/>
  <c r="D24" i="6" s="1"/>
  <c r="D15" i="4"/>
  <c r="E24" i="4"/>
  <c r="L19" i="8" l="1"/>
  <c r="M8" i="8"/>
  <c r="P4" i="3"/>
  <c r="P5" i="3"/>
  <c r="P6" i="3"/>
  <c r="P7" i="3"/>
  <c r="P8" i="3"/>
  <c r="P9" i="3"/>
  <c r="P10" i="3"/>
  <c r="P12" i="3"/>
  <c r="P13" i="3"/>
  <c r="P14" i="3"/>
  <c r="P15" i="3"/>
  <c r="P16" i="3"/>
  <c r="P17" i="3"/>
  <c r="P18" i="3"/>
  <c r="P20" i="3"/>
  <c r="P21" i="3"/>
  <c r="P22" i="3"/>
  <c r="P23" i="3"/>
  <c r="P24" i="3"/>
  <c r="P25" i="3"/>
  <c r="P26" i="3"/>
  <c r="P27" i="3"/>
  <c r="G11" i="7" s="1"/>
  <c r="M11" i="7" s="1"/>
  <c r="P28" i="3"/>
  <c r="P29" i="3"/>
  <c r="P30" i="3"/>
  <c r="P31" i="3"/>
  <c r="P32" i="3"/>
  <c r="P33" i="3"/>
  <c r="P34" i="3"/>
  <c r="P35" i="3"/>
  <c r="P36" i="3"/>
  <c r="P37" i="3"/>
  <c r="P38" i="3"/>
  <c r="P40" i="3"/>
  <c r="P41" i="3"/>
  <c r="P42" i="3"/>
  <c r="P43" i="3"/>
  <c r="P44" i="3"/>
  <c r="P45" i="3"/>
  <c r="P46" i="3"/>
  <c r="P47" i="3"/>
  <c r="G16" i="7" s="1"/>
  <c r="M16" i="7" s="1"/>
  <c r="P48" i="3"/>
  <c r="P49" i="3"/>
  <c r="P50" i="3"/>
  <c r="P51" i="3"/>
  <c r="P52" i="3"/>
  <c r="P53" i="3"/>
  <c r="P54" i="3"/>
  <c r="P55" i="3"/>
  <c r="P56" i="3"/>
  <c r="P57" i="3"/>
  <c r="P58" i="3"/>
  <c r="P59" i="3"/>
  <c r="P60" i="3"/>
  <c r="P61" i="3"/>
  <c r="P62" i="3"/>
  <c r="P63" i="3"/>
  <c r="P64" i="3"/>
  <c r="P65" i="3"/>
  <c r="P66" i="3"/>
  <c r="P67" i="3"/>
  <c r="P68" i="3"/>
  <c r="P69" i="3"/>
  <c r="P70" i="3"/>
  <c r="P71" i="3"/>
  <c r="P72" i="3"/>
  <c r="P73" i="3"/>
  <c r="P74" i="3"/>
  <c r="P76" i="3"/>
  <c r="P77" i="3"/>
  <c r="P78" i="3"/>
  <c r="P79" i="3"/>
  <c r="P80" i="3"/>
  <c r="P81" i="3"/>
  <c r="P82" i="3"/>
  <c r="P83" i="3"/>
  <c r="P84" i="3"/>
  <c r="P85" i="3"/>
  <c r="P86" i="3"/>
  <c r="P87" i="3"/>
  <c r="P88" i="3"/>
  <c r="P89" i="3"/>
  <c r="P90" i="3"/>
  <c r="P91" i="3"/>
  <c r="P92" i="3"/>
  <c r="P93" i="3"/>
  <c r="G27" i="7" s="1"/>
  <c r="M27" i="7" s="1"/>
  <c r="P94" i="3"/>
  <c r="P95" i="3"/>
  <c r="P97" i="3"/>
  <c r="P98" i="3"/>
  <c r="P99" i="3"/>
  <c r="P100" i="3"/>
  <c r="P101" i="3"/>
  <c r="P102" i="3"/>
  <c r="P103" i="3"/>
  <c r="P104" i="3"/>
  <c r="P105" i="3"/>
  <c r="G30" i="7" s="1"/>
  <c r="M30" i="7" s="1"/>
  <c r="P106" i="3"/>
  <c r="P107" i="3"/>
  <c r="P108" i="3"/>
  <c r="P109" i="3"/>
  <c r="P110" i="3"/>
  <c r="P111" i="3"/>
  <c r="P112" i="3"/>
  <c r="P113" i="3"/>
  <c r="P114" i="3"/>
  <c r="P115" i="3"/>
  <c r="P116" i="3"/>
  <c r="P117" i="3"/>
  <c r="P118" i="3"/>
  <c r="P119" i="3"/>
  <c r="P120" i="3"/>
  <c r="P121" i="3"/>
  <c r="P122" i="3"/>
  <c r="P123" i="3"/>
  <c r="P124" i="3"/>
  <c r="P125" i="3"/>
  <c r="P126" i="3"/>
  <c r="P127" i="3"/>
  <c r="G34" i="7" s="1"/>
  <c r="M34" i="7" s="1"/>
  <c r="P128" i="3"/>
  <c r="P129" i="3"/>
  <c r="P131" i="3"/>
  <c r="P132" i="3"/>
  <c r="P133" i="3"/>
  <c r="P134" i="3"/>
  <c r="P135" i="3"/>
  <c r="P136" i="3"/>
  <c r="P138" i="3"/>
  <c r="P139" i="3"/>
  <c r="P140" i="3"/>
  <c r="P141" i="3"/>
  <c r="P142" i="3"/>
  <c r="P143" i="3"/>
  <c r="P144" i="3"/>
  <c r="P145" i="3"/>
  <c r="P146" i="3"/>
  <c r="P147" i="3"/>
  <c r="P150" i="3"/>
  <c r="P151" i="3"/>
  <c r="P152" i="3"/>
  <c r="P153" i="3"/>
  <c r="G42" i="7" s="1"/>
  <c r="M42" i="7" s="1"/>
  <c r="P154" i="3"/>
  <c r="P155" i="3"/>
  <c r="P156" i="3"/>
  <c r="P157" i="3"/>
  <c r="P158" i="3"/>
  <c r="G43" i="7" s="1"/>
  <c r="M43" i="7" s="1"/>
  <c r="P159" i="3"/>
  <c r="P160" i="3"/>
  <c r="P161" i="3"/>
  <c r="P162" i="3"/>
  <c r="P163" i="3"/>
  <c r="P164" i="3"/>
  <c r="P165" i="3"/>
  <c r="P166" i="3"/>
  <c r="P167" i="3"/>
  <c r="P168" i="3"/>
  <c r="G45" i="7" s="1"/>
  <c r="M45" i="7" s="1"/>
  <c r="P169" i="3"/>
  <c r="P170" i="3"/>
  <c r="P171" i="3"/>
  <c r="P172" i="3"/>
  <c r="P173" i="3"/>
  <c r="P174" i="3"/>
  <c r="P175" i="3"/>
  <c r="P176" i="3"/>
  <c r="P177" i="3"/>
  <c r="P178" i="3"/>
  <c r="G47" i="7" s="1"/>
  <c r="M47" i="7" s="1"/>
  <c r="P179" i="3"/>
  <c r="P180" i="3"/>
  <c r="P181" i="3"/>
  <c r="P182" i="3"/>
  <c r="P183" i="3"/>
  <c r="P184" i="3"/>
  <c r="P185" i="3"/>
  <c r="P186" i="3"/>
  <c r="P187" i="3"/>
  <c r="P188" i="3"/>
  <c r="P189" i="3"/>
  <c r="P191" i="3"/>
  <c r="P192" i="3"/>
  <c r="P193" i="3"/>
  <c r="P194" i="3"/>
  <c r="G51" i="7" s="1"/>
  <c r="M51" i="7" s="1"/>
  <c r="P195" i="3"/>
  <c r="P196" i="3"/>
  <c r="P197" i="3"/>
  <c r="P198" i="3"/>
  <c r="P199" i="3"/>
  <c r="P200" i="3"/>
  <c r="P201" i="3"/>
  <c r="P202" i="3"/>
  <c r="P203" i="3"/>
  <c r="P204" i="3"/>
  <c r="P205" i="3"/>
  <c r="G53" i="7" s="1"/>
  <c r="M53" i="7" s="1"/>
  <c r="P206" i="3"/>
  <c r="P208" i="3"/>
  <c r="P209" i="3"/>
  <c r="P210" i="3"/>
  <c r="P211" i="3"/>
  <c r="P212" i="3"/>
  <c r="P213" i="3"/>
  <c r="P214" i="3"/>
  <c r="P215" i="3"/>
  <c r="P216" i="3"/>
  <c r="P218" i="3"/>
  <c r="P219" i="3"/>
  <c r="P220" i="3"/>
  <c r="P221" i="3"/>
  <c r="G65" i="7" s="1"/>
  <c r="M65" i="7" s="1"/>
  <c r="P222" i="3"/>
  <c r="P223" i="3"/>
  <c r="P224" i="3"/>
  <c r="P225" i="3"/>
  <c r="P226" i="3"/>
  <c r="P227" i="3"/>
  <c r="P228" i="3"/>
  <c r="P229" i="3"/>
  <c r="G66" i="7" s="1"/>
  <c r="M66" i="7" s="1"/>
  <c r="P230" i="3"/>
  <c r="P231" i="3"/>
  <c r="P232" i="3"/>
  <c r="P233" i="3"/>
  <c r="P234" i="3"/>
  <c r="P235" i="3"/>
  <c r="P236" i="3"/>
  <c r="P237" i="3"/>
  <c r="P238" i="3"/>
  <c r="P239" i="3"/>
  <c r="P240" i="3"/>
  <c r="P241" i="3"/>
  <c r="P242" i="3"/>
  <c r="P243" i="3"/>
  <c r="P244" i="3"/>
  <c r="P245" i="3"/>
  <c r="G68" i="7" s="1"/>
  <c r="M68" i="7" s="1"/>
  <c r="P246" i="3"/>
  <c r="P247" i="3"/>
  <c r="P248" i="3"/>
  <c r="P249" i="3"/>
  <c r="P250" i="3"/>
  <c r="P251" i="3"/>
  <c r="P252" i="3"/>
  <c r="P253" i="3"/>
  <c r="P254" i="3"/>
  <c r="P255" i="3"/>
  <c r="P256" i="3"/>
  <c r="P257" i="3"/>
  <c r="P258" i="3"/>
  <c r="P259" i="3"/>
  <c r="P260" i="3"/>
  <c r="P261" i="3"/>
  <c r="G70" i="7" s="1"/>
  <c r="M70" i="7" s="1"/>
  <c r="P262" i="3"/>
  <c r="P263" i="3"/>
  <c r="P264" i="3"/>
  <c r="P265" i="3"/>
  <c r="P266" i="3"/>
  <c r="P267" i="3"/>
  <c r="P268" i="3"/>
  <c r="P269" i="3"/>
  <c r="P270" i="3"/>
  <c r="P271" i="3"/>
  <c r="P272" i="3"/>
  <c r="P273" i="3"/>
  <c r="P274" i="3"/>
  <c r="P275" i="3"/>
  <c r="P276" i="3"/>
  <c r="P277" i="3"/>
  <c r="G72" i="7" s="1"/>
  <c r="M72" i="7" s="1"/>
  <c r="P278" i="3"/>
  <c r="P279" i="3"/>
  <c r="P280" i="3"/>
  <c r="P281" i="3"/>
  <c r="P282" i="3"/>
  <c r="P283" i="3"/>
  <c r="P284" i="3"/>
  <c r="P285" i="3"/>
  <c r="G73" i="7" s="1"/>
  <c r="M73" i="7" s="1"/>
  <c r="P286" i="3"/>
  <c r="P287" i="3"/>
  <c r="P288" i="3"/>
  <c r="P289" i="3"/>
  <c r="P291" i="3"/>
  <c r="P292" i="3"/>
  <c r="P293" i="3"/>
  <c r="P294" i="3"/>
  <c r="G75" i="7" s="1"/>
  <c r="M75" i="7" s="1"/>
  <c r="P295" i="3"/>
  <c r="P296" i="3"/>
  <c r="P297" i="3"/>
  <c r="P298" i="3"/>
  <c r="P299" i="3"/>
  <c r="P300" i="3"/>
  <c r="P301" i="3"/>
  <c r="P302" i="3"/>
  <c r="P303" i="3"/>
  <c r="P304" i="3"/>
  <c r="G77" i="7" s="1"/>
  <c r="M77" i="7" s="1"/>
  <c r="P305" i="3"/>
  <c r="P306" i="3"/>
  <c r="P307" i="3"/>
  <c r="P308" i="3"/>
  <c r="P309" i="3"/>
  <c r="P310" i="3"/>
  <c r="P311" i="3"/>
  <c r="P312" i="3"/>
  <c r="G78" i="7" s="1"/>
  <c r="M78" i="7" s="1"/>
  <c r="P313" i="3"/>
  <c r="P314" i="3"/>
  <c r="P315" i="3"/>
  <c r="P316" i="3"/>
  <c r="P317" i="3"/>
  <c r="P318" i="3"/>
  <c r="P319" i="3"/>
  <c r="P320" i="3"/>
  <c r="P321" i="3"/>
  <c r="P322" i="3"/>
  <c r="P323" i="3"/>
  <c r="P324" i="3"/>
  <c r="P325" i="3"/>
  <c r="P326" i="3"/>
  <c r="P327" i="3"/>
  <c r="P328" i="3"/>
  <c r="P329" i="3"/>
  <c r="P330" i="3"/>
  <c r="P331" i="3"/>
  <c r="P333" i="3"/>
  <c r="P334" i="3"/>
  <c r="P335" i="3"/>
  <c r="G83" i="7" s="1"/>
  <c r="M83" i="7" s="1"/>
  <c r="P336" i="3"/>
  <c r="P337" i="3"/>
  <c r="P338" i="3"/>
  <c r="P339" i="3"/>
  <c r="P340" i="3"/>
  <c r="P341" i="3"/>
  <c r="P342" i="3"/>
  <c r="P343" i="3"/>
  <c r="P345" i="3"/>
  <c r="P346" i="3"/>
  <c r="P347" i="3"/>
  <c r="P348" i="3"/>
  <c r="G86" i="7" s="1"/>
  <c r="M86" i="7" s="1"/>
  <c r="P349" i="3"/>
  <c r="P350" i="3"/>
  <c r="P351" i="3"/>
  <c r="P352" i="3"/>
  <c r="P353" i="3"/>
  <c r="G87" i="7" s="1"/>
  <c r="M87" i="7" s="1"/>
  <c r="P354" i="3"/>
  <c r="P355" i="3"/>
  <c r="P356" i="3"/>
  <c r="P357" i="3"/>
  <c r="P358" i="3"/>
  <c r="P359" i="3"/>
  <c r="P360" i="3"/>
  <c r="P361" i="3"/>
  <c r="G88" i="7" s="1"/>
  <c r="M88" i="7" s="1"/>
  <c r="P362" i="3"/>
  <c r="P363" i="3"/>
  <c r="P364" i="3"/>
  <c r="P365" i="3"/>
  <c r="P366" i="3"/>
  <c r="P367" i="3"/>
  <c r="P368" i="3"/>
  <c r="P369" i="3"/>
  <c r="P370" i="3"/>
  <c r="P371" i="3"/>
  <c r="P372" i="3"/>
  <c r="P374" i="3"/>
  <c r="P375" i="3"/>
  <c r="P376" i="3"/>
  <c r="P377" i="3"/>
  <c r="P378" i="3"/>
  <c r="P379" i="3"/>
  <c r="P380" i="3"/>
  <c r="P381" i="3"/>
  <c r="P382" i="3"/>
  <c r="P383" i="3"/>
  <c r="P384" i="3"/>
  <c r="P385" i="3"/>
  <c r="P386" i="3"/>
  <c r="P387" i="3"/>
  <c r="P388" i="3"/>
  <c r="P389" i="3"/>
  <c r="P390" i="3"/>
  <c r="G94" i="7" s="1"/>
  <c r="M94" i="7" s="1"/>
  <c r="P391" i="3"/>
  <c r="P392" i="3"/>
  <c r="P393" i="3"/>
  <c r="P394" i="3"/>
  <c r="P396" i="3"/>
  <c r="P397" i="3"/>
  <c r="P398" i="3"/>
  <c r="P399" i="3"/>
  <c r="G96" i="7" s="1"/>
  <c r="M96" i="7" s="1"/>
  <c r="P400" i="3"/>
  <c r="P401" i="3"/>
  <c r="P402" i="3"/>
  <c r="P403" i="3"/>
  <c r="P404" i="3"/>
  <c r="G97" i="7" s="1"/>
  <c r="M97" i="7" s="1"/>
  <c r="P405" i="3"/>
  <c r="P406" i="3"/>
  <c r="P407" i="3"/>
  <c r="P408" i="3"/>
  <c r="P409" i="3"/>
  <c r="G98" i="7" s="1"/>
  <c r="M98" i="7" s="1"/>
  <c r="P410" i="3"/>
  <c r="P411" i="3"/>
  <c r="P412" i="3"/>
  <c r="P413" i="3"/>
  <c r="P414" i="3"/>
  <c r="P415" i="3"/>
  <c r="P416" i="3"/>
  <c r="P417" i="3"/>
  <c r="P418" i="3"/>
  <c r="P419" i="3"/>
  <c r="P420" i="3"/>
  <c r="P421" i="3"/>
  <c r="P422" i="3"/>
  <c r="P423" i="3"/>
  <c r="P424" i="3"/>
  <c r="G101" i="7" s="1"/>
  <c r="M101" i="7" s="1"/>
  <c r="P425" i="3"/>
  <c r="P426" i="3"/>
  <c r="P427" i="3"/>
  <c r="P428" i="3"/>
  <c r="P429" i="3"/>
  <c r="P430" i="3"/>
  <c r="G102" i="7" s="1"/>
  <c r="M102" i="7" s="1"/>
  <c r="P431" i="3"/>
  <c r="P432" i="3"/>
  <c r="P433" i="3"/>
  <c r="P434" i="3"/>
  <c r="P435" i="3"/>
  <c r="P436" i="3"/>
  <c r="G103" i="7" s="1"/>
  <c r="M103" i="7" s="1"/>
  <c r="P437" i="3"/>
  <c r="P438" i="3"/>
  <c r="P439" i="3"/>
  <c r="P440" i="3"/>
  <c r="P441" i="3"/>
  <c r="G104" i="7" s="1"/>
  <c r="M104" i="7" s="1"/>
  <c r="P442" i="3"/>
  <c r="P445" i="3"/>
  <c r="P446" i="3"/>
  <c r="P447" i="3"/>
  <c r="G107" i="7" s="1"/>
  <c r="M107" i="7" s="1"/>
  <c r="P448" i="3"/>
  <c r="P449" i="3"/>
  <c r="P450" i="3"/>
  <c r="P451" i="3"/>
  <c r="P452" i="3"/>
  <c r="P453" i="3"/>
  <c r="P454" i="3"/>
  <c r="P455" i="3"/>
  <c r="P456" i="3"/>
  <c r="P457" i="3"/>
  <c r="P458" i="3"/>
  <c r="P459" i="3"/>
  <c r="P460" i="3"/>
  <c r="P461" i="3"/>
  <c r="P462" i="3"/>
  <c r="P463" i="3"/>
  <c r="P464" i="3"/>
  <c r="G110" i="7" s="1"/>
  <c r="M110" i="7" s="1"/>
  <c r="P465" i="3"/>
  <c r="P466" i="3"/>
  <c r="P467" i="3"/>
  <c r="P468" i="3"/>
  <c r="P469" i="3"/>
  <c r="P470" i="3"/>
  <c r="P471" i="3"/>
  <c r="P472" i="3"/>
  <c r="P473" i="3"/>
  <c r="P474" i="3"/>
  <c r="P475" i="3"/>
  <c r="P476" i="3"/>
  <c r="P477" i="3"/>
  <c r="P478" i="3"/>
  <c r="P479" i="3"/>
  <c r="G113" i="7" s="1"/>
  <c r="M113" i="7" s="1"/>
  <c r="P480" i="3"/>
  <c r="P481" i="3"/>
  <c r="P482" i="3"/>
  <c r="P483" i="3"/>
  <c r="P484" i="3"/>
  <c r="P485" i="3"/>
  <c r="P486" i="3"/>
  <c r="P487" i="3"/>
  <c r="P488" i="3"/>
  <c r="P489" i="3"/>
  <c r="P490" i="3"/>
  <c r="P492" i="3"/>
  <c r="P493" i="3"/>
  <c r="P494" i="3"/>
  <c r="P495" i="3"/>
  <c r="P496" i="3"/>
  <c r="P497" i="3"/>
  <c r="P498" i="3"/>
  <c r="P499" i="3"/>
  <c r="P500" i="3"/>
  <c r="G118" i="7" s="1"/>
  <c r="M118" i="7" s="1"/>
  <c r="P501" i="3"/>
  <c r="P502" i="3"/>
  <c r="P503" i="3"/>
  <c r="P504" i="3"/>
  <c r="P505" i="3"/>
  <c r="P506" i="3"/>
  <c r="G119" i="7" s="1"/>
  <c r="M119" i="7" s="1"/>
  <c r="P507" i="3"/>
  <c r="P508" i="3"/>
  <c r="P509" i="3"/>
  <c r="P510" i="3"/>
  <c r="P511" i="3"/>
  <c r="P512" i="3"/>
  <c r="P513" i="3"/>
  <c r="P514" i="3"/>
  <c r="P515" i="3"/>
  <c r="P516" i="3"/>
  <c r="P517" i="3"/>
  <c r="P518" i="3"/>
  <c r="P519" i="3"/>
  <c r="P520" i="3"/>
  <c r="P521" i="3"/>
  <c r="P522" i="3"/>
  <c r="P523" i="3"/>
  <c r="P524" i="3"/>
  <c r="P525" i="3"/>
  <c r="P526" i="3"/>
  <c r="P527" i="3"/>
  <c r="P528" i="3"/>
  <c r="P529" i="3"/>
  <c r="P530" i="3"/>
  <c r="P531" i="3"/>
  <c r="P532" i="3"/>
  <c r="P533" i="3"/>
  <c r="P534" i="3"/>
  <c r="P535" i="3"/>
  <c r="P536" i="3"/>
  <c r="P537" i="3"/>
  <c r="P538" i="3"/>
  <c r="P539" i="3"/>
  <c r="P541" i="3"/>
  <c r="P542" i="3"/>
  <c r="P543" i="3"/>
  <c r="P544" i="3"/>
  <c r="G127" i="7" s="1"/>
  <c r="M127" i="7" s="1"/>
  <c r="P545" i="3"/>
  <c r="P546" i="3"/>
  <c r="P547" i="3"/>
  <c r="P548" i="3"/>
  <c r="P549" i="3"/>
  <c r="G128" i="7" s="1"/>
  <c r="M128" i="7" s="1"/>
  <c r="P550" i="3"/>
  <c r="P551" i="3"/>
  <c r="P552" i="3"/>
  <c r="P553" i="3"/>
  <c r="P554" i="3"/>
  <c r="P555" i="3"/>
  <c r="P556" i="3"/>
  <c r="P557" i="3"/>
  <c r="P558" i="3"/>
  <c r="P559" i="3"/>
  <c r="P560" i="3"/>
  <c r="P561" i="3"/>
  <c r="P562" i="3"/>
  <c r="P563" i="3"/>
  <c r="P564" i="3"/>
  <c r="P565" i="3"/>
  <c r="P566" i="3"/>
  <c r="P567" i="3"/>
  <c r="P568" i="3"/>
  <c r="P569" i="3"/>
  <c r="P570" i="3"/>
  <c r="P571" i="3"/>
  <c r="P572" i="3"/>
  <c r="P573" i="3"/>
  <c r="P574" i="3"/>
  <c r="P575" i="3"/>
  <c r="P576" i="3"/>
  <c r="P577" i="3"/>
  <c r="P578" i="3"/>
  <c r="P579" i="3"/>
  <c r="P580" i="3"/>
  <c r="P581" i="3"/>
  <c r="P582" i="3"/>
  <c r="P583" i="3"/>
  <c r="P584" i="3"/>
  <c r="P585" i="3"/>
  <c r="P586" i="3"/>
  <c r="P588" i="3"/>
  <c r="P589" i="3"/>
  <c r="P590" i="3"/>
  <c r="P591" i="3"/>
  <c r="G137" i="7" s="1"/>
  <c r="M137" i="7" s="1"/>
  <c r="P592" i="3"/>
  <c r="P593" i="3"/>
  <c r="P594" i="3"/>
  <c r="P595" i="3"/>
  <c r="P596" i="3"/>
  <c r="P597" i="3"/>
  <c r="P598" i="3"/>
  <c r="P599" i="3"/>
  <c r="P600" i="3"/>
  <c r="P601" i="3"/>
  <c r="P602" i="3"/>
  <c r="P603" i="3"/>
  <c r="P604" i="3"/>
  <c r="P605" i="3"/>
  <c r="P606" i="3"/>
  <c r="P607" i="3"/>
  <c r="P608" i="3"/>
  <c r="P609" i="3"/>
  <c r="P610" i="3"/>
  <c r="P611" i="3"/>
  <c r="P612" i="3"/>
  <c r="P613" i="3"/>
  <c r="P614" i="3"/>
  <c r="P615" i="3"/>
  <c r="P616" i="3"/>
  <c r="G141" i="7" s="1"/>
  <c r="P617" i="3"/>
  <c r="H141" i="7" s="1"/>
  <c r="H136" i="7" s="1"/>
  <c r="P618" i="3"/>
  <c r="P619" i="3"/>
  <c r="P620" i="3"/>
  <c r="P621" i="3"/>
  <c r="P622" i="3"/>
  <c r="P623" i="3"/>
  <c r="P624" i="3"/>
  <c r="P625" i="3"/>
  <c r="P626" i="3"/>
  <c r="P627" i="3"/>
  <c r="G143" i="7" s="1"/>
  <c r="M143" i="7" s="1"/>
  <c r="P628" i="3"/>
  <c r="P629" i="3"/>
  <c r="P630" i="3"/>
  <c r="P631" i="3"/>
  <c r="P632" i="3"/>
  <c r="P633" i="3"/>
  <c r="P634" i="3"/>
  <c r="P635" i="3"/>
  <c r="P636" i="3"/>
  <c r="P637" i="3"/>
  <c r="P638" i="3"/>
  <c r="P640" i="3"/>
  <c r="P641" i="3"/>
  <c r="P642" i="3"/>
  <c r="P643" i="3"/>
  <c r="P644" i="3"/>
  <c r="P645" i="3"/>
  <c r="P646" i="3"/>
  <c r="P647" i="3"/>
  <c r="P648" i="3"/>
  <c r="P649" i="3"/>
  <c r="P650" i="3"/>
  <c r="P651" i="3"/>
  <c r="P652" i="3"/>
  <c r="P653" i="3"/>
  <c r="P654" i="3"/>
  <c r="P655" i="3"/>
  <c r="P656" i="3"/>
  <c r="P657" i="3"/>
  <c r="P658" i="3"/>
  <c r="P659" i="3"/>
  <c r="P660" i="3"/>
  <c r="P661" i="3"/>
  <c r="P662" i="3"/>
  <c r="G151" i="7" s="1"/>
  <c r="M151" i="7" s="1"/>
  <c r="P663" i="3"/>
  <c r="P664" i="3"/>
  <c r="P665" i="3"/>
  <c r="P666" i="3"/>
  <c r="P667" i="3"/>
  <c r="P668" i="3"/>
  <c r="P669" i="3"/>
  <c r="P670" i="3"/>
  <c r="P671" i="3"/>
  <c r="P672" i="3"/>
  <c r="P673" i="3"/>
  <c r="P674" i="3"/>
  <c r="G153" i="7" s="1"/>
  <c r="M153" i="7" s="1"/>
  <c r="P675" i="3"/>
  <c r="P676" i="3"/>
  <c r="P677" i="3"/>
  <c r="P678" i="3"/>
  <c r="P679" i="3"/>
  <c r="P680" i="3"/>
  <c r="P681" i="3"/>
  <c r="P682" i="3"/>
  <c r="P683" i="3"/>
  <c r="P684" i="3"/>
  <c r="P685" i="3"/>
  <c r="P686" i="3"/>
  <c r="P688" i="3"/>
  <c r="P689" i="3"/>
  <c r="P690" i="3"/>
  <c r="P691" i="3"/>
  <c r="G157" i="7" s="1"/>
  <c r="M157" i="7" s="1"/>
  <c r="P692" i="3"/>
  <c r="P693" i="3"/>
  <c r="P694" i="3"/>
  <c r="P695" i="3"/>
  <c r="P696" i="3"/>
  <c r="P697" i="3"/>
  <c r="P698" i="3"/>
  <c r="P699" i="3"/>
  <c r="P700" i="3"/>
  <c r="P701" i="3"/>
  <c r="G159" i="7" s="1"/>
  <c r="M159" i="7" s="1"/>
  <c r="P702" i="3"/>
  <c r="P703" i="3"/>
  <c r="P704" i="3"/>
  <c r="P705" i="3"/>
  <c r="P706" i="3"/>
  <c r="P707" i="3"/>
  <c r="P708" i="3"/>
  <c r="P709" i="3"/>
  <c r="P710" i="3"/>
  <c r="P711" i="3"/>
  <c r="P712" i="3"/>
  <c r="P713" i="3"/>
  <c r="P714" i="3"/>
  <c r="P715" i="3"/>
  <c r="P716" i="3"/>
  <c r="P717" i="3"/>
  <c r="P718" i="3"/>
  <c r="P719" i="3"/>
  <c r="P720" i="3"/>
  <c r="P721" i="3"/>
  <c r="G163" i="7" s="1"/>
  <c r="M163" i="7" s="1"/>
  <c r="P722" i="3"/>
  <c r="P724" i="3"/>
  <c r="P725" i="3"/>
  <c r="P726" i="3"/>
  <c r="P727" i="3"/>
  <c r="P728" i="3"/>
  <c r="P729" i="3"/>
  <c r="P730" i="3"/>
  <c r="P731" i="3"/>
  <c r="P732" i="3"/>
  <c r="P733" i="3"/>
  <c r="P734" i="3"/>
  <c r="P735" i="3"/>
  <c r="P736" i="3"/>
  <c r="P737" i="3"/>
  <c r="P738" i="3"/>
  <c r="P739" i="3"/>
  <c r="P740" i="3"/>
  <c r="P741" i="3"/>
  <c r="P742" i="3"/>
  <c r="P743" i="3"/>
  <c r="P744" i="3"/>
  <c r="P745" i="3"/>
  <c r="P746" i="3"/>
  <c r="P747" i="3"/>
  <c r="G169" i="7" s="1"/>
  <c r="M169" i="7" s="1"/>
  <c r="P748" i="3"/>
  <c r="P749" i="3"/>
  <c r="P750" i="3"/>
  <c r="P751" i="3"/>
  <c r="P752" i="3"/>
  <c r="P753" i="3"/>
  <c r="P754" i="3"/>
  <c r="P755" i="3"/>
  <c r="P756" i="3"/>
  <c r="P757" i="3"/>
  <c r="P758" i="3"/>
  <c r="P759" i="3"/>
  <c r="P760" i="3"/>
  <c r="P761" i="3"/>
  <c r="P762" i="3"/>
  <c r="P763" i="3"/>
  <c r="P764" i="3"/>
  <c r="P765" i="3"/>
  <c r="P766" i="3"/>
  <c r="P767" i="3"/>
  <c r="P768" i="3"/>
  <c r="P770" i="3"/>
  <c r="P771" i="3"/>
  <c r="P772" i="3"/>
  <c r="P773" i="3"/>
  <c r="G175" i="7" s="1"/>
  <c r="M175" i="7" s="1"/>
  <c r="P774" i="3"/>
  <c r="P775" i="3"/>
  <c r="P776" i="3"/>
  <c r="P777" i="3"/>
  <c r="G176" i="7" s="1"/>
  <c r="M176" i="7" s="1"/>
  <c r="P778" i="3"/>
  <c r="P779" i="3"/>
  <c r="P780" i="3"/>
  <c r="P781" i="3"/>
  <c r="P782" i="3"/>
  <c r="G177" i="7" s="1"/>
  <c r="M177" i="7" s="1"/>
  <c r="P783" i="3"/>
  <c r="P784" i="3"/>
  <c r="P785" i="3"/>
  <c r="P786" i="3"/>
  <c r="P787" i="3"/>
  <c r="P788" i="3"/>
  <c r="P789" i="3"/>
  <c r="P790" i="3"/>
  <c r="P791" i="3"/>
  <c r="P792" i="3"/>
  <c r="P793" i="3"/>
  <c r="G179" i="7" s="1"/>
  <c r="M179" i="7" s="1"/>
  <c r="P794" i="3"/>
  <c r="P796" i="3"/>
  <c r="P797" i="3"/>
  <c r="P798" i="3"/>
  <c r="P799" i="3"/>
  <c r="P800" i="3"/>
  <c r="P801" i="3"/>
  <c r="P802" i="3"/>
  <c r="P803" i="3"/>
  <c r="P804" i="3"/>
  <c r="P805" i="3"/>
  <c r="P806" i="3"/>
  <c r="P807" i="3"/>
  <c r="P808" i="3"/>
  <c r="P809" i="3"/>
  <c r="P810" i="3"/>
  <c r="P811" i="3"/>
  <c r="P812" i="3"/>
  <c r="P813" i="3"/>
  <c r="P814" i="3"/>
  <c r="P815" i="3"/>
  <c r="P816" i="3"/>
  <c r="P817" i="3"/>
  <c r="P818" i="3"/>
  <c r="P819" i="3"/>
  <c r="P820" i="3"/>
  <c r="P821" i="3"/>
  <c r="P822" i="3"/>
  <c r="P823" i="3"/>
  <c r="P824" i="3"/>
  <c r="P825" i="3"/>
  <c r="P826" i="3"/>
  <c r="P827" i="3"/>
  <c r="P828" i="3"/>
  <c r="P829" i="3"/>
  <c r="P830" i="3"/>
  <c r="P831" i="3"/>
  <c r="P832" i="3"/>
  <c r="P833" i="3"/>
  <c r="P834" i="3"/>
  <c r="P835" i="3"/>
  <c r="G189" i="7" s="1"/>
  <c r="M189" i="7" s="1"/>
  <c r="P836" i="3"/>
  <c r="P839" i="3"/>
  <c r="P840" i="3"/>
  <c r="P841" i="3"/>
  <c r="P842" i="3"/>
  <c r="P843" i="3"/>
  <c r="P844" i="3"/>
  <c r="P845" i="3"/>
  <c r="G196" i="7" s="1"/>
  <c r="M196" i="7" s="1"/>
  <c r="P846" i="3"/>
  <c r="P847" i="3"/>
  <c r="P848" i="3"/>
  <c r="P849" i="3"/>
  <c r="P850" i="3"/>
  <c r="P851" i="3"/>
  <c r="P852" i="3"/>
  <c r="P853" i="3"/>
  <c r="P854" i="3"/>
  <c r="P855" i="3"/>
  <c r="P857" i="3"/>
  <c r="P858" i="3"/>
  <c r="P859" i="3"/>
  <c r="P860" i="3"/>
  <c r="P861" i="3"/>
  <c r="P862" i="3"/>
  <c r="P863" i="3"/>
  <c r="P864" i="3"/>
  <c r="P865" i="3"/>
  <c r="P867" i="3"/>
  <c r="P868" i="3"/>
  <c r="P869" i="3"/>
  <c r="P870" i="3"/>
  <c r="P871" i="3"/>
  <c r="P872" i="3"/>
  <c r="P873" i="3"/>
  <c r="P874" i="3"/>
  <c r="P875" i="3"/>
  <c r="P876" i="3"/>
  <c r="P877" i="3"/>
  <c r="P878" i="3"/>
  <c r="P879" i="3"/>
  <c r="P880" i="3"/>
  <c r="P881" i="3"/>
  <c r="P882" i="3"/>
  <c r="P883" i="3"/>
  <c r="P884" i="3"/>
  <c r="P885" i="3"/>
  <c r="P886" i="3"/>
  <c r="P887" i="3"/>
  <c r="P888" i="3"/>
  <c r="P889" i="3"/>
  <c r="P890" i="3"/>
  <c r="P891" i="3"/>
  <c r="P892" i="3"/>
  <c r="P893" i="3"/>
  <c r="P894" i="3"/>
  <c r="P895" i="3"/>
  <c r="P896" i="3"/>
  <c r="P897" i="3"/>
  <c r="P898" i="3"/>
  <c r="P899" i="3"/>
  <c r="P900" i="3"/>
  <c r="P901" i="3"/>
  <c r="P902" i="3"/>
  <c r="P903" i="3"/>
  <c r="P904" i="3"/>
  <c r="P905" i="3"/>
  <c r="P906" i="3"/>
  <c r="P907" i="3"/>
  <c r="P908" i="3"/>
  <c r="P909" i="3"/>
  <c r="P910" i="3"/>
  <c r="P911" i="3"/>
  <c r="P912" i="3"/>
  <c r="P913" i="3"/>
  <c r="P914" i="3"/>
  <c r="P915" i="3"/>
  <c r="P916" i="3"/>
  <c r="P917" i="3"/>
  <c r="P918" i="3"/>
  <c r="P919" i="3"/>
  <c r="P920" i="3"/>
  <c r="P921" i="3"/>
  <c r="P922" i="3"/>
  <c r="P923" i="3"/>
  <c r="P924" i="3"/>
  <c r="P925" i="3"/>
  <c r="P926" i="3"/>
  <c r="P927" i="3"/>
  <c r="G216" i="7" s="1"/>
  <c r="M216" i="7" s="1"/>
  <c r="P928" i="3"/>
  <c r="P929" i="3"/>
  <c r="P930" i="3"/>
  <c r="P931" i="3"/>
  <c r="P933" i="3"/>
  <c r="P934" i="3"/>
  <c r="P935" i="3"/>
  <c r="G218" i="7" s="1"/>
  <c r="M218" i="7" s="1"/>
  <c r="P936" i="3"/>
  <c r="P937" i="3"/>
  <c r="P938" i="3"/>
  <c r="P939" i="3"/>
  <c r="P940" i="3"/>
  <c r="P941" i="3"/>
  <c r="P942" i="3"/>
  <c r="P943" i="3"/>
  <c r="P944" i="3"/>
  <c r="P945" i="3"/>
  <c r="P946" i="3"/>
  <c r="P947" i="3"/>
  <c r="P948" i="3"/>
  <c r="P949" i="3"/>
  <c r="P950" i="3"/>
  <c r="P951" i="3"/>
  <c r="G220" i="7" s="1"/>
  <c r="M220" i="7" s="1"/>
  <c r="P952" i="3"/>
  <c r="P953" i="3"/>
  <c r="P954" i="3"/>
  <c r="P955" i="3"/>
  <c r="P956" i="3"/>
  <c r="P957" i="3"/>
  <c r="P958" i="3"/>
  <c r="P959" i="3"/>
  <c r="P960" i="3"/>
  <c r="P961" i="3"/>
  <c r="P962" i="3"/>
  <c r="P963" i="3"/>
  <c r="P964" i="3"/>
  <c r="P965" i="3"/>
  <c r="P966" i="3"/>
  <c r="P967" i="3"/>
  <c r="P968" i="3"/>
  <c r="P969" i="3"/>
  <c r="P970" i="3"/>
  <c r="P971" i="3"/>
  <c r="P972" i="3"/>
  <c r="P973" i="3"/>
  <c r="P974" i="3"/>
  <c r="P975" i="3"/>
  <c r="P976" i="3"/>
  <c r="P977" i="3"/>
  <c r="P978" i="3"/>
  <c r="P979" i="3"/>
  <c r="P980" i="3"/>
  <c r="P981" i="3"/>
  <c r="P982" i="3"/>
  <c r="P983" i="3"/>
  <c r="G224" i="7" s="1"/>
  <c r="M224" i="7" s="1"/>
  <c r="P984" i="3"/>
  <c r="P985" i="3"/>
  <c r="P986" i="3"/>
  <c r="P987" i="3"/>
  <c r="P988" i="3"/>
  <c r="P989" i="3"/>
  <c r="P990" i="3"/>
  <c r="P991" i="3"/>
  <c r="P992" i="3"/>
  <c r="P993" i="3"/>
  <c r="P994" i="3"/>
  <c r="P995" i="3"/>
  <c r="P996" i="3"/>
  <c r="P998" i="3"/>
  <c r="P999" i="3"/>
  <c r="P1000" i="3"/>
  <c r="P1001" i="3"/>
  <c r="G227" i="7" s="1"/>
  <c r="M227" i="7" s="1"/>
  <c r="P1002" i="3"/>
  <c r="P1003" i="3"/>
  <c r="P1004" i="3"/>
  <c r="P1005" i="3"/>
  <c r="P1006" i="3"/>
  <c r="P1007" i="3"/>
  <c r="P1008" i="3"/>
  <c r="P1009" i="3"/>
  <c r="P1010" i="3"/>
  <c r="P1011" i="3"/>
  <c r="P1012" i="3"/>
  <c r="P1013" i="3"/>
  <c r="P1014" i="3"/>
  <c r="P1015" i="3"/>
  <c r="P1016" i="3"/>
  <c r="P1017" i="3"/>
  <c r="P1018" i="3"/>
  <c r="P1019" i="3"/>
  <c r="P1020" i="3"/>
  <c r="P1021" i="3"/>
  <c r="P1022" i="3"/>
  <c r="P1023" i="3"/>
  <c r="P1024" i="3"/>
  <c r="P1025" i="3"/>
  <c r="P1026" i="3"/>
  <c r="P1027" i="3"/>
  <c r="P1028" i="3"/>
  <c r="P1029" i="3"/>
  <c r="P1030" i="3"/>
  <c r="P1031" i="3"/>
  <c r="P1032" i="3"/>
  <c r="P1033" i="3"/>
  <c r="P1034" i="3"/>
  <c r="P1035" i="3"/>
  <c r="P1036" i="3"/>
  <c r="P1037" i="3"/>
  <c r="P1038" i="3"/>
  <c r="P1040" i="3"/>
  <c r="P1041" i="3"/>
  <c r="P1042" i="3"/>
  <c r="P1043" i="3"/>
  <c r="G241" i="7" s="1"/>
  <c r="M241" i="7" s="1"/>
  <c r="P1044" i="3"/>
  <c r="P1045" i="3"/>
  <c r="P1046" i="3"/>
  <c r="P1047" i="3"/>
  <c r="P1048" i="3"/>
  <c r="P1049" i="3"/>
  <c r="P1050" i="3"/>
  <c r="P1051" i="3"/>
  <c r="P1052" i="3"/>
  <c r="P1053" i="3"/>
  <c r="P1054" i="3"/>
  <c r="P1055" i="3"/>
  <c r="P1056" i="3"/>
  <c r="P1057" i="3"/>
  <c r="P1058" i="3"/>
  <c r="P1059" i="3"/>
  <c r="P1060" i="3"/>
  <c r="P1061" i="3"/>
  <c r="P1062" i="3"/>
  <c r="P1063" i="3"/>
  <c r="P1064" i="3"/>
  <c r="P1065" i="3"/>
  <c r="P1066" i="3"/>
  <c r="P1067" i="3"/>
  <c r="P1068" i="3"/>
  <c r="P1069" i="3"/>
  <c r="P1070" i="3"/>
  <c r="P1071" i="3"/>
  <c r="P1072" i="3"/>
  <c r="P1073" i="3"/>
  <c r="P1074" i="3"/>
  <c r="P1075" i="3"/>
  <c r="P1076" i="3"/>
  <c r="P1077" i="3"/>
  <c r="P1078" i="3"/>
  <c r="P1079" i="3"/>
  <c r="P1080" i="3"/>
  <c r="P1081" i="3"/>
  <c r="P1082" i="3"/>
  <c r="P1083" i="3"/>
  <c r="P1084" i="3"/>
  <c r="P1085" i="3"/>
  <c r="P1086" i="3"/>
  <c r="P1087" i="3"/>
  <c r="P1088" i="3"/>
  <c r="P1089" i="3"/>
  <c r="P1090" i="3"/>
  <c r="P1091" i="3"/>
  <c r="P1092" i="3"/>
  <c r="P1093" i="3"/>
  <c r="P1094" i="3"/>
  <c r="P1095" i="3"/>
  <c r="P1096" i="3"/>
  <c r="P1097" i="3"/>
  <c r="P1098" i="3"/>
  <c r="P1099" i="3"/>
  <c r="P1100" i="3"/>
  <c r="P1101" i="3"/>
  <c r="P1102" i="3"/>
  <c r="P1103" i="3"/>
  <c r="P1104" i="3"/>
  <c r="P1105" i="3"/>
  <c r="P1106" i="3"/>
  <c r="P1107" i="3"/>
  <c r="P1108" i="3"/>
  <c r="P1109" i="3"/>
  <c r="P1110" i="3"/>
  <c r="P1111" i="3"/>
  <c r="P1112" i="3"/>
  <c r="P1113" i="3"/>
  <c r="P1114" i="3"/>
  <c r="P1115" i="3"/>
  <c r="P1116" i="3"/>
  <c r="P1117" i="3"/>
  <c r="P1118" i="3"/>
  <c r="P1119" i="3"/>
  <c r="P1120" i="3"/>
  <c r="P1121" i="3"/>
  <c r="P1122" i="3"/>
  <c r="P1123" i="3"/>
  <c r="P1124" i="3"/>
  <c r="P1125" i="3"/>
  <c r="P1126" i="3"/>
  <c r="P1127" i="3"/>
  <c r="P1128" i="3"/>
  <c r="P1129" i="3"/>
  <c r="P1130" i="3"/>
  <c r="P1131" i="3"/>
  <c r="P1132" i="3"/>
  <c r="P1133" i="3"/>
  <c r="P1134" i="3"/>
  <c r="P1135" i="3"/>
  <c r="P1136" i="3"/>
  <c r="P1137" i="3"/>
  <c r="P1138" i="3"/>
  <c r="P1139" i="3"/>
  <c r="P1140" i="3"/>
  <c r="P1141" i="3"/>
  <c r="P1142" i="3"/>
  <c r="P1143" i="3"/>
  <c r="P1144" i="3"/>
  <c r="P1145" i="3"/>
  <c r="P1146" i="3"/>
  <c r="P1147" i="3"/>
  <c r="P1148" i="3"/>
  <c r="P1149" i="3"/>
  <c r="P1150" i="3"/>
  <c r="P1151" i="3"/>
  <c r="P1152" i="3"/>
  <c r="P1153" i="3"/>
  <c r="P1154" i="3"/>
  <c r="P1155" i="3"/>
  <c r="P1156" i="3"/>
  <c r="P1157" i="3"/>
  <c r="P1158" i="3"/>
  <c r="P1159" i="3"/>
  <c r="P1160" i="3"/>
  <c r="P1161" i="3"/>
  <c r="P1162" i="3"/>
  <c r="P1163" i="3"/>
  <c r="P1164" i="3"/>
  <c r="P1165" i="3"/>
  <c r="P1166" i="3"/>
  <c r="P1167" i="3"/>
  <c r="P1168" i="3"/>
  <c r="P1169" i="3"/>
  <c r="P1170" i="3"/>
  <c r="P1171" i="3"/>
  <c r="P1172" i="3"/>
  <c r="P1173" i="3"/>
  <c r="P1174" i="3"/>
  <c r="P1175" i="3"/>
  <c r="P1176" i="3"/>
  <c r="P1177" i="3"/>
  <c r="P1178" i="3"/>
  <c r="P1179" i="3"/>
  <c r="P1180" i="3"/>
  <c r="P1181" i="3"/>
  <c r="P1182" i="3"/>
  <c r="P1183" i="3"/>
  <c r="P1184" i="3"/>
  <c r="P1185" i="3"/>
  <c r="P1186" i="3"/>
  <c r="P1187" i="3"/>
  <c r="P1188" i="3"/>
  <c r="P1189" i="3"/>
  <c r="P1190" i="3"/>
  <c r="P1191" i="3"/>
  <c r="P1192" i="3"/>
  <c r="P1193" i="3"/>
  <c r="P1194" i="3"/>
  <c r="P1195" i="3"/>
  <c r="P1196" i="3"/>
  <c r="P1197" i="3"/>
  <c r="P1198" i="3"/>
  <c r="P1199" i="3"/>
  <c r="P1200" i="3"/>
  <c r="P1201" i="3"/>
  <c r="P1202" i="3"/>
  <c r="P1203" i="3"/>
  <c r="P1204" i="3"/>
  <c r="P1205" i="3"/>
  <c r="P1206" i="3"/>
  <c r="P1207" i="3"/>
  <c r="P1208" i="3"/>
  <c r="P1209" i="3"/>
  <c r="P1210" i="3"/>
  <c r="P1211" i="3"/>
  <c r="P1212" i="3"/>
  <c r="P1213" i="3"/>
  <c r="P1214" i="3"/>
  <c r="P1215" i="3"/>
  <c r="P1216" i="3"/>
  <c r="P1217" i="3"/>
  <c r="P1218" i="3"/>
  <c r="P1219" i="3"/>
  <c r="P1220" i="3"/>
  <c r="P1221" i="3"/>
  <c r="P1222" i="3"/>
  <c r="P1223" i="3"/>
  <c r="P1224" i="3"/>
  <c r="P1225" i="3"/>
  <c r="P1226" i="3"/>
  <c r="P1227" i="3"/>
  <c r="P1228" i="3"/>
  <c r="P1229" i="3"/>
  <c r="P1230" i="3"/>
  <c r="P1231" i="3"/>
  <c r="P1232" i="3"/>
  <c r="P1233" i="3"/>
  <c r="P1234" i="3"/>
  <c r="P1235" i="3"/>
  <c r="P1236" i="3"/>
  <c r="P1237" i="3"/>
  <c r="P1238" i="3"/>
  <c r="P1239" i="3"/>
  <c r="P1240" i="3"/>
  <c r="P1241" i="3"/>
  <c r="P1242" i="3"/>
  <c r="P1243" i="3"/>
  <c r="P1244" i="3"/>
  <c r="P1245" i="3"/>
  <c r="P1246" i="3"/>
  <c r="P1247" i="3"/>
  <c r="P1248" i="3"/>
  <c r="P1249" i="3"/>
  <c r="P1250" i="3"/>
  <c r="P1251" i="3"/>
  <c r="P1252" i="3"/>
  <c r="P1253" i="3"/>
  <c r="P1254" i="3"/>
  <c r="P1255" i="3"/>
  <c r="P1256" i="3"/>
  <c r="P1257" i="3"/>
  <c r="P1258" i="3"/>
  <c r="P1259" i="3"/>
  <c r="P1260" i="3"/>
  <c r="P1261" i="3"/>
  <c r="P1262" i="3"/>
  <c r="P1263" i="3"/>
  <c r="P1264" i="3"/>
  <c r="P1265" i="3"/>
  <c r="P1266" i="3"/>
  <c r="P1267" i="3"/>
  <c r="P1268" i="3"/>
  <c r="P1269" i="3"/>
  <c r="P1270" i="3"/>
  <c r="P1271" i="3"/>
  <c r="P1272" i="3"/>
  <c r="P1273" i="3"/>
  <c r="P1274" i="3"/>
  <c r="P1275" i="3"/>
  <c r="P1276" i="3"/>
  <c r="P1277" i="3"/>
  <c r="P1278" i="3"/>
  <c r="P1279" i="3"/>
  <c r="P1280" i="3"/>
  <c r="P1281" i="3"/>
  <c r="P1282" i="3"/>
  <c r="P1283" i="3"/>
  <c r="P1284" i="3"/>
  <c r="P1285" i="3"/>
  <c r="P1286" i="3"/>
  <c r="P1287" i="3"/>
  <c r="P1288" i="3"/>
  <c r="P1289" i="3"/>
  <c r="P1290" i="3"/>
  <c r="P1291" i="3"/>
  <c r="P1292" i="3"/>
  <c r="P1293" i="3"/>
  <c r="P1294" i="3"/>
  <c r="P1295" i="3"/>
  <c r="P1296" i="3"/>
  <c r="P1297" i="3"/>
  <c r="P1298" i="3"/>
  <c r="P1299" i="3"/>
  <c r="P1300" i="3"/>
  <c r="P1301" i="3"/>
  <c r="P1302" i="3"/>
  <c r="P1303" i="3"/>
  <c r="P1304" i="3"/>
  <c r="P1305" i="3"/>
  <c r="P1306" i="3"/>
  <c r="P1307" i="3"/>
  <c r="P1308" i="3"/>
  <c r="P1309" i="3"/>
  <c r="P1310" i="3"/>
  <c r="P1311" i="3"/>
  <c r="P1312" i="3"/>
  <c r="P1313" i="3"/>
  <c r="P1314" i="3"/>
  <c r="P1315" i="3"/>
  <c r="P1316" i="3"/>
  <c r="P1317" i="3"/>
  <c r="P1318" i="3"/>
  <c r="P1319" i="3"/>
  <c r="P1320" i="3"/>
  <c r="P1321" i="3"/>
  <c r="P1322" i="3"/>
  <c r="P1323" i="3"/>
  <c r="P1324" i="3"/>
  <c r="P1325" i="3"/>
  <c r="P1326" i="3"/>
  <c r="P1327" i="3"/>
  <c r="P1328" i="3"/>
  <c r="P1329" i="3"/>
  <c r="P1330" i="3"/>
  <c r="P1331" i="3"/>
  <c r="P1332" i="3"/>
  <c r="P1333" i="3"/>
  <c r="P1334" i="3"/>
  <c r="P1335" i="3"/>
  <c r="P1336" i="3"/>
  <c r="P1337" i="3"/>
  <c r="P1338" i="3"/>
  <c r="P1339" i="3"/>
  <c r="P1340" i="3"/>
  <c r="P1341" i="3"/>
  <c r="P1342" i="3"/>
  <c r="P1343" i="3"/>
  <c r="P1344" i="3"/>
  <c r="P1345" i="3"/>
  <c r="P1346" i="3"/>
  <c r="P1347" i="3"/>
  <c r="P1348" i="3"/>
  <c r="P1349" i="3"/>
  <c r="P1350" i="3"/>
  <c r="P1351" i="3"/>
  <c r="P1352" i="3"/>
  <c r="P1353" i="3"/>
  <c r="P1354" i="3"/>
  <c r="P1355" i="3"/>
  <c r="P1356" i="3"/>
  <c r="P1357" i="3"/>
  <c r="P1358" i="3"/>
  <c r="P1359" i="3"/>
  <c r="P1360" i="3"/>
  <c r="P1361" i="3"/>
  <c r="P1362" i="3"/>
  <c r="P1363" i="3"/>
  <c r="P1364" i="3"/>
  <c r="P1365" i="3"/>
  <c r="P1366" i="3"/>
  <c r="P1367" i="3"/>
  <c r="P1368" i="3"/>
  <c r="P1369" i="3"/>
  <c r="P1370" i="3"/>
  <c r="P1371" i="3"/>
  <c r="P1372" i="3"/>
  <c r="P1373" i="3"/>
  <c r="P1374" i="3"/>
  <c r="P1375" i="3"/>
  <c r="P1376" i="3"/>
  <c r="P1377" i="3"/>
  <c r="P1378" i="3"/>
  <c r="P1379" i="3"/>
  <c r="P1380" i="3"/>
  <c r="P1381" i="3"/>
  <c r="P1382" i="3"/>
  <c r="P1383" i="3"/>
  <c r="P1384" i="3"/>
  <c r="P1385" i="3"/>
  <c r="P1386" i="3"/>
  <c r="P1387" i="3"/>
  <c r="P1388" i="3"/>
  <c r="P1389" i="3"/>
  <c r="P1390" i="3"/>
  <c r="P1391" i="3"/>
  <c r="P1392" i="3"/>
  <c r="P1393" i="3"/>
  <c r="P1394" i="3"/>
  <c r="P1395" i="3"/>
  <c r="P1396" i="3"/>
  <c r="P1397" i="3"/>
  <c r="P1398" i="3"/>
  <c r="P1399" i="3"/>
  <c r="P1400" i="3"/>
  <c r="P1401" i="3"/>
  <c r="P1402" i="3"/>
  <c r="P1403" i="3"/>
  <c r="P1404" i="3"/>
  <c r="P1405" i="3"/>
  <c r="P1406" i="3"/>
  <c r="P1407" i="3"/>
  <c r="P1408" i="3"/>
  <c r="P1409" i="3"/>
  <c r="P1410" i="3"/>
  <c r="P1411" i="3"/>
  <c r="P1412" i="3"/>
  <c r="P1413" i="3"/>
  <c r="P1414" i="3"/>
  <c r="P1415" i="3"/>
  <c r="P1416" i="3"/>
  <c r="P1417" i="3"/>
  <c r="P1418" i="3"/>
  <c r="P1419" i="3"/>
  <c r="P1420" i="3"/>
  <c r="P1421" i="3"/>
  <c r="P1422" i="3"/>
  <c r="P1423" i="3"/>
  <c r="P1424" i="3"/>
  <c r="P1425" i="3"/>
  <c r="P1426" i="3"/>
  <c r="P1427" i="3"/>
  <c r="P1428" i="3"/>
  <c r="P1429" i="3"/>
  <c r="P1430" i="3"/>
  <c r="P1431" i="3"/>
  <c r="P1432" i="3"/>
  <c r="P1433" i="3"/>
  <c r="P1434" i="3"/>
  <c r="P1435" i="3"/>
  <c r="P1436" i="3"/>
  <c r="P1437" i="3"/>
  <c r="P1438" i="3"/>
  <c r="P1439" i="3"/>
  <c r="P1440" i="3"/>
  <c r="P1441" i="3"/>
  <c r="P1442" i="3"/>
  <c r="P1443" i="3"/>
  <c r="P1444" i="3"/>
  <c r="P1445" i="3"/>
  <c r="P1446" i="3"/>
  <c r="P1447" i="3"/>
  <c r="P1448" i="3"/>
  <c r="P1449" i="3"/>
  <c r="P1450" i="3"/>
  <c r="P1451" i="3"/>
  <c r="P1452" i="3"/>
  <c r="P1453" i="3"/>
  <c r="P1454" i="3"/>
  <c r="P1455" i="3"/>
  <c r="P1456" i="3"/>
  <c r="P1457" i="3"/>
  <c r="P1458" i="3"/>
  <c r="P1459" i="3"/>
  <c r="P1460" i="3"/>
  <c r="P1461" i="3"/>
  <c r="P1462" i="3"/>
  <c r="P1463" i="3"/>
  <c r="P1464" i="3"/>
  <c r="P1465" i="3"/>
  <c r="P1466" i="3"/>
  <c r="P1467" i="3"/>
  <c r="P1468" i="3"/>
  <c r="P1469" i="3"/>
  <c r="P1470" i="3"/>
  <c r="P1471" i="3"/>
  <c r="P1472" i="3"/>
  <c r="P1473" i="3"/>
  <c r="P1474" i="3"/>
  <c r="P1475" i="3"/>
  <c r="P1476" i="3"/>
  <c r="P1477" i="3"/>
  <c r="P1478" i="3"/>
  <c r="P1479" i="3"/>
  <c r="P1480" i="3"/>
  <c r="P1481" i="3"/>
  <c r="P1482" i="3"/>
  <c r="P1483" i="3"/>
  <c r="P1484" i="3"/>
  <c r="P1485" i="3"/>
  <c r="P1486" i="3"/>
  <c r="P1487" i="3"/>
  <c r="P1488" i="3"/>
  <c r="P1489" i="3"/>
  <c r="P1490" i="3"/>
  <c r="P1491" i="3"/>
  <c r="P1492" i="3"/>
  <c r="P1493" i="3"/>
  <c r="P1494" i="3"/>
  <c r="P1495" i="3"/>
  <c r="P1496" i="3"/>
  <c r="P1497" i="3"/>
  <c r="P1498" i="3"/>
  <c r="P1499" i="3"/>
  <c r="P1500" i="3"/>
  <c r="P1501" i="3"/>
  <c r="P1502" i="3"/>
  <c r="P1503" i="3"/>
  <c r="P1504" i="3"/>
  <c r="P1505" i="3"/>
  <c r="P1506" i="3"/>
  <c r="P1507" i="3"/>
  <c r="P1508" i="3"/>
  <c r="P1509" i="3"/>
  <c r="P1510" i="3"/>
  <c r="P1511" i="3"/>
  <c r="P1512" i="3"/>
  <c r="P1513" i="3"/>
  <c r="P1514" i="3"/>
  <c r="P1515" i="3"/>
  <c r="P1516" i="3"/>
  <c r="P1517" i="3"/>
  <c r="P1518" i="3"/>
  <c r="P1519" i="3"/>
  <c r="P1520" i="3"/>
  <c r="P1521" i="3"/>
  <c r="P1522" i="3"/>
  <c r="P1523" i="3"/>
  <c r="P1524" i="3"/>
  <c r="P1525" i="3"/>
  <c r="P1526" i="3"/>
  <c r="P1527" i="3"/>
  <c r="P1528" i="3"/>
  <c r="P1529" i="3"/>
  <c r="P1530" i="3"/>
  <c r="P1533" i="3"/>
  <c r="P1534" i="3"/>
  <c r="P1535" i="3"/>
  <c r="P1536" i="3"/>
  <c r="P1537" i="3"/>
  <c r="P1538" i="3"/>
  <c r="P1539" i="3"/>
  <c r="P1540" i="3"/>
  <c r="P1541" i="3"/>
  <c r="P1542" i="3"/>
  <c r="P1543" i="3"/>
  <c r="P1544" i="3"/>
  <c r="P1545" i="3"/>
  <c r="P1546" i="3"/>
  <c r="P1547" i="3"/>
  <c r="P1548" i="3"/>
  <c r="P1549" i="3"/>
  <c r="P1550" i="3"/>
  <c r="P1551" i="3"/>
  <c r="P1552" i="3"/>
  <c r="P1553" i="3"/>
  <c r="P1554" i="3"/>
  <c r="G313" i="7" s="1"/>
  <c r="M313" i="7" s="1"/>
  <c r="P1555" i="3"/>
  <c r="P1556" i="3"/>
  <c r="P1557" i="3"/>
  <c r="P1558" i="3"/>
  <c r="P1559" i="3"/>
  <c r="P1560" i="3"/>
  <c r="P1561" i="3"/>
  <c r="P1562" i="3"/>
  <c r="P1563" i="3"/>
  <c r="G314" i="7" s="1"/>
  <c r="M314" i="7" s="1"/>
  <c r="P1564" i="3"/>
  <c r="P1565" i="3"/>
  <c r="P1566" i="3"/>
  <c r="P1567" i="3"/>
  <c r="P1568" i="3"/>
  <c r="P1569" i="3"/>
  <c r="P1570" i="3"/>
  <c r="P1571" i="3"/>
  <c r="P1572" i="3"/>
  <c r="G315" i="7" s="1"/>
  <c r="M315" i="7" s="1"/>
  <c r="P1573" i="3"/>
  <c r="P1574" i="3"/>
  <c r="P1575" i="3"/>
  <c r="P1576" i="3"/>
  <c r="P1577" i="3"/>
  <c r="P1578" i="3"/>
  <c r="P1579" i="3"/>
  <c r="P1580" i="3"/>
  <c r="P1581" i="3"/>
  <c r="P1582" i="3"/>
  <c r="P1583" i="3"/>
  <c r="P1584" i="3"/>
  <c r="P1585" i="3"/>
  <c r="P1586" i="3"/>
  <c r="P1587" i="3"/>
  <c r="P1588" i="3"/>
  <c r="P1589" i="3"/>
  <c r="P1590" i="3"/>
  <c r="P1591" i="3"/>
  <c r="P1592" i="3"/>
  <c r="P1593" i="3"/>
  <c r="P1594" i="3"/>
  <c r="P1595" i="3"/>
  <c r="P1596" i="3"/>
  <c r="P1597" i="3"/>
  <c r="P1598" i="3"/>
  <c r="P1599" i="3"/>
  <c r="P1600" i="3"/>
  <c r="P1601" i="3"/>
  <c r="P1602" i="3"/>
  <c r="P1603" i="3"/>
  <c r="P1604" i="3"/>
  <c r="P1606" i="3"/>
  <c r="P1607" i="3"/>
  <c r="P1608" i="3"/>
  <c r="P1609" i="3"/>
  <c r="P1610" i="3"/>
  <c r="P1611" i="3"/>
  <c r="P1612" i="3"/>
  <c r="P1613" i="3"/>
  <c r="P1614" i="3"/>
  <c r="P1615" i="3"/>
  <c r="P1616" i="3"/>
  <c r="P1617" i="3"/>
  <c r="P1618" i="3"/>
  <c r="P1619" i="3"/>
  <c r="G321" i="7" s="1"/>
  <c r="M321" i="7" s="1"/>
  <c r="P1620" i="3"/>
  <c r="P1621" i="3"/>
  <c r="P1622" i="3"/>
  <c r="P1623" i="3"/>
  <c r="P1624" i="3"/>
  <c r="P1625" i="3"/>
  <c r="P1626" i="3"/>
  <c r="P1627" i="3"/>
  <c r="P1628" i="3"/>
  <c r="P1629" i="3"/>
  <c r="P1630" i="3"/>
  <c r="P1631" i="3"/>
  <c r="P1632" i="3"/>
  <c r="P1633" i="3"/>
  <c r="P1634" i="3"/>
  <c r="P1635" i="3"/>
  <c r="P1636" i="3"/>
  <c r="P1637" i="3"/>
  <c r="P1638" i="3"/>
  <c r="P1639" i="3"/>
  <c r="P1640" i="3"/>
  <c r="P1641" i="3"/>
  <c r="P1642" i="3"/>
  <c r="P1643" i="3"/>
  <c r="P1644" i="3"/>
  <c r="P1645" i="3"/>
  <c r="G324" i="7" s="1"/>
  <c r="M324" i="7" s="1"/>
  <c r="P1646" i="3"/>
  <c r="P1647" i="3"/>
  <c r="P1648" i="3"/>
  <c r="P1649" i="3"/>
  <c r="P1650" i="3"/>
  <c r="P1651" i="3"/>
  <c r="P1652" i="3"/>
  <c r="P1653" i="3"/>
  <c r="P1654" i="3"/>
  <c r="P1655" i="3"/>
  <c r="P1656" i="3"/>
  <c r="P1657" i="3"/>
  <c r="P1658" i="3"/>
  <c r="P1659" i="3"/>
  <c r="P1660" i="3"/>
  <c r="P1661" i="3"/>
  <c r="P1662" i="3"/>
  <c r="P1663" i="3"/>
  <c r="P1664" i="3"/>
  <c r="P1665" i="3"/>
  <c r="P1666" i="3"/>
  <c r="P1667" i="3"/>
  <c r="P1668" i="3"/>
  <c r="P1669" i="3"/>
  <c r="P1670" i="3"/>
  <c r="P1671" i="3"/>
  <c r="P1672" i="3"/>
  <c r="P1673" i="3"/>
  <c r="P1674" i="3"/>
  <c r="P1675" i="3"/>
  <c r="P1676" i="3"/>
  <c r="P1677" i="3"/>
  <c r="P1679" i="3"/>
  <c r="P1680" i="3"/>
  <c r="P1681" i="3"/>
  <c r="P1682" i="3"/>
  <c r="P1683" i="3"/>
  <c r="P1684" i="3"/>
  <c r="P1685" i="3"/>
  <c r="P1686" i="3"/>
  <c r="P1687" i="3"/>
  <c r="P1688" i="3"/>
  <c r="P1689" i="3"/>
  <c r="P1690" i="3"/>
  <c r="P1691" i="3"/>
  <c r="G330" i="7" s="1"/>
  <c r="M330" i="7" s="1"/>
  <c r="P1692" i="3"/>
  <c r="P1693" i="3"/>
  <c r="P1694" i="3"/>
  <c r="P1695" i="3"/>
  <c r="P1696" i="3"/>
  <c r="P1697" i="3"/>
  <c r="P1698" i="3"/>
  <c r="P1699" i="3"/>
  <c r="P1700" i="3"/>
  <c r="P1701" i="3"/>
  <c r="P1702" i="3"/>
  <c r="P1703" i="3"/>
  <c r="P1704" i="3"/>
  <c r="P1705" i="3"/>
  <c r="P1706" i="3"/>
  <c r="P1707" i="3"/>
  <c r="P1708" i="3"/>
  <c r="P1709" i="3"/>
  <c r="P1710" i="3"/>
  <c r="P1711" i="3"/>
  <c r="P1712" i="3"/>
  <c r="P1713" i="3"/>
  <c r="P1714" i="3"/>
  <c r="P1715" i="3"/>
  <c r="P1716" i="3"/>
  <c r="P1717" i="3"/>
  <c r="P1718" i="3"/>
  <c r="P1719" i="3"/>
  <c r="P1720" i="3"/>
  <c r="P1721" i="3"/>
  <c r="P1722" i="3"/>
  <c r="P1723" i="3"/>
  <c r="P1724" i="3"/>
  <c r="P1725" i="3"/>
  <c r="P1726" i="3"/>
  <c r="P1727" i="3"/>
  <c r="P1728" i="3"/>
  <c r="P1729" i="3"/>
  <c r="P1730" i="3"/>
  <c r="P1731" i="3"/>
  <c r="P1732" i="3"/>
  <c r="P1733" i="3"/>
  <c r="P1734" i="3"/>
  <c r="P1735" i="3"/>
  <c r="P1736" i="3"/>
  <c r="P1737" i="3"/>
  <c r="P1738" i="3"/>
  <c r="P1739" i="3"/>
  <c r="P1740" i="3"/>
  <c r="P1741" i="3"/>
  <c r="P1742" i="3"/>
  <c r="P1743" i="3"/>
  <c r="P1744" i="3"/>
  <c r="P1745" i="3"/>
  <c r="P1746" i="3"/>
  <c r="P1747" i="3"/>
  <c r="P1748" i="3"/>
  <c r="P1749" i="3"/>
  <c r="P1750" i="3"/>
  <c r="P1751" i="3"/>
  <c r="P1752" i="3"/>
  <c r="P1753" i="3"/>
  <c r="P1754" i="3"/>
  <c r="P1755" i="3"/>
  <c r="P1756" i="3"/>
  <c r="P1757" i="3"/>
  <c r="P1758" i="3"/>
  <c r="P1759" i="3"/>
  <c r="P1760" i="3"/>
  <c r="P1761" i="3"/>
  <c r="P1762" i="3"/>
  <c r="P1763" i="3"/>
  <c r="P1764" i="3"/>
  <c r="P1765" i="3"/>
  <c r="P1766" i="3"/>
  <c r="P1767" i="3"/>
  <c r="P1768" i="3"/>
  <c r="P1769" i="3"/>
  <c r="P1770" i="3"/>
  <c r="P1771" i="3"/>
  <c r="P1772" i="3"/>
  <c r="P1773" i="3"/>
  <c r="P1774" i="3"/>
  <c r="P1775" i="3"/>
  <c r="P1776" i="3"/>
  <c r="P1777" i="3"/>
  <c r="P1778" i="3"/>
  <c r="P1779" i="3"/>
  <c r="P1780" i="3"/>
  <c r="P1781" i="3"/>
  <c r="P1782" i="3"/>
  <c r="P1783" i="3"/>
  <c r="P1784" i="3"/>
  <c r="P1785" i="3"/>
  <c r="P1786" i="3"/>
  <c r="P1787" i="3"/>
  <c r="P1788" i="3"/>
  <c r="P1789" i="3"/>
  <c r="P1790" i="3"/>
  <c r="P1791" i="3"/>
  <c r="P1792" i="3"/>
  <c r="P1793" i="3"/>
  <c r="P1794" i="3"/>
  <c r="P1795" i="3"/>
  <c r="P1796" i="3"/>
  <c r="P1797" i="3"/>
  <c r="P1798" i="3"/>
  <c r="P1799" i="3"/>
  <c r="P1800" i="3"/>
  <c r="P1801" i="3"/>
  <c r="P1802" i="3"/>
  <c r="P1803" i="3"/>
  <c r="P1804" i="3"/>
  <c r="P1805" i="3"/>
  <c r="P1806" i="3"/>
  <c r="P1807" i="3"/>
  <c r="P1808" i="3"/>
  <c r="P1809" i="3"/>
  <c r="P1810" i="3"/>
  <c r="P1811" i="3"/>
  <c r="P1812" i="3"/>
  <c r="P1813" i="3"/>
  <c r="P1814" i="3"/>
  <c r="P1815" i="3"/>
  <c r="P1816" i="3"/>
  <c r="P1817" i="3"/>
  <c r="P1818" i="3"/>
  <c r="P1819" i="3"/>
  <c r="P1820" i="3"/>
  <c r="P1821" i="3"/>
  <c r="P1822" i="3"/>
  <c r="P1823" i="3"/>
  <c r="P1824" i="3"/>
  <c r="P1825" i="3"/>
  <c r="P1826" i="3"/>
  <c r="P1827" i="3"/>
  <c r="P1828" i="3"/>
  <c r="P1829" i="3"/>
  <c r="P1830" i="3"/>
  <c r="P1831" i="3"/>
  <c r="P1832" i="3"/>
  <c r="P1833" i="3"/>
  <c r="P1834" i="3"/>
  <c r="P1835" i="3"/>
  <c r="P1836" i="3"/>
  <c r="P1837" i="3"/>
  <c r="P1838" i="3"/>
  <c r="P1839" i="3"/>
  <c r="P1840" i="3"/>
  <c r="P1841" i="3"/>
  <c r="P1842" i="3"/>
  <c r="P1843" i="3"/>
  <c r="P1844" i="3"/>
  <c r="P1845" i="3"/>
  <c r="P1846" i="3"/>
  <c r="P1847" i="3"/>
  <c r="P1848" i="3"/>
  <c r="P1849" i="3"/>
  <c r="P1850" i="3"/>
  <c r="P1851" i="3"/>
  <c r="P1852" i="3"/>
  <c r="P1853" i="3"/>
  <c r="P1854" i="3"/>
  <c r="P1855" i="3"/>
  <c r="P1856" i="3"/>
  <c r="P1857" i="3"/>
  <c r="P1858" i="3"/>
  <c r="P1859" i="3"/>
  <c r="P1860" i="3"/>
  <c r="P1861" i="3"/>
  <c r="P1862" i="3"/>
  <c r="P1863" i="3"/>
  <c r="P1864" i="3"/>
  <c r="P1865" i="3"/>
  <c r="P1866" i="3"/>
  <c r="P1867" i="3"/>
  <c r="P1868" i="3"/>
  <c r="P1869" i="3"/>
  <c r="P1870" i="3"/>
  <c r="P1871" i="3"/>
  <c r="P1872" i="3"/>
  <c r="P1873" i="3"/>
  <c r="P1874" i="3"/>
  <c r="P1875" i="3"/>
  <c r="P1876" i="3"/>
  <c r="P1877" i="3"/>
  <c r="P1878" i="3"/>
  <c r="P1879" i="3"/>
  <c r="P1880" i="3"/>
  <c r="P1881" i="3"/>
  <c r="P1882" i="3"/>
  <c r="P1883" i="3"/>
  <c r="P1884" i="3"/>
  <c r="P1885" i="3"/>
  <c r="P1886" i="3"/>
  <c r="P1887" i="3"/>
  <c r="P1888" i="3"/>
  <c r="P1889" i="3"/>
  <c r="P1890" i="3"/>
  <c r="P1891" i="3"/>
  <c r="P1892" i="3"/>
  <c r="P1893" i="3"/>
  <c r="P1894" i="3"/>
  <c r="P1895" i="3"/>
  <c r="P1896" i="3"/>
  <c r="P1897" i="3"/>
  <c r="P1898" i="3"/>
  <c r="P1899" i="3"/>
  <c r="P1900" i="3"/>
  <c r="P1901" i="3"/>
  <c r="P1902" i="3"/>
  <c r="P1903" i="3"/>
  <c r="P1904" i="3"/>
  <c r="P1905" i="3"/>
  <c r="P1906" i="3"/>
  <c r="P1907" i="3"/>
  <c r="P1908" i="3"/>
  <c r="P1909" i="3"/>
  <c r="P1910" i="3"/>
  <c r="P1911" i="3"/>
  <c r="P1912" i="3"/>
  <c r="P1913" i="3"/>
  <c r="P1914" i="3"/>
  <c r="P1915" i="3"/>
  <c r="P1916" i="3"/>
  <c r="P1917" i="3"/>
  <c r="P1918" i="3"/>
  <c r="P1919" i="3"/>
  <c r="P1920" i="3"/>
  <c r="P1921" i="3"/>
  <c r="P1922" i="3"/>
  <c r="P1923" i="3"/>
  <c r="P1924" i="3"/>
  <c r="P1925" i="3"/>
  <c r="P1926" i="3"/>
  <c r="P1927" i="3"/>
  <c r="P1928" i="3"/>
  <c r="P1929" i="3"/>
  <c r="P1930" i="3"/>
  <c r="P1931" i="3"/>
  <c r="P1932" i="3"/>
  <c r="P1933" i="3"/>
  <c r="P1934" i="3"/>
  <c r="P1935" i="3"/>
  <c r="P1936" i="3"/>
  <c r="P1937" i="3"/>
  <c r="P1938" i="3"/>
  <c r="P1939" i="3"/>
  <c r="P1940" i="3"/>
  <c r="P1941" i="3"/>
  <c r="P1942" i="3"/>
  <c r="P1943" i="3"/>
  <c r="P1944" i="3"/>
  <c r="P1945" i="3"/>
  <c r="P1946" i="3"/>
  <c r="P1947" i="3"/>
  <c r="P1948" i="3"/>
  <c r="P1949" i="3"/>
  <c r="P1950" i="3"/>
  <c r="P1951" i="3"/>
  <c r="P1952" i="3"/>
  <c r="P1953" i="3"/>
  <c r="P1954" i="3"/>
  <c r="P1955" i="3"/>
  <c r="P1958" i="3"/>
  <c r="P1959" i="3"/>
  <c r="P1960" i="3"/>
  <c r="P1961" i="3"/>
  <c r="P1962" i="3"/>
  <c r="P1963" i="3"/>
  <c r="P1964" i="3"/>
  <c r="P1965" i="3"/>
  <c r="P1966" i="3"/>
  <c r="P1967" i="3"/>
  <c r="P1968" i="3"/>
  <c r="P1969" i="3"/>
  <c r="P1970" i="3"/>
  <c r="P1971" i="3"/>
  <c r="P1973" i="3"/>
  <c r="P1974" i="3"/>
  <c r="P1975" i="3"/>
  <c r="P1976" i="3"/>
  <c r="P1977" i="3"/>
  <c r="G392" i="7" s="1"/>
  <c r="M392" i="7" s="1"/>
  <c r="P1978" i="3"/>
  <c r="P1979" i="3"/>
  <c r="P1980" i="3"/>
  <c r="P1981" i="3"/>
  <c r="P1982" i="3"/>
  <c r="P1983" i="3"/>
  <c r="P1984" i="3"/>
  <c r="P1985" i="3"/>
  <c r="P1986" i="3"/>
  <c r="P1987" i="3"/>
  <c r="P1988" i="3"/>
  <c r="P1989" i="3"/>
  <c r="P1990" i="3"/>
  <c r="P1991" i="3"/>
  <c r="P1992" i="3"/>
  <c r="P1993" i="3"/>
  <c r="P1994" i="3"/>
  <c r="P1995" i="3"/>
  <c r="P1996" i="3"/>
  <c r="P1997" i="3"/>
  <c r="P1998" i="3"/>
  <c r="P1999" i="3"/>
  <c r="P2000" i="3"/>
  <c r="P2001" i="3"/>
  <c r="P2002" i="3"/>
  <c r="P2003" i="3"/>
  <c r="P2004" i="3"/>
  <c r="P2005" i="3"/>
  <c r="P2006" i="3"/>
  <c r="P2009" i="3"/>
  <c r="P2010" i="3"/>
  <c r="P2011" i="3"/>
  <c r="G400" i="7" s="1"/>
  <c r="M400" i="7" s="1"/>
  <c r="P2012" i="3"/>
  <c r="P2013" i="3"/>
  <c r="P2014" i="3"/>
  <c r="P2015" i="3"/>
  <c r="P2016" i="3"/>
  <c r="P2017" i="3"/>
  <c r="P2018" i="3"/>
  <c r="P2019" i="3"/>
  <c r="P2020" i="3"/>
  <c r="P2021" i="3"/>
  <c r="P2022" i="3"/>
  <c r="P2023" i="3"/>
  <c r="P2024" i="3"/>
  <c r="P2025" i="3"/>
  <c r="P2026" i="3"/>
  <c r="P2027" i="3"/>
  <c r="P2028" i="3"/>
  <c r="P2029" i="3"/>
  <c r="P2030" i="3"/>
  <c r="P2031" i="3"/>
  <c r="P2033" i="3"/>
  <c r="P2034" i="3"/>
  <c r="P2035" i="3"/>
  <c r="P2036" i="3"/>
  <c r="G409" i="7" s="1"/>
  <c r="M409" i="7" s="1"/>
  <c r="P2037" i="3"/>
  <c r="P2038" i="3"/>
  <c r="P2039" i="3"/>
  <c r="P2040" i="3"/>
  <c r="P2041" i="3"/>
  <c r="P2042" i="3"/>
  <c r="P2043" i="3"/>
  <c r="P2044" i="3"/>
  <c r="P2045" i="3"/>
  <c r="P2046" i="3"/>
  <c r="P2047" i="3"/>
  <c r="P2048" i="3"/>
  <c r="P2049" i="3"/>
  <c r="P2050" i="3"/>
  <c r="P2051" i="3"/>
  <c r="P2052" i="3"/>
  <c r="P2053" i="3"/>
  <c r="P2054" i="3"/>
  <c r="P2055" i="3"/>
  <c r="P2056" i="3"/>
  <c r="P2057" i="3"/>
  <c r="P2058" i="3"/>
  <c r="P2059" i="3"/>
  <c r="P2060" i="3"/>
  <c r="P2061" i="3"/>
  <c r="P2062" i="3"/>
  <c r="P2063" i="3"/>
  <c r="P2064" i="3"/>
  <c r="P2065" i="3"/>
  <c r="P2066" i="3"/>
  <c r="P2067" i="3"/>
  <c r="P2068" i="3"/>
  <c r="P2069" i="3"/>
  <c r="P2070" i="3"/>
  <c r="P2071" i="3"/>
  <c r="P2072" i="3"/>
  <c r="P2073" i="3"/>
  <c r="P2074" i="3"/>
  <c r="P2075" i="3"/>
  <c r="P2076" i="3"/>
  <c r="P2077" i="3"/>
  <c r="P2078" i="3"/>
  <c r="P2079" i="3"/>
  <c r="P2080" i="3"/>
  <c r="P2081" i="3"/>
  <c r="P2082" i="3"/>
  <c r="P2083" i="3"/>
  <c r="P2084" i="3"/>
  <c r="P2085" i="3"/>
  <c r="P2086" i="3"/>
  <c r="P2087" i="3"/>
  <c r="P2088" i="3"/>
  <c r="E2032" i="3"/>
  <c r="F2032" i="3"/>
  <c r="G2032" i="3"/>
  <c r="H2032" i="3"/>
  <c r="I2032" i="3"/>
  <c r="J2032" i="3"/>
  <c r="K2032" i="3"/>
  <c r="L2032" i="3"/>
  <c r="M2032" i="3"/>
  <c r="N2032" i="3"/>
  <c r="O2032" i="3"/>
  <c r="D2032" i="3"/>
  <c r="P2032" i="3" s="1"/>
  <c r="G408" i="7" s="1"/>
  <c r="M408" i="7" s="1"/>
  <c r="E2008" i="3"/>
  <c r="F2008" i="3"/>
  <c r="G2008" i="3"/>
  <c r="H2008" i="3"/>
  <c r="I2008" i="3"/>
  <c r="J2008" i="3"/>
  <c r="K2008" i="3"/>
  <c r="L2008" i="3"/>
  <c r="M2008" i="3"/>
  <c r="N2008" i="3"/>
  <c r="O2008" i="3"/>
  <c r="D2008" i="3"/>
  <c r="P2008" i="3" s="1"/>
  <c r="G399" i="7" s="1"/>
  <c r="M399" i="7" s="1"/>
  <c r="E2007" i="3"/>
  <c r="F2007" i="3"/>
  <c r="G2007" i="3"/>
  <c r="H2007" i="3"/>
  <c r="I2007" i="3"/>
  <c r="J2007" i="3"/>
  <c r="K2007" i="3"/>
  <c r="L2007" i="3"/>
  <c r="M2007" i="3"/>
  <c r="N2007" i="3"/>
  <c r="O2007" i="3"/>
  <c r="D2007" i="3"/>
  <c r="P2007" i="3" s="1"/>
  <c r="G398" i="7" s="1"/>
  <c r="M398" i="7" s="1"/>
  <c r="E1972" i="3"/>
  <c r="F1972" i="3"/>
  <c r="G1972" i="3"/>
  <c r="H1972" i="3"/>
  <c r="I1972" i="3"/>
  <c r="J1972" i="3"/>
  <c r="K1972" i="3"/>
  <c r="L1972" i="3"/>
  <c r="M1972" i="3"/>
  <c r="N1972" i="3"/>
  <c r="O1972" i="3"/>
  <c r="D1972" i="3"/>
  <c r="P1972" i="3" s="1"/>
  <c r="G387" i="7" s="1"/>
  <c r="M387" i="7" s="1"/>
  <c r="E1957" i="3"/>
  <c r="F1957" i="3"/>
  <c r="G1957" i="3"/>
  <c r="H1957" i="3"/>
  <c r="I1957" i="3"/>
  <c r="J1957" i="3"/>
  <c r="K1957" i="3"/>
  <c r="L1957" i="3"/>
  <c r="M1957" i="3"/>
  <c r="N1957" i="3"/>
  <c r="O1957" i="3"/>
  <c r="D1957" i="3"/>
  <c r="P1957" i="3" s="1"/>
  <c r="E1956" i="3"/>
  <c r="F1956" i="3"/>
  <c r="G1956" i="3"/>
  <c r="H1956" i="3"/>
  <c r="I1956" i="3"/>
  <c r="J1956" i="3"/>
  <c r="K1956" i="3"/>
  <c r="L1956" i="3"/>
  <c r="M1956" i="3"/>
  <c r="N1956" i="3"/>
  <c r="O1956" i="3"/>
  <c r="D1956" i="3"/>
  <c r="P1956" i="3" s="1"/>
  <c r="G379" i="7" s="1"/>
  <c r="M379" i="7" s="1"/>
  <c r="E1678" i="3"/>
  <c r="F1678" i="3"/>
  <c r="G1678" i="3"/>
  <c r="H1678" i="3"/>
  <c r="I1678" i="3"/>
  <c r="J1678" i="3"/>
  <c r="K1678" i="3"/>
  <c r="L1678" i="3"/>
  <c r="M1678" i="3"/>
  <c r="N1678" i="3"/>
  <c r="O1678" i="3"/>
  <c r="D1678" i="3"/>
  <c r="P1678" i="3" s="1"/>
  <c r="G328" i="7" s="1"/>
  <c r="M328" i="7" s="1"/>
  <c r="E1605" i="3"/>
  <c r="F1605" i="3"/>
  <c r="G1605" i="3"/>
  <c r="H1605" i="3"/>
  <c r="I1605" i="3"/>
  <c r="J1605" i="3"/>
  <c r="K1605" i="3"/>
  <c r="L1605" i="3"/>
  <c r="M1605" i="3"/>
  <c r="N1605" i="3"/>
  <c r="O1605" i="3"/>
  <c r="D1605" i="3"/>
  <c r="P1605" i="3" s="1"/>
  <c r="G319" i="7" s="1"/>
  <c r="M319" i="7" s="1"/>
  <c r="E1532" i="3"/>
  <c r="F1532" i="3"/>
  <c r="G1532" i="3"/>
  <c r="H1532" i="3"/>
  <c r="I1532" i="3"/>
  <c r="J1532" i="3"/>
  <c r="K1532" i="3"/>
  <c r="L1532" i="3"/>
  <c r="M1532" i="3"/>
  <c r="N1532" i="3"/>
  <c r="O1532" i="3"/>
  <c r="D1532" i="3"/>
  <c r="P1532" i="3" s="1"/>
  <c r="G310" i="7" s="1"/>
  <c r="M310" i="7" s="1"/>
  <c r="E1531" i="3"/>
  <c r="F1531" i="3"/>
  <c r="G1531" i="3"/>
  <c r="H1531" i="3"/>
  <c r="I1531" i="3"/>
  <c r="J1531" i="3"/>
  <c r="K1531" i="3"/>
  <c r="L1531" i="3"/>
  <c r="M1531" i="3"/>
  <c r="N1531" i="3"/>
  <c r="O1531" i="3"/>
  <c r="D1531" i="3"/>
  <c r="P1531" i="3" s="1"/>
  <c r="G309" i="7" s="1"/>
  <c r="M309" i="7" s="1"/>
  <c r="E1039" i="3"/>
  <c r="F1039" i="3"/>
  <c r="G1039" i="3"/>
  <c r="H1039" i="3"/>
  <c r="I1039" i="3"/>
  <c r="J1039" i="3"/>
  <c r="K1039" i="3"/>
  <c r="L1039" i="3"/>
  <c r="M1039" i="3"/>
  <c r="N1039" i="3"/>
  <c r="O1039" i="3"/>
  <c r="D1039" i="3"/>
  <c r="P1039" i="3" s="1"/>
  <c r="G240" i="7" s="1"/>
  <c r="M240" i="7" s="1"/>
  <c r="D1013" i="3"/>
  <c r="E997" i="3"/>
  <c r="P997" i="3" s="1"/>
  <c r="G226" i="7" s="1"/>
  <c r="M226" i="7" s="1"/>
  <c r="F997" i="3"/>
  <c r="G997" i="3"/>
  <c r="H997" i="3"/>
  <c r="I997" i="3"/>
  <c r="J997" i="3"/>
  <c r="K997" i="3"/>
  <c r="L997" i="3"/>
  <c r="M997" i="3"/>
  <c r="N997" i="3"/>
  <c r="O997" i="3"/>
  <c r="D997" i="3"/>
  <c r="E866" i="3"/>
  <c r="F866" i="3"/>
  <c r="G866" i="3"/>
  <c r="H866" i="3"/>
  <c r="I866" i="3"/>
  <c r="J866" i="3"/>
  <c r="K866" i="3"/>
  <c r="L866" i="3"/>
  <c r="M866" i="3"/>
  <c r="N866" i="3"/>
  <c r="O866" i="3"/>
  <c r="D866" i="3"/>
  <c r="P866" i="3" s="1"/>
  <c r="G207" i="7" s="1"/>
  <c r="M207" i="7" s="1"/>
  <c r="E856" i="3"/>
  <c r="F856" i="3"/>
  <c r="G856" i="3"/>
  <c r="H856" i="3"/>
  <c r="I856" i="3"/>
  <c r="J856" i="3"/>
  <c r="K856" i="3"/>
  <c r="L856" i="3"/>
  <c r="M856" i="3"/>
  <c r="N856" i="3"/>
  <c r="O856" i="3"/>
  <c r="D856" i="3"/>
  <c r="P856" i="3" s="1"/>
  <c r="E838" i="3"/>
  <c r="F838" i="3"/>
  <c r="G838" i="3"/>
  <c r="G837" i="3" s="1"/>
  <c r="H838" i="3"/>
  <c r="I838" i="3"/>
  <c r="J838" i="3"/>
  <c r="K838" i="3"/>
  <c r="K837" i="3" s="1"/>
  <c r="L838" i="3"/>
  <c r="M838" i="3"/>
  <c r="N838" i="3"/>
  <c r="O838" i="3"/>
  <c r="O837" i="3" s="1"/>
  <c r="D838" i="3"/>
  <c r="P838" i="3" s="1"/>
  <c r="G191" i="7" s="1"/>
  <c r="M191" i="7" s="1"/>
  <c r="E837" i="3"/>
  <c r="I837" i="3"/>
  <c r="M837" i="3"/>
  <c r="E795" i="3"/>
  <c r="F795" i="3"/>
  <c r="G795" i="3"/>
  <c r="H795" i="3"/>
  <c r="I795" i="3"/>
  <c r="J795" i="3"/>
  <c r="K795" i="3"/>
  <c r="L795" i="3"/>
  <c r="M795" i="3"/>
  <c r="N795" i="3"/>
  <c r="O795" i="3"/>
  <c r="D795" i="3"/>
  <c r="P795" i="3" s="1"/>
  <c r="G180" i="7" s="1"/>
  <c r="M180" i="7" s="1"/>
  <c r="E769" i="3"/>
  <c r="F769" i="3"/>
  <c r="G769" i="3"/>
  <c r="H769" i="3"/>
  <c r="I769" i="3"/>
  <c r="J769" i="3"/>
  <c r="K769" i="3"/>
  <c r="L769" i="3"/>
  <c r="M769" i="3"/>
  <c r="N769" i="3"/>
  <c r="O769" i="3"/>
  <c r="D769" i="3"/>
  <c r="P769" i="3" s="1"/>
  <c r="G174" i="7" s="1"/>
  <c r="M174" i="7" s="1"/>
  <c r="E723" i="3"/>
  <c r="F723" i="3"/>
  <c r="G723" i="3"/>
  <c r="H723" i="3"/>
  <c r="I723" i="3"/>
  <c r="J723" i="3"/>
  <c r="K723" i="3"/>
  <c r="L723" i="3"/>
  <c r="M723" i="3"/>
  <c r="N723" i="3"/>
  <c r="O723" i="3"/>
  <c r="D723" i="3"/>
  <c r="P723" i="3" s="1"/>
  <c r="G164" i="7" s="1"/>
  <c r="M164" i="7" s="1"/>
  <c r="E687" i="3"/>
  <c r="F687" i="3"/>
  <c r="G687" i="3"/>
  <c r="H687" i="3"/>
  <c r="I687" i="3"/>
  <c r="J687" i="3"/>
  <c r="K687" i="3"/>
  <c r="L687" i="3"/>
  <c r="M687" i="3"/>
  <c r="N687" i="3"/>
  <c r="O687" i="3"/>
  <c r="D687" i="3"/>
  <c r="P687" i="3" s="1"/>
  <c r="G156" i="7" s="1"/>
  <c r="M156" i="7" s="1"/>
  <c r="E639" i="3"/>
  <c r="F639" i="3"/>
  <c r="G639" i="3"/>
  <c r="H639" i="3"/>
  <c r="I639" i="3"/>
  <c r="J639" i="3"/>
  <c r="K639" i="3"/>
  <c r="L639" i="3"/>
  <c r="M639" i="3"/>
  <c r="N639" i="3"/>
  <c r="O639" i="3"/>
  <c r="D639" i="3"/>
  <c r="P639" i="3" s="1"/>
  <c r="G146" i="7" s="1"/>
  <c r="M146" i="7" s="1"/>
  <c r="E587" i="3"/>
  <c r="F587" i="3"/>
  <c r="G587" i="3"/>
  <c r="H587" i="3"/>
  <c r="I587" i="3"/>
  <c r="J587" i="3"/>
  <c r="K587" i="3"/>
  <c r="L587" i="3"/>
  <c r="M587" i="3"/>
  <c r="N587" i="3"/>
  <c r="O587" i="3"/>
  <c r="D587" i="3"/>
  <c r="E540" i="3"/>
  <c r="F540" i="3"/>
  <c r="G540" i="3"/>
  <c r="H540" i="3"/>
  <c r="I540" i="3"/>
  <c r="J540" i="3"/>
  <c r="K540" i="3"/>
  <c r="L540" i="3"/>
  <c r="M540" i="3"/>
  <c r="N540" i="3"/>
  <c r="O540" i="3"/>
  <c r="D540" i="3"/>
  <c r="P540" i="3" s="1"/>
  <c r="G126" i="7" s="1"/>
  <c r="M126" i="7" s="1"/>
  <c r="E491" i="3"/>
  <c r="F491" i="3"/>
  <c r="G491" i="3"/>
  <c r="H491" i="3"/>
  <c r="I491" i="3"/>
  <c r="J491" i="3"/>
  <c r="K491" i="3"/>
  <c r="L491" i="3"/>
  <c r="M491" i="3"/>
  <c r="N491" i="3"/>
  <c r="O491" i="3"/>
  <c r="D491" i="3"/>
  <c r="P491" i="3" s="1"/>
  <c r="G116" i="7" s="1"/>
  <c r="M116" i="7" s="1"/>
  <c r="E444" i="3"/>
  <c r="F444" i="3"/>
  <c r="G444" i="3"/>
  <c r="H444" i="3"/>
  <c r="I444" i="3"/>
  <c r="J444" i="3"/>
  <c r="J443" i="3" s="1"/>
  <c r="K444" i="3"/>
  <c r="L444" i="3"/>
  <c r="M444" i="3"/>
  <c r="N444" i="3"/>
  <c r="N443" i="3" s="1"/>
  <c r="O444" i="3"/>
  <c r="D444" i="3"/>
  <c r="P444" i="3" s="1"/>
  <c r="G106" i="7" s="1"/>
  <c r="M106" i="7" s="1"/>
  <c r="E443" i="3"/>
  <c r="H443" i="3"/>
  <c r="L443" i="3"/>
  <c r="D443" i="3"/>
  <c r="E395" i="3"/>
  <c r="F395" i="3"/>
  <c r="G395" i="3"/>
  <c r="H395" i="3"/>
  <c r="I395" i="3"/>
  <c r="J395" i="3"/>
  <c r="K395" i="3"/>
  <c r="L395" i="3"/>
  <c r="M395" i="3"/>
  <c r="N395" i="3"/>
  <c r="O395" i="3"/>
  <c r="D395" i="3"/>
  <c r="P395" i="3" s="1"/>
  <c r="G95" i="7" s="1"/>
  <c r="M95" i="7" s="1"/>
  <c r="E373" i="3"/>
  <c r="F373" i="3"/>
  <c r="G373" i="3"/>
  <c r="H373" i="3"/>
  <c r="I373" i="3"/>
  <c r="J373" i="3"/>
  <c r="K373" i="3"/>
  <c r="L373" i="3"/>
  <c r="M373" i="3"/>
  <c r="N373" i="3"/>
  <c r="O373" i="3"/>
  <c r="D373" i="3"/>
  <c r="P373" i="3" s="1"/>
  <c r="G91" i="7" s="1"/>
  <c r="M91" i="7" s="1"/>
  <c r="E344" i="3"/>
  <c r="F344" i="3"/>
  <c r="G344" i="3"/>
  <c r="H344" i="3"/>
  <c r="I344" i="3"/>
  <c r="J344" i="3"/>
  <c r="K344" i="3"/>
  <c r="L344" i="3"/>
  <c r="M344" i="3"/>
  <c r="N344" i="3"/>
  <c r="O344" i="3"/>
  <c r="D344" i="3"/>
  <c r="P344" i="3" s="1"/>
  <c r="G85" i="7" s="1"/>
  <c r="M85" i="7" s="1"/>
  <c r="E332" i="3"/>
  <c r="F332" i="3"/>
  <c r="G332" i="3"/>
  <c r="H332" i="3"/>
  <c r="I332" i="3"/>
  <c r="J332" i="3"/>
  <c r="K332" i="3"/>
  <c r="L332" i="3"/>
  <c r="M332" i="3"/>
  <c r="N332" i="3"/>
  <c r="O332" i="3"/>
  <c r="D332" i="3"/>
  <c r="P332" i="3" s="1"/>
  <c r="G82" i="7" s="1"/>
  <c r="M82" i="7" s="1"/>
  <c r="E290" i="3"/>
  <c r="F290" i="3"/>
  <c r="G290" i="3"/>
  <c r="H290" i="3"/>
  <c r="I290" i="3"/>
  <c r="J290" i="3"/>
  <c r="K290" i="3"/>
  <c r="L290" i="3"/>
  <c r="M290" i="3"/>
  <c r="N290" i="3"/>
  <c r="O290" i="3"/>
  <c r="D290" i="3"/>
  <c r="P290" i="3" s="1"/>
  <c r="G74" i="7" s="1"/>
  <c r="M74" i="7" s="1"/>
  <c r="E217" i="3"/>
  <c r="F217" i="3"/>
  <c r="G217" i="3"/>
  <c r="H217" i="3"/>
  <c r="I217" i="3"/>
  <c r="J217" i="3"/>
  <c r="K217" i="3"/>
  <c r="L217" i="3"/>
  <c r="M217" i="3"/>
  <c r="N217" i="3"/>
  <c r="O217" i="3"/>
  <c r="D217" i="3"/>
  <c r="P217" i="3" s="1"/>
  <c r="G64" i="7" s="1"/>
  <c r="M64" i="7" s="1"/>
  <c r="E207" i="3"/>
  <c r="F207" i="3"/>
  <c r="G207" i="3"/>
  <c r="H207" i="3"/>
  <c r="I207" i="3"/>
  <c r="J207" i="3"/>
  <c r="K207" i="3"/>
  <c r="L207" i="3"/>
  <c r="M207" i="3"/>
  <c r="N207" i="3"/>
  <c r="O207" i="3"/>
  <c r="D207" i="3"/>
  <c r="P207" i="3" s="1"/>
  <c r="E190" i="3"/>
  <c r="F190" i="3"/>
  <c r="G190" i="3"/>
  <c r="H190" i="3"/>
  <c r="I190" i="3"/>
  <c r="J190" i="3"/>
  <c r="K190" i="3"/>
  <c r="L190" i="3"/>
  <c r="M190" i="3"/>
  <c r="N190" i="3"/>
  <c r="O190" i="3"/>
  <c r="D190" i="3"/>
  <c r="P190" i="3" s="1"/>
  <c r="G50" i="7" s="1"/>
  <c r="M50" i="7" s="1"/>
  <c r="E149" i="3"/>
  <c r="F149" i="3"/>
  <c r="G149" i="3"/>
  <c r="H149" i="3"/>
  <c r="I149" i="3"/>
  <c r="J149" i="3"/>
  <c r="K149" i="3"/>
  <c r="L149" i="3"/>
  <c r="M149" i="3"/>
  <c r="N149" i="3"/>
  <c r="N148" i="3" s="1"/>
  <c r="O149" i="3"/>
  <c r="D149" i="3"/>
  <c r="D148" i="3" s="1"/>
  <c r="P148" i="3" s="1"/>
  <c r="G40" i="7" s="1"/>
  <c r="M40" i="7" s="1"/>
  <c r="E148" i="3"/>
  <c r="F148" i="3"/>
  <c r="G148" i="3"/>
  <c r="H148" i="3"/>
  <c r="I148" i="3"/>
  <c r="J148" i="3"/>
  <c r="K148" i="3"/>
  <c r="L148" i="3"/>
  <c r="M148" i="3"/>
  <c r="O148" i="3"/>
  <c r="E137" i="3"/>
  <c r="P137" i="3" s="1"/>
  <c r="F137" i="3"/>
  <c r="G137" i="3"/>
  <c r="H137" i="3"/>
  <c r="I137" i="3"/>
  <c r="J137" i="3"/>
  <c r="K137" i="3"/>
  <c r="L137" i="3"/>
  <c r="M137" i="3"/>
  <c r="N137" i="3"/>
  <c r="O137" i="3"/>
  <c r="D137" i="3"/>
  <c r="E130" i="3"/>
  <c r="F130" i="3"/>
  <c r="G130" i="3"/>
  <c r="H130" i="3"/>
  <c r="I130" i="3"/>
  <c r="J130" i="3"/>
  <c r="K130" i="3"/>
  <c r="L130" i="3"/>
  <c r="M130" i="3"/>
  <c r="N130" i="3"/>
  <c r="O130" i="3"/>
  <c r="D130" i="3"/>
  <c r="P130" i="3" s="1"/>
  <c r="E96" i="3"/>
  <c r="F96" i="3"/>
  <c r="G96" i="3"/>
  <c r="H96" i="3"/>
  <c r="I96" i="3"/>
  <c r="J96" i="3"/>
  <c r="K96" i="3"/>
  <c r="L96" i="3"/>
  <c r="M96" i="3"/>
  <c r="N96" i="3"/>
  <c r="O96" i="3"/>
  <c r="D96" i="3"/>
  <c r="P96" i="3" s="1"/>
  <c r="G28" i="7" s="1"/>
  <c r="M28" i="7" s="1"/>
  <c r="E75" i="3"/>
  <c r="P75" i="3" s="1"/>
  <c r="G23" i="7" s="1"/>
  <c r="M23" i="7" s="1"/>
  <c r="F75" i="3"/>
  <c r="G75" i="3"/>
  <c r="H75" i="3"/>
  <c r="I75" i="3"/>
  <c r="J75" i="3"/>
  <c r="K75" i="3"/>
  <c r="L75" i="3"/>
  <c r="M75" i="3"/>
  <c r="N75" i="3"/>
  <c r="O75" i="3"/>
  <c r="D75" i="3"/>
  <c r="E39" i="3"/>
  <c r="P39" i="3" s="1"/>
  <c r="G14" i="7" s="1"/>
  <c r="M14" i="7" s="1"/>
  <c r="F39" i="3"/>
  <c r="G39" i="3"/>
  <c r="H39" i="3"/>
  <c r="I39" i="3"/>
  <c r="J39" i="3"/>
  <c r="K39" i="3"/>
  <c r="L39" i="3"/>
  <c r="M39" i="3"/>
  <c r="N39" i="3"/>
  <c r="O39" i="3"/>
  <c r="D39" i="3"/>
  <c r="E19" i="3"/>
  <c r="F19" i="3"/>
  <c r="G19" i="3"/>
  <c r="H19" i="3"/>
  <c r="I19" i="3"/>
  <c r="J19" i="3"/>
  <c r="K19" i="3"/>
  <c r="L19" i="3"/>
  <c r="M19" i="3"/>
  <c r="N19" i="3"/>
  <c r="O19" i="3"/>
  <c r="D19" i="3"/>
  <c r="P19" i="3" s="1"/>
  <c r="G9" i="7" s="1"/>
  <c r="M9" i="7" s="1"/>
  <c r="E3" i="3"/>
  <c r="E2" i="3" s="1"/>
  <c r="F3" i="3"/>
  <c r="F2" i="3" s="1"/>
  <c r="G3" i="3"/>
  <c r="H3" i="3"/>
  <c r="H2" i="3" s="1"/>
  <c r="I3" i="3"/>
  <c r="I2" i="3" s="1"/>
  <c r="J3" i="3"/>
  <c r="J2" i="3" s="1"/>
  <c r="K3" i="3"/>
  <c r="L3" i="3"/>
  <c r="L2" i="3" s="1"/>
  <c r="M3" i="3"/>
  <c r="M2" i="3" s="1"/>
  <c r="N3" i="3"/>
  <c r="N2" i="3" s="1"/>
  <c r="O3" i="3"/>
  <c r="G2" i="3"/>
  <c r="K2" i="3"/>
  <c r="O2" i="3"/>
  <c r="E932" i="3"/>
  <c r="F932" i="3"/>
  <c r="G932" i="3"/>
  <c r="H932" i="3"/>
  <c r="I932" i="3"/>
  <c r="J932" i="3"/>
  <c r="K932" i="3"/>
  <c r="L932" i="3"/>
  <c r="M932" i="3"/>
  <c r="N932" i="3"/>
  <c r="O932" i="3"/>
  <c r="D932" i="3"/>
  <c r="P932" i="3" s="1"/>
  <c r="G217" i="7" s="1"/>
  <c r="M217" i="7" s="1"/>
  <c r="N2089" i="3" l="1"/>
  <c r="D837" i="3"/>
  <c r="N837" i="3"/>
  <c r="L837" i="3"/>
  <c r="L2089" i="3" s="1"/>
  <c r="J837" i="3"/>
  <c r="J2089" i="3" s="1"/>
  <c r="H837" i="3"/>
  <c r="H2089" i="3" s="1"/>
  <c r="F837" i="3"/>
  <c r="P149" i="3"/>
  <c r="G41" i="7" s="1"/>
  <c r="M41" i="7" s="1"/>
  <c r="E2089" i="3"/>
  <c r="O443" i="3"/>
  <c r="O2089" i="3" s="1"/>
  <c r="M443" i="3"/>
  <c r="M2089" i="3" s="1"/>
  <c r="K443" i="3"/>
  <c r="K2089" i="3" s="1"/>
  <c r="I443" i="3"/>
  <c r="I2089" i="3" s="1"/>
  <c r="G443" i="3"/>
  <c r="G2089" i="3" s="1"/>
  <c r="P587" i="3"/>
  <c r="G136" i="7" s="1"/>
  <c r="M136" i="7" s="1"/>
  <c r="M141" i="7"/>
  <c r="F443" i="3"/>
  <c r="F2089" i="3" s="1"/>
  <c r="P837" i="3" l="1"/>
  <c r="G190" i="7" s="1"/>
  <c r="M190" i="7" s="1"/>
  <c r="P443" i="3"/>
  <c r="G105" i="7" s="1"/>
  <c r="M105" i="7" s="1"/>
  <c r="D13" i="2"/>
  <c r="E13" i="2"/>
  <c r="F13" i="2"/>
  <c r="G13" i="2"/>
  <c r="H13" i="2"/>
  <c r="I13" i="2"/>
  <c r="J13" i="2"/>
  <c r="K13" i="2"/>
  <c r="L13" i="2"/>
  <c r="M13" i="2"/>
  <c r="N13" i="2"/>
  <c r="D5" i="2"/>
  <c r="E5" i="2"/>
  <c r="F5" i="2"/>
  <c r="G5" i="2"/>
  <c r="H5" i="2"/>
  <c r="I5" i="2"/>
  <c r="J5" i="2"/>
  <c r="K5" i="2"/>
  <c r="L5" i="2"/>
  <c r="M5" i="2"/>
  <c r="N5" i="2"/>
  <c r="D11" i="3" l="1"/>
  <c r="O3" i="12"/>
  <c r="H4" i="12"/>
  <c r="H5" i="12"/>
  <c r="O5" i="12" s="1"/>
  <c r="H6" i="12"/>
  <c r="H7" i="12"/>
  <c r="O7" i="12" s="1"/>
  <c r="H8" i="12"/>
  <c r="H9" i="12"/>
  <c r="O9" i="12" s="1"/>
  <c r="H10" i="12"/>
  <c r="H11" i="12"/>
  <c r="O11" i="12" s="1"/>
  <c r="H12" i="12"/>
  <c r="H13" i="12"/>
  <c r="O13" i="12" s="1"/>
  <c r="H14" i="12"/>
  <c r="H15" i="12"/>
  <c r="O15" i="12" s="1"/>
  <c r="H16" i="12"/>
  <c r="H17" i="12"/>
  <c r="O17" i="12" s="1"/>
  <c r="H18" i="12"/>
  <c r="O18" i="12" s="1"/>
  <c r="H19" i="12"/>
  <c r="O19" i="12" s="1"/>
  <c r="H20" i="12"/>
  <c r="H21" i="12"/>
  <c r="H22" i="12"/>
  <c r="H23" i="12"/>
  <c r="O23" i="12" s="1"/>
  <c r="H24" i="12"/>
  <c r="H25" i="12"/>
  <c r="O25" i="12" s="1"/>
  <c r="H26" i="12"/>
  <c r="H27" i="12"/>
  <c r="O27" i="12" s="1"/>
  <c r="H28" i="12"/>
  <c r="H29" i="12"/>
  <c r="H30" i="12"/>
  <c r="H31" i="12"/>
  <c r="O31" i="12" s="1"/>
  <c r="H32" i="12"/>
  <c r="H33" i="12"/>
  <c r="O33" i="12" s="1"/>
  <c r="H34" i="12"/>
  <c r="H35" i="12"/>
  <c r="O35" i="12" s="1"/>
  <c r="H36" i="12"/>
  <c r="H37" i="12"/>
  <c r="H38" i="12"/>
  <c r="H39" i="12"/>
  <c r="O39" i="12" s="1"/>
  <c r="H40" i="12"/>
  <c r="H41" i="12"/>
  <c r="O41" i="12" s="1"/>
  <c r="H42" i="12"/>
  <c r="H43" i="12"/>
  <c r="O43" i="12" s="1"/>
  <c r="H44" i="12"/>
  <c r="H45" i="12"/>
  <c r="H46" i="12"/>
  <c r="H47" i="12"/>
  <c r="O47" i="12" s="1"/>
  <c r="H48" i="12"/>
  <c r="H49" i="12"/>
  <c r="O49" i="12" s="1"/>
  <c r="H50" i="12"/>
  <c r="H51" i="12"/>
  <c r="O51" i="12" s="1"/>
  <c r="H52" i="12"/>
  <c r="H53" i="12"/>
  <c r="H54" i="12"/>
  <c r="H55" i="12"/>
  <c r="O55" i="12" s="1"/>
  <c r="H56" i="12"/>
  <c r="H57" i="12"/>
  <c r="O57" i="12" s="1"/>
  <c r="H58" i="12"/>
  <c r="H59" i="12"/>
  <c r="O59" i="12" s="1"/>
  <c r="H60" i="12"/>
  <c r="H61" i="12"/>
  <c r="H62" i="12"/>
  <c r="H63" i="12"/>
  <c r="O63" i="12" s="1"/>
  <c r="H64" i="12"/>
  <c r="H65" i="12"/>
  <c r="O65" i="12" s="1"/>
  <c r="H66" i="12"/>
  <c r="H67" i="12"/>
  <c r="O67" i="12" s="1"/>
  <c r="H68" i="12"/>
  <c r="H69" i="12"/>
  <c r="H70" i="12"/>
  <c r="H71" i="12"/>
  <c r="O71" i="12" s="1"/>
  <c r="H72" i="12"/>
  <c r="H73" i="12"/>
  <c r="O73" i="12" s="1"/>
  <c r="H74" i="12"/>
  <c r="H75" i="12"/>
  <c r="O75" i="12" s="1"/>
  <c r="H76" i="12"/>
  <c r="H77" i="12"/>
  <c r="H78" i="12"/>
  <c r="H79" i="12"/>
  <c r="O79" i="12" s="1"/>
  <c r="H3" i="12"/>
  <c r="O21" i="12"/>
  <c r="O29" i="12"/>
  <c r="O37" i="12"/>
  <c r="O45" i="12"/>
  <c r="O53" i="12"/>
  <c r="O61" i="12"/>
  <c r="O69" i="12"/>
  <c r="O77" i="12"/>
  <c r="N430" i="12"/>
  <c r="M430" i="12"/>
  <c r="L430" i="12"/>
  <c r="K430" i="12"/>
  <c r="J430" i="12"/>
  <c r="J434" i="12" s="1"/>
  <c r="I430" i="12"/>
  <c r="G430" i="12"/>
  <c r="F430" i="12"/>
  <c r="H429" i="12"/>
  <c r="O429" i="12" s="1"/>
  <c r="H428" i="12"/>
  <c r="O428" i="12" s="1"/>
  <c r="H427" i="12"/>
  <c r="O427" i="12" s="1"/>
  <c r="H426" i="12"/>
  <c r="O426" i="12" s="1"/>
  <c r="H425" i="12"/>
  <c r="O425" i="12" s="1"/>
  <c r="H424" i="12"/>
  <c r="O424" i="12" s="1"/>
  <c r="H423" i="12"/>
  <c r="O423" i="12" s="1"/>
  <c r="H422" i="12"/>
  <c r="O422" i="12" s="1"/>
  <c r="H421" i="12"/>
  <c r="O421" i="12" s="1"/>
  <c r="H420" i="12"/>
  <c r="O420" i="12" s="1"/>
  <c r="H419" i="12"/>
  <c r="O419" i="12" s="1"/>
  <c r="H418" i="12"/>
  <c r="O418" i="12" s="1"/>
  <c r="H417" i="12"/>
  <c r="O417" i="12" s="1"/>
  <c r="H416" i="12"/>
  <c r="O416" i="12" s="1"/>
  <c r="H415" i="12"/>
  <c r="O415" i="12" s="1"/>
  <c r="H414" i="12"/>
  <c r="O414" i="12" s="1"/>
  <c r="H413" i="12"/>
  <c r="O413" i="12" s="1"/>
  <c r="H412" i="12"/>
  <c r="O412" i="12" s="1"/>
  <c r="H411" i="12"/>
  <c r="O411" i="12" s="1"/>
  <c r="H410" i="12"/>
  <c r="O410" i="12" s="1"/>
  <c r="H409" i="12"/>
  <c r="O409" i="12" s="1"/>
  <c r="H408" i="12"/>
  <c r="O408" i="12" s="1"/>
  <c r="H407" i="12"/>
  <c r="O407" i="12" s="1"/>
  <c r="H406" i="12"/>
  <c r="O406" i="12" s="1"/>
  <c r="H405" i="12"/>
  <c r="O405" i="12" s="1"/>
  <c r="H404" i="12"/>
  <c r="O404" i="12" s="1"/>
  <c r="H403" i="12"/>
  <c r="O403" i="12" s="1"/>
  <c r="H402" i="12"/>
  <c r="O402" i="12" s="1"/>
  <c r="H401" i="12"/>
  <c r="O401" i="12" s="1"/>
  <c r="H400" i="12"/>
  <c r="O400" i="12" s="1"/>
  <c r="H399" i="12"/>
  <c r="O399" i="12" s="1"/>
  <c r="H398" i="12"/>
  <c r="O398" i="12" s="1"/>
  <c r="H397" i="12"/>
  <c r="O397" i="12" s="1"/>
  <c r="H396" i="12"/>
  <c r="O396" i="12" s="1"/>
  <c r="H395" i="12"/>
  <c r="O395" i="12" s="1"/>
  <c r="H394" i="12"/>
  <c r="O394" i="12" s="1"/>
  <c r="H393" i="12"/>
  <c r="O393" i="12" s="1"/>
  <c r="H392" i="12"/>
  <c r="O392" i="12" s="1"/>
  <c r="H391" i="12"/>
  <c r="O391" i="12" s="1"/>
  <c r="H390" i="12"/>
  <c r="O390" i="12" s="1"/>
  <c r="H389" i="12"/>
  <c r="O389" i="12" s="1"/>
  <c r="H388" i="12"/>
  <c r="O388" i="12" s="1"/>
  <c r="H387" i="12"/>
  <c r="O387" i="12" s="1"/>
  <c r="H386" i="12"/>
  <c r="O386" i="12" s="1"/>
  <c r="H385" i="12"/>
  <c r="O385" i="12" s="1"/>
  <c r="H384" i="12"/>
  <c r="O384" i="12" s="1"/>
  <c r="H383" i="12"/>
  <c r="O383" i="12" s="1"/>
  <c r="H382" i="12"/>
  <c r="O382" i="12" s="1"/>
  <c r="H381" i="12"/>
  <c r="O381" i="12" s="1"/>
  <c r="H380" i="12"/>
  <c r="O380" i="12" s="1"/>
  <c r="H379" i="12"/>
  <c r="O379" i="12" s="1"/>
  <c r="H378" i="12"/>
  <c r="O378" i="12" s="1"/>
  <c r="H377" i="12"/>
  <c r="O377" i="12" s="1"/>
  <c r="H376" i="12"/>
  <c r="O376" i="12" s="1"/>
  <c r="H375" i="12"/>
  <c r="O375" i="12" s="1"/>
  <c r="H374" i="12"/>
  <c r="O374" i="12" s="1"/>
  <c r="H373" i="12"/>
  <c r="O373" i="12" s="1"/>
  <c r="H372" i="12"/>
  <c r="O372" i="12" s="1"/>
  <c r="H371" i="12"/>
  <c r="O371" i="12" s="1"/>
  <c r="H370" i="12"/>
  <c r="O370" i="12" s="1"/>
  <c r="H369" i="12"/>
  <c r="O369" i="12" s="1"/>
  <c r="H368" i="12"/>
  <c r="O368" i="12" s="1"/>
  <c r="H367" i="12"/>
  <c r="O367" i="12" s="1"/>
  <c r="H366" i="12"/>
  <c r="O366" i="12" s="1"/>
  <c r="H365" i="12"/>
  <c r="O365" i="12" s="1"/>
  <c r="H364" i="12"/>
  <c r="O364" i="12" s="1"/>
  <c r="H363" i="12"/>
  <c r="O363" i="12" s="1"/>
  <c r="H362" i="12"/>
  <c r="O362" i="12" s="1"/>
  <c r="H361" i="12"/>
  <c r="O361" i="12" s="1"/>
  <c r="H360" i="12"/>
  <c r="O360" i="12" s="1"/>
  <c r="H359" i="12"/>
  <c r="O359" i="12" s="1"/>
  <c r="H358" i="12"/>
  <c r="O358" i="12" s="1"/>
  <c r="H357" i="12"/>
  <c r="O357" i="12" s="1"/>
  <c r="H356" i="12"/>
  <c r="O356" i="12" s="1"/>
  <c r="H355" i="12"/>
  <c r="O355" i="12" s="1"/>
  <c r="H354" i="12"/>
  <c r="O354" i="12" s="1"/>
  <c r="H353" i="12"/>
  <c r="O353" i="12" s="1"/>
  <c r="H352" i="12"/>
  <c r="O352" i="12" s="1"/>
  <c r="H351" i="12"/>
  <c r="O351" i="12" s="1"/>
  <c r="H350" i="12"/>
  <c r="O350" i="12" s="1"/>
  <c r="H349" i="12"/>
  <c r="O349" i="12" s="1"/>
  <c r="H348" i="12"/>
  <c r="O348" i="12" s="1"/>
  <c r="H347" i="12"/>
  <c r="O347" i="12" s="1"/>
  <c r="H346" i="12"/>
  <c r="O346" i="12" s="1"/>
  <c r="H345" i="12"/>
  <c r="O345" i="12" s="1"/>
  <c r="H344" i="12"/>
  <c r="O344" i="12" s="1"/>
  <c r="H343" i="12"/>
  <c r="O343" i="12" s="1"/>
  <c r="H342" i="12"/>
  <c r="O342" i="12" s="1"/>
  <c r="H341" i="12"/>
  <c r="O341" i="12" s="1"/>
  <c r="H340" i="12"/>
  <c r="O340" i="12" s="1"/>
  <c r="H339" i="12"/>
  <c r="O339" i="12" s="1"/>
  <c r="H338" i="12"/>
  <c r="O338" i="12" s="1"/>
  <c r="H337" i="12"/>
  <c r="O337" i="12" s="1"/>
  <c r="H336" i="12"/>
  <c r="O336" i="12" s="1"/>
  <c r="H335" i="12"/>
  <c r="O335" i="12" s="1"/>
  <c r="H334" i="12"/>
  <c r="O334" i="12" s="1"/>
  <c r="H333" i="12"/>
  <c r="O333" i="12" s="1"/>
  <c r="H332" i="12"/>
  <c r="O332" i="12" s="1"/>
  <c r="H331" i="12"/>
  <c r="O331" i="12" s="1"/>
  <c r="H330" i="12"/>
  <c r="O330" i="12" s="1"/>
  <c r="H329" i="12"/>
  <c r="O329" i="12" s="1"/>
  <c r="H328" i="12"/>
  <c r="O328" i="12" s="1"/>
  <c r="H327" i="12"/>
  <c r="O327" i="12" s="1"/>
  <c r="H326" i="12"/>
  <c r="O326" i="12" s="1"/>
  <c r="H325" i="12"/>
  <c r="O325" i="12" s="1"/>
  <c r="H324" i="12"/>
  <c r="O324" i="12" s="1"/>
  <c r="H323" i="12"/>
  <c r="O323" i="12" s="1"/>
  <c r="H322" i="12"/>
  <c r="O322" i="12" s="1"/>
  <c r="H321" i="12"/>
  <c r="O321" i="12" s="1"/>
  <c r="H320" i="12"/>
  <c r="O320" i="12" s="1"/>
  <c r="H319" i="12"/>
  <c r="O319" i="12" s="1"/>
  <c r="H318" i="12"/>
  <c r="O318" i="12" s="1"/>
  <c r="H317" i="12"/>
  <c r="O317" i="12" s="1"/>
  <c r="H316" i="12"/>
  <c r="O316" i="12" s="1"/>
  <c r="H315" i="12"/>
  <c r="O315" i="12" s="1"/>
  <c r="H314" i="12"/>
  <c r="O314" i="12" s="1"/>
  <c r="H313" i="12"/>
  <c r="O313" i="12" s="1"/>
  <c r="H312" i="12"/>
  <c r="O312" i="12" s="1"/>
  <c r="H311" i="12"/>
  <c r="O311" i="12" s="1"/>
  <c r="H310" i="12"/>
  <c r="O310" i="12" s="1"/>
  <c r="H309" i="12"/>
  <c r="O309" i="12" s="1"/>
  <c r="H308" i="12"/>
  <c r="O308" i="12" s="1"/>
  <c r="H307" i="12"/>
  <c r="O307" i="12" s="1"/>
  <c r="H306" i="12"/>
  <c r="O306" i="12" s="1"/>
  <c r="H305" i="12"/>
  <c r="O305" i="12" s="1"/>
  <c r="H304" i="12"/>
  <c r="O304" i="12" s="1"/>
  <c r="H303" i="12"/>
  <c r="O303" i="12" s="1"/>
  <c r="H302" i="12"/>
  <c r="O302" i="12" s="1"/>
  <c r="H301" i="12"/>
  <c r="O301" i="12" s="1"/>
  <c r="H300" i="12"/>
  <c r="O300" i="12" s="1"/>
  <c r="H299" i="12"/>
  <c r="O299" i="12" s="1"/>
  <c r="H298" i="12"/>
  <c r="O298" i="12" s="1"/>
  <c r="H297" i="12"/>
  <c r="O297" i="12" s="1"/>
  <c r="H296" i="12"/>
  <c r="O296" i="12" s="1"/>
  <c r="H295" i="12"/>
  <c r="O295" i="12" s="1"/>
  <c r="H294" i="12"/>
  <c r="O294" i="12" s="1"/>
  <c r="H293" i="12"/>
  <c r="O293" i="12" s="1"/>
  <c r="H292" i="12"/>
  <c r="O292" i="12" s="1"/>
  <c r="H291" i="12"/>
  <c r="O291" i="12" s="1"/>
  <c r="H290" i="12"/>
  <c r="O290" i="12" s="1"/>
  <c r="H289" i="12"/>
  <c r="O289" i="12" s="1"/>
  <c r="H288" i="12"/>
  <c r="O288" i="12" s="1"/>
  <c r="H287" i="12"/>
  <c r="O287" i="12" s="1"/>
  <c r="H286" i="12"/>
  <c r="O286" i="12" s="1"/>
  <c r="H285" i="12"/>
  <c r="O285" i="12" s="1"/>
  <c r="H284" i="12"/>
  <c r="O284" i="12" s="1"/>
  <c r="H283" i="12"/>
  <c r="O283" i="12" s="1"/>
  <c r="H282" i="12"/>
  <c r="O282" i="12" s="1"/>
  <c r="H281" i="12"/>
  <c r="O281" i="12" s="1"/>
  <c r="H280" i="12"/>
  <c r="O280" i="12" s="1"/>
  <c r="H279" i="12"/>
  <c r="O279" i="12" s="1"/>
  <c r="H278" i="12"/>
  <c r="O278" i="12" s="1"/>
  <c r="H277" i="12"/>
  <c r="O277" i="12" s="1"/>
  <c r="H276" i="12"/>
  <c r="O276" i="12" s="1"/>
  <c r="H275" i="12"/>
  <c r="O275" i="12" s="1"/>
  <c r="H274" i="12"/>
  <c r="O274" i="12" s="1"/>
  <c r="H273" i="12"/>
  <c r="O273" i="12" s="1"/>
  <c r="H272" i="12"/>
  <c r="O272" i="12" s="1"/>
  <c r="H271" i="12"/>
  <c r="O271" i="12" s="1"/>
  <c r="H270" i="12"/>
  <c r="O270" i="12" s="1"/>
  <c r="H269" i="12"/>
  <c r="O269" i="12" s="1"/>
  <c r="H268" i="12"/>
  <c r="O268" i="12" s="1"/>
  <c r="H267" i="12"/>
  <c r="O267" i="12" s="1"/>
  <c r="H266" i="12"/>
  <c r="O266" i="12" s="1"/>
  <c r="H265" i="12"/>
  <c r="O265" i="12" s="1"/>
  <c r="H264" i="12"/>
  <c r="O264" i="12" s="1"/>
  <c r="H263" i="12"/>
  <c r="O263" i="12" s="1"/>
  <c r="H262" i="12"/>
  <c r="O262" i="12" s="1"/>
  <c r="H261" i="12"/>
  <c r="O261" i="12" s="1"/>
  <c r="H260" i="12"/>
  <c r="O260" i="12" s="1"/>
  <c r="H259" i="12"/>
  <c r="O259" i="12" s="1"/>
  <c r="H258" i="12"/>
  <c r="O258" i="12" s="1"/>
  <c r="H257" i="12"/>
  <c r="O257" i="12" s="1"/>
  <c r="H256" i="12"/>
  <c r="O256" i="12" s="1"/>
  <c r="H255" i="12"/>
  <c r="O255" i="12" s="1"/>
  <c r="H254" i="12"/>
  <c r="O254" i="12" s="1"/>
  <c r="H253" i="12"/>
  <c r="O253" i="12" s="1"/>
  <c r="H252" i="12"/>
  <c r="O252" i="12" s="1"/>
  <c r="H251" i="12"/>
  <c r="O251" i="12" s="1"/>
  <c r="H250" i="12"/>
  <c r="O250" i="12" s="1"/>
  <c r="H249" i="12"/>
  <c r="O249" i="12" s="1"/>
  <c r="H248" i="12"/>
  <c r="O248" i="12" s="1"/>
  <c r="H247" i="12"/>
  <c r="O247" i="12" s="1"/>
  <c r="H246" i="12"/>
  <c r="O246" i="12" s="1"/>
  <c r="H245" i="12"/>
  <c r="O245" i="12" s="1"/>
  <c r="H244" i="12"/>
  <c r="O244" i="12" s="1"/>
  <c r="H243" i="12"/>
  <c r="O243" i="12" s="1"/>
  <c r="H242" i="12"/>
  <c r="O242" i="12" s="1"/>
  <c r="H241" i="12"/>
  <c r="O241" i="12" s="1"/>
  <c r="H240" i="12"/>
  <c r="O240" i="12" s="1"/>
  <c r="H239" i="12"/>
  <c r="O239" i="12" s="1"/>
  <c r="H238" i="12"/>
  <c r="O238" i="12" s="1"/>
  <c r="H237" i="12"/>
  <c r="O237" i="12" s="1"/>
  <c r="H236" i="12"/>
  <c r="O236" i="12" s="1"/>
  <c r="H235" i="12"/>
  <c r="O235" i="12" s="1"/>
  <c r="H234" i="12"/>
  <c r="O234" i="12" s="1"/>
  <c r="H233" i="12"/>
  <c r="O233" i="12" s="1"/>
  <c r="H232" i="12"/>
  <c r="O232" i="12" s="1"/>
  <c r="H231" i="12"/>
  <c r="O231" i="12" s="1"/>
  <c r="H230" i="12"/>
  <c r="O230" i="12" s="1"/>
  <c r="H229" i="12"/>
  <c r="O229" i="12" s="1"/>
  <c r="H228" i="12"/>
  <c r="O228" i="12" s="1"/>
  <c r="H227" i="12"/>
  <c r="O227" i="12" s="1"/>
  <c r="H226" i="12"/>
  <c r="O226" i="12" s="1"/>
  <c r="H225" i="12"/>
  <c r="O225" i="12" s="1"/>
  <c r="H224" i="12"/>
  <c r="O224" i="12" s="1"/>
  <c r="H223" i="12"/>
  <c r="O223" i="12" s="1"/>
  <c r="H222" i="12"/>
  <c r="O222" i="12" s="1"/>
  <c r="H221" i="12"/>
  <c r="O221" i="12" s="1"/>
  <c r="H220" i="12"/>
  <c r="O220" i="12" s="1"/>
  <c r="H219" i="12"/>
  <c r="O219" i="12" s="1"/>
  <c r="H218" i="12"/>
  <c r="O218" i="12" s="1"/>
  <c r="H217" i="12"/>
  <c r="O217" i="12" s="1"/>
  <c r="H216" i="12"/>
  <c r="O216" i="12" s="1"/>
  <c r="H215" i="12"/>
  <c r="O215" i="12" s="1"/>
  <c r="H214" i="12"/>
  <c r="O214" i="12" s="1"/>
  <c r="H213" i="12"/>
  <c r="O213" i="12" s="1"/>
  <c r="H212" i="12"/>
  <c r="O212" i="12" s="1"/>
  <c r="H211" i="12"/>
  <c r="O211" i="12" s="1"/>
  <c r="H210" i="12"/>
  <c r="O210" i="12" s="1"/>
  <c r="H209" i="12"/>
  <c r="O209" i="12" s="1"/>
  <c r="H208" i="12"/>
  <c r="O208" i="12" s="1"/>
  <c r="H207" i="12"/>
  <c r="O207" i="12" s="1"/>
  <c r="H206" i="12"/>
  <c r="O206" i="12" s="1"/>
  <c r="H205" i="12"/>
  <c r="O205" i="12" s="1"/>
  <c r="H204" i="12"/>
  <c r="O204" i="12" s="1"/>
  <c r="H203" i="12"/>
  <c r="O203" i="12" s="1"/>
  <c r="H202" i="12"/>
  <c r="O202" i="12" s="1"/>
  <c r="H201" i="12"/>
  <c r="O201" i="12" s="1"/>
  <c r="H200" i="12"/>
  <c r="O200" i="12" s="1"/>
  <c r="H199" i="12"/>
  <c r="O199" i="12" s="1"/>
  <c r="H198" i="12"/>
  <c r="O198" i="12" s="1"/>
  <c r="H197" i="12"/>
  <c r="O197" i="12" s="1"/>
  <c r="H196" i="12"/>
  <c r="O196" i="12" s="1"/>
  <c r="H195" i="12"/>
  <c r="O195" i="12" s="1"/>
  <c r="H194" i="12"/>
  <c r="O194" i="12" s="1"/>
  <c r="H193" i="12"/>
  <c r="O193" i="12" s="1"/>
  <c r="H192" i="12"/>
  <c r="O192" i="12" s="1"/>
  <c r="H191" i="12"/>
  <c r="O191" i="12" s="1"/>
  <c r="H190" i="12"/>
  <c r="O190" i="12" s="1"/>
  <c r="H189" i="12"/>
  <c r="O189" i="12" s="1"/>
  <c r="H188" i="12"/>
  <c r="O188" i="12" s="1"/>
  <c r="H187" i="12"/>
  <c r="O187" i="12" s="1"/>
  <c r="H186" i="12"/>
  <c r="O186" i="12" s="1"/>
  <c r="H185" i="12"/>
  <c r="O185" i="12" s="1"/>
  <c r="H184" i="12"/>
  <c r="O184" i="12" s="1"/>
  <c r="H183" i="12"/>
  <c r="O183" i="12" s="1"/>
  <c r="H182" i="12"/>
  <c r="O182" i="12" s="1"/>
  <c r="H181" i="12"/>
  <c r="O181" i="12" s="1"/>
  <c r="H180" i="12"/>
  <c r="O180" i="12" s="1"/>
  <c r="H179" i="12"/>
  <c r="O179" i="12" s="1"/>
  <c r="H178" i="12"/>
  <c r="O178" i="12" s="1"/>
  <c r="H177" i="12"/>
  <c r="O177" i="12" s="1"/>
  <c r="H176" i="12"/>
  <c r="O176" i="12" s="1"/>
  <c r="H175" i="12"/>
  <c r="O175" i="12" s="1"/>
  <c r="H174" i="12"/>
  <c r="O174" i="12" s="1"/>
  <c r="H173" i="12"/>
  <c r="O173" i="12" s="1"/>
  <c r="H172" i="12"/>
  <c r="O172" i="12" s="1"/>
  <c r="H171" i="12"/>
  <c r="O171" i="12" s="1"/>
  <c r="H170" i="12"/>
  <c r="O170" i="12" s="1"/>
  <c r="H169" i="12"/>
  <c r="O169" i="12" s="1"/>
  <c r="H168" i="12"/>
  <c r="O168" i="12" s="1"/>
  <c r="H167" i="12"/>
  <c r="O167" i="12" s="1"/>
  <c r="H166" i="12"/>
  <c r="O166" i="12" s="1"/>
  <c r="H165" i="12"/>
  <c r="O165" i="12" s="1"/>
  <c r="H164" i="12"/>
  <c r="O164" i="12" s="1"/>
  <c r="H163" i="12"/>
  <c r="O163" i="12" s="1"/>
  <c r="H162" i="12"/>
  <c r="O162" i="12" s="1"/>
  <c r="H161" i="12"/>
  <c r="O161" i="12" s="1"/>
  <c r="H160" i="12"/>
  <c r="O160" i="12" s="1"/>
  <c r="H159" i="12"/>
  <c r="O159" i="12" s="1"/>
  <c r="H158" i="12"/>
  <c r="O158" i="12" s="1"/>
  <c r="H157" i="12"/>
  <c r="O157" i="12" s="1"/>
  <c r="H156" i="12"/>
  <c r="O156" i="12" s="1"/>
  <c r="H155" i="12"/>
  <c r="O155" i="12" s="1"/>
  <c r="H154" i="12"/>
  <c r="O154" i="12" s="1"/>
  <c r="H153" i="12"/>
  <c r="O153" i="12" s="1"/>
  <c r="H152" i="12"/>
  <c r="O152" i="12" s="1"/>
  <c r="H151" i="12"/>
  <c r="O151" i="12" s="1"/>
  <c r="H150" i="12"/>
  <c r="O150" i="12" s="1"/>
  <c r="H149" i="12"/>
  <c r="O149" i="12" s="1"/>
  <c r="H148" i="12"/>
  <c r="O148" i="12" s="1"/>
  <c r="H147" i="12"/>
  <c r="O147" i="12" s="1"/>
  <c r="H146" i="12"/>
  <c r="O146" i="12" s="1"/>
  <c r="H145" i="12"/>
  <c r="O145" i="12" s="1"/>
  <c r="H144" i="12"/>
  <c r="O144" i="12" s="1"/>
  <c r="H143" i="12"/>
  <c r="O143" i="12" s="1"/>
  <c r="H142" i="12"/>
  <c r="O142" i="12" s="1"/>
  <c r="H141" i="12"/>
  <c r="O141" i="12" s="1"/>
  <c r="H140" i="12"/>
  <c r="O140" i="12" s="1"/>
  <c r="H139" i="12"/>
  <c r="O139" i="12" s="1"/>
  <c r="H138" i="12"/>
  <c r="O138" i="12" s="1"/>
  <c r="H137" i="12"/>
  <c r="O137" i="12" s="1"/>
  <c r="H136" i="12"/>
  <c r="O136" i="12" s="1"/>
  <c r="H135" i="12"/>
  <c r="O135" i="12" s="1"/>
  <c r="H134" i="12"/>
  <c r="O134" i="12" s="1"/>
  <c r="H133" i="12"/>
  <c r="O133" i="12" s="1"/>
  <c r="H132" i="12"/>
  <c r="O132" i="12" s="1"/>
  <c r="H131" i="12"/>
  <c r="O131" i="12" s="1"/>
  <c r="H130" i="12"/>
  <c r="O130" i="12" s="1"/>
  <c r="H129" i="12"/>
  <c r="O129" i="12" s="1"/>
  <c r="H128" i="12"/>
  <c r="O128" i="12" s="1"/>
  <c r="H127" i="12"/>
  <c r="O127" i="12" s="1"/>
  <c r="H126" i="12"/>
  <c r="O126" i="12" s="1"/>
  <c r="H125" i="12"/>
  <c r="O125" i="12" s="1"/>
  <c r="H124" i="12"/>
  <c r="O124" i="12" s="1"/>
  <c r="H123" i="12"/>
  <c r="O123" i="12" s="1"/>
  <c r="H122" i="12"/>
  <c r="O122" i="12" s="1"/>
  <c r="H121" i="12"/>
  <c r="O121" i="12" s="1"/>
  <c r="H120" i="12"/>
  <c r="O120" i="12" s="1"/>
  <c r="H119" i="12"/>
  <c r="O119" i="12" s="1"/>
  <c r="H118" i="12"/>
  <c r="O118" i="12" s="1"/>
  <c r="H117" i="12"/>
  <c r="O117" i="12" s="1"/>
  <c r="H116" i="12"/>
  <c r="O116" i="12" s="1"/>
  <c r="H115" i="12"/>
  <c r="O115" i="12" s="1"/>
  <c r="H114" i="12"/>
  <c r="O114" i="12" s="1"/>
  <c r="H113" i="12"/>
  <c r="O113" i="12" s="1"/>
  <c r="H112" i="12"/>
  <c r="O112" i="12" s="1"/>
  <c r="H111" i="12"/>
  <c r="O111" i="12" s="1"/>
  <c r="H110" i="12"/>
  <c r="O110" i="12" s="1"/>
  <c r="H109" i="12"/>
  <c r="O109" i="12" s="1"/>
  <c r="H108" i="12"/>
  <c r="O108" i="12" s="1"/>
  <c r="H107" i="12"/>
  <c r="O107" i="12" s="1"/>
  <c r="H106" i="12"/>
  <c r="O106" i="12" s="1"/>
  <c r="H105" i="12"/>
  <c r="O105" i="12" s="1"/>
  <c r="H104" i="12"/>
  <c r="O104" i="12" s="1"/>
  <c r="H103" i="12"/>
  <c r="O103" i="12" s="1"/>
  <c r="H102" i="12"/>
  <c r="O102" i="12" s="1"/>
  <c r="H101" i="12"/>
  <c r="O101" i="12" s="1"/>
  <c r="H100" i="12"/>
  <c r="O100" i="12" s="1"/>
  <c r="H99" i="12"/>
  <c r="O99" i="12" s="1"/>
  <c r="H98" i="12"/>
  <c r="O98" i="12" s="1"/>
  <c r="H97" i="12"/>
  <c r="O97" i="12" s="1"/>
  <c r="H96" i="12"/>
  <c r="O96" i="12" s="1"/>
  <c r="H95" i="12"/>
  <c r="O95" i="12" s="1"/>
  <c r="H94" i="12"/>
  <c r="O94" i="12" s="1"/>
  <c r="H93" i="12"/>
  <c r="O93" i="12" s="1"/>
  <c r="H92" i="12"/>
  <c r="O92" i="12" s="1"/>
  <c r="H91" i="12"/>
  <c r="O91" i="12" s="1"/>
  <c r="H90" i="12"/>
  <c r="O90" i="12" s="1"/>
  <c r="H89" i="12"/>
  <c r="O89" i="12" s="1"/>
  <c r="H88" i="12"/>
  <c r="O88" i="12" s="1"/>
  <c r="H87" i="12"/>
  <c r="O87" i="12" s="1"/>
  <c r="H86" i="12"/>
  <c r="O86" i="12" s="1"/>
  <c r="H85" i="12"/>
  <c r="O85" i="12" s="1"/>
  <c r="H84" i="12"/>
  <c r="O84" i="12" s="1"/>
  <c r="H83" i="12"/>
  <c r="O83" i="12" s="1"/>
  <c r="H82" i="12"/>
  <c r="O82" i="12" s="1"/>
  <c r="H81" i="12"/>
  <c r="O81" i="12" s="1"/>
  <c r="O80" i="12"/>
  <c r="O78" i="12"/>
  <c r="O76" i="12"/>
  <c r="O74" i="12"/>
  <c r="O72" i="12"/>
  <c r="O70" i="12"/>
  <c r="O68" i="12"/>
  <c r="O66" i="12"/>
  <c r="O64" i="12"/>
  <c r="O62" i="12"/>
  <c r="O60" i="12"/>
  <c r="O58" i="12"/>
  <c r="O56" i="12"/>
  <c r="O54" i="12"/>
  <c r="O52" i="12"/>
  <c r="O50" i="12"/>
  <c r="O48" i="12"/>
  <c r="O46" i="12"/>
  <c r="O44" i="12"/>
  <c r="O42" i="12"/>
  <c r="O40" i="12"/>
  <c r="O38" i="12"/>
  <c r="O36" i="12"/>
  <c r="O34" i="12"/>
  <c r="O32" i="12"/>
  <c r="O30" i="12"/>
  <c r="O28" i="12"/>
  <c r="O26" i="12"/>
  <c r="O24" i="12"/>
  <c r="O22" i="12"/>
  <c r="O20" i="12"/>
  <c r="O16" i="12"/>
  <c r="O14" i="12"/>
  <c r="O12" i="12"/>
  <c r="O10" i="12"/>
  <c r="O8" i="12"/>
  <c r="O6" i="12"/>
  <c r="O4" i="12"/>
  <c r="H24" i="4"/>
  <c r="G24" i="4"/>
  <c r="F24" i="4"/>
  <c r="D24" i="4"/>
  <c r="C24" i="4"/>
  <c r="B24" i="4"/>
  <c r="O144" i="2"/>
  <c r="N143" i="2"/>
  <c r="M143" i="2"/>
  <c r="M140" i="2" s="1"/>
  <c r="L143" i="2"/>
  <c r="L140" i="2" s="1"/>
  <c r="K143" i="2"/>
  <c r="K140" i="2" s="1"/>
  <c r="J143" i="2"/>
  <c r="I143" i="2"/>
  <c r="I140" i="2" s="1"/>
  <c r="H143" i="2"/>
  <c r="H140" i="2" s="1"/>
  <c r="G143" i="2"/>
  <c r="G140" i="2" s="1"/>
  <c r="F143" i="2"/>
  <c r="E143" i="2"/>
  <c r="E140" i="2" s="1"/>
  <c r="D143" i="2"/>
  <c r="D140" i="2" s="1"/>
  <c r="C143" i="2"/>
  <c r="C140" i="2" s="1"/>
  <c r="O142" i="2"/>
  <c r="O141" i="2"/>
  <c r="N140" i="2"/>
  <c r="J140" i="2"/>
  <c r="F140" i="2"/>
  <c r="O139" i="2"/>
  <c r="N138" i="2"/>
  <c r="M138" i="2"/>
  <c r="L138" i="2"/>
  <c r="K138" i="2"/>
  <c r="J138" i="2"/>
  <c r="I138" i="2"/>
  <c r="H138" i="2"/>
  <c r="G138" i="2"/>
  <c r="F138" i="2"/>
  <c r="E138" i="2"/>
  <c r="D138" i="2"/>
  <c r="C138" i="2"/>
  <c r="O138" i="2" s="1"/>
  <c r="O137" i="2"/>
  <c r="O136" i="2"/>
  <c r="N135" i="2"/>
  <c r="M135" i="2"/>
  <c r="L135" i="2"/>
  <c r="K135" i="2"/>
  <c r="J135" i="2"/>
  <c r="I135" i="2"/>
  <c r="H135" i="2"/>
  <c r="G135" i="2"/>
  <c r="F135" i="2"/>
  <c r="E135" i="2"/>
  <c r="D135" i="2"/>
  <c r="C135" i="2"/>
  <c r="O135" i="2" s="1"/>
  <c r="O134" i="2"/>
  <c r="O133" i="2"/>
  <c r="O132" i="2"/>
  <c r="N131" i="2"/>
  <c r="N126" i="2" s="1"/>
  <c r="M131" i="2"/>
  <c r="L131" i="2"/>
  <c r="K131" i="2"/>
  <c r="J131" i="2"/>
  <c r="J126" i="2" s="1"/>
  <c r="I131" i="2"/>
  <c r="H131" i="2"/>
  <c r="G131" i="2"/>
  <c r="F131" i="2"/>
  <c r="F126" i="2" s="1"/>
  <c r="E131" i="2"/>
  <c r="D131" i="2"/>
  <c r="C131" i="2"/>
  <c r="O130" i="2"/>
  <c r="O129" i="2"/>
  <c r="O128" i="2"/>
  <c r="N127" i="2"/>
  <c r="M127" i="2"/>
  <c r="M126" i="2" s="1"/>
  <c r="L127" i="2"/>
  <c r="K127" i="2"/>
  <c r="K126" i="2" s="1"/>
  <c r="J127" i="2"/>
  <c r="I127" i="2"/>
  <c r="I126" i="2" s="1"/>
  <c r="H127" i="2"/>
  <c r="G127" i="2"/>
  <c r="G126" i="2" s="1"/>
  <c r="F127" i="2"/>
  <c r="E127" i="2"/>
  <c r="E126" i="2" s="1"/>
  <c r="D127" i="2"/>
  <c r="C127" i="2"/>
  <c r="C126" i="2" s="1"/>
  <c r="L126" i="2"/>
  <c r="H126" i="2"/>
  <c r="D126" i="2"/>
  <c r="O125" i="2"/>
  <c r="O124" i="2"/>
  <c r="N123" i="2"/>
  <c r="M123" i="2"/>
  <c r="L123" i="2"/>
  <c r="K123" i="2"/>
  <c r="J123" i="2"/>
  <c r="I123" i="2"/>
  <c r="H123" i="2"/>
  <c r="G123" i="2"/>
  <c r="F123" i="2"/>
  <c r="E123" i="2"/>
  <c r="D123" i="2"/>
  <c r="C123" i="2"/>
  <c r="O123" i="2" s="1"/>
  <c r="O122" i="2"/>
  <c r="O121" i="2"/>
  <c r="O120" i="2"/>
  <c r="O119" i="2"/>
  <c r="O118" i="2"/>
  <c r="N117" i="2"/>
  <c r="M117" i="2"/>
  <c r="L117" i="2"/>
  <c r="K117" i="2"/>
  <c r="J117" i="2"/>
  <c r="I117" i="2"/>
  <c r="H117" i="2"/>
  <c r="G117" i="2"/>
  <c r="F117" i="2"/>
  <c r="E117" i="2"/>
  <c r="D117" i="2"/>
  <c r="C117" i="2"/>
  <c r="O116" i="2"/>
  <c r="O115" i="2"/>
  <c r="O114" i="2"/>
  <c r="O113" i="2"/>
  <c r="O112" i="2"/>
  <c r="O111" i="2"/>
  <c r="N110" i="2"/>
  <c r="M110" i="2"/>
  <c r="L110" i="2"/>
  <c r="K110" i="2"/>
  <c r="J110" i="2"/>
  <c r="I110" i="2"/>
  <c r="H110" i="2"/>
  <c r="G110" i="2"/>
  <c r="F110" i="2"/>
  <c r="E110" i="2"/>
  <c r="D110" i="2"/>
  <c r="C110" i="2"/>
  <c r="O109" i="2"/>
  <c r="O108" i="2"/>
  <c r="N107" i="2"/>
  <c r="M107" i="2"/>
  <c r="L107" i="2"/>
  <c r="K107" i="2"/>
  <c r="J107" i="2"/>
  <c r="I107" i="2"/>
  <c r="H107" i="2"/>
  <c r="G107" i="2"/>
  <c r="F107" i="2"/>
  <c r="E107" i="2"/>
  <c r="D107" i="2"/>
  <c r="C107" i="2"/>
  <c r="O106" i="2"/>
  <c r="O105" i="2"/>
  <c r="O104" i="2"/>
  <c r="O103" i="2"/>
  <c r="O102" i="2"/>
  <c r="O101" i="2"/>
  <c r="O100" i="2"/>
  <c r="O99" i="2"/>
  <c r="O98" i="2"/>
  <c r="O97" i="2"/>
  <c r="O96" i="2"/>
  <c r="O95" i="2"/>
  <c r="N94" i="2"/>
  <c r="N93" i="2" s="1"/>
  <c r="M94" i="2"/>
  <c r="L94" i="2"/>
  <c r="L93" i="2" s="1"/>
  <c r="K94" i="2"/>
  <c r="J94" i="2"/>
  <c r="J93" i="2" s="1"/>
  <c r="I94" i="2"/>
  <c r="H94" i="2"/>
  <c r="H93" i="2" s="1"/>
  <c r="G94" i="2"/>
  <c r="F94" i="2"/>
  <c r="F93" i="2" s="1"/>
  <c r="E94" i="2"/>
  <c r="D94" i="2"/>
  <c r="D93" i="2" s="1"/>
  <c r="C94" i="2"/>
  <c r="O92" i="2"/>
  <c r="N91" i="2"/>
  <c r="M91" i="2"/>
  <c r="L91" i="2"/>
  <c r="K91" i="2"/>
  <c r="J91" i="2"/>
  <c r="I91" i="2"/>
  <c r="H91" i="2"/>
  <c r="G91" i="2"/>
  <c r="F91" i="2"/>
  <c r="E91" i="2"/>
  <c r="D91" i="2"/>
  <c r="C91" i="2"/>
  <c r="O91" i="2" s="1"/>
  <c r="O90" i="2"/>
  <c r="O89" i="2"/>
  <c r="N88" i="2"/>
  <c r="M88" i="2"/>
  <c r="L88" i="2"/>
  <c r="K88" i="2"/>
  <c r="J88" i="2"/>
  <c r="I88" i="2"/>
  <c r="H88" i="2"/>
  <c r="G88" i="2"/>
  <c r="F88" i="2"/>
  <c r="E88" i="2"/>
  <c r="D88" i="2"/>
  <c r="C88" i="2"/>
  <c r="O88" i="2" s="1"/>
  <c r="O87" i="2"/>
  <c r="O86" i="2"/>
  <c r="O85" i="2"/>
  <c r="O84" i="2"/>
  <c r="N83" i="2"/>
  <c r="M83" i="2"/>
  <c r="L83" i="2"/>
  <c r="K83" i="2"/>
  <c r="J83" i="2"/>
  <c r="I83" i="2"/>
  <c r="H83" i="2"/>
  <c r="G83" i="2"/>
  <c r="F83" i="2"/>
  <c r="E83" i="2"/>
  <c r="D83" i="2"/>
  <c r="C83" i="2"/>
  <c r="O83" i="2" s="1"/>
  <c r="O82" i="2"/>
  <c r="O81" i="2"/>
  <c r="N80" i="2"/>
  <c r="N79" i="2" s="1"/>
  <c r="M80" i="2"/>
  <c r="L80" i="2"/>
  <c r="L79" i="2" s="1"/>
  <c r="K80" i="2"/>
  <c r="K79" i="2" s="1"/>
  <c r="J80" i="2"/>
  <c r="J79" i="2" s="1"/>
  <c r="I80" i="2"/>
  <c r="H80" i="2"/>
  <c r="H79" i="2" s="1"/>
  <c r="G80" i="2"/>
  <c r="F80" i="2"/>
  <c r="F79" i="2" s="1"/>
  <c r="E80" i="2"/>
  <c r="D80" i="2"/>
  <c r="D79" i="2" s="1"/>
  <c r="C80" i="2"/>
  <c r="C79" i="2" s="1"/>
  <c r="G79" i="2"/>
  <c r="O78" i="2"/>
  <c r="O77" i="2"/>
  <c r="O76" i="2"/>
  <c r="O75" i="2"/>
  <c r="O74" i="2"/>
  <c r="N73" i="2"/>
  <c r="M73" i="2"/>
  <c r="L73" i="2"/>
  <c r="K73" i="2"/>
  <c r="J73" i="2"/>
  <c r="I73" i="2"/>
  <c r="H73" i="2"/>
  <c r="G73" i="2"/>
  <c r="F73" i="2"/>
  <c r="E73" i="2"/>
  <c r="D73" i="2"/>
  <c r="C73" i="2"/>
  <c r="O73" i="2" s="1"/>
  <c r="O72" i="2"/>
  <c r="O71" i="2"/>
  <c r="N70" i="2"/>
  <c r="M70" i="2"/>
  <c r="L70" i="2"/>
  <c r="K70" i="2"/>
  <c r="J70" i="2"/>
  <c r="I70" i="2"/>
  <c r="H70" i="2"/>
  <c r="G70" i="2"/>
  <c r="F70" i="2"/>
  <c r="E70" i="2"/>
  <c r="D70" i="2"/>
  <c r="C70" i="2"/>
  <c r="O70" i="2" s="1"/>
  <c r="O69" i="2"/>
  <c r="O68" i="2"/>
  <c r="O67" i="2"/>
  <c r="N66" i="2"/>
  <c r="N65" i="2" s="1"/>
  <c r="M66" i="2"/>
  <c r="L66" i="2"/>
  <c r="L65" i="2" s="1"/>
  <c r="K66" i="2"/>
  <c r="J66" i="2"/>
  <c r="J65" i="2" s="1"/>
  <c r="I66" i="2"/>
  <c r="H66" i="2"/>
  <c r="H65" i="2" s="1"/>
  <c r="G66" i="2"/>
  <c r="F66" i="2"/>
  <c r="F65" i="2" s="1"/>
  <c r="E66" i="2"/>
  <c r="D66" i="2"/>
  <c r="D65" i="2" s="1"/>
  <c r="C66" i="2"/>
  <c r="K65" i="2"/>
  <c r="O64" i="2"/>
  <c r="O63" i="2"/>
  <c r="O62" i="2"/>
  <c r="N61" i="2"/>
  <c r="M61" i="2"/>
  <c r="M60" i="2" s="1"/>
  <c r="L61" i="2"/>
  <c r="L60" i="2" s="1"/>
  <c r="K61" i="2"/>
  <c r="K60" i="2" s="1"/>
  <c r="J61" i="2"/>
  <c r="I61" i="2"/>
  <c r="I60" i="2" s="1"/>
  <c r="H61" i="2"/>
  <c r="H60" i="2" s="1"/>
  <c r="G61" i="2"/>
  <c r="G60" i="2" s="1"/>
  <c r="F61" i="2"/>
  <c r="E61" i="2"/>
  <c r="E60" i="2" s="1"/>
  <c r="D61" i="2"/>
  <c r="D60" i="2" s="1"/>
  <c r="C61" i="2"/>
  <c r="C60" i="2" s="1"/>
  <c r="N60" i="2"/>
  <c r="J60" i="2"/>
  <c r="F60" i="2"/>
  <c r="O59" i="2"/>
  <c r="O58" i="2"/>
  <c r="O57" i="2"/>
  <c r="O56" i="2"/>
  <c r="O55" i="2"/>
  <c r="N54" i="2"/>
  <c r="M54" i="2"/>
  <c r="L54" i="2"/>
  <c r="K54" i="2"/>
  <c r="J54" i="2"/>
  <c r="I54" i="2"/>
  <c r="H54" i="2"/>
  <c r="G54" i="2"/>
  <c r="F54" i="2"/>
  <c r="E54" i="2"/>
  <c r="D54" i="2"/>
  <c r="C54" i="2"/>
  <c r="O53" i="2"/>
  <c r="N52" i="2"/>
  <c r="M52" i="2"/>
  <c r="L52" i="2"/>
  <c r="K52" i="2"/>
  <c r="J52" i="2"/>
  <c r="I52" i="2"/>
  <c r="H52" i="2"/>
  <c r="G52" i="2"/>
  <c r="F52" i="2"/>
  <c r="E52" i="2"/>
  <c r="D52" i="2"/>
  <c r="C52" i="2"/>
  <c r="O51" i="2"/>
  <c r="O50" i="2"/>
  <c r="O49" i="2"/>
  <c r="O48" i="2"/>
  <c r="O47" i="2"/>
  <c r="O46" i="2"/>
  <c r="O45" i="2"/>
  <c r="O44" i="2"/>
  <c r="O43" i="2"/>
  <c r="O42" i="2"/>
  <c r="O41" i="2"/>
  <c r="O40" i="2"/>
  <c r="O39" i="2"/>
  <c r="O38" i="2"/>
  <c r="N37" i="2"/>
  <c r="N30" i="2" s="1"/>
  <c r="M37" i="2"/>
  <c r="L37" i="2"/>
  <c r="K37" i="2"/>
  <c r="J37" i="2"/>
  <c r="I37" i="2"/>
  <c r="H37" i="2"/>
  <c r="G37" i="2"/>
  <c r="F37" i="2"/>
  <c r="F30" i="2" s="1"/>
  <c r="E37" i="2"/>
  <c r="D37" i="2"/>
  <c r="C37" i="2"/>
  <c r="O36" i="2"/>
  <c r="O35" i="2"/>
  <c r="O34" i="2"/>
  <c r="O33" i="2"/>
  <c r="O32" i="2"/>
  <c r="N31" i="2"/>
  <c r="M31" i="2"/>
  <c r="L31" i="2"/>
  <c r="K31" i="2"/>
  <c r="J31" i="2"/>
  <c r="I31" i="2"/>
  <c r="H31" i="2"/>
  <c r="G31" i="2"/>
  <c r="F31" i="2"/>
  <c r="E31" i="2"/>
  <c r="D31" i="2"/>
  <c r="C31" i="2"/>
  <c r="O29" i="2"/>
  <c r="N28" i="2"/>
  <c r="N27" i="2" s="1"/>
  <c r="M28" i="2"/>
  <c r="L28" i="2"/>
  <c r="L27" i="2" s="1"/>
  <c r="K28" i="2"/>
  <c r="J28" i="2"/>
  <c r="J27" i="2" s="1"/>
  <c r="I28" i="2"/>
  <c r="H28" i="2"/>
  <c r="H27" i="2" s="1"/>
  <c r="G28" i="2"/>
  <c r="F28" i="2"/>
  <c r="F27" i="2" s="1"/>
  <c r="E28" i="2"/>
  <c r="D28" i="2"/>
  <c r="D27" i="2" s="1"/>
  <c r="C28" i="2"/>
  <c r="M27" i="2"/>
  <c r="K27" i="2"/>
  <c r="I27" i="2"/>
  <c r="G27" i="2"/>
  <c r="E27" i="2"/>
  <c r="C27" i="2"/>
  <c r="O26" i="2"/>
  <c r="O25" i="2"/>
  <c r="O24" i="2"/>
  <c r="O23" i="2"/>
  <c r="O22" i="2"/>
  <c r="N21" i="2"/>
  <c r="M21" i="2"/>
  <c r="L21" i="2"/>
  <c r="K21" i="2"/>
  <c r="J21" i="2"/>
  <c r="I21" i="2"/>
  <c r="H21" i="2"/>
  <c r="G21" i="2"/>
  <c r="F21" i="2"/>
  <c r="E21" i="2"/>
  <c r="D21" i="2"/>
  <c r="C21" i="2"/>
  <c r="O21" i="2" s="1"/>
  <c r="O20" i="2"/>
  <c r="N19" i="2"/>
  <c r="M19" i="2"/>
  <c r="L19" i="2"/>
  <c r="K19" i="2"/>
  <c r="J19" i="2"/>
  <c r="I19" i="2"/>
  <c r="H19" i="2"/>
  <c r="G19" i="2"/>
  <c r="F19" i="2"/>
  <c r="E19" i="2"/>
  <c r="D19" i="2"/>
  <c r="C19" i="2"/>
  <c r="O18" i="2"/>
  <c r="O17" i="2"/>
  <c r="O16" i="2"/>
  <c r="O15" i="2"/>
  <c r="O14" i="2"/>
  <c r="C13" i="2"/>
  <c r="O13" i="2" s="1"/>
  <c r="O12" i="2"/>
  <c r="O11" i="2"/>
  <c r="O10" i="2"/>
  <c r="O9" i="2"/>
  <c r="O8" i="2"/>
  <c r="O7" i="2"/>
  <c r="O6" i="2"/>
  <c r="C5" i="2"/>
  <c r="O5" i="2" s="1"/>
  <c r="O4" i="2"/>
  <c r="N3" i="2"/>
  <c r="M3" i="2"/>
  <c r="M2" i="2" s="1"/>
  <c r="L3" i="2"/>
  <c r="K3" i="2"/>
  <c r="K2" i="2" s="1"/>
  <c r="J3" i="2"/>
  <c r="I3" i="2"/>
  <c r="I2" i="2" s="1"/>
  <c r="H3" i="2"/>
  <c r="G3" i="2"/>
  <c r="G2" i="2" s="1"/>
  <c r="F3" i="2"/>
  <c r="E3" i="2"/>
  <c r="E2" i="2" s="1"/>
  <c r="D3" i="2"/>
  <c r="C3" i="2"/>
  <c r="C2" i="2" s="1"/>
  <c r="O430" i="12" l="1"/>
  <c r="E65" i="2"/>
  <c r="G65" i="2"/>
  <c r="I65" i="2"/>
  <c r="M65" i="2"/>
  <c r="E79" i="2"/>
  <c r="O79" i="2" s="1"/>
  <c r="I79" i="2"/>
  <c r="M79" i="2"/>
  <c r="D2" i="2"/>
  <c r="F2" i="2"/>
  <c r="H2" i="2"/>
  <c r="J2" i="2"/>
  <c r="L2" i="2"/>
  <c r="N2" i="2"/>
  <c r="O19" i="2"/>
  <c r="O27" i="2"/>
  <c r="O28" i="2"/>
  <c r="O52" i="2"/>
  <c r="C65" i="2"/>
  <c r="C93" i="2"/>
  <c r="G93" i="2"/>
  <c r="K93" i="2"/>
  <c r="O107" i="2"/>
  <c r="O110" i="2"/>
  <c r="O117" i="2"/>
  <c r="O131" i="2"/>
  <c r="O140" i="2"/>
  <c r="H430" i="12"/>
  <c r="I434" i="12" s="1"/>
  <c r="P11" i="3"/>
  <c r="G7" i="7" s="1"/>
  <c r="M7" i="7" s="1"/>
  <c r="D3" i="3"/>
  <c r="E93" i="2"/>
  <c r="I93" i="2"/>
  <c r="I145" i="2" s="1"/>
  <c r="M93" i="2"/>
  <c r="O65" i="2"/>
  <c r="F145" i="2"/>
  <c r="N145" i="2"/>
  <c r="E30" i="2"/>
  <c r="G30" i="2"/>
  <c r="I30" i="2"/>
  <c r="K30" i="2"/>
  <c r="K145" i="2" s="1"/>
  <c r="M30" i="2"/>
  <c r="J30" i="2"/>
  <c r="J145" i="2" s="1"/>
  <c r="O37" i="2"/>
  <c r="C30" i="2"/>
  <c r="C145" i="2" s="1"/>
  <c r="H30" i="2"/>
  <c r="H145" i="2" s="1"/>
  <c r="L30" i="2"/>
  <c r="L145" i="2" s="1"/>
  <c r="D30" i="2"/>
  <c r="D145" i="2" s="1"/>
  <c r="O60" i="2"/>
  <c r="O61" i="2"/>
  <c r="O2" i="2"/>
  <c r="E145" i="2"/>
  <c r="G145" i="2"/>
  <c r="O3" i="2"/>
  <c r="O31" i="2"/>
  <c r="O54" i="2"/>
  <c r="O66" i="2"/>
  <c r="O80" i="2"/>
  <c r="O94" i="2"/>
  <c r="O126" i="2"/>
  <c r="O127" i="2"/>
  <c r="O143" i="2"/>
  <c r="P3" i="3" l="1"/>
  <c r="G4" i="7" s="1"/>
  <c r="M4" i="7" s="1"/>
  <c r="D2" i="3"/>
  <c r="M145" i="2"/>
  <c r="O93" i="2"/>
  <c r="O30" i="2"/>
  <c r="O145" i="2"/>
  <c r="P2" i="3" l="1"/>
  <c r="G3" i="7" s="1"/>
  <c r="D2089" i="3"/>
  <c r="P2089" i="3" s="1"/>
  <c r="M3" i="7" l="1"/>
  <c r="G430" i="7"/>
  <c r="M430"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2" authorId="0" shapeId="0" xr:uid="{00000000-0006-0000-0100-000001000000}">
      <text>
        <r>
          <rPr>
            <sz val="10"/>
            <color indexed="81"/>
            <rFont val="Tahoma"/>
            <family val="2"/>
          </rPr>
          <t>Son las contribuciones establecidas en Ley que deben pagar las personas físicas y morales que se encuentren en la situación jurídica o de hecho previstas por la misma y que sean distintas de las aportaciones de seguridad social, contribuciones de mejoras y derechos.</t>
        </r>
      </text>
    </comment>
    <comment ref="B3" authorId="0" shapeId="0" xr:uid="{00000000-0006-0000-0100-000002000000}">
      <text>
        <r>
          <rPr>
            <sz val="10"/>
            <color indexed="81"/>
            <rFont val="Tahoma"/>
            <family val="2"/>
          </rPr>
          <t>Son las contribuciones derivadas de las imposiciones fiscales que en forma unilateral y obligatoria se fijan sobre los ingresos de las personas físicas y/o morales, de conformidad con la legislación aplicable en la materia.</t>
        </r>
      </text>
    </comment>
    <comment ref="B5" authorId="0" shapeId="0" xr:uid="{00000000-0006-0000-0100-000003000000}">
      <text>
        <r>
          <rPr>
            <sz val="10"/>
            <color indexed="81"/>
            <rFont val="Tahoma"/>
            <family val="2"/>
          </rPr>
          <t>Son las contribuciones derivadas de las imposiciones fiscales que en forma unilateral y obligatoria se fijan sobre los bienes propiedad de las personas físicas y/o morales, de conformidad con la legislación aplicable en la materia.</t>
        </r>
      </text>
    </comment>
    <comment ref="B9" authorId="0" shapeId="0" xr:uid="{00000000-0006-0000-0100-000004000000}">
      <text>
        <r>
          <rPr>
            <sz val="10"/>
            <color indexed="81"/>
            <rFont val="Tahoma"/>
            <family val="2"/>
          </rPr>
          <t>Son las contribuciones derivadas de las imposiciones fiscales que en forma unilateral y obligatoria se fijan sobre la actividad económica relacionada con la producción, el consumo y las transacciones que realizan las personas físicas y/o morales, de conformidad con la legislación aplicable en la materia.</t>
        </r>
      </text>
    </comment>
    <comment ref="B10" authorId="0" shapeId="0" xr:uid="{00000000-0006-0000-0100-000005000000}">
      <text>
        <r>
          <rPr>
            <sz val="10"/>
            <color indexed="81"/>
            <rFont val="Tahoma"/>
            <family val="2"/>
          </rPr>
          <t>Son las contribuciones derivadas de las imposiciones fiscales que en forma unilateral y obligatoria se fijan sobre las actividades de importación y exportación que realizan las personas físicas y/o morales, de conformidad con la legislación aplicable en la materia.</t>
        </r>
      </text>
    </comment>
    <comment ref="B11" authorId="0" shapeId="0" xr:uid="{00000000-0006-0000-0100-000006000000}">
      <text>
        <r>
          <rPr>
            <sz val="10"/>
            <color indexed="81"/>
            <rFont val="Tahoma"/>
            <family val="2"/>
          </rPr>
          <t xml:space="preserve">Son las contribuciones derivadas de las imposiciones fiscales que en forma unilateral y obligatoria se fijan sobre la base gravable de las remuneraciones al trabajo personal subordinado o el que corresponda, de conformidad con la legislación aplicable en la materia.
</t>
        </r>
      </text>
    </comment>
    <comment ref="B12" authorId="0" shapeId="0" xr:uid="{00000000-0006-0000-0100-000007000000}">
      <text>
        <r>
          <rPr>
            <sz val="10"/>
            <color indexed="81"/>
            <rFont val="Tahoma"/>
            <family val="2"/>
          </rPr>
          <t xml:space="preserve">Son las contribuciones derivadas de las imposiciones fiscales que en forma unilateral y obligatoria se fijan a las personas físicas y/o morales, por la afectación preventiva o correctiva que se ocasione en flora, fauna, medio ambiente o todo aquello relacionado a la ecología, de conformidad con la legislación aplicable en la materia.
</t>
        </r>
      </text>
    </comment>
    <comment ref="B13" authorId="0" shapeId="0" xr:uid="{00000000-0006-0000-0100-000008000000}">
      <text>
        <r>
          <rPr>
            <sz val="10"/>
            <color indexed="81"/>
            <rFont val="Tahoma"/>
            <family val="2"/>
          </rPr>
          <t xml:space="preserve">Son los ingresos que se perciben por concepto de recargos, sanciones, gastos de ejecución, indemnizaciones, entre otros, asociados a los impuestos, cuando éstos no se cubran oportunamente, de conformidad con la legislación aplicable en la materia.
</t>
        </r>
      </text>
    </comment>
    <comment ref="B19" authorId="0" shapeId="0" xr:uid="{00000000-0006-0000-0100-000009000000}">
      <text>
        <r>
          <rPr>
            <sz val="10"/>
            <color indexed="81"/>
            <rFont val="Tahoma"/>
            <family val="2"/>
          </rPr>
          <t xml:space="preserve">Son los ingresos que se perciben por conceptos no incluidos en los tipos anteriores, de conformidad con la legislación aplicable en la materia.
</t>
        </r>
      </text>
    </comment>
    <comment ref="B21" authorId="0" shapeId="0" xr:uid="{00000000-0006-0000-0100-00000A000000}">
      <text>
        <r>
          <rPr>
            <sz val="10"/>
            <color indexed="81"/>
            <rFont val="Tahoma"/>
            <family val="2"/>
          </rPr>
          <t xml:space="preserve">Son las contribuciones establecidas en Ley a cargo de personas que son sustituidas por el Estado en el cumplimiento de obligaciones fijadas por la Ley en materia de seguridad social o a las personas que se beneficien en forma especial por servicios de seguridad social proporcionados por el mismo Estado.
</t>
        </r>
      </text>
    </comment>
    <comment ref="B22" authorId="0" shapeId="0" xr:uid="{00000000-0006-0000-0100-00000B000000}">
      <text>
        <r>
          <rPr>
            <sz val="10"/>
            <color indexed="81"/>
            <rFont val="Tahoma"/>
            <family val="2"/>
          </rPr>
          <t xml:space="preserve">Son los ingresos que reciben los entes públicos que prestan los servicios de seguridad social, para cubrir las obligaciones relativas a los fondos de vivienda, de conformidad con la legislación aplicable en la materia.
</t>
        </r>
      </text>
    </comment>
    <comment ref="B23" authorId="0" shapeId="0" xr:uid="{00000000-0006-0000-0100-00000C000000}">
      <text>
        <r>
          <rPr>
            <sz val="10"/>
            <color indexed="81"/>
            <rFont val="Tahoma"/>
            <family val="2"/>
          </rPr>
          <t xml:space="preserve">Son los ingresos que reciben los entes públicos que prestan los servicios de seguridad social, para cubrir las obligaciones relativas a la previsión social, de conformidad con la legislación aplicable en la materia.
</t>
        </r>
      </text>
    </comment>
    <comment ref="B24" authorId="0" shapeId="0" xr:uid="{00000000-0006-0000-0100-00000D000000}">
      <text>
        <r>
          <rPr>
            <sz val="10"/>
            <color indexed="81"/>
            <rFont val="Tahoma"/>
            <family val="2"/>
          </rPr>
          <t xml:space="preserve">Son los ingresos que reciben los entes públicos que prestan los servicios de seguridad social, para cubrir las obligaciones relativas a fondos del ahorro para el retiro, de conformidad con la legislación aplicable en la materia.
</t>
        </r>
      </text>
    </comment>
    <comment ref="B25" authorId="0" shapeId="0" xr:uid="{00000000-0006-0000-0100-00000E000000}">
      <text>
        <r>
          <rPr>
            <sz val="10"/>
            <color indexed="81"/>
            <rFont val="Tahoma"/>
            <family val="2"/>
          </rPr>
          <t>Son los ingresos que reciben los entes públicos que prestan los servicios de seguridad social, por conceptos no incluidos en los tipos anteriores, de conformidad con la legislación aplicable en la materia.</t>
        </r>
      </text>
    </comment>
    <comment ref="B26" authorId="0" shapeId="0" xr:uid="{00000000-0006-0000-0100-00000F000000}">
      <text>
        <r>
          <rPr>
            <sz val="10"/>
            <color indexed="81"/>
            <rFont val="Tahoma"/>
            <family val="2"/>
          </rPr>
          <t xml:space="preserve">Son los ingresos que se perciben por concepto de recargos, sanciones, gastos de ejecución, indemnizaciones, entre otros, asociados a las cuotas y aportaciones de seguridad social, cuando éstas no se cubran oportunamente de conformidad con la legislación aplicable en la materia.
</t>
        </r>
      </text>
    </comment>
    <comment ref="B27" authorId="0" shapeId="0" xr:uid="{00000000-0006-0000-0100-000010000000}">
      <text>
        <r>
          <rPr>
            <sz val="10"/>
            <color indexed="81"/>
            <rFont val="Tahoma"/>
            <family val="2"/>
          </rPr>
          <t xml:space="preserve">Son las establecidas en Ley a cargo de las personas físicas y morales que se beneficien de manera directa por obras públicas.
</t>
        </r>
      </text>
    </comment>
    <comment ref="B28" authorId="0" shapeId="0" xr:uid="{00000000-0006-0000-0100-000011000000}">
      <text>
        <r>
          <rPr>
            <sz val="10"/>
            <color indexed="81"/>
            <rFont val="Tahoma"/>
            <family val="2"/>
          </rPr>
          <t xml:space="preserve">Son las contribuciones derivadas de los beneficios diferenciales particulares por la realización de obras públicas, a cargo de las personas físicas y/o morales, independientemente de la utilidad general colectiva, de conformidad con la legislación aplicable en la materia.
</t>
        </r>
      </text>
    </comment>
    <comment ref="B30" authorId="0" shapeId="0" xr:uid="{00000000-0006-0000-0100-000012000000}">
      <text>
        <r>
          <rPr>
            <sz val="10"/>
            <color indexed="81"/>
            <rFont val="Tahoma"/>
            <family val="2"/>
          </rPr>
          <t xml:space="preserve">Son las contribuciones establecidas en Ley por el uso o aprovechamiento de los bienes del dominio público, así como por recibir servicios que presta el Estado en sus funciones de derecho público, excepto cuando se presten por organismos descentralizados u órganos desconcentrados cuando en este último caso, se trate de contraprestaciones que no se encuentren previstas en las leyes correspondientes. También son derechos las contribuciones a cargo de los organismos públicos descentralizados por prestar servicios exclusivos del Estado.
</t>
        </r>
      </text>
    </comment>
    <comment ref="B31" authorId="0" shapeId="0" xr:uid="{00000000-0006-0000-0100-000013000000}">
      <text>
        <r>
          <rPr>
            <sz val="10"/>
            <color indexed="81"/>
            <rFont val="Tahoma"/>
            <family val="2"/>
          </rPr>
          <t xml:space="preserve">Son las contribuciones derivadas de la contraprestación del uso, goce, aprovechamiento o explotación de bienes de dominio público, de conformidad con la legislación aplicable en la materia.
</t>
        </r>
      </text>
    </comment>
    <comment ref="B37" authorId="0" shapeId="0" xr:uid="{00000000-0006-0000-0100-000014000000}">
      <text>
        <r>
          <rPr>
            <sz val="10"/>
            <color indexed="81"/>
            <rFont val="Tahoma"/>
            <family val="2"/>
          </rPr>
          <t xml:space="preserve">Son las contribuciones derivadas por la contraprestación de servicios exclusivos del Estado, de conformidad con la legislación aplicable en la materia.
</t>
        </r>
      </text>
    </comment>
    <comment ref="B52" authorId="0" shapeId="0" xr:uid="{00000000-0006-0000-0100-000015000000}">
      <text>
        <r>
          <rPr>
            <sz val="10"/>
            <color indexed="81"/>
            <rFont val="Tahoma"/>
            <family val="2"/>
          </rPr>
          <t xml:space="preserve">Son las contribuciones derivadas por contraprestaciones no incluidas en los tipos anteriores, de conformidad con la legislación aplicable en la materia.
</t>
        </r>
      </text>
    </comment>
    <comment ref="B54" authorId="0" shapeId="0" xr:uid="{00000000-0006-0000-0100-000016000000}">
      <text>
        <r>
          <rPr>
            <sz val="10"/>
            <color indexed="81"/>
            <rFont val="Tahoma"/>
            <family val="2"/>
          </rPr>
          <t xml:space="preserve">Son los ingresos que se perciben por concepto de recargos, sanciones, gastos de ejecución,   indemnizaciones, entre otros, asociados a los derechos, cuando éstos no se cubran oportunamente, de conformidad con la legislación aplicable en la materia.
</t>
        </r>
      </text>
    </comment>
    <comment ref="B60" authorId="0" shapeId="0" xr:uid="{00000000-0006-0000-0100-000017000000}">
      <text>
        <r>
          <rPr>
            <sz val="10"/>
            <color indexed="81"/>
            <rFont val="Tahoma"/>
            <family val="2"/>
          </rPr>
          <t xml:space="preserve">Son los ingresos por contraprestaciones por los servicios que preste el Estado en sus funciones de derecho privado.
</t>
        </r>
      </text>
    </comment>
    <comment ref="B61" authorId="0" shapeId="0" xr:uid="{00000000-0006-0000-0100-000018000000}">
      <text>
        <r>
          <rPr>
            <sz val="10"/>
            <color indexed="81"/>
            <rFont val="Tahoma"/>
            <family val="2"/>
          </rPr>
          <t xml:space="preserve">Son los ingresos por concepto de servicios otorgados por funciones de derecho privado, tales como los intereses que generan las cuentas bancarias de los entes públicos, entre otros, de conformidad con la legislación aplicable en la materia.
</t>
        </r>
      </text>
    </comment>
    <comment ref="B65" authorId="0" shapeId="0" xr:uid="{00000000-0006-0000-0100-000019000000}">
      <text>
        <r>
          <rPr>
            <sz val="10"/>
            <color indexed="81"/>
            <rFont val="Tahoma"/>
            <family val="2"/>
          </rPr>
          <t xml:space="preserve">Son los ingresos que percibe el Estado por funciones de derecho público distintos de: las contribuciones, los ingresos derivados de financiamientos y de los que obtengan los organismos descentralizados y las empresas de participación estatal y municipal.
</t>
        </r>
      </text>
    </comment>
    <comment ref="B66" authorId="0" shapeId="0" xr:uid="{00000000-0006-0000-0100-00001A000000}">
      <text>
        <r>
          <rPr>
            <sz val="10"/>
            <color indexed="81"/>
            <rFont val="Tahoma"/>
            <family val="2"/>
          </rPr>
          <t xml:space="preserve">Son los ingresos que se perciben por funciones de derecho público, cuyos elementos pueden no estar previstos en una Ley sino, en una disposición administrativa de carácter general, provenientes de multas e indemnizaciones no fiscales, reintegros, juegos y sorteos, donativos, entre otros.
</t>
        </r>
      </text>
    </comment>
    <comment ref="B70" authorId="0" shapeId="0" xr:uid="{00000000-0006-0000-0100-00001B000000}">
      <text>
        <r>
          <rPr>
            <sz val="10"/>
            <color indexed="81"/>
            <rFont val="Tahoma"/>
            <family val="2"/>
          </rPr>
          <t>Son los ingresos que se perciben por uso o enajenación de bienes muebles, inmuebles e intangibles, por recuperaciones de capital o en su caso patrimonio invertido, de conformidad con la legislación aplicable en la materia.</t>
        </r>
      </text>
    </comment>
    <comment ref="B73" authorId="0" shapeId="0" xr:uid="{00000000-0006-0000-0100-00001C000000}">
      <text>
        <r>
          <rPr>
            <sz val="10"/>
            <color indexed="81"/>
            <rFont val="Tahoma"/>
            <family val="2"/>
          </rPr>
          <t xml:space="preserve">Son los ingresos que se perciben por concepto de recargos, sanciones, gastos de ejecución e  indemnizaciones, entre otros, asociados a los aprovechamientos, cuando éstos no se cubran oportunamente de conformidad con la legislación aplicable en la materia.
</t>
        </r>
      </text>
    </comment>
    <comment ref="B79" authorId="0" shapeId="0" xr:uid="{00000000-0006-0000-0100-00001D000000}">
      <text>
        <r>
          <rPr>
            <sz val="10"/>
            <color indexed="81"/>
            <rFont val="Tahoma"/>
            <family val="2"/>
          </rPr>
          <t xml:space="preserve">Son los ingresos propios obtenidos por las Instituciones Públicas de Seguridad Social, las Empresas Productivas del Estado, las entidades de la administración pública paraestatal y paramunicipal, los poderes legislativo y judicial, y los órganos autónomos federales y estatales, por sus actividades de producción, comercialización o prestación de servicios; así como otros ingresos por sus actividades diversas no inherentes a su operación, que generen recursos.
</t>
        </r>
      </text>
    </comment>
    <comment ref="B80" authorId="0" shapeId="0" xr:uid="{00000000-0006-0000-0100-00001E000000}">
      <text>
        <r>
          <rPr>
            <sz val="10"/>
            <color indexed="81"/>
            <rFont val="Tahoma"/>
            <family val="2"/>
          </rPr>
          <t xml:space="preserve">Son los ingresos propios obtenidos por las Instituciones Públicas de Seguridad Social por sus actividades de producción, comercialización o prestación de servicios.
</t>
        </r>
      </text>
    </comment>
    <comment ref="B82" authorId="0" shapeId="0" xr:uid="{00000000-0006-0000-0100-00001F000000}">
      <text>
        <r>
          <rPr>
            <sz val="10"/>
            <color indexed="81"/>
            <rFont val="Tahoma"/>
            <family val="2"/>
          </rPr>
          <t xml:space="preserve">Son los ingresos propios obtenidos por las Empresas Productivas del Estado por sus actividades de producción, comercialización o prestación de servicios.
</t>
        </r>
      </text>
    </comment>
    <comment ref="B83" authorId="0" shapeId="0" xr:uid="{00000000-0006-0000-0100-000020000000}">
      <text>
        <r>
          <rPr>
            <sz val="10"/>
            <color indexed="81"/>
            <rFont val="Tahoma"/>
            <family val="2"/>
          </rPr>
          <t xml:space="preserve">Son los ingresos propios obtenidos por las Entidades Paraestatales y Fideicomisos No Empresariales y No Financieros por sus actividades de producción, comercialización o prestación de servicios.
</t>
        </r>
      </text>
    </comment>
    <comment ref="B85" authorId="0" shapeId="0" xr:uid="{00000000-0006-0000-0100-000021000000}">
      <text>
        <r>
          <rPr>
            <sz val="10"/>
            <color indexed="81"/>
            <rFont val="Tahoma"/>
            <family val="2"/>
          </rPr>
          <t xml:space="preserve">Son los ingresos propios obtenidos por las Entidades Paraestatales Empresariales No Financieras con Participación Estatal Mayoritaria por sus actividades de producción, comercialización o prestación de servicios.
</t>
        </r>
      </text>
    </comment>
    <comment ref="B86" authorId="0" shapeId="0" xr:uid="{00000000-0006-0000-0100-000022000000}">
      <text>
        <r>
          <rPr>
            <sz val="10"/>
            <color indexed="81"/>
            <rFont val="Tahoma"/>
            <family val="2"/>
          </rPr>
          <t xml:space="preserve">Son los ingresos propios obtenidos por las Entidades Paraestatales Empresariales Financieras Monetarias con Participación Estatal Mayoritaria por sus actividades de producción, comercialización o prestación de servicios.
</t>
        </r>
      </text>
    </comment>
    <comment ref="B87" authorId="0" shapeId="0" xr:uid="{00000000-0006-0000-0100-000023000000}">
      <text>
        <r>
          <rPr>
            <sz val="10"/>
            <color indexed="81"/>
            <rFont val="Tahoma"/>
            <family val="2"/>
          </rPr>
          <t xml:space="preserve">Son los ingresos propios obtenidos por las Entidades Paraestatales Empresariales Financieras No Monetarias con Participación Estatal Mayoritaria por sus actividades de producción, comercialización o prestación de servicios.
</t>
        </r>
      </text>
    </comment>
    <comment ref="B88" authorId="0" shapeId="0" xr:uid="{00000000-0006-0000-0100-000024000000}">
      <text>
        <r>
          <rPr>
            <sz val="10"/>
            <color indexed="81"/>
            <rFont val="Tahoma"/>
            <family val="2"/>
          </rPr>
          <t xml:space="preserve">Son los ingresos propios obtenidos por los Fideicomisos Financieros Públicos con Participación Estatal Mayoritaria por sus actividades de producción, comercialización o prestación de servicios.
</t>
        </r>
      </text>
    </comment>
    <comment ref="B90" authorId="0" shapeId="0" xr:uid="{00000000-0006-0000-0100-000025000000}">
      <text>
        <r>
          <rPr>
            <sz val="10"/>
            <color indexed="81"/>
            <rFont val="Tahoma"/>
            <family val="2"/>
          </rPr>
          <t xml:space="preserve">Son los ingresos propios obtenidos por los Poderes Legislativo y Judicial, y los Órganos Autónomos por sus actividades de producción, comercialización o prestación de servicios.
</t>
        </r>
      </text>
    </comment>
    <comment ref="B91" authorId="0" shapeId="0" xr:uid="{00000000-0006-0000-0100-000026000000}">
      <text>
        <r>
          <rPr>
            <sz val="10"/>
            <color indexed="81"/>
            <rFont val="Tahoma"/>
            <family val="2"/>
          </rPr>
          <t xml:space="preserve">Son los ingresos propios obtenidos por los Poderes Legislativo y Judicial, los Órganos Autónomos y las entidades de la administración pública paraestatal y paramunicipal por sus actividades diversas no inherentes a su operación que generan recursos y que no sean ingresos por venta de bienes o prestación de servicios, tales como donativos, entre otros.
</t>
        </r>
      </text>
    </comment>
    <comment ref="B93" authorId="0" shapeId="0" xr:uid="{00000000-0006-0000-0100-000027000000}">
      <text>
        <r>
          <rPr>
            <sz val="10"/>
            <color indexed="81"/>
            <rFont val="Tahoma"/>
            <family val="2"/>
          </rPr>
          <t xml:space="preserve">Son los recursos que reciben las Entidades Federativas y los Municipios por concepto de participaciones, aportaciones, convenios, incentivos derivados de la colaboración fiscal y fondos distintos de aportaciones.
</t>
        </r>
      </text>
    </comment>
    <comment ref="B94" authorId="0" shapeId="0" xr:uid="{00000000-0006-0000-0100-000028000000}">
      <text>
        <r>
          <rPr>
            <sz val="10"/>
            <color indexed="81"/>
            <rFont val="Tahoma"/>
            <family val="2"/>
          </rPr>
          <t xml:space="preserve">Son los ingresos que reciben las Entidades Federativas y Municipios que se derivan de la adhesión al Sistema Nacional de Coordinación Fiscal, así como las que correspondan a sistemas estatales de coordinación fiscal, determinados por las leyes correspondientes.
</t>
        </r>
      </text>
    </comment>
    <comment ref="B107" authorId="0" shapeId="0" xr:uid="{00000000-0006-0000-0100-000029000000}">
      <text>
        <r>
          <rPr>
            <sz val="10"/>
            <color indexed="81"/>
            <rFont val="Tahoma"/>
            <family val="2"/>
          </rPr>
          <t xml:space="preserve">Son los ingresos que reciben las Entidades Federativas y Municipios previstos en la Ley de Coordinación Fiscal, cuyo gasto está condicionado a la consecución y cumplimiento de los objetivos que para cada tipo de aportación establece la legislación aplicable en la materia.
</t>
        </r>
      </text>
    </comment>
    <comment ref="B110" authorId="0" shapeId="0" xr:uid="{00000000-0006-0000-0100-00002A000000}">
      <text>
        <r>
          <rPr>
            <sz val="10"/>
            <color indexed="81"/>
            <rFont val="Tahoma"/>
            <family val="2"/>
          </rPr>
          <t>Son los ingresos que reciben las Entidades Federativas y Municipios derivados de convenios de coordinación, colaboración, reasignación o descentralización según corresponda, los cuales se acuerdan entre la Federación, las Entidades Federativas y/o los Municipios.</t>
        </r>
      </text>
    </comment>
    <comment ref="B117" authorId="0" shapeId="0" xr:uid="{00000000-0006-0000-0100-00002B000000}">
      <text>
        <r>
          <rPr>
            <sz val="10"/>
            <color indexed="81"/>
            <rFont val="Tahoma"/>
            <family val="2"/>
          </rPr>
          <t xml:space="preserve">Son los ingresos que reciben las Entidades Federativas y Municipios derivados del ejercicio de facultades delegadas por la Federación mediante la celebración de convenios de colaboración administrativa en materia fiscal; que comprenden las funciones de recaudación, fiscalización y administración de ingresos federales y por las que a cambio reciben incentivos económicos que implican la retribución de su colaboración.
</t>
        </r>
      </text>
    </comment>
    <comment ref="B123" authorId="0" shapeId="0" xr:uid="{00000000-0006-0000-0100-00002C000000}">
      <text>
        <r>
          <rPr>
            <sz val="10"/>
            <color indexed="81"/>
            <rFont val="Tahoma"/>
            <family val="2"/>
          </rPr>
          <t xml:space="preserve">Son los ingresos que reciben las Entidades Federativas y Municipios derivados de fondos distintos de aportaciones y previstos en disposiciones específicas, tales como: Fondo para Entidades Federativas y Municipios Productores de Hidrocarburos, y Fondo para el Desarrollo Regional Sustentable de Estados y Municipios Mineros (Fondo Minero), entre otros.
</t>
        </r>
      </text>
    </comment>
    <comment ref="B126" authorId="0" shapeId="0" xr:uid="{00000000-0006-0000-0100-00002D000000}">
      <text>
        <r>
          <rPr>
            <sz val="10"/>
            <color indexed="81"/>
            <rFont val="Tahoma"/>
            <family val="2"/>
          </rPr>
          <t xml:space="preserve">Son los recursos que reciben en forma directa o indirecta los entes públicos como parte de su política económica y social, de acuerdo a las estrategias y prioridades de desarrollo para el sostenimiento y desempeño de sus actividades.
</t>
        </r>
      </text>
    </comment>
    <comment ref="B127" authorId="0" shapeId="0" xr:uid="{00000000-0006-0000-0100-00002E000000}">
      <text>
        <r>
          <rPr>
            <sz val="10"/>
            <color indexed="81"/>
            <rFont val="Tahoma"/>
            <family val="2"/>
          </rPr>
          <t xml:space="preserve">Son los ingresos que reciben los entes públicos con el objeto de sufragar gastos inherentes a sus atribuciones.
</t>
        </r>
      </text>
    </comment>
    <comment ref="B131" authorId="0" shapeId="0" xr:uid="{00000000-0006-0000-0100-00002F000000}">
      <text>
        <r>
          <rPr>
            <sz val="10"/>
            <color indexed="81"/>
            <rFont val="Tahoma"/>
            <family val="2"/>
          </rPr>
          <t xml:space="preserve">Son los ingresos destinados para el desarrollo de actividades prioritarias de interés general, que reciben los entes públicos mediante asignación directa de recursos, con el fin de favorecer a los diferentes sectores de la sociedad para: apoyar en sus operaciones, mantener los niveles en los precios, apoyar el consumo, la distribución y comercialización de bienes, motivar la inversión, cubrir impactos financieros, promover la innovación tecnológica, y para el fomento de las actividades agropecuarias, industriales o de servicios.
</t>
        </r>
      </text>
    </comment>
    <comment ref="B135" authorId="0" shapeId="0" xr:uid="{00000000-0006-0000-0100-000030000000}">
      <text>
        <r>
          <rPr>
            <sz val="10"/>
            <color indexed="81"/>
            <rFont val="Tahoma"/>
            <family val="2"/>
          </rPr>
          <t xml:space="preserve">Son los ingresos que reciben los entes públicos de seguridad social, que cubre el Gobierno Federal, Estatal o Municipal según corresponda, por el pago de pensiones y jubilaciones.
</t>
        </r>
      </text>
    </comment>
    <comment ref="B138" authorId="0" shapeId="0" xr:uid="{00000000-0006-0000-0100-000031000000}">
      <text>
        <r>
          <rPr>
            <sz val="10"/>
            <color indexed="81"/>
            <rFont val="Tahoma"/>
            <family val="2"/>
          </rPr>
          <t xml:space="preserve">Son los ingresos que reciben los entes públicos por transferencias del Fondo Mexicano del Petróleo para la Estabilización y el Desarrollo.
</t>
        </r>
      </text>
    </comment>
    <comment ref="B140" authorId="0" shapeId="0" xr:uid="{00000000-0006-0000-0100-000032000000}">
      <text>
        <r>
          <rPr>
            <sz val="10"/>
            <color indexed="81"/>
            <rFont val="Tahoma"/>
            <family val="2"/>
          </rPr>
          <t xml:space="preserve">Son los ingresos obtenidos por la celebración de empréstitos internos o externos, a corto o largo plazo, aprobados en términos de la legislación correspondiente. Los créditos que se obtienen son por: emisiones de instrumentos en mercados nacionales e internacionales de capital, organismos financieros internacionales, créditos bilaterales y otras fuentes.
</t>
        </r>
      </text>
    </comment>
    <comment ref="B141" authorId="0" shapeId="0" xr:uid="{00000000-0006-0000-0100-000033000000}">
      <text>
        <r>
          <rPr>
            <sz val="10"/>
            <color indexed="81"/>
            <rFont val="Tahoma"/>
            <family val="2"/>
          </rPr>
          <t xml:space="preserve">Financiamiento derivado del resultado positivo neto de los recursos que provienen de obligaciones contraídas por los entes públicos y empresas productivas del estado del ámbito federal, considerando lo previsto en la legislación aplicable en la materia, con acreedores nacionales y pagaderos en el interior del país en moneda nacional, incluye el diferimiento de pagos.
</t>
        </r>
      </text>
    </comment>
    <comment ref="B142" authorId="0" shapeId="0" xr:uid="{00000000-0006-0000-0100-000034000000}">
      <text>
        <r>
          <rPr>
            <sz val="10"/>
            <color indexed="81"/>
            <rFont val="Tahoma"/>
            <family val="2"/>
          </rPr>
          <t xml:space="preserve">Financiamiento derivado del resultado positivo neto de los recursos que provienen de obligaciones contraídas por los entes públicos y empresas productivas del estado del ámbito federal, considerando lo previsto en la legislación aplicable en la materia, con acreedores extranjeros y pagaderos en el exterior del país en moneda extranjera.
</t>
        </r>
      </text>
    </comment>
    <comment ref="B143" authorId="0" shapeId="0" xr:uid="{00000000-0006-0000-0100-000035000000}">
      <text>
        <r>
          <rPr>
            <sz val="10"/>
            <color indexed="81"/>
            <rFont val="Tahoma"/>
            <family val="2"/>
          </rPr>
          <t xml:space="preserve">Son los recursos que provienen de obligaciones contraídas por las Entidades Federativas, los Municipios y en su caso, las entidades del sector paraestatal o paramunicipal, a corto o largo plazo, con acreedores nacionales y pagaderos en el interior del país en moneda nacional, considerando lo previsto en la legislación aplicable en la materia.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1" authorId="0" shapeId="0" xr:uid="{00000000-0006-0000-0200-000001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B2" authorId="0" shapeId="0" xr:uid="{00000000-0006-0000-0200-000002000000}">
      <text>
        <r>
          <rPr>
            <sz val="10"/>
            <color indexed="81"/>
            <rFont val="Tahoma"/>
            <family val="2"/>
          </rPr>
          <t>Agrupa las remuneraciones del personal al servicio de los entes públicos, tales como: sueldos, salarios, dietas, honorarios asimilables al salario, prestaciones y gastos de seguridad social, obligaciones laborales  y otras prestaciones derivadas de una relación laboral; pudiendo ser de carácter permanente o transitorio.</t>
        </r>
      </text>
    </comment>
    <comment ref="B3" authorId="0" shapeId="0" xr:uid="{00000000-0006-0000-0200-000003000000}">
      <text>
        <r>
          <rPr>
            <sz val="10"/>
            <color indexed="81"/>
            <rFont val="Tahoma"/>
            <family val="2"/>
          </rPr>
          <t xml:space="preserve">Asignaciones destinadas a cubrir las percepciones correspondientes al personal de carácter permanente.
</t>
        </r>
      </text>
    </comment>
    <comment ref="B4" authorId="0" shapeId="0" xr:uid="{00000000-0006-0000-0200-000004000000}">
      <text>
        <r>
          <rPr>
            <sz val="10"/>
            <color indexed="81"/>
            <rFont val="Tahoma"/>
            <family val="2"/>
          </rPr>
          <t xml:space="preserve">Asignaciones para remuneraciones a los Diputados, Senadores, Asambleístas, Regidores y Síndicos.
</t>
        </r>
      </text>
    </comment>
    <comment ref="C4" authorId="0" shapeId="0" xr:uid="{00000000-0006-0000-0200-00000500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5" authorId="0" shapeId="0" xr:uid="{00000000-0006-0000-0200-000006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6" authorId="0" shapeId="0" xr:uid="{00000000-0006-0000-0200-00000700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7" authorId="0" shapeId="0" xr:uid="{00000000-0006-0000-0200-00000800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8" authorId="0" shapeId="0" xr:uid="{00000000-0006-0000-0200-000009000000}">
      <text>
        <r>
          <rPr>
            <sz val="10"/>
            <color indexed="81"/>
            <rFont val="Tahoma"/>
            <family val="2"/>
          </rPr>
          <t xml:space="preserve">Asignaciones para remuneraciones al personal que desempeña sus servicios en el ejército, fuerza aérea y armada nacionales.
</t>
        </r>
      </text>
    </comment>
    <comment ref="B9" authorId="0" shapeId="0" xr:uid="{00000000-0006-0000-0200-00000A000000}">
      <text>
        <r>
          <rPr>
            <sz val="10"/>
            <color indexed="81"/>
            <rFont val="Tahoma"/>
            <family val="2"/>
          </rPr>
          <t xml:space="preserve">Asignaciones para remuneraciones al personal civil, de base o de confianza, de carácter permanente que preste sus servicios en los entes públicos. Los montos que importen estas remuneraciones serán fijados de acuerdo con los catálogos institucionales de puestos de los entes públicos.
</t>
        </r>
      </text>
    </comment>
    <comment ref="C9" authorId="0" shapeId="0" xr:uid="{00000000-0006-0000-0200-00000B00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0" authorId="0" shapeId="0" xr:uid="{00000000-0006-0000-0200-00000C00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1" authorId="0" shapeId="0" xr:uid="{00000000-0006-0000-0200-00000D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2" authorId="0" shapeId="0" xr:uid="{00000000-0006-0000-0200-00000E00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3" authorId="0" shapeId="0" xr:uid="{00000000-0006-0000-0200-00000F00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4" authorId="0" shapeId="0" xr:uid="{00000000-0006-0000-0200-000010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B15" authorId="0" shapeId="0" xr:uid="{00000000-0006-0000-0200-000011000000}">
      <text>
        <r>
          <rPr>
            <sz val="10"/>
            <color indexed="81"/>
            <rFont val="Tahoma"/>
            <family val="2"/>
          </rPr>
          <t xml:space="preserve">Asignaciones destinadas a cubrir las remuneraciones del personal al Servicio Exterior Mexicano y de Servicios Especiales en el Extranjero, así como representaciones estatales y municipales en el extranjero. Incluye las variaciones del factor de ajuste: importancia relativa de la oficina de adscripción; costo de la vida en el lugar de adscripción y condiciones de dificultad de la vida en cada adscripción. Dichas remuneraciones son cubiertas exclusivamente al personal que labore en esas representaciones en el exterior.
</t>
        </r>
      </text>
    </comment>
    <comment ref="C15" authorId="0" shapeId="0" xr:uid="{00000000-0006-0000-0200-00001200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6" authorId="0" shapeId="0" xr:uid="{00000000-0006-0000-0200-000013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7" authorId="0" shapeId="0" xr:uid="{00000000-0006-0000-0200-00001400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8" authorId="0" shapeId="0" xr:uid="{00000000-0006-0000-0200-00001500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19" authorId="0" shapeId="0" xr:uid="{00000000-0006-0000-0200-000016000000}">
      <text>
        <r>
          <rPr>
            <sz val="10"/>
            <color indexed="81"/>
            <rFont val="Tahoma"/>
            <family val="2"/>
          </rPr>
          <t xml:space="preserve">Asignaciones destinadas a cubrir las percepciones correspondientes al personal de carácter eventual.
</t>
        </r>
      </text>
    </comment>
    <comment ref="B20" authorId="0" shapeId="0" xr:uid="{00000000-0006-0000-0200-000017000000}">
      <text>
        <r>
          <rPr>
            <sz val="10"/>
            <color indexed="81"/>
            <rFont val="Tahoma"/>
            <family val="2"/>
          </rPr>
          <t xml:space="preserve">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
</t>
        </r>
      </text>
    </comment>
    <comment ref="C20" authorId="0" shapeId="0" xr:uid="{00000000-0006-0000-0200-00001800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21" authorId="0" shapeId="0" xr:uid="{00000000-0006-0000-0200-00001900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22" authorId="0" shapeId="0" xr:uid="{00000000-0006-0000-0200-00001A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23" authorId="0" shapeId="0" xr:uid="{00000000-0006-0000-0200-00001B00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24" authorId="0" shapeId="0" xr:uid="{00000000-0006-0000-0200-00001C00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25" authorId="0" shapeId="0" xr:uid="{00000000-0006-0000-0200-00001D000000}">
      <text>
        <r>
          <rPr>
            <sz val="10"/>
            <color indexed="81"/>
            <rFont val="Tahoma"/>
            <family val="2"/>
          </rPr>
          <t>Asignaciones destinadas a cubrir las remuneraciones para el pago al personal de carácter transitorio que preste sus servicios en los entes públicos.</t>
        </r>
      </text>
    </comment>
    <comment ref="C25" authorId="0" shapeId="0" xr:uid="{00000000-0006-0000-0200-00001E00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26" authorId="0" shapeId="0" xr:uid="{00000000-0006-0000-0200-00001F00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27" authorId="0" shapeId="0" xr:uid="{00000000-0006-0000-0200-000020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28" authorId="0" shapeId="0" xr:uid="{00000000-0006-0000-0200-00002100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29" authorId="0" shapeId="0" xr:uid="{00000000-0006-0000-0200-00002200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30" authorId="0" shapeId="0" xr:uid="{00000000-0006-0000-0200-000023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31" authorId="0" shapeId="0" xr:uid="{00000000-0006-0000-0200-00002400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32" authorId="0" shapeId="0" xr:uid="{00000000-0006-0000-0200-00002500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33" authorId="0" shapeId="0" xr:uid="{00000000-0006-0000-0200-000026000000}">
      <text>
        <r>
          <rPr>
            <sz val="10"/>
            <color indexed="81"/>
            <rFont val="Tahoma"/>
            <family val="2"/>
          </rPr>
          <t xml:space="preserve">Asignaciones destinadas a cubrir las remuneraciones a profesionistas de las diversas carreras o especialidades técnicas que presten su servicio social en los entes públicos.
</t>
        </r>
      </text>
    </comment>
    <comment ref="C33" authorId="0" shapeId="0" xr:uid="{00000000-0006-0000-0200-00002700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34" authorId="0" shapeId="0" xr:uid="{00000000-0006-0000-0200-00002800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35" authorId="0" shapeId="0" xr:uid="{00000000-0006-0000-0200-000029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36" authorId="0" shapeId="0" xr:uid="{00000000-0006-0000-0200-00002A00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37" authorId="0" shapeId="0" xr:uid="{00000000-0006-0000-0200-00002B00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38" authorId="0" shapeId="0" xr:uid="{00000000-0006-0000-0200-00002C000000}">
      <text>
        <r>
          <rPr>
            <sz val="10"/>
            <color indexed="81"/>
            <rFont val="Tahoma"/>
            <family val="2"/>
          </rPr>
          <t xml:space="preserve">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
</t>
        </r>
      </text>
    </comment>
    <comment ref="B39" authorId="0" shapeId="0" xr:uid="{00000000-0006-0000-0200-00002D000000}">
      <text>
        <r>
          <rPr>
            <sz val="10"/>
            <color indexed="81"/>
            <rFont val="Tahoma"/>
            <family val="2"/>
          </rPr>
          <t xml:space="preserve">Asignaciones destinadas a cubrir percepciones adicionales y especiales, así como las gratificaciones que se otorgan tanto al personal de carácter permanente como transitorio.
</t>
        </r>
      </text>
    </comment>
    <comment ref="B40" authorId="0" shapeId="0" xr:uid="{00000000-0006-0000-0200-00002E000000}">
      <text>
        <r>
          <rPr>
            <sz val="10"/>
            <color indexed="81"/>
            <rFont val="Tahoma"/>
            <family val="2"/>
          </rPr>
          <t xml:space="preserve">Asignaciones adicionales como complemento al sueldo del personal al servicio de los entes públicos, por años de servicios efectivos prestados, de acuerdo con la legislación aplicable.
</t>
        </r>
      </text>
    </comment>
    <comment ref="C40" authorId="0" shapeId="0" xr:uid="{00000000-0006-0000-0200-00002F00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41" authorId="0" shapeId="0" xr:uid="{00000000-0006-0000-0200-00003000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42" authorId="0" shapeId="0" xr:uid="{00000000-0006-0000-0200-000031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43" authorId="0" shapeId="0" xr:uid="{00000000-0006-0000-0200-00003200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44" authorId="0" shapeId="0" xr:uid="{00000000-0006-0000-0200-00003300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45" authorId="0" shapeId="0" xr:uid="{00000000-0006-0000-0200-000034000000}">
      <text>
        <r>
          <rPr>
            <sz val="10"/>
            <color indexed="81"/>
            <rFont val="Tahoma"/>
            <family val="2"/>
          </rPr>
          <t xml:space="preserve">Asignaciones al personal que tenga derecho a vacaciones o preste sus servicios en domingo; aguinaldo o gratificación de fin de año al personal civil y militar al servicio de los entes públicos.
</t>
        </r>
      </text>
    </comment>
    <comment ref="C45" authorId="0" shapeId="0" xr:uid="{00000000-0006-0000-0200-00003500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46" authorId="0" shapeId="0" xr:uid="{00000000-0006-0000-0200-00003600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47" authorId="0" shapeId="0" xr:uid="{00000000-0006-0000-0200-000037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48" authorId="0" shapeId="0" xr:uid="{00000000-0006-0000-0200-00003800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49" authorId="0" shapeId="0" xr:uid="{00000000-0006-0000-0200-00003900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50" authorId="0" shapeId="0" xr:uid="{00000000-0006-0000-0200-00003A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B51" authorId="0" shapeId="0" xr:uid="{00000000-0006-0000-0200-00003B000000}">
      <text>
        <r>
          <rPr>
            <sz val="10"/>
            <color indexed="81"/>
            <rFont val="Tahoma"/>
            <family val="2"/>
          </rPr>
          <t xml:space="preserve">Asignaciones por remuneraciones a que tenga derecho el personal de los entes públicos por servicios prestados en horas que se realizan excediendo la duración máxima de la jornada de trabajo, guardias o turnos opcionales.
</t>
        </r>
      </text>
    </comment>
    <comment ref="C51" authorId="0" shapeId="0" xr:uid="{00000000-0006-0000-0200-00003C00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52" authorId="0" shapeId="0" xr:uid="{00000000-0006-0000-0200-00003D00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53" authorId="0" shapeId="0" xr:uid="{00000000-0006-0000-0200-00003E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54" authorId="0" shapeId="0" xr:uid="{00000000-0006-0000-0200-00003F00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55" authorId="0" shapeId="0" xr:uid="{00000000-0006-0000-0200-00004000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56" authorId="0" shapeId="0" xr:uid="{00000000-0006-0000-0200-000041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B57" authorId="0" shapeId="0" xr:uid="{00000000-0006-0000-0200-000042000000}">
      <text>
        <r>
          <rPr>
            <sz val="10"/>
            <color indexed="81"/>
            <rFont val="Tahoma"/>
            <family val="2"/>
          </rPr>
          <t xml:space="preserve">Asignaciones destinadas a cubrir las percepciones que se otorgan a los servidores públicos bajo el esquema de compensaciones que determinen las disposiciones aplicables.
</t>
        </r>
      </text>
    </comment>
    <comment ref="C57" authorId="0" shapeId="0" xr:uid="{00000000-0006-0000-0200-00004300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58" authorId="0" shapeId="0" xr:uid="{00000000-0006-0000-0200-00004400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59" authorId="0" shapeId="0" xr:uid="{00000000-0006-0000-0200-000045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60" authorId="0" shapeId="0" xr:uid="{00000000-0006-0000-0200-00004600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61" authorId="0" shapeId="0" xr:uid="{00000000-0006-0000-0200-00004700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62" authorId="0" shapeId="0" xr:uid="{00000000-0006-0000-0200-000048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B63" authorId="0" shapeId="0" xr:uid="{00000000-0006-0000-0200-000049000000}">
      <text>
        <r>
          <rPr>
            <sz val="10"/>
            <color indexed="81"/>
            <rFont val="Tahoma"/>
            <family val="2"/>
          </rPr>
          <t xml:space="preserve">Remuneraciones adicionales que se cubre al personal militar en activo en atención al incremento en el costo de la vida o insalubridad del lugar donde preste sus servicios.
</t>
        </r>
      </text>
    </comment>
    <comment ref="B64" authorId="0" shapeId="0" xr:uid="{00000000-0006-0000-0200-00004A000000}">
      <text>
        <r>
          <rPr>
            <sz val="10"/>
            <color indexed="81"/>
            <rFont val="Tahoma"/>
            <family val="2"/>
          </rPr>
          <t xml:space="preserve">Remuneraciones a los miembros del Ejército, Fuerza Aérea y Armada Nacionales, titulados en profesiones de los distintos servicios militares, por el desempeño de comisiones dentro del Ramo y que pertenezcan a la milicia permanente; remuneraciones a generales, jefes y oficiales investidos conforme a las leyes y ordenanzas del mando militar, de una corporación del ejército o de una unidad de la armada. Su cuota no podrá variar durante el ejercicio fiscal respectivo. Remuneraciones a los miembros del ejército y la armada por el desempeño de una comisión que no sea la propia de su cargo, como en los Estados Mayores de los Secretarios y Subsecretarios, Ayudantía del Oficial Mayor y Jefes de Sección de los diversos Departamentos de la Secretaría de la Defensa Nacional y ayudantía de los funcionarios superiores de la Secretaría de Marina; remuneraciones a los miembros del ejército y la armada, que habitualmente desempeñan servicios en unidades aéreas de las Fuerzas Armadas Mexicanas remuneraciones complementarias a los haberes de los generales del ejército y fuerza aérea, así como de los almirantes de la armada que sean autorizadas por el titular del Ramo y las que éste mismo autorice en casos especiales para los jefes y oficiales del ejército y fuerza aérea, capitanes y oficiales de la armada.
</t>
        </r>
      </text>
    </comment>
    <comment ref="B65" authorId="0" shapeId="0" xr:uid="{00000000-0006-0000-0200-00004B000000}">
      <text>
        <r>
          <rPr>
            <sz val="10"/>
            <color indexed="81"/>
            <rFont val="Tahoma"/>
            <family val="2"/>
          </rPr>
          <t>Asignaciones destinadas a cubrir los honorarios que correspondan a los representantes de la Hacienda Pública por su intervención en los juicios sucesorios, siempre y cuando el impuesto se hubiere determinado con base en la liquidación formulada por los mismos; a los notificadores especiales en el cobro de impuestos, derechos, multas y arrendamientos, así como a los agentes y subagentes fiscales y postales. Comprende las remuneraciones y gastos del personal designado para realizar inspecciones o intervenciones especiales, así como los programas de presencia fiscal. Estas asignaciones se cubrirán por compromisos devengados durante el año y no se aceptarán los compromisos de ejercicios anteriores.</t>
        </r>
      </text>
    </comment>
    <comment ref="C65" authorId="0" shapeId="0" xr:uid="{00000000-0006-0000-0200-00004C00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66" authorId="0" shapeId="0" xr:uid="{00000000-0006-0000-0200-00004D00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67" authorId="0" shapeId="0" xr:uid="{00000000-0006-0000-0200-00004E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68" authorId="0" shapeId="0" xr:uid="{00000000-0006-0000-0200-00004F00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69" authorId="0" shapeId="0" xr:uid="{00000000-0006-0000-0200-00005000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70" authorId="0" shapeId="0" xr:uid="{00000000-0006-0000-0200-000051000000}">
      <text>
        <r>
          <rPr>
            <sz val="10"/>
            <color indexed="81"/>
            <rFont val="Tahoma"/>
            <family val="2"/>
          </rPr>
          <t>Incluye retribución a los empleados de los entes públicos por su participación en la vigilancia del cumplimiento de las leyes y custodia de valores.</t>
        </r>
      </text>
    </comment>
    <comment ref="C70" authorId="0" shapeId="0" xr:uid="{00000000-0006-0000-0200-00005200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71" authorId="0" shapeId="0" xr:uid="{00000000-0006-0000-0200-00005300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72" authorId="0" shapeId="0" xr:uid="{00000000-0006-0000-0200-000054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73" authorId="0" shapeId="0" xr:uid="{00000000-0006-0000-0200-00005500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74" authorId="0" shapeId="0" xr:uid="{00000000-0006-0000-0200-00005600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75" authorId="0" shapeId="0" xr:uid="{00000000-0006-0000-0200-000057000000}">
      <text>
        <r>
          <rPr>
            <sz val="10"/>
            <color indexed="81"/>
            <rFont val="Tahoma"/>
            <family val="2"/>
          </rPr>
          <t xml:space="preserve">Asignaciones destinadas a cubrir la parte que corresponde a los entes públicos por concepto de prestaciones de seguridad social y primas de seguros, en beneficio del personal a su servicio, tanto de carácter permanente como transitorio.
</t>
        </r>
      </text>
    </comment>
    <comment ref="B76" authorId="0" shapeId="0" xr:uid="{00000000-0006-0000-0200-000058000000}">
      <text>
        <r>
          <rPr>
            <sz val="10"/>
            <color indexed="81"/>
            <rFont val="Tahoma"/>
            <family val="2"/>
          </rPr>
          <t xml:space="preserve">Asignaciones destinadas a cubrir la aportación de los entes públicos, por concepto de seguridad social, en los términos de la legislación vigente.
</t>
        </r>
      </text>
    </comment>
    <comment ref="C76" authorId="0" shapeId="0" xr:uid="{00000000-0006-0000-0200-00005900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77" authorId="0" shapeId="0" xr:uid="{00000000-0006-0000-0200-00005A00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78" authorId="0" shapeId="0" xr:uid="{00000000-0006-0000-0200-00005B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79" authorId="0" shapeId="0" xr:uid="{00000000-0006-0000-0200-00005C00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80" authorId="0" shapeId="0" xr:uid="{00000000-0006-0000-0200-00005D00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81" authorId="0" shapeId="0" xr:uid="{00000000-0006-0000-0200-00005E000000}">
      <text>
        <r>
          <rPr>
            <sz val="10"/>
            <color indexed="81"/>
            <rFont val="Tahoma"/>
            <family val="2"/>
          </rPr>
          <t xml:space="preserve">Asignaciones destinadas a cubrir las aportaciones que corresponden a los entes públicos para proporcionar vivienda a su personal, de acuerdo con las disposiciones legales vigentes.
</t>
        </r>
      </text>
    </comment>
    <comment ref="C81" authorId="0" shapeId="0" xr:uid="{00000000-0006-0000-0200-00005F00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82" authorId="0" shapeId="0" xr:uid="{00000000-0006-0000-0200-00006000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83" authorId="0" shapeId="0" xr:uid="{00000000-0006-0000-0200-000061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84" authorId="0" shapeId="0" xr:uid="{00000000-0006-0000-0200-00006200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85" authorId="0" shapeId="0" xr:uid="{00000000-0006-0000-0200-00006300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86" authorId="0" shapeId="0" xr:uid="{00000000-0006-0000-0200-000064000000}">
      <text>
        <r>
          <rPr>
            <sz val="10"/>
            <color indexed="81"/>
            <rFont val="Tahoma"/>
            <family val="2"/>
          </rPr>
          <t xml:space="preserve">Asignaciones destinadas a cubrir los montos de las aportaciones de los entes públicos a favor del Sistema para el Retiro, correspondientes a los trabajadores al servicio de los mismos.
</t>
        </r>
      </text>
    </comment>
    <comment ref="C86" authorId="0" shapeId="0" xr:uid="{00000000-0006-0000-0200-00006500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87" authorId="0" shapeId="0" xr:uid="{00000000-0006-0000-0200-00006600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88" authorId="0" shapeId="0" xr:uid="{00000000-0006-0000-0200-000067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89" authorId="0" shapeId="0" xr:uid="{00000000-0006-0000-0200-00006800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90" authorId="0" shapeId="0" xr:uid="{00000000-0006-0000-0200-00006900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91" authorId="0" shapeId="0" xr:uid="{00000000-0006-0000-0200-00006A000000}">
      <text>
        <r>
          <rPr>
            <sz val="10"/>
            <color indexed="81"/>
            <rFont val="Tahoma"/>
            <family val="2"/>
          </rPr>
          <t>Asignaciones destinadas a cubrir las primas que corresponden a los entes públicos por concepto de seguro de vida, seguro de gastos médicos del personal a su servicio; así como, los seguros de responsabilidad civil y asistencia legal, en los términos de la legislación vigente. Incluye las primas que corresponden al Gobierno Federal por concepto de seguro de vida del personal militar.</t>
        </r>
      </text>
    </comment>
    <comment ref="C91" authorId="0" shapeId="0" xr:uid="{00000000-0006-0000-0200-00006B00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92" authorId="0" shapeId="0" xr:uid="{00000000-0006-0000-0200-00006C00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93" authorId="0" shapeId="0" xr:uid="{00000000-0006-0000-0200-00006D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94" authorId="0" shapeId="0" xr:uid="{00000000-0006-0000-0200-00006E00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95" authorId="0" shapeId="0" xr:uid="{00000000-0006-0000-0200-00006F00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96" authorId="0" shapeId="0" xr:uid="{00000000-0006-0000-0200-000070000000}">
      <text>
        <r>
          <rPr>
            <sz val="10"/>
            <color indexed="81"/>
            <rFont val="Tahoma"/>
            <family val="2"/>
          </rPr>
          <t xml:space="preserve">Asignaciones destinadas a cubrir otras prestaciones sociales y económicas, a favor del personal, de acuerdo con las disposiciones legales vigentes y/o acuerdos contractuales respectivos.
</t>
        </r>
      </text>
    </comment>
    <comment ref="B97" authorId="0" shapeId="0" xr:uid="{00000000-0006-0000-0200-000071000000}">
      <text>
        <r>
          <rPr>
            <sz val="10"/>
            <color indexed="81"/>
            <rFont val="Tahoma"/>
            <family val="2"/>
          </rPr>
          <t xml:space="preserve">Asignaciones destinadas a cubrir las cuotas que corresponden a los entes públicos para la constitución del fondo de ahorro del personal civil, según acuerdos contractuales establecidos. Incluye cuotas para la constitución del fondo de ahorro, y cuotas para el fondo de trabajo del personal del Ejército, Fuerza Aérea y Armada Mexicanos que corresponden al Gobierno Federal para la constitución de este fondo, en los términos de la Ley del ISSFAM.
</t>
        </r>
      </text>
    </comment>
    <comment ref="C97" authorId="0" shapeId="0" xr:uid="{00000000-0006-0000-0200-00007200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98" authorId="0" shapeId="0" xr:uid="{00000000-0006-0000-0200-00007300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99" authorId="0" shapeId="0" xr:uid="{00000000-0006-0000-0200-000074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00" authorId="0" shapeId="0" xr:uid="{00000000-0006-0000-0200-00007500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01" authorId="0" shapeId="0" xr:uid="{00000000-0006-0000-0200-00007600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02" authorId="0" shapeId="0" xr:uid="{00000000-0006-0000-0200-000077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B103" authorId="0" shapeId="0" xr:uid="{00000000-0006-0000-0200-000078000000}">
      <text>
        <r>
          <rPr>
            <sz val="10"/>
            <color indexed="81"/>
            <rFont val="Tahoma"/>
            <family val="2"/>
          </rPr>
          <t>Asignaciones destinadas a cubrir indemnizaciones al personal conforme a la legislación aplicable; tales como: por accidente de trabajo, por despido, entre otros.</t>
        </r>
      </text>
    </comment>
    <comment ref="C103" authorId="0" shapeId="0" xr:uid="{00000000-0006-0000-0200-00007900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04" authorId="0" shapeId="0" xr:uid="{00000000-0006-0000-0200-00007A00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05" authorId="0" shapeId="0" xr:uid="{00000000-0006-0000-0200-00007B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06" authorId="0" shapeId="0" xr:uid="{00000000-0006-0000-0200-00007C00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07" authorId="0" shapeId="0" xr:uid="{00000000-0006-0000-0200-00007D00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08" authorId="0" shapeId="0" xr:uid="{00000000-0006-0000-0200-00007E00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09" authorId="0" shapeId="0" xr:uid="{00000000-0006-0000-0200-00007F000000}">
      <text>
        <r>
          <rPr>
            <sz val="10"/>
            <color indexed="81"/>
            <rFont val="Tahoma"/>
            <family val="2"/>
          </rPr>
          <t xml:space="preserve">Erogaciones que los entes públicos realizan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
</t>
        </r>
      </text>
    </comment>
    <comment ref="C109" authorId="0" shapeId="0" xr:uid="{00000000-0006-0000-0200-00008000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10" authorId="0" shapeId="0" xr:uid="{00000000-0006-0000-0200-00008100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11" authorId="0" shapeId="0" xr:uid="{00000000-0006-0000-0200-000082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12" authorId="0" shapeId="0" xr:uid="{00000000-0006-0000-0200-00008300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13" authorId="0" shapeId="0" xr:uid="{00000000-0006-0000-0200-00008400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114" authorId="0" shapeId="0" xr:uid="{00000000-0006-0000-0200-000085000000}">
      <text>
        <r>
          <rPr>
            <sz val="10"/>
            <color indexed="81"/>
            <rFont val="Tahoma"/>
            <family val="2"/>
          </rPr>
          <t xml:space="preserve">Asignaciones destinadas a cubrir el costo de las prestaciones que los entes públicos otorgan en beneficio de sus empleados, de conformidad con las condiciones generales de trabajo o los contratos colectivos  de trabajo.
</t>
        </r>
      </text>
    </comment>
    <comment ref="C114" authorId="0" shapeId="0" xr:uid="{00000000-0006-0000-0200-00008600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15" authorId="0" shapeId="0" xr:uid="{00000000-0006-0000-0200-00008700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16" authorId="0" shapeId="0" xr:uid="{00000000-0006-0000-0200-000088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17" authorId="0" shapeId="0" xr:uid="{00000000-0006-0000-0200-00008900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18" authorId="0" shapeId="0" xr:uid="{00000000-0006-0000-0200-00008A00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19" authorId="0" shapeId="0" xr:uid="{00000000-0006-0000-0200-00008B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B120" authorId="0" shapeId="0" xr:uid="{00000000-0006-0000-0200-00008C000000}">
      <text>
        <r>
          <rPr>
            <sz val="10"/>
            <color indexed="81"/>
            <rFont val="Tahoma"/>
            <family val="2"/>
          </rPr>
          <t xml:space="preserve">Erogaciones destinadas a apoyar la capacitación orientada al desarrollo personal o profesional de los servidores públicos que determinen los entes públicos o que en forma individual se soliciten, de conformidad con las disposiciones que se emitan para su otorgamiento. Excluye las erogaciones por capacitación comprendidas en el capítulo 3000 Servicios Generales.
</t>
        </r>
      </text>
    </comment>
    <comment ref="C120" authorId="0" shapeId="0" xr:uid="{00000000-0006-0000-0200-00008D00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21" authorId="0" shapeId="0" xr:uid="{00000000-0006-0000-0200-00008E00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22" authorId="0" shapeId="0" xr:uid="{00000000-0006-0000-0200-00008F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23" authorId="0" shapeId="0" xr:uid="{00000000-0006-0000-0200-00009000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24" authorId="0" shapeId="0" xr:uid="{00000000-0006-0000-0200-00009100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125" authorId="0" shapeId="0" xr:uid="{00000000-0006-0000-0200-000092000000}">
      <text>
        <r>
          <rPr>
            <sz val="10"/>
            <color indexed="81"/>
            <rFont val="Tahoma"/>
            <family val="2"/>
          </rPr>
          <t xml:space="preserve">Asignaciones destinadas a cubrir el costo de otras prestaciones que los entes públicos otorgan en beneficio de sus empleados, siempre que no correspondan a las prestaciones a que se refiere la partida 154 Prestaciones contractuales.
</t>
        </r>
      </text>
    </comment>
    <comment ref="C125" authorId="0" shapeId="0" xr:uid="{00000000-0006-0000-0200-00009300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26" authorId="0" shapeId="0" xr:uid="{00000000-0006-0000-0200-00009400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27" authorId="0" shapeId="0" xr:uid="{00000000-0006-0000-0200-000095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28" authorId="0" shapeId="0" xr:uid="{00000000-0006-0000-0200-00009600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29" authorId="0" shapeId="0" xr:uid="{00000000-0006-0000-0200-00009700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130" authorId="0" shapeId="0" xr:uid="{00000000-0006-0000-0200-000098000000}">
      <text>
        <r>
          <rPr>
            <sz val="10"/>
            <color indexed="81"/>
            <rFont val="Tahoma"/>
            <family val="2"/>
          </rPr>
          <t xml:space="preserve">Asignaciones destinadas a cubrir las medidas de incremento en percepciones, prestaciones económicas, creación de plazas y, en su caso, otras medidas salariales y económicas que se aprueben en el Presupuesto de Egresos. Las partidas de este concepto no se ejercerán en forma directa, sino a través de las partidas que correspondan a los demás conceptos del capítulo 1000 Servicios Personales, que sean objeto de traspaso de estos recursos.
</t>
        </r>
      </text>
    </comment>
    <comment ref="B131" authorId="0" shapeId="0" xr:uid="{00000000-0006-0000-0200-000099000000}">
      <text>
        <r>
          <rPr>
            <sz val="10"/>
            <color indexed="81"/>
            <rFont val="Tahoma"/>
            <family val="2"/>
          </rPr>
          <t xml:space="preserve">Asignaciones destinadas a cubrir las medidas de incremento en percepciones, creación de plazas, aportaciones en términos de seguridad social u otras medidas de carácter laboral o económico de los servidores públicos que se aprueben en el Presupuesto de Egresos.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
</t>
        </r>
      </text>
    </comment>
    <comment ref="C131" authorId="0" shapeId="0" xr:uid="{00000000-0006-0000-0200-00009A00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32" authorId="0" shapeId="0" xr:uid="{00000000-0006-0000-0200-00009B00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33" authorId="0" shapeId="0" xr:uid="{00000000-0006-0000-0200-00009C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34" authorId="0" shapeId="0" xr:uid="{00000000-0006-0000-0200-00009D00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35" authorId="0" shapeId="0" xr:uid="{00000000-0006-0000-0200-00009E00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36" authorId="0" shapeId="0" xr:uid="{00000000-0006-0000-0200-00009F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B137" authorId="0" shapeId="0" xr:uid="{00000000-0006-0000-0200-0000A0000000}">
      <text>
        <r>
          <rPr>
            <sz val="10"/>
            <color indexed="81"/>
            <rFont val="Tahoma"/>
            <family val="2"/>
          </rPr>
          <t>Asignaciones destinadas a cubrir estímulos económicos a los servidores públicos de mando, enlace y operativos de los entes públicos, que establezcan las disposiciones aplicables, derivado del desempeño de sus funciones.</t>
        </r>
      </text>
    </comment>
    <comment ref="B138" authorId="0" shapeId="0" xr:uid="{00000000-0006-0000-0200-0000A1000000}">
      <text>
        <r>
          <rPr>
            <sz val="10"/>
            <color indexed="81"/>
            <rFont val="Tahoma"/>
            <family val="2"/>
          </rPr>
          <t xml:space="preserve">Asignaciones destinadas a cubrir los estímulos al personal de los entes públicos por productividad, desempeño, calidad, acreditación por titulación de licenciatura, años de servicio, puntualidad y asistencia, entre otros; de acuerdo con la normatividad aplicable.
</t>
        </r>
      </text>
    </comment>
    <comment ref="C138" authorId="0" shapeId="0" xr:uid="{00000000-0006-0000-0200-0000A200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39" authorId="0" shapeId="0" xr:uid="{00000000-0006-0000-0200-0000A300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40" authorId="0" shapeId="0" xr:uid="{00000000-0006-0000-0200-0000A4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41" authorId="0" shapeId="0" xr:uid="{00000000-0006-0000-0200-0000A500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42" authorId="0" shapeId="0" xr:uid="{00000000-0006-0000-0200-0000A600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143" authorId="0" shapeId="0" xr:uid="{00000000-0006-0000-0200-0000A7000000}">
      <text>
        <r>
          <rPr>
            <sz val="10"/>
            <color indexed="81"/>
            <rFont val="Tahoma"/>
            <family val="2"/>
          </rPr>
          <t xml:space="preserve">Asignaciones destinadas a premiar el heroísmo, capacidad profesional, servicios a la Patria o demás hechos meritorios; así como a la distinguida actuación del personal militar o civil, que redunde en beneficio de la Armada de México, se otorgarán de acuerdo con la legislación vigente.
</t>
        </r>
      </text>
    </comment>
    <comment ref="C143" authorId="0" shapeId="0" xr:uid="{00000000-0006-0000-0200-0000A800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44" authorId="0" shapeId="0" xr:uid="{00000000-0006-0000-0200-0000A900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46" authorId="0" shapeId="0" xr:uid="{00000000-0006-0000-0200-0000AA00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47" authorId="0" shapeId="0" xr:uid="{00000000-0006-0000-0200-0000AB00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148" authorId="0" shapeId="0" xr:uid="{00000000-0006-0000-0200-0000AC000000}">
      <text>
        <r>
          <rPr>
            <sz val="10"/>
            <color indexed="81"/>
            <rFont val="Tahoma"/>
            <family val="2"/>
          </rPr>
          <t>Agrupa las asignaciones destinadas a la adquisición de toda clase de insumos y suministros requeridos para la prestación de bienes y servicios y para el desempeño de las actividades administrativas.</t>
        </r>
      </text>
    </comment>
    <comment ref="B149" authorId="0" shapeId="0" xr:uid="{00000000-0006-0000-0200-0000AD000000}">
      <text>
        <r>
          <rPr>
            <sz val="10"/>
            <color indexed="81"/>
            <rFont val="Tahoma"/>
            <family val="2"/>
          </rPr>
          <t xml:space="preserve">Asignaciones destinadas a la adquisición de materiales y útiles de oficina, limpieza, impresión y reproducción, para el procesamiento en equipos y bienes informáticos; materiales estadísticos, geográficos, de apoyo informativo y didáctico para centros de enseñanza e investigación; materiales requeridos para el registro e identificación en trámites oficiales y servicios a la población.
</t>
        </r>
      </text>
    </comment>
    <comment ref="B150" authorId="0" shapeId="0" xr:uid="{00000000-0006-0000-0200-0000AE000000}">
      <text>
        <r>
          <rPr>
            <sz val="10"/>
            <color indexed="81"/>
            <rFont val="Tahoma"/>
            <family val="2"/>
          </rPr>
          <t>Asignaciones destinadas a la adquisición de materiales, artículos diversos y equipos menores propios para el uso de las oficinas tales como: papelería, formas, libretas, carpetas y cualquier tipo de papel, vasos y servilletas desechables, limpia-tipos; útiles de escritorio como engrapadoras, perforadoras manuales, sacapuntas; artículos de dibujo, correspondencia y archivo; cestos de basura y otros productos similares. Incluye la adquisición de artículos de envoltura, sacos y valijas, entre otros.</t>
        </r>
      </text>
    </comment>
    <comment ref="C150" authorId="0" shapeId="0" xr:uid="{00000000-0006-0000-0200-0000AF00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51" authorId="0" shapeId="0" xr:uid="{00000000-0006-0000-0200-0000B000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52" authorId="0" shapeId="0" xr:uid="{00000000-0006-0000-0200-0000B1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53" authorId="0" shapeId="0" xr:uid="{00000000-0006-0000-0200-0000B200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54" authorId="0" shapeId="0" xr:uid="{00000000-0006-0000-0200-0000B300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155" authorId="0" shapeId="0" xr:uid="{00000000-0006-0000-0200-0000B4000000}">
      <text>
        <r>
          <rPr>
            <sz val="10"/>
            <color indexed="81"/>
            <rFont val="Tahoma"/>
            <family val="2"/>
          </rPr>
          <t xml:space="preserve">Asignaciones destinadas a la adquisición de materiales utilizados en la impresión, reproducción y encuadernación, tales como: fijadores, tintas, pastas, logotipos y demás materiales y útiles para el mismo fin. Incluye rollos fotográficos.
</t>
        </r>
      </text>
    </comment>
    <comment ref="C155" authorId="0" shapeId="0" xr:uid="{00000000-0006-0000-0200-0000B500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56" authorId="0" shapeId="0" xr:uid="{00000000-0006-0000-0200-0000B600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57" authorId="0" shapeId="0" xr:uid="{00000000-0006-0000-0200-0000B7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58" authorId="0" shapeId="0" xr:uid="{00000000-0006-0000-0200-0000B800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59" authorId="0" shapeId="0" xr:uid="{00000000-0006-0000-0200-0000B900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160" authorId="0" shapeId="0" xr:uid="{00000000-0006-0000-0200-0000BA000000}">
      <text>
        <r>
          <rPr>
            <sz val="10"/>
            <color indexed="81"/>
            <rFont val="Tahoma"/>
            <family val="2"/>
          </rPr>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r>
      </text>
    </comment>
    <comment ref="C160" authorId="0" shapeId="0" xr:uid="{00000000-0006-0000-0200-0000BB00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61" authorId="0" shapeId="0" xr:uid="{00000000-0006-0000-0200-0000BC00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62" authorId="0" shapeId="0" xr:uid="{00000000-0006-0000-0200-0000BD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63" authorId="0" shapeId="0" xr:uid="{00000000-0006-0000-0200-0000BE00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64" authorId="0" shapeId="0" xr:uid="{00000000-0006-0000-0200-0000BF00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165" authorId="0" shapeId="0" xr:uid="{00000000-0006-0000-0200-0000C0000000}">
      <text>
        <r>
          <rPr>
            <sz val="10"/>
            <color indexed="81"/>
            <rFont val="Tahoma"/>
            <family val="2"/>
          </rPr>
          <t xml:space="preserve">Asignaciones destinadas a la adquisición de insumos y equipos menores utilizados en el procesamiento, grabación e impresión de datos, así como los materiales para la limpieza y protección de los equipos tales como: tóner, medios ópticos y magnéticos, apuntadores y protectores, entre otros.
</t>
        </r>
      </text>
    </comment>
    <comment ref="C165" authorId="0" shapeId="0" xr:uid="{00000000-0006-0000-0200-0000C100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66" authorId="0" shapeId="0" xr:uid="{00000000-0006-0000-0200-0000C200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67" authorId="0" shapeId="0" xr:uid="{00000000-0006-0000-0200-0000C3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68" authorId="0" shapeId="0" xr:uid="{00000000-0006-0000-0200-0000C400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69" authorId="0" shapeId="0" xr:uid="{00000000-0006-0000-0200-0000C500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170" authorId="0" shapeId="0" xr:uid="{00000000-0006-0000-0200-0000C6000000}">
      <text>
        <r>
          <rPr>
            <sz val="10"/>
            <color indexed="81"/>
            <rFont val="Tahoma"/>
            <family val="2"/>
          </rPr>
          <t xml:space="preserve">Asignaciones destinadas a la adquisición de toda clase de libros, revistas, periódicos, publicaciones, diarios oficiales, gacetas, material audiovisual, cassettes,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y grabados. Excluye conceptos considerados en la partida 213 Material estadístico y geográfico.
</t>
        </r>
      </text>
    </comment>
    <comment ref="C170" authorId="0" shapeId="0" xr:uid="{00000000-0006-0000-0200-0000C700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71" authorId="0" shapeId="0" xr:uid="{00000000-0006-0000-0200-0000C800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72" authorId="0" shapeId="0" xr:uid="{00000000-0006-0000-0200-0000C9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73" authorId="0" shapeId="0" xr:uid="{00000000-0006-0000-0200-0000CA00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74" authorId="0" shapeId="0" xr:uid="{00000000-0006-0000-0200-0000CB00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175" authorId="0" shapeId="0" xr:uid="{00000000-0006-0000-0200-0000CC000000}">
      <text>
        <r>
          <rPr>
            <sz val="10"/>
            <color indexed="81"/>
            <rFont val="Tahoma"/>
            <family val="2"/>
          </rPr>
          <t xml:space="preserve">Asignaciones destinadas a la adquisición de materiales, artículos y enseres para el aseo, limpieza e higiene, tales como: escobas, jergas, detergentes, jabones y otros productos similares.
</t>
        </r>
      </text>
    </comment>
    <comment ref="C175" authorId="0" shapeId="0" xr:uid="{00000000-0006-0000-0200-0000CD00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76" authorId="0" shapeId="0" xr:uid="{00000000-0006-0000-0200-0000CE00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77" authorId="0" shapeId="0" xr:uid="{00000000-0006-0000-0200-0000CF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78" authorId="0" shapeId="0" xr:uid="{00000000-0006-0000-0200-0000D000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79" authorId="0" shapeId="0" xr:uid="{00000000-0006-0000-0200-0000D100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180" authorId="0" shapeId="0" xr:uid="{00000000-0006-0000-0200-0000D2000000}">
      <text>
        <r>
          <rPr>
            <sz val="10"/>
            <color indexed="81"/>
            <rFont val="Tahoma"/>
            <family val="2"/>
          </rPr>
          <t xml:space="preserve">Asignaciones destinadas a la adquisición de todo tipo de material didáctico así como materiales y suministros necesarios para las funciones educativas.
</t>
        </r>
      </text>
    </comment>
    <comment ref="C180" authorId="0" shapeId="0" xr:uid="{00000000-0006-0000-0200-0000D300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81" authorId="0" shapeId="0" xr:uid="{00000000-0006-0000-0200-0000D400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82" authorId="0" shapeId="0" xr:uid="{00000000-0006-0000-0200-0000D5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83" authorId="0" shapeId="0" xr:uid="{00000000-0006-0000-0200-0000D600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84" authorId="0" shapeId="0" xr:uid="{00000000-0006-0000-0200-0000D700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185" authorId="0" shapeId="0" xr:uid="{00000000-0006-0000-0200-0000D8000000}">
      <text>
        <r>
          <rPr>
            <sz val="10"/>
            <color indexed="81"/>
            <rFont val="Tahoma"/>
            <family val="2"/>
          </rPr>
          <t>Asignaciones destinadas a la adquisición de materiales requeridos para el registro e identificación en trámites oficiales y servicios a la población, tales como: pasaportes, certificados especiales, formas valoradas, placas de tránsito, licencias de conducir, entre otras.</t>
        </r>
      </text>
    </comment>
    <comment ref="C185" authorId="0" shapeId="0" xr:uid="{00000000-0006-0000-0200-0000D900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86" authorId="0" shapeId="0" xr:uid="{00000000-0006-0000-0200-0000DA00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87" authorId="0" shapeId="0" xr:uid="{00000000-0006-0000-0200-0000DB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88" authorId="0" shapeId="0" xr:uid="{00000000-0006-0000-0200-0000DC00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89" authorId="0" shapeId="0" xr:uid="{00000000-0006-0000-0200-0000DD00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190" authorId="0" shapeId="0" xr:uid="{00000000-0006-0000-0200-0000DE000000}">
      <text>
        <r>
          <rPr>
            <sz val="10"/>
            <color indexed="81"/>
            <rFont val="Tahoma"/>
            <family val="2"/>
          </rPr>
          <t>Asignaciones destinadas a la adquisición de productos alimenticios y utensilios necesarios para el servicio de alimentación en apoyo de las actividades de los servidores públicos y los requeridos en la prestación de servicios públicos en unidades de salud, educativas y de readaptación social, entre otras. Excluye los gastos por alimentación previstos en los conceptos 3700 Servicios de Traslado y Viáticos y 3800 Servicios Oficiales.</t>
        </r>
      </text>
    </comment>
    <comment ref="B191" authorId="0" shapeId="0" xr:uid="{00000000-0006-0000-0200-0000DF000000}">
      <text>
        <r>
          <rPr>
            <sz val="10"/>
            <color indexed="81"/>
            <rFont val="Tahoma"/>
            <family val="2"/>
          </rPr>
          <t xml:space="preserve">Asignaciones destinadas a la adquisición de todo tipo de productos alimenticios y bebidas manufacturados o no, independiente de la modalidad de compra o contratación, derivado de la ejecución de los programas institucionales tales como: salud, seguridad social, educativos, militares, culturales y recreativos, cautivos y reos en proceso de readaptación social, repatriados y extraditados, personal que realiza labores de campo o supervisión dentro del lugar de adscripción; derivado de programas que requieren permanencia de servidores públicos en instalaciones del ente público, así como en el desempeño de actividades extraordinarias en el cumplimiento de la función pública. Excluye Viáticos (partidas 375 y 376), gastos derivados del concepto 3800 Servicios Oficiales y 133 Horas Extraordinarias no justificadas.
</t>
        </r>
      </text>
    </comment>
    <comment ref="C191" authorId="0" shapeId="0" xr:uid="{00000000-0006-0000-0200-0000E000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92" authorId="0" shapeId="0" xr:uid="{00000000-0006-0000-0200-0000E100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93" authorId="0" shapeId="0" xr:uid="{00000000-0006-0000-0200-0000E2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94" authorId="0" shapeId="0" xr:uid="{00000000-0006-0000-0200-0000E300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95" authorId="0" shapeId="0" xr:uid="{00000000-0006-0000-0200-0000E400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96" authorId="0" shapeId="0" xr:uid="{00000000-0006-0000-0200-0000E5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B197" authorId="0" shapeId="0" xr:uid="{00000000-0006-0000-0200-0000E6000000}">
      <text>
        <r>
          <rPr>
            <sz val="10"/>
            <color indexed="81"/>
            <rFont val="Tahoma"/>
            <family val="2"/>
          </rPr>
          <t xml:space="preserve">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
</t>
        </r>
      </text>
    </comment>
    <comment ref="C197" authorId="0" shapeId="0" xr:uid="{00000000-0006-0000-0200-0000E700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98" authorId="0" shapeId="0" xr:uid="{00000000-0006-0000-0200-0000E800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99" authorId="0" shapeId="0" xr:uid="{00000000-0006-0000-0200-0000E9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200" authorId="0" shapeId="0" xr:uid="{00000000-0006-0000-0200-0000EA00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201" authorId="0" shapeId="0" xr:uid="{00000000-0006-0000-0200-0000EB00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202" authorId="0" shapeId="0" xr:uid="{00000000-0006-0000-0200-0000EC000000}">
      <text>
        <r>
          <rPr>
            <sz val="10"/>
            <color indexed="81"/>
            <rFont val="Tahoma"/>
            <family val="2"/>
          </rPr>
          <t xml:space="preserve">Asignaciones destinadas a la adquisición de todo tipo de utensilios necesarios para proporcionar este servicio, tales como: vajillas, cubiertos, baterías de cocina, licuadoras, tostadoras, cafeteras, básculas y demás electrodomésticos y bienes consumibles en operaciones a corto plazo.
</t>
        </r>
      </text>
    </comment>
    <comment ref="C202" authorId="0" shapeId="0" xr:uid="{00000000-0006-0000-0200-0000ED00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203" authorId="0" shapeId="0" xr:uid="{00000000-0006-0000-0200-0000EE00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204" authorId="0" shapeId="0" xr:uid="{00000000-0006-0000-0200-0000EF00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205" authorId="0" shapeId="0" xr:uid="{00000000-0006-0000-0200-0000F000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206" authorId="0" shapeId="0" xr:uid="{00000000-0006-0000-0200-0000F100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207" authorId="0" shapeId="0" xr:uid="{00000000-0006-0000-0200-0000F2000000}">
      <text>
        <r>
          <rPr>
            <sz val="10"/>
            <color indexed="81"/>
            <rFont val="Tahoma"/>
            <family val="2"/>
          </rPr>
          <t xml:space="preserve">Asignaciones destinadas a la adquisición de toda clase de materias primas en estado natural, transformadas o semi-transformadas de naturaleza vegetal, animal y mineral que se utilizan en la operación de los entes públicos, así como las destinadas a cubrir el costo de los materiales, suministros y mercancías diversas que los entes adquieren para su comercialización.
</t>
        </r>
      </text>
    </comment>
    <comment ref="B208" authorId="0" shapeId="0" xr:uid="{00000000-0006-0000-0200-0000F3000000}">
      <text>
        <r>
          <rPr>
            <sz val="10"/>
            <color indexed="81"/>
            <rFont val="Tahoma"/>
            <family val="2"/>
          </rPr>
          <t xml:space="preserve">Asignaciones destinadas a la adquisición de productos alimenticios como materias primas en estado natural, transformadas o semi-transformadas, de naturaleza vegetal y animal que se utilizan en los procesos productivos, diferentes a las contenidas en las demás partidas de este Clasificador.
</t>
        </r>
      </text>
    </comment>
    <comment ref="B209" authorId="0" shapeId="0" xr:uid="{00000000-0006-0000-0200-0000F4000000}">
      <text>
        <r>
          <rPr>
            <sz val="10"/>
            <color indexed="81"/>
            <rFont val="Tahoma"/>
            <family val="2"/>
          </rPr>
          <t>Asignaciones destinadas a la adquisición de insumos textiles como materias primas en estado natural, transformadas o semi-transformadas, que se utilizan en los procesos productivos, diferentes a las contenidas en las demás partidas de este Clasificador.</t>
        </r>
      </text>
    </comment>
    <comment ref="B210" authorId="0" shapeId="0" xr:uid="{00000000-0006-0000-0200-0000F5000000}">
      <text>
        <r>
          <rPr>
            <sz val="10"/>
            <color indexed="81"/>
            <rFont val="Tahoma"/>
            <family val="2"/>
          </rPr>
          <t xml:space="preserve">Asignaciones destinadas a la adquisición de papel, cartón e impresos como materias primas en estado natural, transformadas o semi-transformadas, que se utilizan en los procesos productivos, diferentes a las contenidas en las demás partidas de este Clasificador.
</t>
        </r>
      </text>
    </comment>
    <comment ref="B211" authorId="0" shapeId="0" xr:uid="{00000000-0006-0000-0200-0000F6000000}">
      <text>
        <r>
          <rPr>
            <sz val="10"/>
            <color indexed="81"/>
            <rFont val="Tahoma"/>
            <family val="2"/>
          </rPr>
          <t xml:space="preserve">Asignaciones destinadas a la adquisición de combustibles, lubricantes y aditivos como materias primas en estado natural, transformadas o semi-transformadas, que se utilizan en los procesos productivos, diferentes a las contenidas en las demás partidas del concepto 2600 Combustibles, lubricantes y aditivos este Clasificador.
</t>
        </r>
      </text>
    </comment>
    <comment ref="B212" authorId="0" shapeId="0" xr:uid="{00000000-0006-0000-0200-0000F7000000}">
      <text>
        <r>
          <rPr>
            <sz val="10"/>
            <color indexed="81"/>
            <rFont val="Tahoma"/>
            <family val="2"/>
          </rPr>
          <t>Asignaciones destinadas a la adquisición de medicamentos farmacéuticos y botánicos, productos antisépticos de uso farmacéutico, sustancias para diagnóstico, complementos alimenticios, plasmas y otros derivados de la sangre y productos médicos veterinarios, entre otros, como materias primas en estado natural, transformadas o semi-transformadas, que se utilizan en los procesos productivos, diferentes a las contenidas en las demás partidas de este Clasificador.</t>
        </r>
      </text>
    </comment>
    <comment ref="B213" authorId="0" shapeId="0" xr:uid="{00000000-0006-0000-0200-0000F8000000}">
      <text>
        <r>
          <rPr>
            <sz val="10"/>
            <color indexed="81"/>
            <rFont val="Tahoma"/>
            <family val="2"/>
          </rPr>
          <t xml:space="preserve">Asignaciones destinadas a la adquisición de productos metálicos y a base de minerales no metálicos como materias primas en estado natural, transformadas o semi-transformadas, que se utilizan en los procesos productivos, diferentes a las contenidas en las demás partidas de este Clasificador.
</t>
        </r>
      </text>
    </comment>
    <comment ref="B214" authorId="0" shapeId="0" xr:uid="{00000000-0006-0000-0200-0000F9000000}">
      <text>
        <r>
          <rPr>
            <sz val="10"/>
            <color indexed="81"/>
            <rFont val="Tahoma"/>
            <family val="2"/>
          </rPr>
          <t>Asignaciones destinadas a la adquisición de cuero, piel, plástico y hule como materias primas en estado natural, transformadas o semi-transformadas, que se utilizan en los procesos productivos, diferentes a las contenidas en las demás partidas de este Clasificador.</t>
        </r>
      </text>
    </comment>
    <comment ref="B215" authorId="0" shapeId="0" xr:uid="{00000000-0006-0000-0200-0000FA000000}">
      <text>
        <r>
          <rPr>
            <sz val="10"/>
            <color indexed="81"/>
            <rFont val="Tahoma"/>
            <family val="2"/>
          </rPr>
          <t xml:space="preserve">Artículos o bienes no duraderos que adquiere la entidad para destinarlos a la comercialización de acuerdo con el giro normal de actividades del ente público.
</t>
        </r>
      </text>
    </comment>
    <comment ref="B216" authorId="0" shapeId="0" xr:uid="{00000000-0006-0000-0200-0000FB000000}">
      <text>
        <r>
          <rPr>
            <sz val="10"/>
            <color indexed="81"/>
            <rFont val="Tahoma"/>
            <family val="2"/>
          </rPr>
          <t>Asignaciones destinadas a la adquisición de otros productos no considerados en las partidas anteriores de este concepto, como materias primas en estado natural, transformadas o semi-transformadas, que se utilizan en los procesos productivos, diferentes a las contenidas en las demás partidas de este Clasificador.</t>
        </r>
      </text>
    </comment>
    <comment ref="B217" authorId="0" shapeId="0" xr:uid="{00000000-0006-0000-0200-0000FC000000}">
      <text>
        <r>
          <rPr>
            <sz val="10"/>
            <color indexed="81"/>
            <rFont val="Tahoma"/>
            <family val="2"/>
          </rPr>
          <t>Asignaciones destinadas a la adquisición de materiales y artículos utilizados en la construcción, reconstrucción, ampliación, adaptación, mejora, conservación, reparación y mantenimiento de bienes inmuebles.</t>
        </r>
      </text>
    </comment>
    <comment ref="B218" authorId="0" shapeId="0" xr:uid="{00000000-0006-0000-0200-0000FD000000}">
      <text>
        <r>
          <rPr>
            <sz val="10"/>
            <color indexed="81"/>
            <rFont val="Tahoma"/>
            <family val="2"/>
          </rPr>
          <t>Asignaciones destinadas a la adquisición de productos de arena, grava, mármol, piedras calizas, piedras de cantera, otras piedras dimensionadas,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r>
      </text>
    </comment>
    <comment ref="C218" authorId="0" shapeId="0" xr:uid="{00000000-0006-0000-0200-0000FE00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219" authorId="0" shapeId="0" xr:uid="{00000000-0006-0000-0200-0000FF00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220" authorId="0" shapeId="0" xr:uid="{00000000-0006-0000-0200-000000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221" authorId="0" shapeId="0" xr:uid="{00000000-0006-0000-0200-00000101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222" authorId="0" shapeId="0" xr:uid="{00000000-0006-0000-0200-00000201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223" authorId="0" shapeId="0" xr:uid="{00000000-0006-0000-0200-000003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224" authorId="0" shapeId="0" xr:uid="{00000000-0006-0000-0200-00000401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225" authorId="0" shapeId="0" xr:uid="{00000000-0006-0000-0200-00000501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226" authorId="0" shapeId="0" xr:uid="{00000000-0006-0000-0200-000006010000}">
      <text>
        <r>
          <rPr>
            <sz val="10"/>
            <color indexed="81"/>
            <rFont val="Tahoma"/>
            <family val="2"/>
          </rPr>
          <t xml:space="preserve">Asignaciones destinadas a la adquisición de cemento blanco, gris y especial, pega azulejo y productos de concreto.
</t>
        </r>
      </text>
    </comment>
    <comment ref="C226" authorId="0" shapeId="0" xr:uid="{00000000-0006-0000-0200-00000701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227" authorId="0" shapeId="0" xr:uid="{00000000-0006-0000-0200-00000801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228" authorId="0" shapeId="0" xr:uid="{00000000-0006-0000-0200-000009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229" authorId="0" shapeId="0" xr:uid="{00000000-0006-0000-0200-00000A01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230" authorId="0" shapeId="0" xr:uid="{00000000-0006-0000-0200-00000B01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231" authorId="0" shapeId="0" xr:uid="{00000000-0006-0000-0200-00000C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232" authorId="0" shapeId="0" xr:uid="{00000000-0006-0000-0200-00000D01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233" authorId="0" shapeId="0" xr:uid="{00000000-0006-0000-0200-00000E01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234" authorId="0" shapeId="0" xr:uid="{00000000-0006-0000-0200-00000F010000}">
      <text>
        <r>
          <rPr>
            <sz val="10"/>
            <color indexed="81"/>
            <rFont val="Tahoma"/>
            <family val="2"/>
          </rPr>
          <t xml:space="preserve">Asignaciones destinadas a la adquisición de tabla roca, plafones, paneles acústicos, columnas, molduras, estatuillas, figuras decorativas de yeso y otros productos arquitectónicos de yeso de carácter ornamental. Incluye dolomita calcinada. Cal viva, hidratada o apagada y cal para usos específicos a partir de piedra caliza triturada.
</t>
        </r>
      </text>
    </comment>
    <comment ref="C234" authorId="0" shapeId="0" xr:uid="{00000000-0006-0000-0200-00001001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235" authorId="0" shapeId="0" xr:uid="{00000000-0006-0000-0200-00001101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236" authorId="0" shapeId="0" xr:uid="{00000000-0006-0000-0200-000012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237" authorId="0" shapeId="0" xr:uid="{00000000-0006-0000-0200-00001301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238" authorId="0" shapeId="0" xr:uid="{00000000-0006-0000-0200-00001401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239" authorId="0" shapeId="0" xr:uid="{00000000-0006-0000-0200-000015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240" authorId="0" shapeId="0" xr:uid="{00000000-0006-0000-0200-00001601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241" authorId="0" shapeId="0" xr:uid="{00000000-0006-0000-0200-00001701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242" authorId="0" shapeId="0" xr:uid="{00000000-0006-0000-0200-000018010000}">
      <text>
        <r>
          <rPr>
            <sz val="10"/>
            <color indexed="81"/>
            <rFont val="Tahoma"/>
            <family val="2"/>
          </rPr>
          <t>Asignaciones destinadas a la adquisición de madera y sus derivados.</t>
        </r>
      </text>
    </comment>
    <comment ref="C242" authorId="0" shapeId="0" xr:uid="{00000000-0006-0000-0200-00001901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243" authorId="0" shapeId="0" xr:uid="{00000000-0006-0000-0200-00001A01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244" authorId="0" shapeId="0" xr:uid="{00000000-0006-0000-0200-00001B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245" authorId="0" shapeId="0" xr:uid="{00000000-0006-0000-0200-00001C01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246" authorId="0" shapeId="0" xr:uid="{00000000-0006-0000-0200-00001D01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247" authorId="0" shapeId="0" xr:uid="{00000000-0006-0000-0200-00001E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248" authorId="0" shapeId="0" xr:uid="{00000000-0006-0000-0200-00001F01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249" authorId="0" shapeId="0" xr:uid="{00000000-0006-0000-0200-00002001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250" authorId="0" shapeId="0" xr:uid="{00000000-0006-0000-0200-000021010000}">
      <text>
        <r>
          <rPr>
            <sz val="10"/>
            <color indexed="81"/>
            <rFont val="Tahoma"/>
            <family val="2"/>
          </rPr>
          <t>Asignaciones destinadas a la adquisición de vidrio plano, templado, inastillable y otros vidrios laminados; espejos; envases y artículos de vidrio y fibra de vidrio.</t>
        </r>
      </text>
    </comment>
    <comment ref="C250" authorId="0" shapeId="0" xr:uid="{00000000-0006-0000-0200-00002201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251" authorId="0" shapeId="0" xr:uid="{00000000-0006-0000-0200-00002301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252" authorId="0" shapeId="0" xr:uid="{00000000-0006-0000-0200-000024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253" authorId="0" shapeId="0" xr:uid="{00000000-0006-0000-0200-00002501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254" authorId="0" shapeId="0" xr:uid="{00000000-0006-0000-0200-00002601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255" authorId="0" shapeId="0" xr:uid="{00000000-0006-0000-0200-000027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256" authorId="0" shapeId="0" xr:uid="{00000000-0006-0000-0200-00002801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257" authorId="0" shapeId="0" xr:uid="{00000000-0006-0000-0200-00002901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258" authorId="0" shapeId="0" xr:uid="{00000000-0006-0000-0200-00002A010000}">
      <text>
        <r>
          <rPr>
            <sz val="10"/>
            <color indexed="81"/>
            <rFont val="Tahoma"/>
            <family val="2"/>
          </rPr>
          <t>Asignaciones destinadas a la adquisición de todo tipo de material eléctrico y electrónico tales como: cables, interruptores, tubos fluorescentes,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r>
      </text>
    </comment>
    <comment ref="C258" authorId="0" shapeId="0" xr:uid="{00000000-0006-0000-0200-00002B01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259" authorId="0" shapeId="0" xr:uid="{00000000-0006-0000-0200-00002C01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260" authorId="0" shapeId="0" xr:uid="{00000000-0006-0000-0200-00002D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261" authorId="0" shapeId="0" xr:uid="{00000000-0006-0000-0200-00002E01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262" authorId="0" shapeId="0" xr:uid="{00000000-0006-0000-0200-00002F01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263" authorId="0" shapeId="0" xr:uid="{00000000-0006-0000-0200-000030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264" authorId="0" shapeId="0" xr:uid="{00000000-0006-0000-0200-00003101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265" authorId="0" shapeId="0" xr:uid="{00000000-0006-0000-0200-00003201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266" authorId="0" shapeId="0" xr:uid="{00000000-0006-0000-0200-000033010000}">
      <text>
        <r>
          <rPr>
            <sz val="10"/>
            <color indexed="81"/>
            <rFont val="Tahoma"/>
            <family val="2"/>
          </rPr>
          <t>Asignaciones destinadas a cubrir los gastos por adquisición de productos para construcción hechos de hierro, acero, aluminio, cobre, zinc, bronce y otras aleaciones, tales como: lingotes, planchas, planchones, hojalata, perfiles, alambres, varillas, ventanas y puertas metálicas, clavos, tornillos y tuercas de todo tipo; mallas ciclónicas y cercas metálicas, etc.</t>
        </r>
      </text>
    </comment>
    <comment ref="C266" authorId="0" shapeId="0" xr:uid="{00000000-0006-0000-0200-00003401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267" authorId="0" shapeId="0" xr:uid="{00000000-0006-0000-0200-00003501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268" authorId="0" shapeId="0" xr:uid="{00000000-0006-0000-0200-000036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269" authorId="0" shapeId="0" xr:uid="{00000000-0006-0000-0200-00003701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270" authorId="0" shapeId="0" xr:uid="{00000000-0006-0000-0200-00003801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271" authorId="0" shapeId="0" xr:uid="{00000000-0006-0000-0200-000039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272" authorId="0" shapeId="0" xr:uid="{00000000-0006-0000-0200-00003A01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273" authorId="0" shapeId="0" xr:uid="{00000000-0006-0000-0200-00003B01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274" authorId="0" shapeId="0" xr:uid="{00000000-0006-0000-0200-00003C010000}">
      <text>
        <r>
          <rPr>
            <sz val="10"/>
            <color indexed="81"/>
            <rFont val="Tahoma"/>
            <family val="2"/>
          </rPr>
          <t>Asignaciones destinadas a la adquisición de materiales para el acondicionamiento de las obras públicas y bienes inmuebles, tales como: tapices, pisos, persianas y demás accesorios.</t>
        </r>
      </text>
    </comment>
    <comment ref="C274" authorId="0" shapeId="0" xr:uid="{00000000-0006-0000-0200-00003D01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275" authorId="0" shapeId="0" xr:uid="{00000000-0006-0000-0200-00003E01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276" authorId="0" shapeId="0" xr:uid="{00000000-0006-0000-0200-00003F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277" authorId="0" shapeId="0" xr:uid="{00000000-0006-0000-0200-00004001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278" authorId="0" shapeId="0" xr:uid="{00000000-0006-0000-0200-00004101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279" authorId="0" shapeId="0" xr:uid="{00000000-0006-0000-0200-000042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280" authorId="0" shapeId="0" xr:uid="{00000000-0006-0000-0200-00004301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281" authorId="0" shapeId="0" xr:uid="{00000000-0006-0000-0200-00004401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282" authorId="0" shapeId="0" xr:uid="{00000000-0006-0000-0200-000045010000}">
      <text>
        <r>
          <rPr>
            <sz val="10"/>
            <color indexed="81"/>
            <rFont val="Tahoma"/>
            <family val="2"/>
          </rPr>
          <t xml:space="preserve">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
</t>
        </r>
      </text>
    </comment>
    <comment ref="C282" authorId="0" shapeId="0" xr:uid="{00000000-0006-0000-0200-00004601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283" authorId="0" shapeId="0" xr:uid="{00000000-0006-0000-0200-00004701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284" authorId="0" shapeId="0" xr:uid="{00000000-0006-0000-0200-000048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285" authorId="0" shapeId="0" xr:uid="{00000000-0006-0000-0200-00004901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286" authorId="0" shapeId="0" xr:uid="{00000000-0006-0000-0200-00004A01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287" authorId="0" shapeId="0" xr:uid="{00000000-0006-0000-0200-00004B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288" authorId="0" shapeId="0" xr:uid="{00000000-0006-0000-0200-00004C01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289" authorId="0" shapeId="0" xr:uid="{00000000-0006-0000-0200-00004D01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290" authorId="0" shapeId="0" xr:uid="{00000000-0006-0000-0200-00004E010000}">
      <text>
        <r>
          <rPr>
            <sz val="10"/>
            <color indexed="81"/>
            <rFont val="Tahoma"/>
            <family val="2"/>
          </rPr>
          <t xml:space="preserve">Asignaciones destinadas a la adquisición de sustancias, productos químicos y farmacéuticos de aplicación humana o animal; así como toda clase de materiales y suministros médicos y de laboratorio.
</t>
        </r>
      </text>
    </comment>
    <comment ref="B291" authorId="0" shapeId="0" xr:uid="{00000000-0006-0000-0200-00004F010000}">
      <text>
        <r>
          <rPr>
            <sz val="10"/>
            <color indexed="81"/>
            <rFont val="Tahoma"/>
            <family val="2"/>
          </rPr>
          <t xml:space="preserve">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
</t>
        </r>
      </text>
    </comment>
    <comment ref="C291" authorId="0" shapeId="0" xr:uid="{00000000-0006-0000-0200-00005001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292" authorId="0" shapeId="0" xr:uid="{00000000-0006-0000-0200-00005101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293" authorId="0" shapeId="0" xr:uid="{00000000-0006-0000-0200-000052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294" authorId="0" shapeId="0" xr:uid="{00000000-0006-0000-0200-00005301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295" authorId="0" shapeId="0" xr:uid="{00000000-0006-0000-0200-00005401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296" authorId="0" shapeId="0" xr:uid="{00000000-0006-0000-0200-000055010000}">
      <text>
        <r>
          <rPr>
            <sz val="10"/>
            <color indexed="81"/>
            <rFont val="Tahoma"/>
            <family val="2"/>
          </rPr>
          <t xml:space="preserve">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
</t>
        </r>
      </text>
    </comment>
    <comment ref="C296" authorId="0" shapeId="0" xr:uid="{00000000-0006-0000-0200-00005601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297" authorId="0" shapeId="0" xr:uid="{00000000-0006-0000-0200-00005701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298" authorId="0" shapeId="0" xr:uid="{00000000-0006-0000-0200-000058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299" authorId="0" shapeId="0" xr:uid="{00000000-0006-0000-0200-00005901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300" authorId="0" shapeId="0" xr:uid="{00000000-0006-0000-0200-00005A01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301" authorId="0" shapeId="0" xr:uid="{00000000-0006-0000-0200-00005B010000}">
      <text>
        <r>
          <rPr>
            <sz val="10"/>
            <color indexed="81"/>
            <rFont val="Tahoma"/>
            <family val="2"/>
          </rPr>
          <t xml:space="preserve">Asignaciones destinadas a la adquisición de medicinas y productos farmacéuticos de aplicación humana o animal, tales como: vacunas, drogas, medicinas de patente, medicamentos, sueros, plasma, oxígeno, entre otros. Incluye productos fármaco-químicos como alcaloides, antibióticos, hormonas y otros compuestos y principios activos.
</t>
        </r>
      </text>
    </comment>
    <comment ref="C301" authorId="0" shapeId="0" xr:uid="{00000000-0006-0000-0200-00005C01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302" authorId="0" shapeId="0" xr:uid="{00000000-0006-0000-0200-00005D01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303" authorId="0" shapeId="0" xr:uid="{00000000-0006-0000-0200-00005E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304" authorId="0" shapeId="0" xr:uid="{00000000-0006-0000-0200-00005F01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305" authorId="0" shapeId="0" xr:uid="{00000000-0006-0000-0200-00006001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306" authorId="0" shapeId="0" xr:uid="{00000000-0006-0000-0200-000061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307" authorId="0" shapeId="0" xr:uid="{00000000-0006-0000-0200-00006201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308" authorId="0" shapeId="0" xr:uid="{00000000-0006-0000-0200-00006301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309" authorId="0" shapeId="0" xr:uid="{00000000-0006-0000-0200-000064010000}">
      <text>
        <r>
          <rPr>
            <sz val="10"/>
            <color indexed="81"/>
            <rFont val="Tahoma"/>
            <family val="2"/>
          </rPr>
          <t>Asignaciones destinadas a la adquisición de toda clase de materiales y suministros médicos que se requieran en hospitales, unidades sanitarias, consultorios, clínicas veterinarias, etc., tales como: jeringas, gasas, agujas, vendajes, material de sutura, espátulas, lentes, lancetas, hojas de bisturí y prótesis en general.</t>
        </r>
      </text>
    </comment>
    <comment ref="C309" authorId="0" shapeId="0" xr:uid="{00000000-0006-0000-0200-00006501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310" authorId="0" shapeId="0" xr:uid="{00000000-0006-0000-0200-00006601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311" authorId="0" shapeId="0" xr:uid="{00000000-0006-0000-0200-000067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312" authorId="0" shapeId="0" xr:uid="{00000000-0006-0000-0200-00006801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313" authorId="0" shapeId="0" xr:uid="{00000000-0006-0000-0200-00006901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314" authorId="0" shapeId="0" xr:uid="{00000000-0006-0000-0200-00006A010000}">
      <text>
        <r>
          <rPr>
            <sz val="10"/>
            <color indexed="81"/>
            <rFont val="Tahoma"/>
            <family val="2"/>
          </rPr>
          <t>Asignaciones destinadas a la adquisición de toda clase de materiales y suministros, tales como: cilindros graduados, matraces, probetas, mecheros, tanques de revelado, materiales para radiografía, electrocardiografía, medicina nuclear y demás materiales y suministros utilizados en los laboratorios médicos, químicos, de investigación, fotográficos, cinematográficos, entre otros. Esta partida incluye animales para experimentación.</t>
        </r>
      </text>
    </comment>
    <comment ref="C314" authorId="0" shapeId="0" xr:uid="{00000000-0006-0000-0200-00006B01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315" authorId="0" shapeId="0" xr:uid="{00000000-0006-0000-0200-00006C01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316" authorId="0" shapeId="0" xr:uid="{00000000-0006-0000-0200-00006D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317" authorId="0" shapeId="0" xr:uid="{00000000-0006-0000-0200-00006E01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318" authorId="0" shapeId="0" xr:uid="{00000000-0006-0000-0200-00006F01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319" authorId="0" shapeId="0" xr:uid="{00000000-0006-0000-0200-000070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320" authorId="0" shapeId="0" xr:uid="{00000000-0006-0000-0200-00007101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321" authorId="0" shapeId="0" xr:uid="{00000000-0006-0000-0200-00007201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322" authorId="0" shapeId="0" xr:uid="{00000000-0006-0000-0200-000073010000}">
      <text>
        <r>
          <rPr>
            <sz val="10"/>
            <color indexed="81"/>
            <rFont val="Tahoma"/>
            <family val="2"/>
          </rPr>
          <t>Asignaciones destinadas a cubrir erogaciones por adquisición de productos a partir del hule o de resinas plásticas, perfiles, tubos y conexiones, productos laminados, placas espumas, envases y contenedores, entre otros productos. Incluye P.V.C.</t>
        </r>
      </text>
    </comment>
    <comment ref="C322" authorId="0" shapeId="0" xr:uid="{00000000-0006-0000-0200-00007401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323" authorId="0" shapeId="0" xr:uid="{00000000-0006-0000-0200-00007501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324" authorId="0" shapeId="0" xr:uid="{00000000-0006-0000-0200-000076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325" authorId="0" shapeId="0" xr:uid="{00000000-0006-0000-0200-00007701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326" authorId="0" shapeId="0" xr:uid="{00000000-0006-0000-0200-00007801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327" authorId="0" shapeId="0" xr:uid="{00000000-0006-0000-0200-000079010000}">
      <text>
        <r>
          <rPr>
            <sz val="10"/>
            <color indexed="81"/>
            <rFont val="Tahoma"/>
            <family val="2"/>
          </rPr>
          <t>Asignaciones destinadas a la adquisición de productos químicos básicos inorgánicos tales como: ácidos, bases y sales inorgánicas, cloro,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entre otros.</t>
        </r>
      </text>
    </comment>
    <comment ref="C327" authorId="0" shapeId="0" xr:uid="{00000000-0006-0000-0200-00007A01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328" authorId="0" shapeId="0" xr:uid="{00000000-0006-0000-0200-00007B01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329" authorId="0" shapeId="0" xr:uid="{00000000-0006-0000-0200-00007C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330" authorId="0" shapeId="0" xr:uid="{00000000-0006-0000-0200-00007D01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331" authorId="0" shapeId="0" xr:uid="{00000000-0006-0000-0200-00007E01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332" authorId="0" shapeId="0" xr:uid="{00000000-0006-0000-0200-00007F010000}">
      <text>
        <r>
          <rPr>
            <sz val="10"/>
            <color indexed="81"/>
            <rFont val="Tahoma"/>
            <family val="2"/>
          </rPr>
          <t xml:space="preserve">Asignaciones destinadas a la adquisición de combustibles, lubricantes y aditivos de todo tipo, necesarios para el funcionamiento de vehículos de transporte terrestres, aéreos, marítimos, lacustres y fluviales; así como de maquinaria y equipo.
</t>
        </r>
      </text>
    </comment>
    <comment ref="B333" authorId="0" shapeId="0" xr:uid="{00000000-0006-0000-0200-000080010000}">
      <text>
        <r>
          <rPr>
            <sz val="10"/>
            <color indexed="81"/>
            <rFont val="Tahoma"/>
            <family val="2"/>
          </rPr>
          <t xml:space="preserve">Asignaciones destinadas a la adquisición de productos derivados del petróleo (como gasolina, diesel, leña, etc.), aceites y grasas lubricantes para el uso en equipo de transporte e industrial y regeneración de aceite usado. Incluye etanol y biogás, entre otros. Excluye el petróleo crudo y gas natural, así como los combustibles utilizados como materia prima.
</t>
        </r>
      </text>
    </comment>
    <comment ref="C333" authorId="0" shapeId="0" xr:uid="{00000000-0006-0000-0200-00008101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334" authorId="0" shapeId="0" xr:uid="{00000000-0006-0000-0200-00008201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335" authorId="0" shapeId="0" xr:uid="{00000000-0006-0000-0200-000083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336" authorId="0" shapeId="0" xr:uid="{00000000-0006-0000-0200-00008401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337" authorId="0" shapeId="0" xr:uid="{00000000-0006-0000-0200-00008501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338" authorId="0" shapeId="0" xr:uid="{00000000-0006-0000-0200-000086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B339" authorId="0" shapeId="0" xr:uid="{00000000-0006-0000-0200-000087010000}">
      <text>
        <r>
          <rPr>
            <sz val="10"/>
            <color indexed="81"/>
            <rFont val="Tahoma"/>
            <family val="2"/>
          </rPr>
          <t xml:space="preserve">Asignaciones destinadas a la adquisición de productos químicos derivados de la coquización del carbón y las briquetas de carbón. Excluye el carbón utilizado como materia prima.
</t>
        </r>
      </text>
    </comment>
    <comment ref="C339" authorId="0" shapeId="0" xr:uid="{00000000-0006-0000-0200-00008801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340" authorId="0" shapeId="0" xr:uid="{00000000-0006-0000-0200-00008901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341" authorId="0" shapeId="0" xr:uid="{00000000-0006-0000-0200-00008A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342" authorId="0" shapeId="0" xr:uid="{00000000-0006-0000-0200-00008B01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343" authorId="0" shapeId="0" xr:uid="{00000000-0006-0000-0200-00008C01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344" authorId="0" shapeId="0" xr:uid="{00000000-0006-0000-0200-00008D010000}">
      <text>
        <r>
          <rPr>
            <sz val="10"/>
            <color indexed="81"/>
            <rFont val="Tahoma"/>
            <family val="2"/>
          </rPr>
          <t>Asignaciones destinadas a la adquisición de vestuario y sus accesorios, blancos, artículos deportivos; así como prendas de protección personal diferentes a las de seguridad.</t>
        </r>
      </text>
    </comment>
    <comment ref="B345" authorId="0" shapeId="0" xr:uid="{00000000-0006-0000-0200-00008E010000}">
      <text>
        <r>
          <rPr>
            <sz val="10"/>
            <color indexed="81"/>
            <rFont val="Tahoma"/>
            <family val="2"/>
          </rPr>
          <t xml:space="preserve">Asignaciones destinadas a la adquisición de toda clase de prendas de vestir: de punto, ropa de tela, cuero y piel y a la fabricación de accesorios de vestir: camisas, pantalones, trajes, calzado; uniformes y sus accesorios: insignias, distintivos, emblemas, banderas, banderines, uniformes y ropa de trabajo, calzado.
</t>
        </r>
      </text>
    </comment>
    <comment ref="C345" authorId="0" shapeId="0" xr:uid="{00000000-0006-0000-0200-00008F01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346" authorId="0" shapeId="0" xr:uid="{00000000-0006-0000-0200-00009001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347" authorId="0" shapeId="0" xr:uid="{00000000-0006-0000-0200-000091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348" authorId="0" shapeId="0" xr:uid="{00000000-0006-0000-0200-00009201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349" authorId="0" shapeId="0" xr:uid="{00000000-0006-0000-0200-00009301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350" authorId="0" shapeId="0" xr:uid="{00000000-0006-0000-0200-000094010000}">
      <text>
        <r>
          <rPr>
            <sz val="10"/>
            <color indexed="81"/>
            <rFont val="Tahoma"/>
            <family val="2"/>
          </rPr>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 y nacional.</t>
        </r>
      </text>
    </comment>
    <comment ref="C350" authorId="0" shapeId="0" xr:uid="{00000000-0006-0000-0200-00009501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351" authorId="0" shapeId="0" xr:uid="{00000000-0006-0000-0200-00009601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352" authorId="0" shapeId="0" xr:uid="{00000000-0006-0000-0200-000097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353" authorId="0" shapeId="0" xr:uid="{00000000-0006-0000-0200-00009801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354" authorId="0" shapeId="0" xr:uid="{00000000-0006-0000-0200-00009901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355" authorId="0" shapeId="0" xr:uid="{00000000-0006-0000-0200-00009A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356" authorId="0" shapeId="0" xr:uid="{00000000-0006-0000-0200-00009B01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357" authorId="0" shapeId="0" xr:uid="{00000000-0006-0000-0200-00009C01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358" authorId="0" shapeId="0" xr:uid="{00000000-0006-0000-0200-00009D010000}">
      <text>
        <r>
          <rPr>
            <sz val="10"/>
            <color indexed="81"/>
            <rFont val="Tahoma"/>
            <family val="2"/>
          </rPr>
          <t xml:space="preserve">Asignaciones destinadas a la adquisición de todo tipo de artículos deportivos, tales como: balones, redes, trofeos, raquetas, guantes, entre otros, que los entes públicos realizan en cumplimiento de su función pública.
</t>
        </r>
      </text>
    </comment>
    <comment ref="C358" authorId="0" shapeId="0" xr:uid="{00000000-0006-0000-0200-00009E01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359" authorId="0" shapeId="0" xr:uid="{00000000-0006-0000-0200-00009F01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360" authorId="0" shapeId="0" xr:uid="{00000000-0006-0000-0200-0000A0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361" authorId="0" shapeId="0" xr:uid="{00000000-0006-0000-0200-0000A101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362" authorId="0" shapeId="0" xr:uid="{00000000-0006-0000-0200-0000A201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363" authorId="0" shapeId="0" xr:uid="{00000000-0006-0000-0200-0000A3010000}">
      <text>
        <r>
          <rPr>
            <sz val="10"/>
            <color indexed="81"/>
            <rFont val="Tahoma"/>
            <family val="2"/>
          </rPr>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r>
      </text>
    </comment>
    <comment ref="C363" authorId="0" shapeId="0" xr:uid="{00000000-0006-0000-0200-0000A401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364" authorId="0" shapeId="0" xr:uid="{00000000-0006-0000-0200-0000A501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365" authorId="0" shapeId="0" xr:uid="{00000000-0006-0000-0200-0000A6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366" authorId="0" shapeId="0" xr:uid="{00000000-0006-0000-0200-0000A701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367" authorId="0" shapeId="0" xr:uid="{00000000-0006-0000-0200-0000A801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368" authorId="0" shapeId="0" xr:uid="{00000000-0006-0000-0200-0000A9010000}">
      <text>
        <r>
          <rPr>
            <sz val="10"/>
            <color indexed="81"/>
            <rFont val="Tahoma"/>
            <family val="2"/>
          </rPr>
          <t>Asignaciones destinadas a la adquisición todo tipo de blancos: batas, colchas, sábanas, fundas, almohadas, toallas, cobertores, colchones y colchonetas, entre otros.</t>
        </r>
      </text>
    </comment>
    <comment ref="C368" authorId="0" shapeId="0" xr:uid="{00000000-0006-0000-0200-0000AA01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369" authorId="0" shapeId="0" xr:uid="{00000000-0006-0000-0200-0000AB01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370" authorId="0" shapeId="0" xr:uid="{00000000-0006-0000-0200-0000AC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371" authorId="0" shapeId="0" xr:uid="{00000000-0006-0000-0200-0000AD01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372" authorId="0" shapeId="0" xr:uid="{00000000-0006-0000-0200-0000AE01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373" authorId="0" shapeId="0" xr:uid="{00000000-0006-0000-0200-0000AF010000}">
      <text>
        <r>
          <rPr>
            <sz val="10"/>
            <color indexed="81"/>
            <rFont val="Tahoma"/>
            <family val="2"/>
          </rPr>
          <t>Asignaciones destinadas a la adquisición de materiales, sustancias explosivas y prendas de protección personal necesarias en los programas de seguridad.</t>
        </r>
      </text>
    </comment>
    <comment ref="B374" authorId="0" shapeId="0" xr:uid="{00000000-0006-0000-0200-0000B0010000}">
      <text>
        <r>
          <rPr>
            <sz val="10"/>
            <color indexed="81"/>
            <rFont val="Tahoma"/>
            <family val="2"/>
          </rPr>
          <t>Asignaciones destinadas a la adquisición de sustancias explosivas y sus accesorios (fusibles de seguridad y detonantes) tales como: pólvora, dinamita, cordita, trinitrotolueno, amatol, tetril, fulminantes, entre otros.</t>
        </r>
      </text>
    </comment>
    <comment ref="C374" authorId="0" shapeId="0" xr:uid="{00000000-0006-0000-0200-0000B101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375" authorId="0" shapeId="0" xr:uid="{00000000-0006-0000-0200-0000B201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376" authorId="0" shapeId="0" xr:uid="{00000000-0006-0000-0200-0000B3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377" authorId="0" shapeId="0" xr:uid="{00000000-0006-0000-0200-0000B401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378" authorId="0" shapeId="0" xr:uid="{00000000-0006-0000-0200-0000B501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379" authorId="0" shapeId="0" xr:uid="{00000000-0006-0000-0200-0000B6010000}">
      <text>
        <r>
          <rPr>
            <sz val="10"/>
            <color indexed="81"/>
            <rFont val="Tahoma"/>
            <family val="2"/>
          </rPr>
          <t xml:space="preserve">Asignaciones destinadas a la adquisición de toda clase de suministros propios de la industria militar y de seguridad pública tales como: municiones, espoletas, cargas, granadas, cartuchos, balas, entre otros.
</t>
        </r>
      </text>
    </comment>
    <comment ref="C379" authorId="0" shapeId="0" xr:uid="{00000000-0006-0000-0200-0000B701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380" authorId="0" shapeId="0" xr:uid="{00000000-0006-0000-0200-0000B801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381" authorId="0" shapeId="0" xr:uid="{00000000-0006-0000-0200-0000B9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382" authorId="0" shapeId="0" xr:uid="{00000000-0006-0000-0200-0000BA01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383" authorId="0" shapeId="0" xr:uid="{00000000-0006-0000-0200-0000BB01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384" authorId="0" shapeId="0" xr:uid="{00000000-0006-0000-0200-0000BC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385" authorId="0" shapeId="0" xr:uid="{00000000-0006-0000-0200-0000BD01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386" authorId="0" shapeId="0" xr:uid="{00000000-0006-0000-0200-0000BE01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387" authorId="0" shapeId="0" xr:uid="{00000000-0006-0000-0200-0000BF010000}">
      <text>
        <r>
          <rPr>
            <sz val="10"/>
            <color indexed="81"/>
            <rFont val="Tahoma"/>
            <family val="2"/>
          </rPr>
          <t xml:space="preserve">Asignaciones destinadas a la adquisición de toda clase de prendas de protección propias para el desempeño de las funciones de seguridad pública y nacional, tales como: escudos, protectores, macanas, cascos policiales y militares, chalecos blindados, máscaras y demás prendas para el mismo fin.
</t>
        </r>
      </text>
    </comment>
    <comment ref="C387" authorId="0" shapeId="0" xr:uid="{00000000-0006-0000-0200-0000C001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388" authorId="0" shapeId="0" xr:uid="{00000000-0006-0000-0200-0000C101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389" authorId="0" shapeId="0" xr:uid="{00000000-0006-0000-0200-0000C2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390" authorId="0" shapeId="0" xr:uid="{00000000-0006-0000-0200-0000C301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391" authorId="0" shapeId="0" xr:uid="{00000000-0006-0000-0200-0000C401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392" authorId="0" shapeId="0" xr:uid="{00000000-0006-0000-0200-0000C5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393" authorId="0" shapeId="0" xr:uid="{00000000-0006-0000-0200-0000C601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394" authorId="0" shapeId="0" xr:uid="{00000000-0006-0000-0200-0000C701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395" authorId="0" shapeId="0" xr:uid="{00000000-0006-0000-0200-0000C8010000}">
      <text>
        <r>
          <rPr>
            <sz val="10"/>
            <color indexed="81"/>
            <rFont val="Tahoma"/>
            <family val="2"/>
          </rPr>
          <t>Asignaciones destinadas a la adquisición de toda clase de refacciones, accesorios, herramientas menores, y demás bienes de consumo del mismo género, necesarios para la conservación de los bienes muebles e inmuebles.</t>
        </r>
      </text>
    </comment>
    <comment ref="B396" authorId="0" shapeId="0" xr:uid="{00000000-0006-0000-0200-0000C9010000}">
      <text>
        <r>
          <rPr>
            <sz val="10"/>
            <color indexed="81"/>
            <rFont val="Tahoma"/>
            <family val="2"/>
          </rPr>
          <t xml:space="preserve">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micrófonos, detectores de metales manuales y demás bienes de consumo similares. Excluye las refacciones y accesorios señalados en este capítulo; así como herramientas y máquinas herramienta consideradas en el capítulo 5000 Bienes muebles, inmuebles e intangibles.
</t>
        </r>
      </text>
    </comment>
    <comment ref="C396" authorId="0" shapeId="0" xr:uid="{00000000-0006-0000-0200-0000CA01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397" authorId="0" shapeId="0" xr:uid="{00000000-0006-0000-0200-0000CB01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398" authorId="0" shapeId="0" xr:uid="{00000000-0006-0000-0200-0000CC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399" authorId="0" shapeId="0" xr:uid="{00000000-0006-0000-0200-0000CD01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400" authorId="0" shapeId="0" xr:uid="{00000000-0006-0000-0200-0000CE01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401" authorId="0" shapeId="0" xr:uid="{00000000-0006-0000-0200-0000CF010000}">
      <text>
        <r>
          <rPr>
            <sz val="10"/>
            <color indexed="81"/>
            <rFont val="Tahoma"/>
            <family val="2"/>
          </rPr>
          <t>Asignaciones destinadas a la adquisición de instrumental complementario y repuesto de edificios, tales como: candados, cerraduras, pasadores, chapas, llaves, manijas para puertas, herrajes y bisagras.</t>
        </r>
      </text>
    </comment>
    <comment ref="C401" authorId="0" shapeId="0" xr:uid="{00000000-0006-0000-0200-0000D001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402" authorId="0" shapeId="0" xr:uid="{00000000-0006-0000-0200-0000D101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403" authorId="0" shapeId="0" xr:uid="{00000000-0006-0000-0200-0000D2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404" authorId="0" shapeId="0" xr:uid="{00000000-0006-0000-0200-0000D301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405" authorId="0" shapeId="0" xr:uid="{00000000-0006-0000-0200-0000D401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406" authorId="0" shapeId="0" xr:uid="{00000000-0006-0000-0200-0000D5010000}">
      <text>
        <r>
          <rPr>
            <sz val="10"/>
            <color indexed="81"/>
            <rFont val="Tahoma"/>
            <family val="2"/>
          </rPr>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tornillos, soleras, regatones, estructuras de muebles, entre otros.</t>
        </r>
      </text>
    </comment>
    <comment ref="C406" authorId="0" shapeId="0" xr:uid="{00000000-0006-0000-0200-0000D601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407" authorId="0" shapeId="0" xr:uid="{00000000-0006-0000-0200-0000D701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408" authorId="0" shapeId="0" xr:uid="{00000000-0006-0000-0200-0000D8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409" authorId="0" shapeId="0" xr:uid="{00000000-0006-0000-0200-0000D901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410" authorId="0" shapeId="0" xr:uid="{00000000-0006-0000-0200-0000DA01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411" authorId="0" shapeId="0" xr:uid="{00000000-0006-0000-0200-0000DB010000}">
      <text>
        <r>
          <rPr>
            <sz val="10"/>
            <color indexed="81"/>
            <rFont val="Tahoma"/>
            <family val="2"/>
          </rPr>
          <t>Asignaciones destinadas a la adquisición de componentes o dispositivos internos o externos que se integran al equipo de cómputo, con el objeto de conservar o recuperar su funcionalidad y que son de difícil control de inventarios, tales como: tarjetas electrónicas, unidades de discos internos, circuitos, bocinas, pantallas y teclados, entre otros.</t>
        </r>
      </text>
    </comment>
    <comment ref="C411" authorId="0" shapeId="0" xr:uid="{00000000-0006-0000-0200-0000DC01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412" authorId="0" shapeId="0" xr:uid="{00000000-0006-0000-0200-0000DD01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413" authorId="0" shapeId="0" xr:uid="{00000000-0006-0000-0200-0000DE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414" authorId="0" shapeId="0" xr:uid="{00000000-0006-0000-0200-0000DF01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415" authorId="0" shapeId="0" xr:uid="{00000000-0006-0000-0200-0000E001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416" authorId="0" shapeId="0" xr:uid="{00000000-0006-0000-0200-0000E1010000}">
      <text>
        <r>
          <rPr>
            <sz val="10"/>
            <color indexed="81"/>
            <rFont val="Tahoma"/>
            <family val="2"/>
          </rPr>
          <t xml:space="preserve">Asignaciones destinadas a la adquisición de refacciones y accesorios para todo tipo de aparatos e instrumentos médicos y de laboratorio.
</t>
        </r>
      </text>
    </comment>
    <comment ref="C416" authorId="0" shapeId="0" xr:uid="{00000000-0006-0000-0200-0000E201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417" authorId="0" shapeId="0" xr:uid="{00000000-0006-0000-0200-0000E301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418" authorId="0" shapeId="0" xr:uid="{00000000-0006-0000-0200-0000E4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419" authorId="0" shapeId="0" xr:uid="{00000000-0006-0000-0200-0000E501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420" authorId="0" shapeId="0" xr:uid="{00000000-0006-0000-0200-0000E601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421" authorId="0" shapeId="0" xr:uid="{00000000-0006-0000-0200-0000E7010000}">
      <text>
        <r>
          <rPr>
            <sz val="10"/>
            <color indexed="81"/>
            <rFont val="Tahoma"/>
            <family val="2"/>
          </rPr>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 estéreos, gatos hidráulicos o mecánicos.</t>
        </r>
      </text>
    </comment>
    <comment ref="C421" authorId="0" shapeId="0" xr:uid="{00000000-0006-0000-0200-0000E801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422" authorId="0" shapeId="0" xr:uid="{00000000-0006-0000-0200-0000E901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423" authorId="0" shapeId="0" xr:uid="{00000000-0006-0000-0200-0000EA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424" authorId="0" shapeId="0" xr:uid="{00000000-0006-0000-0200-0000EB01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425" authorId="0" shapeId="0" xr:uid="{00000000-0006-0000-0200-0000EC01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426" authorId="0" shapeId="0" xr:uid="{00000000-0006-0000-0200-0000ED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B427" authorId="0" shapeId="0" xr:uid="{00000000-0006-0000-0200-0000EE010000}">
      <text>
        <r>
          <rPr>
            <sz val="10"/>
            <color indexed="81"/>
            <rFont val="Tahoma"/>
            <family val="2"/>
          </rPr>
          <t>Asignaciones destinadas a cubrir la adquisición de refacciones para todo tipo de equipos de defensa y seguridad referidos en la partida 551 Equipo de defensa y seguridad, entre otros.</t>
        </r>
      </text>
    </comment>
    <comment ref="C427" authorId="0" shapeId="0" xr:uid="{00000000-0006-0000-0200-0000EF01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428" authorId="0" shapeId="0" xr:uid="{00000000-0006-0000-0200-0000F001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429" authorId="0" shapeId="0" xr:uid="{00000000-0006-0000-0200-0000F1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430" authorId="0" shapeId="0" xr:uid="{00000000-0006-0000-0200-0000F201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431" authorId="0" shapeId="0" xr:uid="{00000000-0006-0000-0200-0000F301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432" authorId="0" shapeId="0" xr:uid="{00000000-0006-0000-0200-0000F4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B433" authorId="0" shapeId="0" xr:uid="{00000000-0006-0000-0200-0000F5010000}">
      <text>
        <r>
          <rPr>
            <sz val="10"/>
            <color indexed="81"/>
            <rFont val="Tahoma"/>
            <family val="2"/>
          </rPr>
          <t>Asignaciones destinadas a la adquisición de piezas, partes, componentes, aditamentos, implementos y reemplazos de maquinaria pesada, agrícola y de construcción, entre otros. Excluye refacciones y accesorios mayores contemplados en el capítulo 5000 Bienes Muebles, Inmuebles e Intangibles.</t>
        </r>
      </text>
    </comment>
    <comment ref="C433" authorId="0" shapeId="0" xr:uid="{00000000-0006-0000-0200-0000F601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434" authorId="0" shapeId="0" xr:uid="{00000000-0006-0000-0200-0000F701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435" authorId="0" shapeId="0" xr:uid="{00000000-0006-0000-0200-0000F8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436" authorId="0" shapeId="0" xr:uid="{00000000-0006-0000-0200-0000F901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437" authorId="0" shapeId="0" xr:uid="{00000000-0006-0000-0200-0000FA01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438" authorId="0" shapeId="0" xr:uid="{00000000-0006-0000-0200-0000FB010000}">
      <text>
        <r>
          <rPr>
            <sz val="10"/>
            <color indexed="81"/>
            <rFont val="Tahoma"/>
            <family val="2"/>
          </rPr>
          <t xml:space="preserve">Asignaciones destinadas a la adquisición de instrumental complementario y repuestos menores no considerados en las partidas anteriores.
</t>
        </r>
      </text>
    </comment>
    <comment ref="C438" authorId="0" shapeId="0" xr:uid="{00000000-0006-0000-0200-0000FC01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439" authorId="0" shapeId="0" xr:uid="{00000000-0006-0000-0200-0000FD01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440" authorId="0" shapeId="0" xr:uid="{00000000-0006-0000-0200-0000FE01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441" authorId="0" shapeId="0" xr:uid="{00000000-0006-0000-0200-0000FF01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442" authorId="0" shapeId="0" xr:uid="{00000000-0006-0000-0200-00000002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443" authorId="0" shapeId="0" xr:uid="{00000000-0006-0000-0200-000001020000}">
      <text>
        <r>
          <rPr>
            <sz val="10"/>
            <color indexed="81"/>
            <rFont val="Tahoma"/>
            <family val="2"/>
          </rPr>
          <t xml:space="preserve">Asignaciones destinadas a cubrir el costo de todo tipo de servicios que se contraten con particulares o instituciones del propio sector público; así como los servicios oficiales requeridos para el desempeño de actividades vinculadas con la función pública.
</t>
        </r>
      </text>
    </comment>
    <comment ref="B444" authorId="0" shapeId="0" xr:uid="{00000000-0006-0000-0200-000002020000}">
      <text>
        <r>
          <rPr>
            <sz val="10"/>
            <color indexed="81"/>
            <rFont val="Tahoma"/>
            <family val="2"/>
          </rPr>
          <t>Asignaciones destinadas a cubrir erogaciones por concepto de servicios básicos necesarios para el funcionamiento de los entes públicos. Comprende servicios tales como: postal, telegráfico, telefónico, energía eléctrica, agua, transmisión de datos, radiocomunicaciones y otros análogos.</t>
        </r>
      </text>
    </comment>
    <comment ref="B445" authorId="0" shapeId="0" xr:uid="{00000000-0006-0000-0200-000003020000}">
      <text>
        <r>
          <rPr>
            <sz val="10"/>
            <color indexed="81"/>
            <rFont val="Tahoma"/>
            <family val="2"/>
          </rPr>
          <t>Asignaciones destinadas a cubrir el importe de la contratación, instalación y consumo de energía eléctrica, necesarias para el funcionamiento de las instalaciones oficiales. Incluye alumbrado público.</t>
        </r>
      </text>
    </comment>
    <comment ref="C445" authorId="0" shapeId="0" xr:uid="{00000000-0006-0000-0200-00000402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446" authorId="0" shapeId="0" xr:uid="{00000000-0006-0000-0200-00000502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447" authorId="0" shapeId="0" xr:uid="{00000000-0006-0000-0200-000006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448" authorId="0" shapeId="0" xr:uid="{00000000-0006-0000-0200-00000702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449" authorId="0" shapeId="0" xr:uid="{00000000-0006-0000-0200-00000802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450" authorId="0" shapeId="0" xr:uid="{00000000-0006-0000-0200-000009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B451" authorId="0" shapeId="0" xr:uid="{00000000-0006-0000-0200-00000A020000}">
      <text>
        <r>
          <rPr>
            <sz val="10"/>
            <color indexed="81"/>
            <rFont val="Tahoma"/>
            <family val="2"/>
          </rPr>
          <t>Asignaciones destinadas al suministro de gas al consumidor final por ductos, tanque estacionario o de cilindros.</t>
        </r>
      </text>
    </comment>
    <comment ref="C451" authorId="0" shapeId="0" xr:uid="{00000000-0006-0000-0200-00000B02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452" authorId="0" shapeId="0" xr:uid="{00000000-0006-0000-0200-00000C02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453" authorId="0" shapeId="0" xr:uid="{00000000-0006-0000-0200-00000D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454" authorId="0" shapeId="0" xr:uid="{00000000-0006-0000-0200-00000E02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455" authorId="0" shapeId="0" xr:uid="{00000000-0006-0000-0200-00000F02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456" authorId="0" shapeId="0" xr:uid="{00000000-0006-0000-0200-000010020000}">
      <text>
        <r>
          <rPr>
            <sz val="10"/>
            <color indexed="81"/>
            <rFont val="Tahoma"/>
            <family val="2"/>
          </rPr>
          <t>Asignaciones destinadas a cubrir el importe del consumo de agua potable y para riego, necesarios para el funcionamiento de las instalaciones oficiales.</t>
        </r>
      </text>
    </comment>
    <comment ref="C456" authorId="0" shapeId="0" xr:uid="{00000000-0006-0000-0200-00001102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457" authorId="0" shapeId="0" xr:uid="{00000000-0006-0000-0200-00001202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458" authorId="0" shapeId="0" xr:uid="{00000000-0006-0000-0200-000013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459" authorId="0" shapeId="0" xr:uid="{00000000-0006-0000-0200-00001402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460" authorId="0" shapeId="0" xr:uid="{00000000-0006-0000-0200-00001502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461" authorId="0" shapeId="0" xr:uid="{00000000-0006-0000-0200-000016020000}">
      <text>
        <r>
          <rPr>
            <sz val="10"/>
            <color indexed="81"/>
            <rFont val="Tahoma"/>
            <family val="2"/>
          </rPr>
          <t>Asignaciones destinadas al pago de servicio telefónico convencional nacional e internacional, mediante redes alámbricas, incluido el servicio de fax, requerido en el desempeño de funciones oficiales.</t>
        </r>
      </text>
    </comment>
    <comment ref="C461" authorId="0" shapeId="0" xr:uid="{00000000-0006-0000-0200-00001702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462" authorId="0" shapeId="0" xr:uid="{00000000-0006-0000-0200-00001802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463" authorId="0" shapeId="0" xr:uid="{00000000-0006-0000-0200-000019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464" authorId="0" shapeId="0" xr:uid="{00000000-0006-0000-0200-00001A02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465" authorId="0" shapeId="0" xr:uid="{00000000-0006-0000-0200-00001B02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466" authorId="0" shapeId="0" xr:uid="{00000000-0006-0000-0200-00001C020000}">
      <text>
        <r>
          <rPr>
            <sz val="10"/>
            <color indexed="81"/>
            <rFont val="Tahoma"/>
            <family val="2"/>
          </rPr>
          <t>Asignaciones destinadas al pago de servicios de telecomunicaciones inalámbricas o telefonía celular, requeridos para el desempeño de funciones oficiales.</t>
        </r>
      </text>
    </comment>
    <comment ref="C466" authorId="0" shapeId="0" xr:uid="{00000000-0006-0000-0200-00001D02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467" authorId="0" shapeId="0" xr:uid="{00000000-0006-0000-0200-00001E02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468" authorId="0" shapeId="0" xr:uid="{00000000-0006-0000-0200-00001F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469" authorId="0" shapeId="0" xr:uid="{00000000-0006-0000-0200-00002002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470" authorId="0" shapeId="0" xr:uid="{00000000-0006-0000-0200-00002102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471" authorId="0" shapeId="0" xr:uid="{00000000-0006-0000-0200-000022020000}">
      <text>
        <r>
          <rPr>
            <sz val="10"/>
            <color indexed="81"/>
            <rFont val="Tahoma"/>
            <family val="2"/>
          </rPr>
          <t>Asignaciones destinadas a cubrir el pago de servicios de la red de telecomunicaciones nacional e internacional, requeridos en el desempeño de funciones oficiales. Incluye la radiolocalización unidireccional o sistema de comunicación personal y selectiva de alerta, sin mensaje, o con un mensaje definido compuesto por caracteres numéricos o alfanuméricos. Incluye servicios de conducción de señales de voz, datos e imagen requeridos en el desempeño de funciones oficiales, tales como: servicios satelitales, red digital integrada y demás servicios no considerados en las redes telefónicas y de telecomunicaciones nacional e internacional.</t>
        </r>
      </text>
    </comment>
    <comment ref="C471" authorId="0" shapeId="0" xr:uid="{00000000-0006-0000-0200-00002302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472" authorId="0" shapeId="0" xr:uid="{00000000-0006-0000-0200-00002402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473" authorId="0" shapeId="0" xr:uid="{00000000-0006-0000-0200-000025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474" authorId="0" shapeId="0" xr:uid="{00000000-0006-0000-0200-00002602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475" authorId="0" shapeId="0" xr:uid="{00000000-0006-0000-0200-00002702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476" authorId="0" shapeId="0" xr:uid="{00000000-0006-0000-0200-000028020000}">
      <text>
        <r>
          <rPr>
            <sz val="10"/>
            <color indexed="81"/>
            <rFont val="Tahoma"/>
            <family val="2"/>
          </rPr>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servicios de reservaciones, entre otras. Incluye microfilmación.</t>
        </r>
      </text>
    </comment>
    <comment ref="C476" authorId="0" shapeId="0" xr:uid="{00000000-0006-0000-0200-00002902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477" authorId="0" shapeId="0" xr:uid="{00000000-0006-0000-0200-00002A02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478" authorId="0" shapeId="0" xr:uid="{00000000-0006-0000-0200-00002B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479" authorId="0" shapeId="0" xr:uid="{00000000-0006-0000-0200-00002C02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480" authorId="0" shapeId="0" xr:uid="{00000000-0006-0000-0200-00002D02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481" authorId="0" shapeId="0" xr:uid="{00000000-0006-0000-0200-00002E020000}">
      <text>
        <r>
          <rPr>
            <sz val="10"/>
            <color indexed="81"/>
            <rFont val="Tahoma"/>
            <family val="2"/>
          </rPr>
          <t>Asignaciones destinadas al pago del servicio postal nacional e internacional, gubernamental y privado a través de los establecimientos de mensajería y paquetería y servicio telegráfico nacional e internacional, requeridos en el desempeño de funciones oficiales.</t>
        </r>
      </text>
    </comment>
    <comment ref="C481" authorId="0" shapeId="0" xr:uid="{00000000-0006-0000-0200-00002F02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482" authorId="0" shapeId="0" xr:uid="{00000000-0006-0000-0200-00003002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483" authorId="0" shapeId="0" xr:uid="{00000000-0006-0000-0200-000031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484" authorId="0" shapeId="0" xr:uid="{00000000-0006-0000-0200-00003202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485" authorId="0" shapeId="0" xr:uid="{00000000-0006-0000-0200-00003302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486" authorId="0" shapeId="0" xr:uid="{00000000-0006-0000-0200-000034020000}">
      <text>
        <r>
          <rPr>
            <sz val="10"/>
            <color indexed="81"/>
            <rFont val="Tahoma"/>
            <family val="2"/>
          </rPr>
          <t xml:space="preserve">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
</t>
        </r>
      </text>
    </comment>
    <comment ref="C486" authorId="0" shapeId="0" xr:uid="{00000000-0006-0000-0200-00003502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487" authorId="0" shapeId="0" xr:uid="{00000000-0006-0000-0200-00003602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488" authorId="0" shapeId="0" xr:uid="{00000000-0006-0000-0200-000037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489" authorId="0" shapeId="0" xr:uid="{00000000-0006-0000-0200-00003802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490" authorId="0" shapeId="0" xr:uid="{00000000-0006-0000-0200-00003902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491" authorId="0" shapeId="0" xr:uid="{00000000-0006-0000-0200-00003A020000}">
      <text>
        <r>
          <rPr>
            <sz val="10"/>
            <color indexed="81"/>
            <rFont val="Tahoma"/>
            <family val="2"/>
          </rPr>
          <t>Asignaciones destinadas a cubrir erogaciones por concepto de arrendamiento de: edificios, locales, terrenos, maquinaria y equipo, vehículos, intangibles y otros análogos.</t>
        </r>
      </text>
    </comment>
    <comment ref="B492" authorId="0" shapeId="0" xr:uid="{00000000-0006-0000-0200-00003B020000}">
      <text>
        <r>
          <rPr>
            <sz val="10"/>
            <color indexed="81"/>
            <rFont val="Tahoma"/>
            <family val="2"/>
          </rPr>
          <t xml:space="preserve">Asignaciones destinadas a cubrir el alquiler de terrenos.
</t>
        </r>
      </text>
    </comment>
    <comment ref="C492" authorId="0" shapeId="0" xr:uid="{00000000-0006-0000-0200-00003C02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493" authorId="0" shapeId="0" xr:uid="{00000000-0006-0000-0200-00003D02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494" authorId="0" shapeId="0" xr:uid="{00000000-0006-0000-0200-00003E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495" authorId="0" shapeId="0" xr:uid="{00000000-0006-0000-0200-00003F02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496" authorId="0" shapeId="0" xr:uid="{00000000-0006-0000-0200-00004002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497" authorId="0" shapeId="0" xr:uid="{00000000-0006-0000-0200-000041020000}">
      <text>
        <r>
          <rPr>
            <sz val="10"/>
            <color indexed="81"/>
            <rFont val="Tahoma"/>
            <family val="2"/>
          </rPr>
          <t xml:space="preserve">Asignaciones destinadas a cubrir el alquiler de toda clase de edificios e instalaciones como: viviendas y edificaciones no residenciales, salones para convenciones, oficinas y locales comerciales, teatros, estadios, auditorios, bodegas, entre otros.
</t>
        </r>
      </text>
    </comment>
    <comment ref="C497" authorId="0" shapeId="0" xr:uid="{00000000-0006-0000-0200-00004202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498" authorId="0" shapeId="0" xr:uid="{00000000-0006-0000-0200-00004302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499" authorId="0" shapeId="0" xr:uid="{00000000-0006-0000-0200-000044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500" authorId="0" shapeId="0" xr:uid="{00000000-0006-0000-0200-00004502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P500" authorId="0" shapeId="0" xr:uid="{00000000-0006-0000-0200-000046020000}">
      <text>
        <r>
          <rPr>
            <b/>
            <sz val="9"/>
            <color indexed="81"/>
            <rFont val="Tahoma"/>
            <charset val="1"/>
          </rPr>
          <t>Mi Pc</t>
        </r>
      </text>
    </comment>
    <comment ref="C501" authorId="0" shapeId="0" xr:uid="{00000000-0006-0000-0200-00004702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502" authorId="0" shapeId="0" xr:uid="{00000000-0006-0000-0200-000048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B503" authorId="0" shapeId="0" xr:uid="{00000000-0006-0000-0200-000049020000}">
      <text>
        <r>
          <rPr>
            <sz val="10"/>
            <color indexed="81"/>
            <rFont val="Tahoma"/>
            <family val="2"/>
          </rPr>
          <t>Asignaciones destinadas a cubrir el alquiler de toda clase de mobiliario requerido en el cumplimiento de las funciones oficiales. Incluye bienes y equipos de tecnologías de la información, tales como: equipo de cómputo, impresoras y fotocopiadoras, entre otras.</t>
        </r>
      </text>
    </comment>
    <comment ref="C503" authorId="0" shapeId="0" xr:uid="{00000000-0006-0000-0200-00004A02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504" authorId="0" shapeId="0" xr:uid="{00000000-0006-0000-0200-00004B02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505" authorId="0" shapeId="0" xr:uid="{00000000-0006-0000-0200-00004C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506" authorId="0" shapeId="0" xr:uid="{00000000-0006-0000-0200-00004D02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507" authorId="0" shapeId="0" xr:uid="{00000000-0006-0000-0200-00004E02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508" authorId="0" shapeId="0" xr:uid="{00000000-0006-0000-0200-00004F020000}">
      <text>
        <r>
          <rPr>
            <sz val="10"/>
            <color indexed="81"/>
            <rFont val="Tahoma"/>
            <family val="2"/>
          </rPr>
          <t>Asignaciones destinadas a cubrir el alquiler de toda clase de equipo e instrumental médico y de laboratorio.</t>
        </r>
      </text>
    </comment>
    <comment ref="C508" authorId="0" shapeId="0" xr:uid="{00000000-0006-0000-0200-00005002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509" authorId="0" shapeId="0" xr:uid="{00000000-0006-0000-0200-00005102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510" authorId="0" shapeId="0" xr:uid="{00000000-0006-0000-0200-000052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511" authorId="0" shapeId="0" xr:uid="{00000000-0006-0000-0200-00005302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512" authorId="0" shapeId="0" xr:uid="{00000000-0006-0000-0200-00005402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513" authorId="0" shapeId="0" xr:uid="{00000000-0006-0000-0200-000055020000}">
      <text>
        <r>
          <rPr>
            <sz val="10"/>
            <color indexed="81"/>
            <rFont val="Tahoma"/>
            <family val="2"/>
          </rPr>
          <t>Asignaciones destinadas a cubrir el alquiler de toda clase de equipo de transporte, ya sea terrestre, aeroespacial, marítimo, lacustre y fluvial.</t>
        </r>
      </text>
    </comment>
    <comment ref="C513" authorId="0" shapeId="0" xr:uid="{00000000-0006-0000-0200-00005602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514" authorId="0" shapeId="0" xr:uid="{00000000-0006-0000-0200-00005702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515" authorId="0" shapeId="0" xr:uid="{00000000-0006-0000-0200-000058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516" authorId="0" shapeId="0" xr:uid="{00000000-0006-0000-0200-00005902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517" authorId="0" shapeId="0" xr:uid="{00000000-0006-0000-0200-00005A02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518" authorId="0" shapeId="0" xr:uid="{00000000-0006-0000-0200-00005B020000}">
      <text>
        <r>
          <rPr>
            <sz val="10"/>
            <color indexed="81"/>
            <rFont val="Tahoma"/>
            <family val="2"/>
          </rPr>
          <t>Asignaciones destinadas a cubrir el alquiler de toda clase de maquinaria para la construcción, la minería, actividades forestales, entre otras. Ejemplo: cribadoras, demoledoras, excavadoras, mezcladoras, revolvedoras, perforadoras, barrenadoras, grúas para la construcción, equipo para la extracción de petróleo y gas, sierras para corte de árboles y transportadores de bienes silvícolas, entre otros.</t>
        </r>
      </text>
    </comment>
    <comment ref="C518" authorId="0" shapeId="0" xr:uid="{00000000-0006-0000-0200-00005C02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519" authorId="0" shapeId="0" xr:uid="{00000000-0006-0000-0200-00005D02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520" authorId="0" shapeId="0" xr:uid="{00000000-0006-0000-0200-00005E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521" authorId="0" shapeId="0" xr:uid="{00000000-0006-0000-0200-00005F02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522" authorId="0" shapeId="0" xr:uid="{00000000-0006-0000-0200-00006002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523" authorId="0" shapeId="0" xr:uid="{00000000-0006-0000-0200-000061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B524" authorId="0" shapeId="0" xr:uid="{00000000-0006-0000-0200-000062020000}">
      <text>
        <r>
          <rPr>
            <sz val="10"/>
            <color indexed="81"/>
            <rFont val="Tahoma"/>
            <family val="2"/>
          </rPr>
          <t>Asignaciones destinadas a cubrir el importe que corresponda por el uso de patentes y marcas, representaciones comerciales e industriales, regalías por derechos de autor, membresías, así como licencias de uso de programas de cómputo y su actualización.</t>
        </r>
      </text>
    </comment>
    <comment ref="C524" authorId="0" shapeId="0" xr:uid="{00000000-0006-0000-0200-00006302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525" authorId="0" shapeId="0" xr:uid="{00000000-0006-0000-0200-00006402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526" authorId="0" shapeId="0" xr:uid="{00000000-0006-0000-0200-000065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527" authorId="0" shapeId="0" xr:uid="{00000000-0006-0000-0200-00006602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528" authorId="0" shapeId="0" xr:uid="{00000000-0006-0000-0200-00006702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529" authorId="0" shapeId="0" xr:uid="{00000000-0006-0000-0200-000068020000}">
      <text>
        <r>
          <rPr>
            <sz val="10"/>
            <color indexed="81"/>
            <rFont val="Tahoma"/>
            <family val="2"/>
          </rPr>
          <t>Asignaciones destinadas a cubrir el importe que corresponda por los derechos sobre bienes en régimen de arrendamiento financiero.</t>
        </r>
      </text>
    </comment>
    <comment ref="C529" authorId="0" shapeId="0" xr:uid="{00000000-0006-0000-0200-00006902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530" authorId="0" shapeId="0" xr:uid="{00000000-0006-0000-0200-00006A02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531" authorId="0" shapeId="0" xr:uid="{00000000-0006-0000-0200-00006B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532" authorId="0" shapeId="0" xr:uid="{00000000-0006-0000-0200-00006C02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533" authorId="0" shapeId="0" xr:uid="{00000000-0006-0000-0200-00006D02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534" authorId="0" shapeId="0" xr:uid="{00000000-0006-0000-0200-00006E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B535" authorId="0" shapeId="0" xr:uid="{00000000-0006-0000-0200-00006F020000}">
      <text>
        <r>
          <rPr>
            <sz val="10"/>
            <color indexed="81"/>
            <rFont val="Tahoma"/>
            <family val="2"/>
          </rPr>
          <t>Asignaciones destinadas a cubrir el alquiler de toda clase de elementos no contemplados en las partidas anteriores, sustancias y productos químicos, sillas, mesas, utensilios de cocina, mantelería, lonas, carpas y similares para ocasiones especiales. Instrumentos musicales. Equipo médico como muletas y tanques de oxígeno. Equipo y vehículos recreativos y deportivos requeridos en el cumplimiento de las funciones oficiales.</t>
        </r>
      </text>
    </comment>
    <comment ref="C535" authorId="0" shapeId="0" xr:uid="{00000000-0006-0000-0200-00007002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536" authorId="0" shapeId="0" xr:uid="{00000000-0006-0000-0200-00007102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537" authorId="0" shapeId="0" xr:uid="{00000000-0006-0000-0200-000072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538" authorId="0" shapeId="0" xr:uid="{00000000-0006-0000-0200-00007302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539" authorId="0" shapeId="0" xr:uid="{00000000-0006-0000-0200-00007402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540" authorId="0" shapeId="0" xr:uid="{00000000-0006-0000-0200-000075020000}">
      <text>
        <r>
          <rPr>
            <sz val="10"/>
            <color indexed="81"/>
            <rFont val="Tahoma"/>
            <family val="2"/>
          </rPr>
          <t>Asignaciones destinadas a cubrir erogaciones por contratación de personas físicas y morales para la prestación de servicios profesionales independientes tales como informáticos, de asesoría, consultoría, capacitación, estudios e investigaciones, protección y seguridad; excluyen los estudios de pre-inversión previstos en el Capítulo 6000 Inversión Pública, así como los honorarios asimilables a salarios considerados en el capítulo 1000 Servicios Personales.</t>
        </r>
      </text>
    </comment>
    <comment ref="B541" authorId="0" shapeId="0" xr:uid="{00000000-0006-0000-0200-000076020000}">
      <text>
        <r>
          <rPr>
            <sz val="10"/>
            <color indexed="81"/>
            <rFont val="Tahoma"/>
            <family val="2"/>
          </rPr>
          <t>Asignaciones destinadas a cubrir servicios legales, notariales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t>
        </r>
      </text>
    </comment>
    <comment ref="C541" authorId="0" shapeId="0" xr:uid="{00000000-0006-0000-0200-00007702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542" authorId="0" shapeId="0" xr:uid="{00000000-0006-0000-0200-00007802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543" authorId="0" shapeId="0" xr:uid="{00000000-0006-0000-0200-000079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544" authorId="0" shapeId="0" xr:uid="{00000000-0006-0000-0200-00007A02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545" authorId="0" shapeId="0" xr:uid="{00000000-0006-0000-0200-00007B02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546" authorId="0" shapeId="0" xr:uid="{00000000-0006-0000-0200-00007C020000}">
      <text>
        <r>
          <rPr>
            <sz val="10"/>
            <color indexed="81"/>
            <rFont val="Tahoma"/>
            <family val="2"/>
          </rPr>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Excluye: diseño de sistemas de cómputo y confección de modelos de vestir para reproducción masiva.</t>
        </r>
      </text>
    </comment>
    <comment ref="C546" authorId="0" shapeId="0" xr:uid="{00000000-0006-0000-0200-00007D02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547" authorId="0" shapeId="0" xr:uid="{00000000-0006-0000-0200-00007E02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548" authorId="0" shapeId="0" xr:uid="{00000000-0006-0000-0200-00007F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549" authorId="0" shapeId="0" xr:uid="{00000000-0006-0000-0200-00008002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550" authorId="0" shapeId="0" xr:uid="{00000000-0006-0000-0200-00008102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551" authorId="0" shapeId="0" xr:uid="{00000000-0006-0000-0200-000082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B552" authorId="0" shapeId="0" xr:uid="{00000000-0006-0000-0200-000083020000}">
      <text>
        <r>
          <rPr>
            <sz val="10"/>
            <color indexed="81"/>
            <rFont val="Tahoma"/>
            <family val="2"/>
          </rPr>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r>
      </text>
    </comment>
    <comment ref="C552" authorId="0" shapeId="0" xr:uid="{00000000-0006-0000-0200-00008402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553" authorId="0" shapeId="0" xr:uid="{00000000-0006-0000-0200-00008502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554" authorId="0" shapeId="0" xr:uid="{00000000-0006-0000-0200-000086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555" authorId="0" shapeId="0" xr:uid="{00000000-0006-0000-0200-00008702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556" authorId="0" shapeId="0" xr:uid="{00000000-0006-0000-0200-00008802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557" authorId="0" shapeId="0" xr:uid="{00000000-0006-0000-0200-000089020000}">
      <text>
        <r>
          <rPr>
            <sz val="10"/>
            <color indexed="81"/>
            <rFont val="Tahoma"/>
            <family val="2"/>
          </rPr>
          <t>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 de los programas anuales de capacitación que establezcan los entes públicos. Excluye las erogaciones por capacitación correspondientes a las prestaciones comprendidas en el capítulo 1000 Servicios Personales.</t>
        </r>
      </text>
    </comment>
    <comment ref="C557" authorId="0" shapeId="0" xr:uid="{00000000-0006-0000-0200-00008A02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558" authorId="0" shapeId="0" xr:uid="{00000000-0006-0000-0200-00008B02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559" authorId="0" shapeId="0" xr:uid="{00000000-0006-0000-0200-00008C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560" authorId="0" shapeId="0" xr:uid="{00000000-0006-0000-0200-00008D02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561" authorId="0" shapeId="0" xr:uid="{00000000-0006-0000-0200-00008E02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562" authorId="0" shapeId="0" xr:uid="{00000000-0006-0000-0200-00008F020000}">
      <text>
        <r>
          <rPr>
            <sz val="10"/>
            <color indexed="81"/>
            <rFont val="Tahoma"/>
            <family val="2"/>
          </rPr>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r>
      </text>
    </comment>
    <comment ref="C562" authorId="0" shapeId="0" xr:uid="{00000000-0006-0000-0200-00009002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563" authorId="0" shapeId="0" xr:uid="{00000000-0006-0000-0200-00009102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564" authorId="0" shapeId="0" xr:uid="{00000000-0006-0000-0200-000092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565" authorId="0" shapeId="0" xr:uid="{00000000-0006-0000-0200-00009302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566" authorId="0" shapeId="0" xr:uid="{00000000-0006-0000-0200-00009402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567" authorId="0" shapeId="0" xr:uid="{00000000-0006-0000-0200-000095020000}">
      <text>
        <r>
          <rPr>
            <sz val="10"/>
            <color indexed="81"/>
            <rFont val="Tahoma"/>
            <family val="2"/>
          </rPr>
          <t>Asignaciones destinadas a cubrir el costo de la contratación de servicios de fotocopiado y preparación de documentos; digitalización de documentos oficiales,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r>
      </text>
    </comment>
    <comment ref="C567" authorId="0" shapeId="0" xr:uid="{00000000-0006-0000-0200-00009602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568" authorId="0" shapeId="0" xr:uid="{00000000-0006-0000-0200-00009702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569" authorId="0" shapeId="0" xr:uid="{00000000-0006-0000-0200-000098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570" authorId="0" shapeId="0" xr:uid="{00000000-0006-0000-0200-00009902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571" authorId="0" shapeId="0" xr:uid="{00000000-0006-0000-0200-00009A02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572" authorId="0" shapeId="0" xr:uid="{00000000-0006-0000-0200-00009B020000}">
      <text>
        <r>
          <rPr>
            <sz val="10"/>
            <color indexed="81"/>
            <rFont val="Tahoma"/>
            <family val="2"/>
          </rPr>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r>
      </text>
    </comment>
    <comment ref="C572" authorId="0" shapeId="0" xr:uid="{00000000-0006-0000-0200-00009C02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573" authorId="0" shapeId="0" xr:uid="{00000000-0006-0000-0200-00009D02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574" authorId="0" shapeId="0" xr:uid="{00000000-0006-0000-0200-00009E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575" authorId="0" shapeId="0" xr:uid="{00000000-0006-0000-0200-00009F02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576" authorId="0" shapeId="0" xr:uid="{00000000-0006-0000-0200-0000A002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577" authorId="0" shapeId="0" xr:uid="{00000000-0006-0000-0200-0000A1020000}">
      <text>
        <r>
          <rPr>
            <sz val="10"/>
            <color indexed="81"/>
            <rFont val="Tahoma"/>
            <family val="2"/>
          </rPr>
          <t>Asignaciones destinadas a cubrir las erogaciones por servicios de monitoreo de personas, objetos o procesos tanto de inmuebles de los entes públicos como de lugares de dominio público prestados por instituciones de seguridad.</t>
        </r>
      </text>
    </comment>
    <comment ref="C577" authorId="0" shapeId="0" xr:uid="{00000000-0006-0000-0200-0000A202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578" authorId="0" shapeId="0" xr:uid="{00000000-0006-0000-0200-0000A302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579" authorId="0" shapeId="0" xr:uid="{00000000-0006-0000-0200-0000A4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580" authorId="0" shapeId="0" xr:uid="{00000000-0006-0000-0200-0000A502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581" authorId="0" shapeId="0" xr:uid="{00000000-0006-0000-0200-0000A602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582" authorId="0" shapeId="0" xr:uid="{00000000-0006-0000-0200-0000A7020000}">
      <text>
        <r>
          <rPr>
            <sz val="10"/>
            <color indexed="81"/>
            <rFont val="Tahoma"/>
            <family val="2"/>
          </rPr>
          <t>Servicios profesionales de investigación de mercados, de fotografía, todo tipo de traducciones escritas o verbales, veterinarios, de valuación de metales, piedras preciosas, obras de arte y antigüedades, y otros servicios profesionales, científicos y técnicos no clasificados en otra parte.</t>
        </r>
      </text>
    </comment>
    <comment ref="C582" authorId="0" shapeId="0" xr:uid="{00000000-0006-0000-0200-0000A802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583" authorId="0" shapeId="0" xr:uid="{00000000-0006-0000-0200-0000A902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584" authorId="0" shapeId="0" xr:uid="{00000000-0006-0000-0200-0000AA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585" authorId="0" shapeId="0" xr:uid="{00000000-0006-0000-0200-0000AB02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586" authorId="0" shapeId="0" xr:uid="{00000000-0006-0000-0200-0000AC02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587" authorId="0" shapeId="0" xr:uid="{00000000-0006-0000-0200-0000AD020000}">
      <text>
        <r>
          <rPr>
            <sz val="10"/>
            <color indexed="81"/>
            <rFont val="Tahoma"/>
            <family val="2"/>
          </rPr>
          <t>Asignaciones destinadas a cubrir el costo de servicios tales como: fletes y maniobras; almacenaje, embalaje y envase; así como servicios bancarios y financieros; seguros patrimoniales; comisiones por ventas.</t>
        </r>
      </text>
    </comment>
    <comment ref="B588" authorId="0" shapeId="0" xr:uid="{00000000-0006-0000-0200-0000AE020000}">
      <text>
        <r>
          <rPr>
            <sz val="10"/>
            <color indexed="81"/>
            <rFont val="Tahoma"/>
            <family val="2"/>
          </rPr>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 con tratados, contratos, convenios o leyes. Incluye los gastos por la realización de avalúo de bienes muebles e inmuebles o por justipreciación.</t>
        </r>
      </text>
    </comment>
    <comment ref="C588" authorId="0" shapeId="0" xr:uid="{00000000-0006-0000-0200-0000AF02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589" authorId="0" shapeId="0" xr:uid="{00000000-0006-0000-0200-0000B002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590" authorId="0" shapeId="0" xr:uid="{00000000-0006-0000-0200-0000B1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591" authorId="0" shapeId="0" xr:uid="{00000000-0006-0000-0200-0000B202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592" authorId="0" shapeId="0" xr:uid="{00000000-0006-0000-0200-0000B302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593" authorId="0" shapeId="0" xr:uid="{00000000-0006-0000-0200-0000B4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594" authorId="0" shapeId="0" xr:uid="{00000000-0006-0000-0200-0000B502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595" authorId="0" shapeId="0" xr:uid="{00000000-0006-0000-0200-0000B602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596" authorId="0" shapeId="0" xr:uid="{00000000-0006-0000-0200-0000B7020000}">
      <text>
        <r>
          <rPr>
            <sz val="10"/>
            <color indexed="81"/>
            <rFont val="Tahoma"/>
            <family val="2"/>
          </rPr>
          <t>Asignaciones destinadas a cubrir los gastos por servicios de cobranza, investigación crediticia y recopilación de información sobre solvencia financiera de personas o negocios.</t>
        </r>
      </text>
    </comment>
    <comment ref="C596" authorId="0" shapeId="0" xr:uid="{00000000-0006-0000-0200-0000B802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597" authorId="0" shapeId="0" xr:uid="{00000000-0006-0000-0200-0000B902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598" authorId="0" shapeId="0" xr:uid="{00000000-0006-0000-0200-0000BA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599" authorId="0" shapeId="0" xr:uid="{00000000-0006-0000-0200-0000BB02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600" authorId="0" shapeId="0" xr:uid="{00000000-0006-0000-0200-0000BC02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601" authorId="0" shapeId="0" xr:uid="{00000000-0006-0000-0200-0000BD020000}">
      <text>
        <r>
          <rPr>
            <sz val="10"/>
            <color indexed="81"/>
            <rFont val="Tahoma"/>
            <family val="2"/>
          </rPr>
          <t>Asignaciones destinadas a cubrir el pago de servicios financieros por guarda, custodia, traslado de valores y otros gastos inherentes a la recaudación.</t>
        </r>
      </text>
    </comment>
    <comment ref="C601" authorId="0" shapeId="0" xr:uid="{00000000-0006-0000-0200-0000BE02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602" authorId="0" shapeId="0" xr:uid="{00000000-0006-0000-0200-0000BF02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603" authorId="0" shapeId="0" xr:uid="{00000000-0006-0000-0200-0000C0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604" authorId="0" shapeId="0" xr:uid="{00000000-0006-0000-0200-0000C102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605" authorId="0" shapeId="0" xr:uid="{00000000-0006-0000-0200-0000C202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606" authorId="0" shapeId="0" xr:uid="{00000000-0006-0000-0200-0000C3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607" authorId="0" shapeId="0" xr:uid="{00000000-0006-0000-0200-0000C402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608" authorId="0" shapeId="0" xr:uid="{00000000-0006-0000-0200-0000C502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609" authorId="0" shapeId="0" xr:uid="{00000000-0006-0000-0200-0000C6020000}">
      <text>
        <r>
          <rPr>
            <sz val="10"/>
            <color indexed="81"/>
            <rFont val="Tahoma"/>
            <family val="2"/>
          </rPr>
          <t>Asignaciones destinadas a cubrir las primas con cargo al presupuesto autorizado de los entes públicos,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Excluye el monto de las erogaciones que resulten por insuficiencia de la suma asegurada contra el costo de la indemnización y, en su caso, los deducibles correspondientes. Estas erogaciones deberán cubrirse con cargo a la partida: Otros gastos por responsabilidades, de este Clasificador.</t>
        </r>
      </text>
    </comment>
    <comment ref="C609" authorId="0" shapeId="0" xr:uid="{00000000-0006-0000-0200-0000C702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610" authorId="0" shapeId="0" xr:uid="{00000000-0006-0000-0200-0000C802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611" authorId="0" shapeId="0" xr:uid="{00000000-0006-0000-0200-0000C9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612" authorId="0" shapeId="0" xr:uid="{00000000-0006-0000-0200-0000CA02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613" authorId="0" shapeId="0" xr:uid="{00000000-0006-0000-0200-0000CB02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614" authorId="0" shapeId="0" xr:uid="{00000000-0006-0000-0200-0000CC020000}">
      <text>
        <r>
          <rPr>
            <sz val="10"/>
            <color indexed="81"/>
            <rFont val="Tahoma"/>
            <family val="2"/>
          </rPr>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civil y militar o de gastos médicos, previstos en el capítulo 1000 Servicios Personales.</t>
        </r>
      </text>
    </comment>
    <comment ref="C614" authorId="0" shapeId="0" xr:uid="{00000000-0006-0000-0200-0000CD02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615" authorId="0" shapeId="0" xr:uid="{00000000-0006-0000-0200-0000CE02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616" authorId="0" shapeId="0" xr:uid="{00000000-0006-0000-0200-0000CF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617" authorId="0" shapeId="0" xr:uid="{00000000-0006-0000-0200-0000D002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618" authorId="0" shapeId="0" xr:uid="{00000000-0006-0000-0200-0000D102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619" authorId="0" shapeId="0" xr:uid="{00000000-0006-0000-0200-0000D2020000}">
      <text>
        <r>
          <rPr>
            <sz val="10"/>
            <color indexed="81"/>
            <rFont val="Tahoma"/>
            <family val="2"/>
          </rPr>
          <t>Asignaciones destinadas a cubrir el costo de los servicios de almacenamiento, embalaje, desembalaje, envase y desenvase de toda clase de objetos, artículos, materiales, mobiliario, entre otros.</t>
        </r>
      </text>
    </comment>
    <comment ref="C619" authorId="0" shapeId="0" xr:uid="{00000000-0006-0000-0200-0000D302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620" authorId="0" shapeId="0" xr:uid="{00000000-0006-0000-0200-0000D402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621" authorId="0" shapeId="0" xr:uid="{00000000-0006-0000-0200-0000D5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622" authorId="0" shapeId="0" xr:uid="{00000000-0006-0000-0200-0000D602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623" authorId="0" shapeId="0" xr:uid="{00000000-0006-0000-0200-0000D702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624" authorId="0" shapeId="0" xr:uid="{00000000-0006-0000-0200-0000D8020000}">
      <text>
        <r>
          <rPr>
            <sz val="10"/>
            <color indexed="81"/>
            <rFont val="Tahoma"/>
            <family val="2"/>
          </rPr>
          <t>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t>
        </r>
      </text>
    </comment>
    <comment ref="C624" authorId="0" shapeId="0" xr:uid="{00000000-0006-0000-0200-0000D902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625" authorId="0" shapeId="0" xr:uid="{00000000-0006-0000-0200-0000DA02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626" authorId="0" shapeId="0" xr:uid="{00000000-0006-0000-0200-0000DB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627" authorId="0" shapeId="0" xr:uid="{00000000-0006-0000-0200-0000DC02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628" authorId="0" shapeId="0" xr:uid="{00000000-0006-0000-0200-0000DD02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629" authorId="0" shapeId="0" xr:uid="{00000000-0006-0000-0200-0000DE020000}">
      <text>
        <r>
          <rPr>
            <sz val="10"/>
            <color indexed="81"/>
            <rFont val="Tahoma"/>
            <family val="2"/>
          </rPr>
          <t>Asignaciones destinadas a cubrir el pago de comisiones a personas físicas, ya sean: profesionistas, técnico, expertos o peritos, así como a las personas morales, con las cuáles se tenga celebrado contrato respectivo, por los servicios de venta prestados a los entes públicos.</t>
        </r>
      </text>
    </comment>
    <comment ref="C629" authorId="0" shapeId="0" xr:uid="{00000000-0006-0000-0200-0000DF02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630" authorId="0" shapeId="0" xr:uid="{00000000-0006-0000-0200-0000E002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631" authorId="0" shapeId="0" xr:uid="{00000000-0006-0000-0200-0000E1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632" authorId="0" shapeId="0" xr:uid="{00000000-0006-0000-0200-0000E202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633" authorId="0" shapeId="0" xr:uid="{00000000-0006-0000-0200-0000E302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634" authorId="0" shapeId="0" xr:uid="{00000000-0006-0000-0200-0000E4020000}">
      <text>
        <r>
          <rPr>
            <sz val="10"/>
            <color indexed="81"/>
            <rFont val="Tahoma"/>
            <family val="2"/>
          </rPr>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 Excluye: cálculo de impuestos y preparación de formatos para la declaración de impuestos, al procesamiento de datos, a la operación de redes de telefonía tradicional, venta de productos por teléfono y a los servicios de correo electrónico.</t>
        </r>
      </text>
    </comment>
    <comment ref="C634" authorId="0" shapeId="0" xr:uid="{00000000-0006-0000-0200-0000E502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635" authorId="0" shapeId="0" xr:uid="{00000000-0006-0000-0200-0000E602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636" authorId="0" shapeId="0" xr:uid="{00000000-0006-0000-0200-0000E7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637" authorId="0" shapeId="0" xr:uid="{00000000-0006-0000-0200-0000E802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638" authorId="0" shapeId="0" xr:uid="{00000000-0006-0000-0200-0000E902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639" authorId="0" shapeId="0" xr:uid="{00000000-0006-0000-0200-0000EA020000}">
      <text>
        <r>
          <rPr>
            <sz val="10"/>
            <color indexed="81"/>
            <rFont val="Tahoma"/>
            <family val="2"/>
          </rPr>
          <t>Asignaciones destinadas a cubrir erogaciones no capitalizables por contratación de servicios para la instalación, mantenimiento, reparación y conservación de toda clase de bienes muebles e inmuebles. Incluye los deducibles de seguros, así como los servicios de lavandería, limpieza, jardinería, higiene y fumigación. Excluye los gastos por concepto de mantenimiento y rehabilitación de la obra pública.</t>
        </r>
      </text>
    </comment>
    <comment ref="B640" authorId="0" shapeId="0" xr:uid="{00000000-0006-0000-0200-0000EB020000}">
      <text>
        <r>
          <rPr>
            <sz val="10"/>
            <color indexed="81"/>
            <rFont val="Tahoma"/>
            <family val="2"/>
          </rPr>
          <t>Asignaciones destinadas a cubrir los gastos por servicios de conservación y mantenimiento menor de edificios, locales, terrenos, predios, áreas verdes y caminos de acceso, propiedad de la Nación o al servicio de los entes públicos, cuando se efectúen por cuenta de terceros, incluido el pago de deducibles de seguros.</t>
        </r>
      </text>
    </comment>
    <comment ref="C640" authorId="0" shapeId="0" xr:uid="{00000000-0006-0000-0200-0000EC02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641" authorId="0" shapeId="0" xr:uid="{00000000-0006-0000-0200-0000ED02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642" authorId="0" shapeId="0" xr:uid="{00000000-0006-0000-0200-0000EE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643" authorId="0" shapeId="0" xr:uid="{00000000-0006-0000-0200-0000EF02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644" authorId="0" shapeId="0" xr:uid="{00000000-0006-0000-0200-0000F002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645" authorId="0" shapeId="0" xr:uid="{00000000-0006-0000-0200-0000F1020000}">
      <text>
        <r>
          <rPr>
            <sz val="10"/>
            <color indexed="81"/>
            <rFont val="Tahoma"/>
            <family val="2"/>
          </rPr>
          <t>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r>
      </text>
    </comment>
    <comment ref="C645" authorId="0" shapeId="0" xr:uid="{00000000-0006-0000-0200-0000F202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646" authorId="0" shapeId="0" xr:uid="{00000000-0006-0000-0200-0000F302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647" authorId="0" shapeId="0" xr:uid="{00000000-0006-0000-0200-0000F4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648" authorId="0" shapeId="0" xr:uid="{00000000-0006-0000-0200-0000F502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649" authorId="0" shapeId="0" xr:uid="{00000000-0006-0000-0200-0000F602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650" authorId="0" shapeId="0" xr:uid="{00000000-0006-0000-0200-0000F7020000}">
      <text>
        <r>
          <rPr>
            <sz val="10"/>
            <color indexed="81"/>
            <rFont val="Tahoma"/>
            <family val="2"/>
          </rPr>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Incluye el pago de deducibles de seguros.</t>
        </r>
      </text>
    </comment>
    <comment ref="C650" authorId="0" shapeId="0" xr:uid="{00000000-0006-0000-0200-0000F802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651" authorId="0" shapeId="0" xr:uid="{00000000-0006-0000-0200-0000F902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652" authorId="0" shapeId="0" xr:uid="{00000000-0006-0000-0200-0000FA02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653" authorId="0" shapeId="0" xr:uid="{00000000-0006-0000-0200-0000FB02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654" authorId="0" shapeId="0" xr:uid="{00000000-0006-0000-0200-0000FC02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655" authorId="0" shapeId="0" xr:uid="{00000000-0006-0000-0200-0000FD020000}">
      <text>
        <r>
          <rPr>
            <sz val="10"/>
            <color indexed="81"/>
            <rFont val="Tahoma"/>
            <family val="2"/>
          </rPr>
          <t>Asignaciones destinadas a cubrir los gastos por servicios de instalación, reparación y mantenimiento de equipo e instrumental médico y de laboratorio.</t>
        </r>
      </text>
    </comment>
    <comment ref="C655" authorId="0" shapeId="0" xr:uid="{00000000-0006-0000-0200-0000FE02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656" authorId="0" shapeId="0" xr:uid="{00000000-0006-0000-0200-0000FF02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657" authorId="0" shapeId="0" xr:uid="{00000000-0006-0000-0200-00000003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658" authorId="0" shapeId="0" xr:uid="{00000000-0006-0000-0200-00000103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659" authorId="0" shapeId="0" xr:uid="{00000000-0006-0000-0200-00000203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660" authorId="0" shapeId="0" xr:uid="{00000000-0006-0000-0200-000003030000}">
      <text>
        <r>
          <rPr>
            <sz val="10"/>
            <color indexed="81"/>
            <rFont val="Tahoma"/>
            <family val="2"/>
          </rPr>
          <t>Asignaciones destinadas a cubrir los gastos por servicios de reparación y mantenimiento del equipo de transporte terrestre, aeroespacial, marítimo, lacustre y fluvial e instalación de equipos en los mismos, propiedad o al servicio de los entes públicos.</t>
        </r>
      </text>
    </comment>
    <comment ref="C660" authorId="0" shapeId="0" xr:uid="{00000000-0006-0000-0200-00000403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661" authorId="0" shapeId="0" xr:uid="{00000000-0006-0000-0200-00000503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662" authorId="0" shapeId="0" xr:uid="{00000000-0006-0000-0200-00000603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663" authorId="0" shapeId="0" xr:uid="{00000000-0006-0000-0200-00000703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664" authorId="0" shapeId="0" xr:uid="{00000000-0006-0000-0200-00000803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665" authorId="0" shapeId="0" xr:uid="{00000000-0006-0000-0200-00000903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B666" authorId="0" shapeId="0" xr:uid="{00000000-0006-0000-0200-00000A030000}">
      <text>
        <r>
          <rPr>
            <sz val="10"/>
            <color indexed="81"/>
            <rFont val="Tahoma"/>
            <family val="2"/>
          </rPr>
          <t>Asignaciones destinadas a cubrir los gastos por servicios de reparación y mantenimiento del equipo de defensa y seguridad.</t>
        </r>
      </text>
    </comment>
    <comment ref="C666" authorId="0" shapeId="0" xr:uid="{00000000-0006-0000-0200-00000B03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667" authorId="0" shapeId="0" xr:uid="{00000000-0006-0000-0200-00000C03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668" authorId="0" shapeId="0" xr:uid="{00000000-0006-0000-0200-00000D03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669" authorId="0" shapeId="0" xr:uid="{00000000-0006-0000-0200-00000E03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670" authorId="0" shapeId="0" xr:uid="{00000000-0006-0000-0200-00000F03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671" authorId="0" shapeId="0" xr:uid="{00000000-0006-0000-0200-00001003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B672" authorId="0" shapeId="0" xr:uid="{00000000-0006-0000-0200-000011030000}">
      <text>
        <r>
          <rPr>
            <sz val="10"/>
            <color indexed="81"/>
            <rFont val="Tahoma"/>
            <family val="2"/>
          </rPr>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equipo especializado instalado en los inmuebles, entre otros, cuando se efectúen por cuenta de terceros. Incluye el mantenimiento de plantas e instalaciones productivas y el pago de deducibles de seguros.</t>
        </r>
      </text>
    </comment>
    <comment ref="C672" authorId="0" shapeId="0" xr:uid="{00000000-0006-0000-0200-00001203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673" authorId="0" shapeId="0" xr:uid="{00000000-0006-0000-0200-00001303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674" authorId="0" shapeId="0" xr:uid="{00000000-0006-0000-0200-00001403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675" authorId="0" shapeId="0" xr:uid="{00000000-0006-0000-0200-00001503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676" authorId="0" shapeId="0" xr:uid="{00000000-0006-0000-0200-00001603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677" authorId="0" shapeId="0" xr:uid="{00000000-0006-0000-0200-000017030000}">
      <text>
        <r>
          <rPr>
            <sz val="10"/>
            <color indexed="81"/>
            <rFont val="Tahoma"/>
            <family val="2"/>
          </rPr>
          <t>Asignaciones destinadas a cubrir los gastos por servicios de lavandería, limpieza, desinfección, higiene en los bienes muebles e inmuebles propiedad o al cuidado de los entes públicos. Servicios de manejo de desechos y remediación, como recolección y manejo de desechos, operación de sitios para enterrar desechos (confinamiento), la recuperación y clasificación de materiales reciclables y rehabilitación de limpieza de zonas contaminadas.</t>
        </r>
      </text>
    </comment>
    <comment ref="C677" authorId="0" shapeId="0" xr:uid="{00000000-0006-0000-0200-00001803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678" authorId="0" shapeId="0" xr:uid="{00000000-0006-0000-0200-00001903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679" authorId="0" shapeId="0" xr:uid="{00000000-0006-0000-0200-00001A03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680" authorId="0" shapeId="0" xr:uid="{00000000-0006-0000-0200-00001B03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681" authorId="0" shapeId="0" xr:uid="{00000000-0006-0000-0200-00001C03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682" authorId="0" shapeId="0" xr:uid="{00000000-0006-0000-0200-00001D030000}">
      <text>
        <r>
          <rPr>
            <sz val="10"/>
            <color indexed="81"/>
            <rFont val="Tahoma"/>
            <family val="2"/>
          </rPr>
          <t>Asignaciones destinadas a cubrir los gastos por control y exterminación de plagas, instalación y mantenimiento de áreas verdes como la plantación, fertilización y poda de árboles, plantas y hierbas.</t>
        </r>
      </text>
    </comment>
    <comment ref="C682" authorId="0" shapeId="0" xr:uid="{00000000-0006-0000-0200-00001E03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683" authorId="0" shapeId="0" xr:uid="{00000000-0006-0000-0200-00001F03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684" authorId="0" shapeId="0" xr:uid="{00000000-0006-0000-0200-00002003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685" authorId="0" shapeId="0" xr:uid="{00000000-0006-0000-0200-00002103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686" authorId="0" shapeId="0" xr:uid="{00000000-0006-0000-0200-00002203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687" authorId="0" shapeId="0" xr:uid="{00000000-0006-0000-0200-000023030000}">
      <text>
        <r>
          <rPr>
            <sz val="10"/>
            <color indexed="81"/>
            <rFont val="Tahoma"/>
            <family val="2"/>
          </rPr>
          <t>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t>
        </r>
      </text>
    </comment>
    <comment ref="B688" authorId="0" shapeId="0" xr:uid="{00000000-0006-0000-0200-000024030000}">
      <text>
        <r>
          <rPr>
            <sz val="10"/>
            <color indexed="81"/>
            <rFont val="Tahoma"/>
            <family val="2"/>
          </rPr>
          <t>Asignaciones destinadas a cubrir el costo de difusión del quehacer gubernamental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r>
      </text>
    </comment>
    <comment ref="C688" authorId="0" shapeId="0" xr:uid="{00000000-0006-0000-0200-00002503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689" authorId="0" shapeId="0" xr:uid="{00000000-0006-0000-0200-00002603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690" authorId="0" shapeId="0" xr:uid="{00000000-0006-0000-0200-00002703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691" authorId="0" shapeId="0" xr:uid="{00000000-0006-0000-0200-00002803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692" authorId="0" shapeId="0" xr:uid="{00000000-0006-0000-0200-00002903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693" authorId="0" shapeId="0" xr:uid="{00000000-0006-0000-0200-00002A030000}">
      <text>
        <r>
          <rPr>
            <sz val="10"/>
            <color indexed="81"/>
            <rFont val="Tahoma"/>
            <family val="2"/>
          </rPr>
          <t>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t>
        </r>
      </text>
    </comment>
    <comment ref="C693" authorId="0" shapeId="0" xr:uid="{00000000-0006-0000-0200-00002B03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694" authorId="0" shapeId="0" xr:uid="{00000000-0006-0000-0200-00002C03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695" authorId="0" shapeId="0" xr:uid="{00000000-0006-0000-0200-00002D03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696" authorId="0" shapeId="0" xr:uid="{00000000-0006-0000-0200-00002E03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697" authorId="0" shapeId="0" xr:uid="{00000000-0006-0000-0200-00002F03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698" authorId="0" shapeId="0" xr:uid="{00000000-0006-0000-0200-000030030000}">
      <text>
        <r>
          <rPr>
            <sz val="10"/>
            <color indexed="81"/>
            <rFont val="Tahoma"/>
            <family val="2"/>
          </rPr>
          <t>Asignaciones destinadas a cubrir los gastos por diseño y conceptualización de campañas de comunicación, preproducción, producción y copiado.</t>
        </r>
      </text>
    </comment>
    <comment ref="C698" authorId="0" shapeId="0" xr:uid="{00000000-0006-0000-0200-00003103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699" authorId="0" shapeId="0" xr:uid="{00000000-0006-0000-0200-00003203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700" authorId="0" shapeId="0" xr:uid="{00000000-0006-0000-0200-00003303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701" authorId="0" shapeId="0" xr:uid="{00000000-0006-0000-0200-00003403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702" authorId="0" shapeId="0" xr:uid="{00000000-0006-0000-0200-00003503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703" authorId="0" shapeId="0" xr:uid="{00000000-0006-0000-0200-000036030000}">
      <text>
        <r>
          <rPr>
            <sz val="10"/>
            <color indexed="81"/>
            <rFont val="Tahoma"/>
            <family val="2"/>
          </rPr>
          <t>Asignaciones destinadas a cubrir gastos por concepto de revelado o impresión de fotografías.</t>
        </r>
      </text>
    </comment>
    <comment ref="C703" authorId="0" shapeId="0" xr:uid="{00000000-0006-0000-0200-00003703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704" authorId="0" shapeId="0" xr:uid="{00000000-0006-0000-0200-00003803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705" authorId="0" shapeId="0" xr:uid="{00000000-0006-0000-0200-00003903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706" authorId="0" shapeId="0" xr:uid="{00000000-0006-0000-0200-00003A03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707" authorId="0" shapeId="0" xr:uid="{00000000-0006-0000-0200-00003B03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708" authorId="0" shapeId="0" xr:uid="{00000000-0006-0000-0200-00003C030000}">
      <text>
        <r>
          <rPr>
            <sz val="10"/>
            <color indexed="81"/>
            <rFont val="Tahoma"/>
            <family val="2"/>
          </rPr>
          <t xml:space="preserve">Asignaciones destinadas a cubrir el costo por postproducción (doblaje, titulaje, subtitulaje, efectos visuales, animación, edición, conversión de formato, copiado de videos, entre otros) y otros servicios para la industria fílmica y del video (crestomatía y servicios prestados por laboratorios fílmicos).
</t>
        </r>
      </text>
    </comment>
    <comment ref="C708" authorId="0" shapeId="0" xr:uid="{00000000-0006-0000-0200-00003D03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709" authorId="0" shapeId="0" xr:uid="{00000000-0006-0000-0200-00003E03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710" authorId="0" shapeId="0" xr:uid="{00000000-0006-0000-0200-00003F03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711" authorId="0" shapeId="0" xr:uid="{00000000-0006-0000-0200-00004003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712" authorId="0" shapeId="0" xr:uid="{00000000-0006-0000-0200-00004103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713" authorId="0" shapeId="0" xr:uid="{00000000-0006-0000-0200-000042030000}">
      <text>
        <r>
          <rPr>
            <sz val="10"/>
            <color indexed="81"/>
            <rFont val="Tahoma"/>
            <family val="2"/>
          </rPr>
          <t>Asignaciones destinadas a cubrir el gasto por creación, difusión y transmisión de contenido de interés general o específico a través de internet exclusivamente.</t>
        </r>
      </text>
    </comment>
    <comment ref="C713" authorId="0" shapeId="0" xr:uid="{00000000-0006-0000-0200-00004303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714" authorId="0" shapeId="0" xr:uid="{00000000-0006-0000-0200-00004403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715" authorId="0" shapeId="0" xr:uid="{00000000-0006-0000-0200-00004503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716" authorId="0" shapeId="0" xr:uid="{00000000-0006-0000-0200-00004603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717" authorId="0" shapeId="0" xr:uid="{00000000-0006-0000-0200-00004703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718" authorId="0" shapeId="0" xr:uid="{00000000-0006-0000-0200-000048030000}">
      <text>
        <r>
          <rPr>
            <sz val="10"/>
            <color indexed="81"/>
            <rFont val="Tahoma"/>
            <family val="2"/>
          </rPr>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r>
      </text>
    </comment>
    <comment ref="C718" authorId="0" shapeId="0" xr:uid="{00000000-0006-0000-0200-00004903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719" authorId="0" shapeId="0" xr:uid="{00000000-0006-0000-0200-00004A03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720" authorId="0" shapeId="0" xr:uid="{00000000-0006-0000-0200-00004B03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721" authorId="0" shapeId="0" xr:uid="{00000000-0006-0000-0200-00004C03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722" authorId="0" shapeId="0" xr:uid="{00000000-0006-0000-0200-00004D03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723" authorId="0" shapeId="0" xr:uid="{00000000-0006-0000-0200-00004E030000}">
      <text>
        <r>
          <rPr>
            <sz val="10"/>
            <color indexed="81"/>
            <rFont val="Tahoma"/>
            <family val="2"/>
          </rPr>
          <t xml:space="preserve">Asignaciones destinadas a cubrir los servicios de traslado, instalación y viáticos del personal, cuando por el desempeño de sus labores propias o comisiones de trabajo, requieran trasladarse a lugares distintos al de su adscripción.
</t>
        </r>
      </text>
    </comment>
    <comment ref="B724" authorId="0" shapeId="0" xr:uid="{00000000-0006-0000-0200-00004F030000}">
      <text>
        <r>
          <rPr>
            <sz val="10"/>
            <color indexed="81"/>
            <rFont val="Tahoma"/>
            <family val="2"/>
          </rPr>
          <t>Asignaciones destinadas a cubrir los gastos por concepto de traslado de personal por vía aérea en cumplimiento de sus funciones públicas. Incluye gastos por traslado de presos, reparto y entrega de mensajería. Excluye los pasajes por concepto de becas y arrendamiento de equipo de transporte.</t>
        </r>
      </text>
    </comment>
    <comment ref="C724" authorId="0" shapeId="0" xr:uid="{00000000-0006-0000-0200-00005003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725" authorId="0" shapeId="0" xr:uid="{00000000-0006-0000-0200-00005103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726" authorId="0" shapeId="0" xr:uid="{00000000-0006-0000-0200-00005203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727" authorId="0" shapeId="0" xr:uid="{00000000-0006-0000-0200-00005303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728" authorId="0" shapeId="0" xr:uid="{00000000-0006-0000-0200-00005403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729" authorId="0" shapeId="0" xr:uid="{00000000-0006-0000-0200-000055030000}">
      <text>
        <r>
          <rPr>
            <sz val="10"/>
            <color indexed="81"/>
            <rFont val="Tahoma"/>
            <family val="2"/>
          </rPr>
          <t>Asignaciones destinadas a cubrir los gastos por concepto de traslado de personal por vía terrestre urbana y suburbana, interurbana y rural, taxis y ferroviario, en cumplimiento de sus funciones públicas. Incluye gastos por traslado de presos reparto y entrega de mensajería. Excluye pasajes por concepto de becas y arrendamiento de equipo de transporte.</t>
        </r>
      </text>
    </comment>
    <comment ref="C729" authorId="0" shapeId="0" xr:uid="{00000000-0006-0000-0200-00005603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730" authorId="0" shapeId="0" xr:uid="{00000000-0006-0000-0200-00005703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731" authorId="0" shapeId="0" xr:uid="{00000000-0006-0000-0200-00005803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732" authorId="0" shapeId="0" xr:uid="{00000000-0006-0000-0200-00005903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733" authorId="0" shapeId="0" xr:uid="{00000000-0006-0000-0200-00005A03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734" authorId="0" shapeId="0" xr:uid="{00000000-0006-0000-0200-00005B030000}">
      <text>
        <r>
          <rPr>
            <sz val="10"/>
            <color indexed="81"/>
            <rFont val="Tahoma"/>
            <family val="2"/>
          </rPr>
          <t>Asignaciones destinadas a cubrir los gastos por concepto de traslado de personal por vía marítima, lacustre y fluvial en cumplimiento de sus funciones públicas. Incluye gastos por traslado de presos reparto y entrega de mensajería. Excluye los pasajes por concepto de becas y arrendamiento de equipo de transporte.</t>
        </r>
      </text>
    </comment>
    <comment ref="C734" authorId="0" shapeId="0" xr:uid="{00000000-0006-0000-0200-00005C03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735" authorId="0" shapeId="0" xr:uid="{00000000-0006-0000-0200-00005D03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736" authorId="0" shapeId="0" xr:uid="{00000000-0006-0000-0200-00005E03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737" authorId="0" shapeId="0" xr:uid="{00000000-0006-0000-0200-00005F03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738" authorId="0" shapeId="0" xr:uid="{00000000-0006-0000-0200-00006003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739" authorId="0" shapeId="0" xr:uid="{00000000-0006-0000-0200-000061030000}">
      <text>
        <r>
          <rPr>
            <sz val="10"/>
            <color indexed="81"/>
            <rFont val="Tahoma"/>
            <family val="2"/>
          </rPr>
          <t>Asignaciones destinadas al autotransporte tanto de mercancías que no requieren de equipo especializado y que normalmente se transportan en camiones de caja o en contenedores, como de aquellos productos que por sus características (líquidos, gases, etc.) requieren ser transportados en camiones con equipo especializado.</t>
        </r>
      </text>
    </comment>
    <comment ref="C739" authorId="0" shapeId="0" xr:uid="{00000000-0006-0000-0200-00006203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740" authorId="0" shapeId="0" xr:uid="{00000000-0006-0000-0200-00006303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741" authorId="0" shapeId="0" xr:uid="{00000000-0006-0000-0200-00006403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742" authorId="0" shapeId="0" xr:uid="{00000000-0006-0000-0200-00006503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743" authorId="0" shapeId="0" xr:uid="{00000000-0006-0000-0200-00006603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744" authorId="0" shapeId="0" xr:uid="{00000000-0006-0000-0200-000067030000}">
      <text>
        <r>
          <rPr>
            <sz val="10"/>
            <color indexed="81"/>
            <rFont val="Tahoma"/>
            <family val="2"/>
          </rPr>
          <t>Asignaciones destinadas a cubrir los gastos por concepto de alimentación, hospedaje y arrendamiento de vehículos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r>
      </text>
    </comment>
    <comment ref="C744" authorId="0" shapeId="0" xr:uid="{00000000-0006-0000-0200-00006803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745" authorId="0" shapeId="0" xr:uid="{00000000-0006-0000-0200-00006903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746" authorId="0" shapeId="0" xr:uid="{00000000-0006-0000-0200-00006A03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747" authorId="0" shapeId="0" xr:uid="{00000000-0006-0000-0200-00006B03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748" authorId="0" shapeId="0" xr:uid="{00000000-0006-0000-0200-00006C03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749" authorId="0" shapeId="0" xr:uid="{00000000-0006-0000-0200-00006D030000}">
      <text>
        <r>
          <rPr>
            <sz val="10"/>
            <color indexed="81"/>
            <rFont val="Tahoma"/>
            <family val="2"/>
          </rPr>
          <t>Asignaciones destinadas a cubrir los gastos por concepto de alimentación, hospedaje y arrendamiento de vehículos en el desempeño de comisiones temporales fuera del país, derivado de la realización de labores en campo o de supervisión e inspección, en lugares distintos a los de su adscripción. Esta partida aplica las cuotas diferenciales que señalen los tabuladores respectivos. Excluye los gastos de pasajes.</t>
        </r>
      </text>
    </comment>
    <comment ref="C749" authorId="0" shapeId="0" xr:uid="{00000000-0006-0000-0200-00006E03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750" authorId="0" shapeId="0" xr:uid="{00000000-0006-0000-0200-00006F03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751" authorId="0" shapeId="0" xr:uid="{00000000-0006-0000-0200-00007003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752" authorId="0" shapeId="0" xr:uid="{00000000-0006-0000-0200-00007103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753" authorId="0" shapeId="0" xr:uid="{00000000-0006-0000-0200-00007203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754" authorId="0" shapeId="0" xr:uid="{00000000-0006-0000-0200-000073030000}">
      <text>
        <r>
          <rPr>
            <sz val="10"/>
            <color indexed="81"/>
            <rFont val="Tahoma"/>
            <family val="2"/>
          </rPr>
          <t>Asignaciones destinadas a cubrir los gastos que ocasione la instalación del personal civil o militar, diplomático y consular al servicio de los entes públicos, cuando en el desempeño de funciones oficiales dentro o fuera del país, se requiera su permanencia fuera de su residencia en forma transitoria o permanente. Incluye, en su caso, el traslado de menaje de casa. Excluye los pagos de viáticos y pasajes.</t>
        </r>
      </text>
    </comment>
    <comment ref="C754" authorId="0" shapeId="0" xr:uid="{00000000-0006-0000-0200-00007403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755" authorId="0" shapeId="0" xr:uid="{00000000-0006-0000-0200-00007503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756" authorId="0" shapeId="0" xr:uid="{00000000-0006-0000-0200-00007603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757" authorId="0" shapeId="0" xr:uid="{00000000-0006-0000-0200-00007703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758" authorId="0" shapeId="0" xr:uid="{00000000-0006-0000-0200-00007803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759" authorId="0" shapeId="0" xr:uid="{00000000-0006-0000-0200-000079030000}">
      <text>
        <r>
          <rPr>
            <sz val="10"/>
            <color indexed="81"/>
            <rFont val="Tahoma"/>
            <family val="2"/>
          </rPr>
          <t>Asignaciones destinadas a cubrir las erogaciones que realicen los entes públicos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t>
        </r>
      </text>
    </comment>
    <comment ref="C759" authorId="0" shapeId="0" xr:uid="{00000000-0006-0000-0200-00007A03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760" authorId="0" shapeId="0" xr:uid="{00000000-0006-0000-0200-00007B03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761" authorId="0" shapeId="0" xr:uid="{00000000-0006-0000-0200-00007C03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762" authorId="0" shapeId="0" xr:uid="{00000000-0006-0000-0200-00007D03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763" authorId="0" shapeId="0" xr:uid="{00000000-0006-0000-0200-00007E03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764" authorId="0" shapeId="0" xr:uid="{00000000-0006-0000-0200-00007F030000}">
      <text>
        <r>
          <rPr>
            <sz val="10"/>
            <color indexed="81"/>
            <rFont val="Tahoma"/>
            <family val="2"/>
          </rPr>
          <t>Asignaciones destinadas a cubrir el pago de servicios básicos distintos de los señalados en las partidas de este concepto, tales como pensiones de estacionamiento, entre otros, requeridos en el desempeño de funciones oficiales.</t>
        </r>
      </text>
    </comment>
    <comment ref="C764" authorId="0" shapeId="0" xr:uid="{00000000-0006-0000-0200-00008003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765" authorId="0" shapeId="0" xr:uid="{00000000-0006-0000-0200-00008103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766" authorId="0" shapeId="0" xr:uid="{00000000-0006-0000-0200-00008203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767" authorId="0" shapeId="0" xr:uid="{00000000-0006-0000-0200-00008303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768" authorId="0" shapeId="0" xr:uid="{00000000-0006-0000-0200-00008403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769" authorId="0" shapeId="0" xr:uid="{00000000-0006-0000-0200-000085030000}">
      <text>
        <r>
          <rPr>
            <sz val="10"/>
            <color indexed="81"/>
            <rFont val="Tahoma"/>
            <family val="2"/>
          </rPr>
          <t>Asignaciones destinadas a cubrir los servicios relacionados con la celebración de actos y ceremonias oficiales realizadas por los entes públicos; así como los gastos de representación y los necesarios para las oficinas establecidas en el exterior.</t>
        </r>
      </text>
    </comment>
    <comment ref="B770" authorId="0" shapeId="0" xr:uid="{00000000-0006-0000-0200-000086030000}">
      <text>
        <r>
          <rPr>
            <sz val="10"/>
            <color indexed="81"/>
            <rFont val="Tahoma"/>
            <family val="2"/>
          </rPr>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t>
        </r>
      </text>
    </comment>
    <comment ref="C770" authorId="0" shapeId="0" xr:uid="{00000000-0006-0000-0200-00008703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771" authorId="0" shapeId="0" xr:uid="{00000000-0006-0000-0200-00008803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772" authorId="0" shapeId="0" xr:uid="{00000000-0006-0000-0200-00008903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773" authorId="0" shapeId="0" xr:uid="{00000000-0006-0000-0200-00008A03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774" authorId="0" shapeId="0" xr:uid="{00000000-0006-0000-0200-00008B03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775" authorId="0" shapeId="0" xr:uid="{00000000-0006-0000-0200-00008C030000}">
      <text>
        <r>
          <rPr>
            <sz val="10"/>
            <color indexed="81"/>
            <rFont val="Tahoma"/>
            <family val="2"/>
          </rPr>
          <t>Asignaciones destinadas a cubrir los servicios integrales que se contraten con motivo de la celebración de actos conmemorativos, de orden social y cultural; siempre y cuando que por tratarse de servicios integrales no puedan desagregarse en otras partidas de los capítulos 2000 Materiales y Suministros y 3000 Servicios Generales. Incluye la realización de ceremonias patrióticas y oficiales, desfiles, la adquisición de ofrendas florales y luctuosas, conciertos, entre otros.</t>
        </r>
      </text>
    </comment>
    <comment ref="C775" authorId="0" shapeId="0" xr:uid="{00000000-0006-0000-0200-00008D03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776" authorId="0" shapeId="0" xr:uid="{00000000-0006-0000-0200-00008E03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777" authorId="0" shapeId="0" xr:uid="{00000000-0006-0000-0200-00008F03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778" authorId="0" shapeId="0" xr:uid="{00000000-0006-0000-0200-00009003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779" authorId="0" shapeId="0" xr:uid="{00000000-0006-0000-0200-00009103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780" authorId="0" shapeId="0" xr:uid="{00000000-0006-0000-0200-000092030000}">
      <text>
        <r>
          <rPr>
            <sz val="10"/>
            <color indexed="81"/>
            <rFont val="Tahoma"/>
            <family val="2"/>
          </rPr>
          <t>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2000 Materiales y Suministros y 3000 Servicios Generales. Incluye los gastos estrictamente indispensables que se ocasionen con motivo de la participación en dichos eventos de servidores públicos federales o locales, ponentes y conferencistas, entre otros.</t>
        </r>
      </text>
    </comment>
    <comment ref="C780" authorId="0" shapeId="0" xr:uid="{00000000-0006-0000-0200-00009303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781" authorId="0" shapeId="0" xr:uid="{00000000-0006-0000-0200-00009403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782" authorId="0" shapeId="0" xr:uid="{00000000-0006-0000-0200-00009503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783" authorId="0" shapeId="0" xr:uid="{00000000-0006-0000-0200-00009603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784" authorId="0" shapeId="0" xr:uid="{00000000-0006-0000-0200-00009703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785" authorId="0" shapeId="0" xr:uid="{00000000-0006-0000-0200-000098030000}">
      <text>
        <r>
          <rPr>
            <sz val="10"/>
            <color indexed="81"/>
            <rFont val="Tahoma"/>
            <family val="2"/>
          </rPr>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t>
        </r>
      </text>
    </comment>
    <comment ref="C785" authorId="0" shapeId="0" xr:uid="{00000000-0006-0000-0200-00009903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786" authorId="0" shapeId="0" xr:uid="{00000000-0006-0000-0200-00009A03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787" authorId="0" shapeId="0" xr:uid="{00000000-0006-0000-0200-00009B03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788" authorId="0" shapeId="0" xr:uid="{00000000-0006-0000-0200-00009C03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789" authorId="0" shapeId="0" xr:uid="{00000000-0006-0000-0200-00009D03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790" authorId="0" shapeId="0" xr:uid="{00000000-0006-0000-0200-00009E030000}">
      <text>
        <r>
          <rPr>
            <sz val="10"/>
            <color indexed="81"/>
            <rFont val="Tahoma"/>
            <family val="2"/>
          </rPr>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t>
        </r>
      </text>
    </comment>
    <comment ref="C790" authorId="0" shapeId="0" xr:uid="{00000000-0006-0000-0200-00009F03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791" authorId="0" shapeId="0" xr:uid="{00000000-0006-0000-0200-0000A003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792" authorId="0" shapeId="0" xr:uid="{00000000-0006-0000-0200-0000A103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793" authorId="0" shapeId="0" xr:uid="{00000000-0006-0000-0200-0000A203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794" authorId="0" shapeId="0" xr:uid="{00000000-0006-0000-0200-0000A303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795" authorId="0" shapeId="0" xr:uid="{00000000-0006-0000-0200-0000A4030000}">
      <text>
        <r>
          <rPr>
            <sz val="10"/>
            <color indexed="81"/>
            <rFont val="Tahoma"/>
            <family val="2"/>
          </rPr>
          <t>Asignaciones destinadas a cubrir los servicios que correspondan a este capítulo, no previstos expresamente en las partidas antes descritas.</t>
        </r>
      </text>
    </comment>
    <comment ref="B796" authorId="0" shapeId="0" xr:uid="{00000000-0006-0000-0200-0000A5030000}">
      <text>
        <r>
          <rPr>
            <sz val="10"/>
            <color indexed="81"/>
            <rFont val="Tahoma"/>
            <family val="2"/>
          </rPr>
          <t>Asignaciones destinadas a cubrir servicios y pagos de defunción como traslado de cuerpos, velación, apoyo para trámites legales, cremación y embalsamamiento y ataúdes, a los familiares de servidores públicos, civiles y militares al servicio de los entes públicos, así como de pensionistas directos, cuyo pago es con cargo al Erario, a excepción de los miembros del servicio exterior que perezcan fuera del país. Asimismo, con cargo a esta partida se cubrirán apoyos a los militares en activo o retirados para gastos de sepelio en caso de fallecimiento de sus dependientes económicos. Incluye los gastos por concepto de honores póstumos a quienes por sus méritos o servicios se considere conveniente tributar; gastos de inhumación de los alumnos internos en las escuelas de la federación y, en los casos de que los cuerpos no sean reclamados, de los militares que fallezcan en prisión cumpliendo sentencia condenatoria.</t>
        </r>
      </text>
    </comment>
    <comment ref="C796" authorId="0" shapeId="0" xr:uid="{00000000-0006-0000-0200-0000A603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797" authorId="0" shapeId="0" xr:uid="{00000000-0006-0000-0200-0000A703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798" authorId="0" shapeId="0" xr:uid="{00000000-0006-0000-0200-0000A803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799" authorId="0" shapeId="0" xr:uid="{00000000-0006-0000-0200-0000A903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800" authorId="0" shapeId="0" xr:uid="{00000000-0006-0000-0200-0000AA03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801" authorId="0" shapeId="0" xr:uid="{00000000-0006-0000-0200-0000AB030000}">
      <text>
        <r>
          <rPr>
            <sz val="10"/>
            <color indexed="81"/>
            <rFont val="Tahoma"/>
            <family val="2"/>
          </rPr>
          <t>Asignaciones destinadas a cubrir los impuestos y/o derechos que cause la venta de productos y servicios al extranjero,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Excluye impuestos y derechos de importación.</t>
        </r>
      </text>
    </comment>
    <comment ref="C801" authorId="0" shapeId="0" xr:uid="{00000000-0006-0000-0200-0000AC03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802" authorId="0" shapeId="0" xr:uid="{00000000-0006-0000-0200-0000AD03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803" authorId="0" shapeId="0" xr:uid="{00000000-0006-0000-0200-0000AE03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804" authorId="0" shapeId="0" xr:uid="{00000000-0006-0000-0200-0000AF03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805" authorId="0" shapeId="0" xr:uid="{00000000-0006-0000-0200-0000B003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806" authorId="0" shapeId="0" xr:uid="{00000000-0006-0000-0200-0000B1030000}">
      <text>
        <r>
          <rPr>
            <sz val="10"/>
            <color indexed="81"/>
            <rFont val="Tahoma"/>
            <family val="2"/>
          </rPr>
          <t>Asignaciones destinadas a cubrir los impuestos y/o derechos que cause la adquisición de toda clase de bienes o servicios en el extranjero</t>
        </r>
      </text>
    </comment>
    <comment ref="C806" authorId="0" shapeId="0" xr:uid="{00000000-0006-0000-0200-0000B203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807" authorId="0" shapeId="0" xr:uid="{00000000-0006-0000-0200-0000B303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808" authorId="0" shapeId="0" xr:uid="{00000000-0006-0000-0200-0000B403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809" authorId="0" shapeId="0" xr:uid="{00000000-0006-0000-0200-0000B503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810" authorId="0" shapeId="0" xr:uid="{00000000-0006-0000-0200-0000B603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811" authorId="0" shapeId="0" xr:uid="{00000000-0006-0000-0200-0000B7030000}">
      <text>
        <r>
          <rPr>
            <sz val="10"/>
            <color indexed="81"/>
            <rFont val="Tahoma"/>
            <family val="2"/>
          </rPr>
          <t>Asignaciones destinadas a cubrir el pago de obligaciones o indemnizaciones derivadas de resoluciones emitidas por autoridad competente.</t>
        </r>
      </text>
    </comment>
    <comment ref="C811" authorId="0" shapeId="0" xr:uid="{00000000-0006-0000-0200-0000B803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812" authorId="0" shapeId="0" xr:uid="{00000000-0006-0000-0200-0000B903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813" authorId="0" shapeId="0" xr:uid="{00000000-0006-0000-0200-0000BA03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814" authorId="0" shapeId="0" xr:uid="{00000000-0006-0000-0200-0000BB03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815" authorId="0" shapeId="0" xr:uid="{00000000-0006-0000-0200-0000BC03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816" authorId="0" shapeId="0" xr:uid="{00000000-0006-0000-0200-0000BD030000}">
      <text>
        <r>
          <rPr>
            <sz val="10"/>
            <color indexed="81"/>
            <rFont val="Tahoma"/>
            <family val="2"/>
          </rPr>
          <t>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Excluye causas imputables a servidores públicos.</t>
        </r>
      </text>
    </comment>
    <comment ref="C816" authorId="0" shapeId="0" xr:uid="{00000000-0006-0000-0200-0000BE03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817" authorId="0" shapeId="0" xr:uid="{00000000-0006-0000-0200-0000BF03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818" authorId="0" shapeId="0" xr:uid="{00000000-0006-0000-0200-0000C003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819" authorId="0" shapeId="0" xr:uid="{00000000-0006-0000-0200-0000C103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820" authorId="0" shapeId="0" xr:uid="{00000000-0006-0000-0200-0000C203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821" authorId="0" shapeId="0" xr:uid="{00000000-0006-0000-0200-0000C3030000}">
      <text>
        <r>
          <rPr>
            <sz val="10"/>
            <color indexed="81"/>
            <rFont val="Tahoma"/>
            <family val="2"/>
          </rPr>
          <t>Asignaciones destinadas a cubrir las erogaciones de los entes públicos que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del ente público. Excluye las recuperaciones de recursos que se realicen por los diversos medios establecidos por las disposiciones aplicables, como es el Fondo de Garantía para Reintegros al Erario en el caso de los entes públicos.</t>
        </r>
      </text>
    </comment>
    <comment ref="C821" authorId="0" shapeId="0" xr:uid="{00000000-0006-0000-0200-0000C403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822" authorId="0" shapeId="0" xr:uid="{00000000-0006-0000-0200-0000C503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823" authorId="0" shapeId="0" xr:uid="{00000000-0006-0000-0200-0000C603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824" authorId="0" shapeId="0" xr:uid="{00000000-0006-0000-0200-0000C703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825" authorId="0" shapeId="0" xr:uid="{00000000-0006-0000-0200-0000C803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826" authorId="0" shapeId="0" xr:uid="{00000000-0006-0000-0200-0000C9030000}">
      <text>
        <r>
          <rPr>
            <sz val="10"/>
            <color indexed="81"/>
            <rFont val="Tahoma"/>
            <family val="2"/>
          </rPr>
          <t>Asignaciones destinadas por las empresas de participación estatal al pago de utilidades, en los términos de las disposiciones aplicables.</t>
        </r>
      </text>
    </comment>
    <comment ref="B827" authorId="0" shapeId="0" xr:uid="{00000000-0006-0000-0200-0000CA030000}">
      <text>
        <r>
          <rPr>
            <sz val="10"/>
            <color indexed="81"/>
            <rFont val="Tahoma"/>
            <family val="2"/>
          </rPr>
          <t>Asignaciones destinadas a cubrir los pagos del impuesto sobre nóminas y otros que se deriven de una relación laboral a cargo de los entes públicos en los términos de las leyes correspondientes.</t>
        </r>
      </text>
    </comment>
    <comment ref="C827" authorId="0" shapeId="0" xr:uid="{00000000-0006-0000-0200-0000CB03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828" authorId="0" shapeId="0" xr:uid="{00000000-0006-0000-0200-0000CC03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829" authorId="0" shapeId="0" xr:uid="{00000000-0006-0000-0200-0000CD03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830" authorId="0" shapeId="0" xr:uid="{00000000-0006-0000-0200-0000CE03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831" authorId="0" shapeId="0" xr:uid="{00000000-0006-0000-0200-0000CF03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832" authorId="0" shapeId="0" xr:uid="{00000000-0006-0000-0200-0000D0030000}">
      <text>
        <r>
          <rPr>
            <sz val="10"/>
            <color indexed="81"/>
            <rFont val="Tahoma"/>
            <family val="2"/>
          </rPr>
          <t>Asignaciones destinadas a cubrir otros servicios no contemplados en las partidas anteriores y por realización de actividades propias de la función pública, entre otros. Incluye también con motivo de las actividades de coordinación del Ejecutivo Federal con el Presidente Electo, durante la segunda mitad del año en que termine el periodo presidencial, para el desarrollo de los trabajos cuya aplicación tendrá repercusiones para la nueva administración, como la participación en la elaboración de la iniciativa de la Ley de Ingresos y el proyecto de Presupuesto de Egresos de la Federación, así como otras actividades durante la etapa  de transición.</t>
        </r>
      </text>
    </comment>
    <comment ref="C832" authorId="0" shapeId="0" xr:uid="{00000000-0006-0000-0200-0000D103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833" authorId="0" shapeId="0" xr:uid="{00000000-0006-0000-0200-0000D203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834" authorId="0" shapeId="0" xr:uid="{00000000-0006-0000-0200-0000D303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835" authorId="0" shapeId="0" xr:uid="{00000000-0006-0000-0200-0000D403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836" authorId="0" shapeId="0" xr:uid="{00000000-0006-0000-0200-0000D503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837" authorId="0" shapeId="0" xr:uid="{00000000-0006-0000-0200-0000D6030000}">
      <text>
        <r>
          <rPr>
            <sz val="10"/>
            <color indexed="81"/>
            <rFont val="Tahoma"/>
            <family val="2"/>
          </rPr>
          <t>Asignaciones destinadas en forma directa o indirecta a los sectores público, privado y externo, organismos y empresas paraestatales y apoyos como parte de su política económica y social, de acuerdo con las estrategias y prioridades de desarrollo para el sostenimiento y desempeño de sus actividades.</t>
        </r>
      </text>
    </comment>
    <comment ref="B838" authorId="0" shapeId="0" xr:uid="{00000000-0006-0000-0200-0000D7030000}">
      <text>
        <r>
          <rPr>
            <sz val="10"/>
            <color indexed="81"/>
            <rFont val="Tahoma"/>
            <family val="2"/>
          </rPr>
          <t>Asignaciones destinadas, en su caso, a los entes públicos contenidos en el Presupuesto de Egresos con el objeto de sufragar gastos inherentes a sus atribuciones.</t>
        </r>
      </text>
    </comment>
    <comment ref="B839" authorId="0" shapeId="0" xr:uid="{00000000-0006-0000-0200-0000D8030000}">
      <text>
        <r>
          <rPr>
            <sz val="10"/>
            <color indexed="81"/>
            <rFont val="Tahoma"/>
            <family val="2"/>
          </rPr>
          <t>Asignaciones presupuestarias destinadas al Poder Ejecutivo, con el objeto de financiar gastos inherentes a sus atribuciones.</t>
        </r>
      </text>
    </comment>
    <comment ref="B840" authorId="0" shapeId="0" xr:uid="{00000000-0006-0000-0200-0000D9030000}">
      <text>
        <r>
          <rPr>
            <sz val="10"/>
            <color indexed="81"/>
            <rFont val="Tahoma"/>
            <family val="2"/>
          </rPr>
          <t>Asignaciones presupuestarias destinadas al Poder Legislativo, con el objeto de financiar gastos inherentes a sus atribuciones.</t>
        </r>
      </text>
    </comment>
    <comment ref="B841" authorId="0" shapeId="0" xr:uid="{00000000-0006-0000-0200-0000DA030000}">
      <text>
        <r>
          <rPr>
            <sz val="10"/>
            <color indexed="81"/>
            <rFont val="Tahoma"/>
            <family val="2"/>
          </rPr>
          <t>Asignaciones presupuestarias destinadas al Poder Judicial, con el objeto de financiar gastos inherentes a sus atribuciones.</t>
        </r>
      </text>
    </comment>
    <comment ref="B842" authorId="0" shapeId="0" xr:uid="{00000000-0006-0000-0200-0000DB030000}">
      <text>
        <r>
          <rPr>
            <sz val="10"/>
            <color indexed="81"/>
            <rFont val="Tahoma"/>
            <family val="2"/>
          </rPr>
          <t>Asignaciones presupuestarias destinadas a Órganos Autónomos, con el objeto de financiar gastos inherentes a sus atribuciones.</t>
        </r>
      </text>
    </comment>
    <comment ref="B843" authorId="0" shapeId="0" xr:uid="{00000000-0006-0000-0200-0000DC030000}">
      <text>
        <r>
          <rPr>
            <sz val="10"/>
            <color indexed="81"/>
            <rFont val="Tahoma"/>
            <family val="2"/>
          </rPr>
          <t>Asignaciones internas, que no implican las contraprestaciones de bienes o servicios, destinadas a entidades paraestatales no empresariales y no financieras,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r>
      </text>
    </comment>
    <comment ref="C843" authorId="0" shapeId="0" xr:uid="{00000000-0006-0000-0200-0000DD03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844" authorId="0" shapeId="0" xr:uid="{00000000-0006-0000-0200-0000DE03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845" authorId="0" shapeId="0" xr:uid="{00000000-0006-0000-0200-0000DF03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846" authorId="0" shapeId="0" xr:uid="{00000000-0006-0000-0200-0000E003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847" authorId="0" shapeId="0" xr:uid="{00000000-0006-0000-0200-0000E103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848" authorId="0" shapeId="0" xr:uid="{00000000-0006-0000-0200-0000E2030000}">
      <text>
        <r>
          <rPr>
            <sz val="10"/>
            <color indexed="81"/>
            <rFont val="Tahoma"/>
            <family val="2"/>
          </rPr>
          <t>Asignaciones internas, que no implican la contraprestación de bienes o servicios, destinada a entidades paraestatales empresariales y no financieras, con el objeto de financiar parte de los gastos inherentes a sus funciones. Estas entidades producen bienes y servicios para el mercado a precios económicamente significativos con relación a sus costos de producción.</t>
        </r>
      </text>
    </comment>
    <comment ref="B849" authorId="0" shapeId="0" xr:uid="{00000000-0006-0000-0200-0000E3030000}">
      <text>
        <r>
          <rPr>
            <sz val="10"/>
            <color indexed="81"/>
            <rFont val="Tahoma"/>
            <family val="2"/>
          </rPr>
          <t>Asignaciones internas, que no implican la contraprestación de bienes o servicios, destinada a fideicomisos públicos empresariales y no financieros, con el objeto de financiar parte de los gastos inherentes a sus funciones. Estos fideicomisos producen bienes y servicios para el mercado a precios económicamente significativos con relación a sus costos de producción.</t>
        </r>
      </text>
    </comment>
    <comment ref="C849" authorId="0" shapeId="0" xr:uid="{00000000-0006-0000-0200-0000E403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850" authorId="0" shapeId="0" xr:uid="{00000000-0006-0000-0200-0000E503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851" authorId="0" shapeId="0" xr:uid="{00000000-0006-0000-0200-0000E603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852" authorId="0" shapeId="0" xr:uid="{00000000-0006-0000-0200-0000E703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853" authorId="0" shapeId="0" xr:uid="{00000000-0006-0000-0200-0000E803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854" authorId="0" shapeId="0" xr:uid="{00000000-0006-0000-0200-0000E9030000}">
      <text>
        <r>
          <rPr>
            <sz val="10"/>
            <color indexed="81"/>
            <rFont val="Tahoma"/>
            <family val="2"/>
          </rPr>
          <t>Asignaciones internas, que no implican la contraprestación de bienes o servicios, destinada a instituciones públicas financieras,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r>
      </text>
    </comment>
    <comment ref="B855" authorId="0" shapeId="0" xr:uid="{00000000-0006-0000-0200-0000EA030000}">
      <text>
        <r>
          <rPr>
            <sz val="10"/>
            <color indexed="81"/>
            <rFont val="Tahoma"/>
            <family val="2"/>
          </rPr>
          <t>Asignaciones internas, que no implican la contraprestación de bienes o servicios, destinada a fideicomisos públicos financieros, con el objeto de financiar gastos inherentes a sus funciones. Estos fideicomisos realizan labores de intermediación financiera o actividades financieras auxiliares relacionadas con la misma.</t>
        </r>
      </text>
    </comment>
    <comment ref="B856" authorId="0" shapeId="0" xr:uid="{00000000-0006-0000-0200-0000EB030000}">
      <text>
        <r>
          <rPr>
            <sz val="10"/>
            <color indexed="81"/>
            <rFont val="Tahoma"/>
            <family val="2"/>
          </rPr>
          <t>Asignaciones destinadas, en su caso, a entes públicos, otorgados por otros, con el objeto de sufragar gastos inherentes a sus atribuciones.</t>
        </r>
      </text>
    </comment>
    <comment ref="B857" authorId="0" shapeId="0" xr:uid="{00000000-0006-0000-0200-0000EC030000}">
      <text>
        <r>
          <rPr>
            <sz val="10"/>
            <color indexed="81"/>
            <rFont val="Tahoma"/>
            <family val="2"/>
          </rPr>
          <t>Asignaciones a entidades, que no presuponen la contraprestación de bienes o servicios, destinada a entidades paraestatales no empresariales y no financieras de control presupuestario indirecto,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r>
      </text>
    </comment>
    <comment ref="C857" authorId="0" shapeId="0" xr:uid="{00000000-0006-0000-0200-0000ED03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858" authorId="0" shapeId="0" xr:uid="{00000000-0006-0000-0200-0000EE03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859" authorId="0" shapeId="0" xr:uid="{00000000-0006-0000-0200-0000EF03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860" authorId="0" shapeId="0" xr:uid="{00000000-0006-0000-0200-0000F003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861" authorId="0" shapeId="0" xr:uid="{00000000-0006-0000-0200-0000F103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862" authorId="0" shapeId="0" xr:uid="{00000000-0006-0000-0200-0000F2030000}">
      <text>
        <r>
          <rPr>
            <sz val="10"/>
            <color indexed="81"/>
            <rFont val="Tahoma"/>
            <family val="2"/>
          </rPr>
          <t>Asignaciones internas, que no suponen la contraprestación de bienes o servicios, destinada a entidades paraestatales empresariales y no financieras de control presupuestario indirecto, con el objeto de financiar parte de los gastos inherentes a sus funciones. Estas entidades producen bienes y servicios para el mercado a precios económicamente significativos con relación a sus costos de producción.</t>
        </r>
      </text>
    </comment>
    <comment ref="B863" authorId="0" shapeId="0" xr:uid="{00000000-0006-0000-0200-0000F3030000}">
      <text>
        <r>
          <rPr>
            <sz val="10"/>
            <color indexed="81"/>
            <rFont val="Tahoma"/>
            <family val="2"/>
          </rPr>
          <t>Asignaciones internas que no suponen la contraprestación de bienes o servicios, destinada a instituciones públicas financieras de control presupuestario indirecto,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r>
      </text>
    </comment>
    <comment ref="B864" authorId="0" shapeId="0" xr:uid="{00000000-0006-0000-0200-0000F4030000}">
      <text>
        <r>
          <rPr>
            <sz val="10"/>
            <color indexed="81"/>
            <rFont val="Tahoma"/>
            <family val="2"/>
          </rPr>
          <t>Asignaciones que no suponen la contraprestación de bienes o servicios, destinados a favor de los estados, municipios y Distrito Federal, con la finalidad de apoyarlos en sus funciones y que no corresponden a conceptos incluidos en el Capítulo 8000 Participaciones y Aportaciones.</t>
        </r>
      </text>
    </comment>
    <comment ref="B865" authorId="0" shapeId="0" xr:uid="{00000000-0006-0000-0200-0000F5030000}">
      <text>
        <r>
          <rPr>
            <sz val="10"/>
            <color indexed="81"/>
            <rFont val="Tahoma"/>
            <family val="2"/>
          </rPr>
          <t>Asignaciones que no suponen la contraprestación de bienes o servicios, que se otorgan a fideicomisos de entidades federativas y municipios para que ejecuten acciones que se les han encomendado.</t>
        </r>
      </text>
    </comment>
    <comment ref="B866" authorId="0" shapeId="0" xr:uid="{00000000-0006-0000-0200-0000F6030000}">
      <text>
        <r>
          <rPr>
            <sz val="10"/>
            <color indexed="81"/>
            <rFont val="Tahoma"/>
            <family val="2"/>
          </rPr>
          <t>Asignaciones que se otorgan para el desarrollo de actividades prioritarias de interés general a través de los entes públicos a los diferentes sectores de la sociedad, con el propósito de: apoyar sus operaciones; mantener los niveles en los precios; apoyar el consumo, la distribución y comercialización de los bienes; motivar la inversión; cubrir impactos financieros; promover la innovación tecnológica; así como para el fomento de las actividades agropecuarias, industriales o de servicios.</t>
        </r>
      </text>
    </comment>
    <comment ref="B867" authorId="0" shapeId="0" xr:uid="{00000000-0006-0000-0200-0000F7030000}">
      <text>
        <r>
          <rPr>
            <sz val="10"/>
            <color indexed="81"/>
            <rFont val="Tahoma"/>
            <family val="2"/>
          </rPr>
          <t>Asignaciones destinadas a promover y fomentar la producción y transformación de bienes y servicios.</t>
        </r>
      </text>
    </comment>
    <comment ref="C867" authorId="0" shapeId="0" xr:uid="{00000000-0006-0000-0200-0000F803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868" authorId="0" shapeId="0" xr:uid="{00000000-0006-0000-0200-0000F903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869" authorId="0" shapeId="0" xr:uid="{00000000-0006-0000-0200-0000FA03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870" authorId="0" shapeId="0" xr:uid="{00000000-0006-0000-0200-0000FB03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871" authorId="0" shapeId="0" xr:uid="{00000000-0006-0000-0200-0000FC03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872" authorId="0" shapeId="0" xr:uid="{00000000-0006-0000-0200-0000FD03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873" authorId="0" shapeId="0" xr:uid="{00000000-0006-0000-0200-0000FE03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874" authorId="0" shapeId="0" xr:uid="{00000000-0006-0000-0200-0000FF03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875" authorId="0" shapeId="0" xr:uid="{00000000-0006-0000-0200-000000040000}">
      <text>
        <r>
          <rPr>
            <sz val="10"/>
            <color indexed="81"/>
            <rFont val="Tahoma"/>
            <family val="2"/>
          </rPr>
          <t>Asignaciones destinadas a las empresas para promover la comercialización y distribución de los bienes y servicios básicos.</t>
        </r>
      </text>
    </comment>
    <comment ref="C875" authorId="0" shapeId="0" xr:uid="{00000000-0006-0000-0200-00000104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876" authorId="0" shapeId="0" xr:uid="{00000000-0006-0000-0200-00000204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877" authorId="0" shapeId="0" xr:uid="{00000000-0006-0000-0200-000003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878" authorId="0" shapeId="0" xr:uid="{00000000-0006-0000-0200-00000404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879" authorId="0" shapeId="0" xr:uid="{00000000-0006-0000-0200-00000504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880" authorId="0" shapeId="0" xr:uid="{00000000-0006-0000-0200-000006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881" authorId="0" shapeId="0" xr:uid="{00000000-0006-0000-0200-00000704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882" authorId="0" shapeId="0" xr:uid="{00000000-0006-0000-0200-00000804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883" authorId="0" shapeId="0" xr:uid="{00000000-0006-0000-0200-000009040000}">
      <text>
        <r>
          <rPr>
            <sz val="10"/>
            <color indexed="81"/>
            <rFont val="Tahoma"/>
            <family val="2"/>
          </rPr>
          <t>Asignaciones destinadas a las empresas para mantener y promover la inversión de los sectores social y privado en actividades económicas estratégicas.</t>
        </r>
      </text>
    </comment>
    <comment ref="C883" authorId="0" shapeId="0" xr:uid="{00000000-0006-0000-0200-00000A04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884" authorId="0" shapeId="0" xr:uid="{00000000-0006-0000-0200-00000B04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885" authorId="0" shapeId="0" xr:uid="{00000000-0006-0000-0200-00000C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886" authorId="0" shapeId="0" xr:uid="{00000000-0006-0000-0200-00000D04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887" authorId="0" shapeId="0" xr:uid="{00000000-0006-0000-0200-00000E04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888" authorId="0" shapeId="0" xr:uid="{00000000-0006-0000-0200-00000F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889" authorId="0" shapeId="0" xr:uid="{00000000-0006-0000-0200-00001004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890" authorId="0" shapeId="0" xr:uid="{00000000-0006-0000-0200-00001104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891" authorId="0" shapeId="0" xr:uid="{00000000-0006-0000-0200-000012040000}">
      <text>
        <r>
          <rPr>
            <sz val="10"/>
            <color indexed="81"/>
            <rFont val="Tahoma"/>
            <family val="2"/>
          </rPr>
          <t>Asignaciones destinadas a las empresas para promover la prestación de servicios públicos.</t>
        </r>
      </text>
    </comment>
    <comment ref="C891" authorId="0" shapeId="0" xr:uid="{00000000-0006-0000-0200-00001304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892" authorId="0" shapeId="0" xr:uid="{00000000-0006-0000-0200-00001404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893" authorId="0" shapeId="0" xr:uid="{00000000-0006-0000-0200-000015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894" authorId="0" shapeId="0" xr:uid="{00000000-0006-0000-0200-00001604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895" authorId="0" shapeId="0" xr:uid="{00000000-0006-0000-0200-00001704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896" authorId="0" shapeId="0" xr:uid="{00000000-0006-0000-0200-000018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897" authorId="0" shapeId="0" xr:uid="{00000000-0006-0000-0200-00001904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898" authorId="0" shapeId="0" xr:uid="{00000000-0006-0000-0200-00001A04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899" authorId="0" shapeId="0" xr:uid="{00000000-0006-0000-0200-00001B040000}">
      <text>
        <r>
          <rPr>
            <sz val="10"/>
            <color indexed="81"/>
            <rFont val="Tahoma"/>
            <family val="2"/>
          </rPr>
          <t>Asignaciones destinadas a las instituciones financieras para cubrir los diferenciales generados en las operaciones financieras realizadas para el desarrollo y fomento de actividades prioritarias; mediante la aplicación de tasas preferenciales en los créditos otorgados, cuando el fondeo se realiza a tasas de mercado.</t>
        </r>
      </text>
    </comment>
    <comment ref="C899" authorId="0" shapeId="0" xr:uid="{00000000-0006-0000-0200-00001C04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900" authorId="0" shapeId="0" xr:uid="{00000000-0006-0000-0200-00001D04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901" authorId="0" shapeId="0" xr:uid="{00000000-0006-0000-0200-00001E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902" authorId="0" shapeId="0" xr:uid="{00000000-0006-0000-0200-00001F04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903" authorId="0" shapeId="0" xr:uid="{00000000-0006-0000-0200-00002004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904" authorId="0" shapeId="0" xr:uid="{00000000-0006-0000-0200-000021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905" authorId="0" shapeId="0" xr:uid="{00000000-0006-0000-0200-00002204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906" authorId="0" shapeId="0" xr:uid="{00000000-0006-0000-0200-00002304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907" authorId="0" shapeId="0" xr:uid="{00000000-0006-0000-0200-000024040000}">
      <text>
        <r>
          <rPr>
            <sz val="10"/>
            <color indexed="81"/>
            <rFont val="Tahoma"/>
            <family val="2"/>
          </rPr>
          <t>Asignaciones destinadas a otorgar subsidios a través de sociedades hipotecarias, fondos y fideicomisos, para la construcción y adquisición de vivienda, preferentemente a tasas de interés social.</t>
        </r>
      </text>
    </comment>
    <comment ref="C907" authorId="0" shapeId="0" xr:uid="{00000000-0006-0000-0200-00002504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908" authorId="0" shapeId="0" xr:uid="{00000000-0006-0000-0200-00002604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909" authorId="0" shapeId="0" xr:uid="{00000000-0006-0000-0200-000027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910" authorId="0" shapeId="0" xr:uid="{00000000-0006-0000-0200-00002804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911" authorId="0" shapeId="0" xr:uid="{00000000-0006-0000-0200-00002904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912" authorId="0" shapeId="0" xr:uid="{00000000-0006-0000-0200-00002A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913" authorId="0" shapeId="0" xr:uid="{00000000-0006-0000-0200-00002B04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914" authorId="0" shapeId="0" xr:uid="{00000000-0006-0000-0200-00002C04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915" authorId="0" shapeId="0" xr:uid="{00000000-0006-0000-0200-00002D040000}">
      <text>
        <r>
          <rPr>
            <sz val="10"/>
            <color indexed="81"/>
            <rFont val="Tahoma"/>
            <family val="2"/>
          </rPr>
          <t>Asignaciones destinadas a las empresas para mantener un menor nivel en los precios de bienes y servicios de consumo básico que distribuyen los sectores económicos.</t>
        </r>
      </text>
    </comment>
    <comment ref="C915" authorId="0" shapeId="0" xr:uid="{00000000-0006-0000-0200-00002E04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916" authorId="0" shapeId="0" xr:uid="{00000000-0006-0000-0200-00002F04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917" authorId="0" shapeId="0" xr:uid="{00000000-0006-0000-0200-000030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918" authorId="0" shapeId="0" xr:uid="{00000000-0006-0000-0200-00003104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919" authorId="0" shapeId="0" xr:uid="{00000000-0006-0000-0200-00003204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920" authorId="0" shapeId="0" xr:uid="{00000000-0006-0000-0200-000033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921" authorId="0" shapeId="0" xr:uid="{00000000-0006-0000-0200-00003404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922" authorId="0" shapeId="0" xr:uid="{00000000-0006-0000-0200-00003504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923" authorId="0" shapeId="0" xr:uid="{00000000-0006-0000-0200-000036040000}">
      <text>
        <r>
          <rPr>
            <sz val="10"/>
            <color indexed="81"/>
            <rFont val="Tahoma"/>
            <family val="2"/>
          </rPr>
          <t>Asignaciones destinadas a favor de entidades federativas y municipios con la finalidad de apoyarlos en su fortalecimiento financiero y, en caso de desastres naturales o contingencias económicas, así como para dar cumplimiento a convenios suscritos.</t>
        </r>
      </text>
    </comment>
    <comment ref="B924" authorId="0" shapeId="0" xr:uid="{00000000-0006-0000-0200-000037040000}">
      <text>
        <r>
          <rPr>
            <sz val="10"/>
            <color indexed="81"/>
            <rFont val="Tahoma"/>
            <family val="2"/>
          </rPr>
          <t>Asignaciones otorgadas para el desarrollo de actividades prioritarias de interés general a través de los entes públicos a los diferentes sectores de la sociedad, cuyo objeto no haya sido considerado en las partidas anteriores de este concepto.</t>
        </r>
      </text>
    </comment>
    <comment ref="C924" authorId="0" shapeId="0" xr:uid="{00000000-0006-0000-0200-00003804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925" authorId="0" shapeId="0" xr:uid="{00000000-0006-0000-0200-00003904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926" authorId="0" shapeId="0" xr:uid="{00000000-0006-0000-0200-00003A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927" authorId="0" shapeId="0" xr:uid="{00000000-0006-0000-0200-00003B04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928" authorId="0" shapeId="0" xr:uid="{00000000-0006-0000-0200-00003C04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929" authorId="0" shapeId="0" xr:uid="{00000000-0006-0000-0200-00003D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930" authorId="0" shapeId="0" xr:uid="{00000000-0006-0000-0200-00003E04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931" authorId="0" shapeId="0" xr:uid="{00000000-0006-0000-0200-00003F04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932" authorId="0" shapeId="0" xr:uid="{00000000-0006-0000-0200-000040040000}">
      <text>
        <r>
          <rPr>
            <sz val="10"/>
            <color indexed="81"/>
            <rFont val="Tahoma"/>
            <family val="2"/>
          </rPr>
          <t>Asignaciones que los entes públicos otorgan a personas, instituciones y diversos sectores de la población para propósitos sociales.</t>
        </r>
      </text>
    </comment>
    <comment ref="B933" authorId="0" shapeId="0" xr:uid="{00000000-0006-0000-0200-000041040000}">
      <text>
        <r>
          <rPr>
            <sz val="10"/>
            <color indexed="81"/>
            <rFont val="Tahoma"/>
            <family val="2"/>
          </rPr>
          <t>Asignaciones destinadas al auxilio o ayudas especiales que no revisten carácter permanente, que los entes públicos otorgan a personas u hogares para propósitos sociales.</t>
        </r>
      </text>
    </comment>
    <comment ref="C933" authorId="0" shapeId="0" xr:uid="{00000000-0006-0000-0200-00004204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934" authorId="0" shapeId="0" xr:uid="{00000000-0006-0000-0200-00004304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935" authorId="0" shapeId="0" xr:uid="{00000000-0006-0000-0200-000044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936" authorId="0" shapeId="0" xr:uid="{00000000-0006-0000-0200-00004504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937" authorId="0" shapeId="0" xr:uid="{00000000-0006-0000-0200-00004604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938" authorId="0" shapeId="0" xr:uid="{00000000-0006-0000-0200-000047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939" authorId="0" shapeId="0" xr:uid="{00000000-0006-0000-0200-00004804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940" authorId="0" shapeId="0" xr:uid="{00000000-0006-0000-0200-00004904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941" authorId="0" shapeId="0" xr:uid="{00000000-0006-0000-0200-00004A040000}">
      <text>
        <r>
          <rPr>
            <sz val="10"/>
            <color indexed="81"/>
            <rFont val="Tahoma"/>
            <family val="2"/>
          </rPr>
          <t>Asignaciones destinadas a becas y otras ayudas para programas de formación o capacitación acordadas con personas.</t>
        </r>
      </text>
    </comment>
    <comment ref="C941" authorId="0" shapeId="0" xr:uid="{00000000-0006-0000-0200-00004B04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942" authorId="0" shapeId="0" xr:uid="{00000000-0006-0000-0200-00004C04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943" authorId="0" shapeId="0" xr:uid="{00000000-0006-0000-0200-00004D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944" authorId="0" shapeId="0" xr:uid="{00000000-0006-0000-0200-00004E04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945" authorId="0" shapeId="0" xr:uid="{00000000-0006-0000-0200-00004F04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946" authorId="0" shapeId="0" xr:uid="{00000000-0006-0000-0200-000050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947" authorId="0" shapeId="0" xr:uid="{00000000-0006-0000-0200-00005104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948" authorId="0" shapeId="0" xr:uid="{00000000-0006-0000-0200-00005204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949" authorId="0" shapeId="0" xr:uid="{00000000-0006-0000-0200-000053040000}">
      <text>
        <r>
          <rPr>
            <sz val="10"/>
            <color indexed="81"/>
            <rFont val="Tahoma"/>
            <family val="2"/>
          </rPr>
          <t>Asignaciones destinadas para la atención de gastos corrientes de establecimientos de enseñanza.</t>
        </r>
      </text>
    </comment>
    <comment ref="C949" authorId="0" shapeId="0" xr:uid="{00000000-0006-0000-0200-00005404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950" authorId="0" shapeId="0" xr:uid="{00000000-0006-0000-0200-00005504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951" authorId="0" shapeId="0" xr:uid="{00000000-0006-0000-0200-000056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952" authorId="0" shapeId="0" xr:uid="{00000000-0006-0000-0200-00005704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953" authorId="0" shapeId="0" xr:uid="{00000000-0006-0000-0200-00005804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954" authorId="0" shapeId="0" xr:uid="{00000000-0006-0000-0200-000059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955" authorId="0" shapeId="0" xr:uid="{00000000-0006-0000-0200-00005A04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956" authorId="0" shapeId="0" xr:uid="{00000000-0006-0000-0200-00005B04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957" authorId="0" shapeId="0" xr:uid="{00000000-0006-0000-0200-00005C040000}">
      <text>
        <r>
          <rPr>
            <sz val="10"/>
            <color indexed="81"/>
            <rFont val="Tahoma"/>
            <family val="2"/>
          </rPr>
          <t>Asignaciones destinadas al desarrollo de actividades científicas o académicas. Incluye las erogaciones corrientes de los investigadores.</t>
        </r>
      </text>
    </comment>
    <comment ref="C957" authorId="0" shapeId="0" xr:uid="{00000000-0006-0000-0200-00005D04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958" authorId="0" shapeId="0" xr:uid="{00000000-0006-0000-0200-00005E04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959" authorId="0" shapeId="0" xr:uid="{00000000-0006-0000-0200-00005F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960" authorId="0" shapeId="0" xr:uid="{00000000-0006-0000-0200-00006004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961" authorId="0" shapeId="0" xr:uid="{00000000-0006-0000-0200-00006104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962" authorId="0" shapeId="0" xr:uid="{00000000-0006-0000-0200-000062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963" authorId="0" shapeId="0" xr:uid="{00000000-0006-0000-0200-00006304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964" authorId="0" shapeId="0" xr:uid="{00000000-0006-0000-0200-00006404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965" authorId="0" shapeId="0" xr:uid="{00000000-0006-0000-0200-000065040000}">
      <text>
        <r>
          <rPr>
            <sz val="10"/>
            <color indexed="81"/>
            <rFont val="Tahoma"/>
            <family val="2"/>
          </rPr>
          <t>Asignaciones destinadas al auxilio y estímulo de acciones realizadas por instituciones sin fines de lucro que contribuyan a la consecución de los objetivos del ente público otorgante.</t>
        </r>
      </text>
    </comment>
    <comment ref="C965" authorId="0" shapeId="0" xr:uid="{00000000-0006-0000-0200-00006604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966" authorId="0" shapeId="0" xr:uid="{00000000-0006-0000-0200-00006704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967" authorId="0" shapeId="0" xr:uid="{00000000-0006-0000-0200-000068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968" authorId="0" shapeId="0" xr:uid="{00000000-0006-0000-0200-00006904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969" authorId="0" shapeId="0" xr:uid="{00000000-0006-0000-0200-00006A04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970" authorId="0" shapeId="0" xr:uid="{00000000-0006-0000-0200-00006B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971" authorId="0" shapeId="0" xr:uid="{00000000-0006-0000-0200-00006C04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972" authorId="0" shapeId="0" xr:uid="{00000000-0006-0000-0200-00006D04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973" authorId="0" shapeId="0" xr:uid="{00000000-0006-0000-0200-00006E040000}">
      <text>
        <r>
          <rPr>
            <sz val="10"/>
            <color indexed="81"/>
            <rFont val="Tahoma"/>
            <family val="2"/>
          </rPr>
          <t>Asignaciones destinadas a promover el cooperativismo.</t>
        </r>
      </text>
    </comment>
    <comment ref="C973" authorId="0" shapeId="0" xr:uid="{00000000-0006-0000-0200-00006F04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974" authorId="0" shapeId="0" xr:uid="{00000000-0006-0000-0200-00007004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975" authorId="0" shapeId="0" xr:uid="{00000000-0006-0000-0200-000071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976" authorId="0" shapeId="0" xr:uid="{00000000-0006-0000-0200-00007204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977" authorId="0" shapeId="0" xr:uid="{00000000-0006-0000-0200-00007304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978" authorId="0" shapeId="0" xr:uid="{00000000-0006-0000-0200-000074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979" authorId="0" shapeId="0" xr:uid="{00000000-0006-0000-0200-00007504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980" authorId="0" shapeId="0" xr:uid="{00000000-0006-0000-0200-00007604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981" authorId="0" shapeId="0" xr:uid="{00000000-0006-0000-0200-000077040000}">
      <text>
        <r>
          <rPr>
            <sz val="10"/>
            <color indexed="81"/>
            <rFont val="Tahoma"/>
            <family val="2"/>
          </rPr>
          <t>Asignaciones destinadas a cubrir erogaciones que realizan los institutos electorales a los partidos políticos.</t>
        </r>
      </text>
    </comment>
    <comment ref="C981" authorId="0" shapeId="0" xr:uid="{00000000-0006-0000-0200-00007804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982" authorId="0" shapeId="0" xr:uid="{00000000-0006-0000-0200-00007904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983" authorId="0" shapeId="0" xr:uid="{00000000-0006-0000-0200-00007A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984" authorId="0" shapeId="0" xr:uid="{00000000-0006-0000-0200-00007B04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985" authorId="0" shapeId="0" xr:uid="{00000000-0006-0000-0200-00007C04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986" authorId="0" shapeId="0" xr:uid="{00000000-0006-0000-0200-00007D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987" authorId="0" shapeId="0" xr:uid="{00000000-0006-0000-0200-00007E04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988" authorId="0" shapeId="0" xr:uid="{00000000-0006-0000-0200-00007F04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989" authorId="0" shapeId="0" xr:uid="{00000000-0006-0000-0200-000080040000}">
      <text>
        <r>
          <rPr>
            <sz val="10"/>
            <color indexed="81"/>
            <rFont val="Tahoma"/>
            <family val="2"/>
          </rPr>
          <t>Asignaciones destinadas a atender a la población por contingencias y desastres naturales, así como las actividades relacionadas con su prevención, operación y supervisión.</t>
        </r>
      </text>
    </comment>
    <comment ref="C989" authorId="0" shapeId="0" xr:uid="{00000000-0006-0000-0200-00008104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990" authorId="0" shapeId="0" xr:uid="{00000000-0006-0000-0200-00008204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991" authorId="0" shapeId="0" xr:uid="{00000000-0006-0000-0200-000083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992" authorId="0" shapeId="0" xr:uid="{00000000-0006-0000-0200-00008404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993" authorId="0" shapeId="0" xr:uid="{00000000-0006-0000-0200-00008504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994" authorId="0" shapeId="0" xr:uid="{00000000-0006-0000-0200-000086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995" authorId="0" shapeId="0" xr:uid="{00000000-0006-0000-0200-00008704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996" authorId="0" shapeId="0" xr:uid="{00000000-0006-0000-0200-00008804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997" authorId="0" shapeId="0" xr:uid="{00000000-0006-0000-0200-000089040000}">
      <text>
        <r>
          <rPr>
            <sz val="10"/>
            <color indexed="81"/>
            <rFont val="Tahoma"/>
            <family val="2"/>
          </rPr>
          <t>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t>
        </r>
      </text>
    </comment>
    <comment ref="B998" authorId="0" shapeId="0" xr:uid="{00000000-0006-0000-0200-00008A040000}">
      <text>
        <r>
          <rPr>
            <sz val="10"/>
            <color indexed="81"/>
            <rFont val="Tahoma"/>
            <family val="2"/>
          </rPr>
          <t>Asignaciones para el pago a pensionistas o a sus familiares, que cubre el Gobierno Federal, Estatal y Municipal, o bien el Instituto de Seguridad Social correspondiente, conforme al régimen legal establecido, así como los pagos adicionales derivados de compromisos contractuales a personal retirado.</t>
        </r>
      </text>
    </comment>
    <comment ref="C998" authorId="0" shapeId="0" xr:uid="{00000000-0006-0000-0200-00008B04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999" authorId="0" shapeId="0" xr:uid="{00000000-0006-0000-0200-00008C04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000" authorId="0" shapeId="0" xr:uid="{00000000-0006-0000-0200-00008D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001" authorId="0" shapeId="0" xr:uid="{00000000-0006-0000-0200-00008E04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002" authorId="0" shapeId="0" xr:uid="{00000000-0006-0000-0200-00008F04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1003" authorId="0" shapeId="0" xr:uid="{00000000-0006-0000-0200-000090040000}">
      <text>
        <r>
          <rPr>
            <sz val="10"/>
            <color indexed="81"/>
            <rFont val="Tahoma"/>
            <family val="2"/>
          </rPr>
          <t>Asignaciones para el pago a jubilados, que cubre el Gobierno Federal, Estatal y Municipal, o bien el Instituto de Seguridad Social correspondiente, conforme al régimen legal establecido, así como los pagos adicionales derivados de compromisos contractuales a personal retirado.</t>
        </r>
      </text>
    </comment>
    <comment ref="C1003" authorId="0" shapeId="0" xr:uid="{00000000-0006-0000-0200-00009104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004" authorId="0" shapeId="0" xr:uid="{00000000-0006-0000-0200-00009204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005" authorId="0" shapeId="0" xr:uid="{00000000-0006-0000-0200-000093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006" authorId="0" shapeId="0" xr:uid="{00000000-0006-0000-0200-00009404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007" authorId="0" shapeId="0" xr:uid="{00000000-0006-0000-0200-00009504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1008" authorId="0" shapeId="0" xr:uid="{00000000-0006-0000-0200-000096040000}">
      <text>
        <r>
          <rPr>
            <sz val="10"/>
            <color indexed="81"/>
            <rFont val="Tahoma"/>
            <family val="2"/>
          </rPr>
          <t>Asignaciones destinadas a cubrir erogaciones que no estén consideradas en las partidas anteriores de este concepto como son: el pago de sumas aseguradas y prestaciones económicas no consideradas en los conceptos anteriores.</t>
        </r>
      </text>
    </comment>
    <comment ref="C1008" authorId="0" shapeId="0" xr:uid="{00000000-0006-0000-0200-00009704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009" authorId="0" shapeId="0" xr:uid="{00000000-0006-0000-0200-00009804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010" authorId="0" shapeId="0" xr:uid="{00000000-0006-0000-0200-000099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011" authorId="0" shapeId="0" xr:uid="{00000000-0006-0000-0200-00009A04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012" authorId="0" shapeId="0" xr:uid="{00000000-0006-0000-0200-00009B04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1013" authorId="0" shapeId="0" xr:uid="{00000000-0006-0000-0200-00009C040000}">
      <text>
        <r>
          <rPr>
            <sz val="10"/>
            <color indexed="81"/>
            <rFont val="Tahoma"/>
            <family val="2"/>
          </rPr>
          <t>Asignaciones que se otorgan a fideicomisos, mandatos y otros análogos para que por cuenta de los entes públicos ejecuten acciones que éstos les han encomendado.</t>
        </r>
      </text>
    </comment>
    <comment ref="B1014" authorId="0" shapeId="0" xr:uid="{00000000-0006-0000-0200-00009D040000}">
      <text>
        <r>
          <rPr>
            <sz val="10"/>
            <color indexed="81"/>
            <rFont val="Tahoma"/>
            <family val="2"/>
          </rPr>
          <t>Asignaciones que no suponen la contraprestación de bienes o servicios que se otorgan a fideicomisos del Poder Ejecutivo no incluidos en el Presupuesto de Egresos para que por cuenta de los entes públicos ejecuten acciones que éstos les han encomendado.</t>
        </r>
      </text>
    </comment>
    <comment ref="C1014" authorId="0" shapeId="0" xr:uid="{00000000-0006-0000-0200-00009E04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015" authorId="0" shapeId="0" xr:uid="{00000000-0006-0000-0200-00009F04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016" authorId="0" shapeId="0" xr:uid="{00000000-0006-0000-0200-0000A0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017" authorId="0" shapeId="0" xr:uid="{00000000-0006-0000-0200-0000A104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018" authorId="0" shapeId="0" xr:uid="{00000000-0006-0000-0200-0000A204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1019" authorId="0" shapeId="0" xr:uid="{00000000-0006-0000-0200-0000A3040000}">
      <text>
        <r>
          <rPr>
            <sz val="10"/>
            <color indexed="81"/>
            <rFont val="Tahoma"/>
            <family val="2"/>
          </rPr>
          <t>Asignaciones que no suponen la contraprestación de bienes o servicios que se otorgan a fideicomisos del Poder Legislativo no incluidos en el Presupuesto de Egresos para que por cuenta de los entes públicos ejecuten acciones que éstos les han encomendado.</t>
        </r>
      </text>
    </comment>
    <comment ref="B1020" authorId="0" shapeId="0" xr:uid="{00000000-0006-0000-0200-0000A4040000}">
      <text>
        <r>
          <rPr>
            <sz val="10"/>
            <color indexed="81"/>
            <rFont val="Tahoma"/>
            <family val="2"/>
          </rPr>
          <t>Asignaciones que no suponen la contraprestación de bienes o servicios que se otorgan a Fideicomisos del Poder Judicial no incluidos en el Presupuesto de Egresos para que por cuenta de los entes públicos ejecuten acciones que éstos les han encomendado.</t>
        </r>
      </text>
    </comment>
    <comment ref="B1021" authorId="0" shapeId="0" xr:uid="{00000000-0006-0000-0200-0000A5040000}">
      <text>
        <r>
          <rPr>
            <sz val="10"/>
            <color indexed="81"/>
            <rFont val="Tahoma"/>
            <family val="2"/>
          </rPr>
          <t>Asignaciones internas, que no suponen la contraprestación de bienes o servicios, destinada a fideicomisos no empresariales y no financieros,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t>
        </r>
      </text>
    </comment>
    <comment ref="C1021" authorId="0" shapeId="0" xr:uid="{00000000-0006-0000-0200-0000A604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022" authorId="0" shapeId="0" xr:uid="{00000000-0006-0000-0200-0000A704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023" authorId="0" shapeId="0" xr:uid="{00000000-0006-0000-0200-0000A8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024" authorId="0" shapeId="0" xr:uid="{00000000-0006-0000-0200-0000A904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025" authorId="0" shapeId="0" xr:uid="{00000000-0006-0000-0200-0000AA04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1026" authorId="0" shapeId="0" xr:uid="{00000000-0006-0000-0200-0000AB040000}">
      <text>
        <r>
          <rPr>
            <sz val="10"/>
            <color indexed="81"/>
            <rFont val="Tahoma"/>
            <family val="2"/>
          </rPr>
          <t>Asignaciones internas, que no suponen la contraprestación de bienes o servicios, destinada a fideicomisos empresariales y no financieros, con el objeto de financiar parte de los gastos inherentes a sus funciones.</t>
        </r>
      </text>
    </comment>
    <comment ref="B1027" authorId="0" shapeId="0" xr:uid="{00000000-0006-0000-0200-0000AC040000}">
      <text>
        <r>
          <rPr>
            <sz val="10"/>
            <color indexed="81"/>
            <rFont val="Tahoma"/>
            <family val="2"/>
          </rPr>
          <t>Asignaciones internas, que no suponen la contraprestación de bienes o servicios, destinada a fideicomisos públicos financieros, para financiar parte de los gastos inherentes a sus funciones. Estas entidades realizan labores de intermediación financiera o actividades financieras auxiliares relacionadas con la misma.</t>
        </r>
      </text>
    </comment>
    <comment ref="B1028" authorId="0" shapeId="0" xr:uid="{00000000-0006-0000-0200-0000AD040000}">
      <text>
        <r>
          <rPr>
            <sz val="10"/>
            <color indexed="81"/>
            <rFont val="Tahoma"/>
            <family val="2"/>
          </rPr>
          <t>Asignaciones internas, que no suponen la contraprestación de bienes o servicios, destinadas a otros fideicomisos no clasificados en las partidas anteriores, con el objeto de financiar parte de los gastos inherentes a sus funciones.</t>
        </r>
      </text>
    </comment>
    <comment ref="C1028" authorId="0" shapeId="0" xr:uid="{00000000-0006-0000-0200-0000AE04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029" authorId="0" shapeId="0" xr:uid="{00000000-0006-0000-0200-0000AF04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030" authorId="0" shapeId="0" xr:uid="{00000000-0006-0000-0200-0000B0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031" authorId="0" shapeId="0" xr:uid="{00000000-0006-0000-0200-0000B104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032" authorId="0" shapeId="0" xr:uid="{00000000-0006-0000-0200-0000B204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1033" authorId="0" shapeId="0" xr:uid="{00000000-0006-0000-0200-0000B3040000}">
      <text>
        <r>
          <rPr>
            <sz val="10"/>
            <color indexed="81"/>
            <rFont val="Tahoma"/>
            <family val="2"/>
          </rPr>
          <t>Asignaciones destinadas a cubrir las aportaciones de seguridad social que por obligación de ley los entes públicos deben transferir a los organismos de seguridad social en su carácter de responsable solidario, distintas a las consideradas en el capítulo 1000 "Servicios Personales" o en el concepto 4500 "Pensiones y Jubilaciones".</t>
        </r>
      </text>
    </comment>
    <comment ref="B1034" authorId="0" shapeId="0" xr:uid="{00000000-0006-0000-0200-0000B4040000}">
      <text>
        <r>
          <rPr>
            <sz val="10"/>
            <color indexed="81"/>
            <rFont val="Tahoma"/>
            <family val="2"/>
          </rPr>
          <t>Asignaciones destinadas a cuotas y aportaciones de seguridad social que aporta el Estado de carácter estatutario y para seguros de retiro, cesantía en edad avanzada y vejez distintas a las consideradas en el capítulo 1000 "Servicios Personales".</t>
        </r>
      </text>
    </comment>
    <comment ref="C1034" authorId="0" shapeId="0" xr:uid="{00000000-0006-0000-0200-0000B504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035" authorId="0" shapeId="0" xr:uid="{00000000-0006-0000-0200-0000B604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036" authorId="0" shapeId="0" xr:uid="{00000000-0006-0000-0200-0000B7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037" authorId="0" shapeId="0" xr:uid="{00000000-0006-0000-0200-0000B804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038" authorId="0" shapeId="0" xr:uid="{00000000-0006-0000-0200-0000B904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1039" authorId="0" shapeId="0" xr:uid="{00000000-0006-0000-0200-0000BA040000}">
      <text>
        <r>
          <rPr>
            <sz val="10"/>
            <color indexed="81"/>
            <rFont val="Tahoma"/>
            <family val="2"/>
          </rPr>
          <t>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r>
      </text>
    </comment>
    <comment ref="B1040" authorId="0" shapeId="0" xr:uid="{00000000-0006-0000-0200-0000BB040000}">
      <text>
        <r>
          <rPr>
            <sz val="10"/>
            <color indexed="81"/>
            <rFont val="Tahoma"/>
            <family val="2"/>
          </rPr>
          <t>Asignaciones destinadas a instituciones privadas que desarrollen actividades sociales, culturales, de beneficencia o sanitarias sin fines de lucro, para la continuación de su labor social. Incluye las asignaciones en dinero o en especie destinadas a instituciones, tales como: escuelas, institutos, universidades, centros de investigación, hospitales, museos, fundaciones, entre otros.</t>
        </r>
      </text>
    </comment>
    <comment ref="C1040" authorId="0" shapeId="0" xr:uid="{00000000-0006-0000-0200-0000BC04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041" authorId="0" shapeId="0" xr:uid="{00000000-0006-0000-0200-0000BD04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042" authorId="0" shapeId="0" xr:uid="{00000000-0006-0000-0200-0000BE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043" authorId="0" shapeId="0" xr:uid="{00000000-0006-0000-0200-0000BF04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044" authorId="0" shapeId="0" xr:uid="{00000000-0006-0000-0200-0000C004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1045" authorId="0" shapeId="0" xr:uid="{00000000-0006-0000-0200-0000C1040000}">
      <text>
        <r>
          <rPr>
            <sz val="10"/>
            <color indexed="81"/>
            <rFont val="Tahoma"/>
            <family val="2"/>
          </rPr>
          <t>Asignaciones que los entes públicos otorgan, en los términos del Presupuesto de Egresos y las demás disposiciones aplicables, por concepto de donativos en dinero y donaciones en especie a favor de las entidades federativas o sus municipios para contribuir a la consecución de objetivos de beneficio social y cultural.</t>
        </r>
      </text>
    </comment>
    <comment ref="C1045" authorId="0" shapeId="0" xr:uid="{00000000-0006-0000-0200-0000C204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046" authorId="0" shapeId="0" xr:uid="{00000000-0006-0000-0200-0000C304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047" authorId="0" shapeId="0" xr:uid="{00000000-0006-0000-0200-0000C4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048" authorId="0" shapeId="0" xr:uid="{00000000-0006-0000-0200-0000C504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049" authorId="0" shapeId="0" xr:uid="{00000000-0006-0000-0200-0000C604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1050" authorId="0" shapeId="0" xr:uid="{00000000-0006-0000-0200-0000C7040000}">
      <text>
        <r>
          <rPr>
            <sz val="10"/>
            <color indexed="81"/>
            <rFont val="Tahoma"/>
            <family val="2"/>
          </rPr>
          <t>Asignaciones que los entes públicos otorgan, en los términos del Presupuesto de Egresos y las demás disposiciones aplicables, por concepto de donativos en dinero y donaciones en especie a favor de fideicomisos privados, que desarrollen actividades administrativas, sociales, culturales, de beneficencia o sanitarias, para la continuación de su labor social.</t>
        </r>
      </text>
    </comment>
    <comment ref="C1050" authorId="0" shapeId="0" xr:uid="{00000000-0006-0000-0200-0000C804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051" authorId="0" shapeId="0" xr:uid="{00000000-0006-0000-0200-0000C904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052" authorId="0" shapeId="0" xr:uid="{00000000-0006-0000-0200-0000CA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053" authorId="0" shapeId="0" xr:uid="{00000000-0006-0000-0200-0000CB04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054" authorId="0" shapeId="0" xr:uid="{00000000-0006-0000-0200-0000CC04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1055" authorId="0" shapeId="0" xr:uid="{00000000-0006-0000-0200-0000CD040000}">
      <text>
        <r>
          <rPr>
            <sz val="10"/>
            <color indexed="81"/>
            <rFont val="Tahoma"/>
            <family val="2"/>
          </rPr>
          <t>Asignaciones que los entes públicos otorgan en los términos del Presupuesto de Egresos y las demás disposiciones aplicables, por concepto de donativos en dinero y donaciones en especie a favor de fideicomisos constituidos por las entidades federativas, que desarrollen actividades administrativas, sociales, culturales, de beneficencia o sanitarias, para la continuación de su labor social.</t>
        </r>
      </text>
    </comment>
    <comment ref="C1055" authorId="0" shapeId="0" xr:uid="{00000000-0006-0000-0200-0000CE04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056" authorId="0" shapeId="0" xr:uid="{00000000-0006-0000-0200-0000CF04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057" authorId="0" shapeId="0" xr:uid="{00000000-0006-0000-0200-0000D0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058" authorId="0" shapeId="0" xr:uid="{00000000-0006-0000-0200-0000D104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059" authorId="0" shapeId="0" xr:uid="{00000000-0006-0000-0200-0000D204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1060" authorId="0" shapeId="0" xr:uid="{00000000-0006-0000-0200-0000D3040000}">
      <text>
        <r>
          <rPr>
            <sz val="10"/>
            <color indexed="81"/>
            <rFont val="Tahoma"/>
            <family val="2"/>
          </rPr>
          <t>Asignaciones que los entes públicos otorgan, en los términos del Presupuesto de Egresos y las demás disposiciones aplicables, por concepto de donativos en dinero y donaciones en especie a favor de instituciones internacionales gubernamentales o privadas sin fines de lucro que contribuyan a la consecución de objetivos de beneficio social y cultural.</t>
        </r>
      </text>
    </comment>
    <comment ref="C1060" authorId="0" shapeId="0" xr:uid="{00000000-0006-0000-0200-0000D404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061" authorId="0" shapeId="0" xr:uid="{00000000-0006-0000-0200-0000D504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062" authorId="0" shapeId="0" xr:uid="{00000000-0006-0000-0200-0000D6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063" authorId="0" shapeId="0" xr:uid="{00000000-0006-0000-0200-0000D704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064" authorId="0" shapeId="0" xr:uid="{00000000-0006-0000-0200-0000D804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1065" authorId="0" shapeId="0" xr:uid="{00000000-0006-0000-0200-0000D9040000}">
      <text>
        <r>
          <rPr>
            <sz val="10"/>
            <color indexed="81"/>
            <rFont val="Tahoma"/>
            <family val="2"/>
          </rPr>
          <t>Asignaciones que se otorgan para cubrir cuotas y aportaciones a instituciones y órganos internacionales. Derivadas de acuerdos, convenios o tratados celebrados por los entes públicos.</t>
        </r>
      </text>
    </comment>
    <comment ref="B1066" authorId="0" shapeId="0" xr:uid="{00000000-0006-0000-0200-0000DA040000}">
      <text>
        <r>
          <rPr>
            <sz val="10"/>
            <color indexed="81"/>
            <rFont val="Tahoma"/>
            <family val="2"/>
          </rPr>
          <t>Asignaciones que no suponen la contraprestación de bienes o servicio, se otorgan para cubrir cuotas y aportaciones a gobiernos extranjeros, derivadas de acuerdos, convenios o tratados celebrados por los entes públicos.</t>
        </r>
      </text>
    </comment>
    <comment ref="C1066" authorId="0" shapeId="0" xr:uid="{00000000-0006-0000-0200-0000DB04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067" authorId="0" shapeId="0" xr:uid="{00000000-0006-0000-0200-0000DC04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068" authorId="0" shapeId="0" xr:uid="{00000000-0006-0000-0200-0000DD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069" authorId="0" shapeId="0" xr:uid="{00000000-0006-0000-0200-0000DE04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070" authorId="0" shapeId="0" xr:uid="{00000000-0006-0000-0200-0000DF04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1071" authorId="0" shapeId="0" xr:uid="{00000000-0006-0000-0200-0000E0040000}">
      <text>
        <r>
          <rPr>
            <sz val="10"/>
            <color indexed="81"/>
            <rFont val="Tahoma"/>
            <family val="2"/>
          </rPr>
          <t>Asignaciones que no suponen la contraprestación de bienes o servicio, se otorgan para cubrir cuotas y aportaciones a organismos internacionales, derivadas de acuerdos, convenios o tratados celebrados por los entes públicos.</t>
        </r>
      </text>
    </comment>
    <comment ref="C1071" authorId="0" shapeId="0" xr:uid="{00000000-0006-0000-0200-0000E104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072" authorId="0" shapeId="0" xr:uid="{00000000-0006-0000-0200-0000E204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073" authorId="0" shapeId="0" xr:uid="{00000000-0006-0000-0200-0000E3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074" authorId="0" shapeId="0" xr:uid="{00000000-0006-0000-0200-0000E404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075" authorId="0" shapeId="0" xr:uid="{00000000-0006-0000-0200-0000E504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1076" authorId="0" shapeId="0" xr:uid="{00000000-0006-0000-0200-0000E6040000}">
      <text>
        <r>
          <rPr>
            <sz val="10"/>
            <color indexed="81"/>
            <rFont val="Tahoma"/>
            <family val="2"/>
          </rPr>
          <t>Asignaciones que no suponen la contraprestación de bienes o servicio, se otorgan para cubrir cuotas  y aportaciones al sector privado externo, derivadas de acuerdos, convenios o tratados celebrados por los entes públicos.</t>
        </r>
      </text>
    </comment>
    <comment ref="C1076" authorId="0" shapeId="0" xr:uid="{00000000-0006-0000-0200-0000E704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077" authorId="0" shapeId="0" xr:uid="{00000000-0006-0000-0200-0000E804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078" authorId="0" shapeId="0" xr:uid="{00000000-0006-0000-0200-0000E9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079" authorId="0" shapeId="0" xr:uid="{00000000-0006-0000-0200-0000EA04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080" authorId="0" shapeId="0" xr:uid="{00000000-0006-0000-0200-0000EB04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B1081" authorId="0" shapeId="0" xr:uid="{00000000-0006-0000-0200-0000EC040000}">
      <text>
        <r>
          <rPr>
            <sz val="10"/>
            <color indexed="81"/>
            <rFont val="Tahoma"/>
            <family val="2"/>
          </rPr>
          <t>Agrupa las asignaciones destinadas a la adquisición de toda clase de bienes muebles, inmuebles e intangibles, requeridos en el desempeño de las actividades de los entes públicos. Incluye los pagos por adjudicación, expropiación e indemnización de bienes muebles e inmuebles a favor del Gobierno.</t>
        </r>
      </text>
    </comment>
    <comment ref="B1082" authorId="0" shapeId="0" xr:uid="{00000000-0006-0000-0200-0000ED040000}">
      <text>
        <r>
          <rPr>
            <sz val="10"/>
            <color indexed="81"/>
            <rFont val="Tahoma"/>
            <family val="2"/>
          </rPr>
          <t xml:space="preserve">Asignaciones destinadas a la adquisición de toda clase de mobiliario y equipo de administración; bienes informáticos y equipo de cómputo; a bienes artísticos, obras de arte, objetos valiosos y otros elementos coleccionables. Así como también las refacciones y accesorios mayores correspondientes a este concepto. Incluye los pagos por adjudicación, expropiación e indemnización de bienes muebles a favor del Gobierno.
</t>
        </r>
      </text>
    </comment>
    <comment ref="B1083" authorId="0" shapeId="0" xr:uid="{00000000-0006-0000-0200-0000EE040000}">
      <text>
        <r>
          <rPr>
            <sz val="10"/>
            <color indexed="81"/>
            <rFont val="Tahoma"/>
            <family val="2"/>
          </rPr>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r>
      </text>
    </comment>
    <comment ref="C1083" authorId="0" shapeId="0" xr:uid="{00000000-0006-0000-0200-0000EF04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084" authorId="0" shapeId="0" xr:uid="{00000000-0006-0000-0200-0000F004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085" authorId="0" shapeId="0" xr:uid="{00000000-0006-0000-0200-0000F104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086" authorId="0" shapeId="0" xr:uid="{00000000-0006-0000-0200-0000F2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087" authorId="0" shapeId="0" xr:uid="{00000000-0006-0000-0200-0000F304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088" authorId="0" shapeId="0" xr:uid="{00000000-0006-0000-0200-0000F404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089" authorId="0" shapeId="0" xr:uid="{00000000-0006-0000-0200-0000F5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090" authorId="0" shapeId="0" xr:uid="{00000000-0006-0000-0200-0000F604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091" authorId="0" shapeId="0" xr:uid="{00000000-0006-0000-0200-0000F704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092" authorId="0" shapeId="0" xr:uid="{00000000-0006-0000-0200-0000F8040000}">
      <text>
        <r>
          <rPr>
            <sz val="10"/>
            <color indexed="81"/>
            <rFont val="Tahoma"/>
            <family val="2"/>
          </rPr>
          <t>Asignaciones destinadas a todo tipo de muebles ensamblados, tapizados, sofás-cama, sillones reclinables, muebles de mimbre, ratán y bejuco y materiales similares, cocinas y sus partes. Excepto muebles de oficina  y estantería.</t>
        </r>
      </text>
    </comment>
    <comment ref="C1092" authorId="0" shapeId="0" xr:uid="{00000000-0006-0000-0200-0000F904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093" authorId="0" shapeId="0" xr:uid="{00000000-0006-0000-0200-0000FA04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094" authorId="0" shapeId="0" xr:uid="{00000000-0006-0000-0200-0000FB04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095" authorId="0" shapeId="0" xr:uid="{00000000-0006-0000-0200-0000FC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096" authorId="0" shapeId="0" xr:uid="{00000000-0006-0000-0200-0000FD04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097" authorId="0" shapeId="0" xr:uid="{00000000-0006-0000-0200-0000FE04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098" authorId="0" shapeId="0" xr:uid="{00000000-0006-0000-0200-0000FF04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099" authorId="0" shapeId="0" xr:uid="{00000000-0006-0000-0200-00000005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100" authorId="0" shapeId="0" xr:uid="{00000000-0006-0000-0200-00000105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101" authorId="0" shapeId="0" xr:uid="{00000000-0006-0000-0200-000002050000}">
      <text>
        <r>
          <rPr>
            <sz val="10"/>
            <color indexed="81"/>
            <rFont val="Tahoma"/>
            <family val="2"/>
          </rPr>
          <t>Asignaciones destinadas a cubrir adquisición de obras y colecciones de carácter histórico y cultural de manera permanente de bienes artísticos y culturales como colecciones de pinturas, esculturas, cuadros, etc.</t>
        </r>
      </text>
    </comment>
    <comment ref="C1101" authorId="0" shapeId="0" xr:uid="{00000000-0006-0000-0200-00000305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102" authorId="0" shapeId="0" xr:uid="{00000000-0006-0000-0200-00000405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103" authorId="0" shapeId="0" xr:uid="{00000000-0006-0000-0200-00000505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104" authorId="0" shapeId="0" xr:uid="{00000000-0006-0000-0200-000006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105" authorId="0" shapeId="0" xr:uid="{00000000-0006-0000-0200-00000705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106" authorId="0" shapeId="0" xr:uid="{00000000-0006-0000-0200-00000805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107" authorId="0" shapeId="0" xr:uid="{00000000-0006-0000-0200-000009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108" authorId="0" shapeId="0" xr:uid="{00000000-0006-0000-0200-00000A05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109" authorId="0" shapeId="0" xr:uid="{00000000-0006-0000-0200-00000B05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110" authorId="0" shapeId="0" xr:uid="{00000000-0006-0000-0200-00000C050000}">
      <text>
        <r>
          <rPr>
            <sz val="10"/>
            <color indexed="81"/>
            <rFont val="Tahoma"/>
            <family val="2"/>
          </rPr>
          <t>Asignaciones destinadas a cubrir la adquisición de bienes producidos de considerable valor que se adquieren y se mantienen como depósitos de valor y no se usan primordialmente para fines de producción o consumo, comprenden: piedras y metales preciosos como diamantes, el oro no monetario, el platino y la plata, que no se pretende utilizar como insumos intermedios en procesos de producción.</t>
        </r>
      </text>
    </comment>
    <comment ref="C1110" authorId="0" shapeId="0" xr:uid="{00000000-0006-0000-0200-00000D05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111" authorId="0" shapeId="0" xr:uid="{00000000-0006-0000-0200-00000E05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112" authorId="0" shapeId="0" xr:uid="{00000000-0006-0000-0200-00000F05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113" authorId="0" shapeId="0" xr:uid="{00000000-0006-0000-0200-000010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114" authorId="0" shapeId="0" xr:uid="{00000000-0006-0000-0200-00001105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115" authorId="0" shapeId="0" xr:uid="{00000000-0006-0000-0200-00001205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116" authorId="0" shapeId="0" xr:uid="{00000000-0006-0000-0200-000013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117" authorId="0" shapeId="0" xr:uid="{00000000-0006-0000-0200-00001405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118" authorId="0" shapeId="0" xr:uid="{00000000-0006-0000-0200-00001505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119" authorId="0" shapeId="0" xr:uid="{00000000-0006-0000-0200-000016050000}">
      <text>
        <r>
          <rPr>
            <sz val="10"/>
            <color indexed="81"/>
            <rFont val="Tahoma"/>
            <family val="2"/>
          </rPr>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fax y teléfono y arneses, entre otras.</t>
        </r>
      </text>
    </comment>
    <comment ref="C1119" authorId="0" shapeId="0" xr:uid="{00000000-0006-0000-0200-00001705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120" authorId="0" shapeId="0" xr:uid="{00000000-0006-0000-0200-00001805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121" authorId="0" shapeId="0" xr:uid="{00000000-0006-0000-0200-00001905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122" authorId="0" shapeId="0" xr:uid="{00000000-0006-0000-0200-00001A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123" authorId="0" shapeId="0" xr:uid="{00000000-0006-0000-0200-00001B05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124" authorId="0" shapeId="0" xr:uid="{00000000-0006-0000-0200-00001C05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125" authorId="0" shapeId="0" xr:uid="{00000000-0006-0000-0200-00001D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126" authorId="0" shapeId="0" xr:uid="{00000000-0006-0000-0200-00001E05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127" authorId="0" shapeId="0" xr:uid="{00000000-0006-0000-0200-00001F05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128" authorId="0" shapeId="0" xr:uid="{00000000-0006-0000-0200-000020050000}">
      <text>
        <r>
          <rPr>
            <sz val="10"/>
            <color indexed="81"/>
            <rFont val="Tahoma"/>
            <family val="2"/>
          </rPr>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televisores,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r>
      </text>
    </comment>
    <comment ref="C1128" authorId="0" shapeId="0" xr:uid="{00000000-0006-0000-0200-00002105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129" authorId="0" shapeId="0" xr:uid="{00000000-0006-0000-0200-00002205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131" authorId="0" shapeId="0" xr:uid="{00000000-0006-0000-0200-000023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132" authorId="0" shapeId="0" xr:uid="{00000000-0006-0000-0200-00002405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133" authorId="0" shapeId="0" xr:uid="{00000000-0006-0000-0200-00002505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134" authorId="0" shapeId="0" xr:uid="{00000000-0006-0000-0200-000026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135" authorId="0" shapeId="0" xr:uid="{00000000-0006-0000-0200-00002705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136" authorId="0" shapeId="0" xr:uid="{00000000-0006-0000-0200-00002805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137" authorId="0" shapeId="0" xr:uid="{00000000-0006-0000-0200-000029050000}">
      <text>
        <r>
          <rPr>
            <sz val="10"/>
            <color indexed="81"/>
            <rFont val="Tahoma"/>
            <family val="2"/>
          </rPr>
          <t xml:space="preserve">Asignaciones destinadas a la adquisición de equipos educacionales y recreativos, tales como: equipos y aparatos audiovisuales, aparatos de gimnasia, proyectores, cámaras fotográficas, entre otros. Incluye refacciones y accesorios mayores correspondientes a este concepto.
</t>
        </r>
      </text>
    </comment>
    <comment ref="B1138" authorId="0" shapeId="0" xr:uid="{00000000-0006-0000-0200-00002A050000}">
      <text>
        <r>
          <rPr>
            <sz val="10"/>
            <color indexed="81"/>
            <rFont val="Tahoma"/>
            <family val="2"/>
          </rPr>
          <t>Asignaciones destinadas a la adquisición de equipos, tales como: proyectores, micrófonos, grabadores, televisores, entre otros.</t>
        </r>
      </text>
    </comment>
    <comment ref="C1138" authorId="0" shapeId="0" xr:uid="{00000000-0006-0000-0200-00002B05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139" authorId="0" shapeId="0" xr:uid="{00000000-0006-0000-0200-00002C05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140" authorId="0" shapeId="0" xr:uid="{00000000-0006-0000-0200-00002D05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141" authorId="0" shapeId="0" xr:uid="{00000000-0006-0000-0200-00002E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142" authorId="0" shapeId="0" xr:uid="{00000000-0006-0000-0200-00002F05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143" authorId="0" shapeId="0" xr:uid="{00000000-0006-0000-0200-00003005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144" authorId="0" shapeId="0" xr:uid="{00000000-0006-0000-0200-000031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145" authorId="0" shapeId="0" xr:uid="{00000000-0006-0000-0200-00003205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146" authorId="0" shapeId="0" xr:uid="{00000000-0006-0000-0200-00003305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147" authorId="0" shapeId="0" xr:uid="{00000000-0006-0000-0200-000034050000}">
      <text>
        <r>
          <rPr>
            <sz val="10"/>
            <color indexed="81"/>
            <rFont val="Tahoma"/>
            <family val="2"/>
          </rPr>
          <t xml:space="preserve">Asignaciones destinadas a la adquisición de aparatos, tales como: aparatos y equipos de gimnasia y prácticas deportivas, entro otros.
</t>
        </r>
      </text>
    </comment>
    <comment ref="C1147" authorId="0" shapeId="0" xr:uid="{00000000-0006-0000-0200-00003505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148" authorId="0" shapeId="0" xr:uid="{00000000-0006-0000-0200-00003605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149" authorId="0" shapeId="0" xr:uid="{00000000-0006-0000-0200-00003705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150" authorId="0" shapeId="0" xr:uid="{00000000-0006-0000-0200-000038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151" authorId="0" shapeId="0" xr:uid="{00000000-0006-0000-0200-00003905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152" authorId="0" shapeId="0" xr:uid="{00000000-0006-0000-0200-00003A05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153" authorId="0" shapeId="0" xr:uid="{00000000-0006-0000-0200-00003B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154" authorId="0" shapeId="0" xr:uid="{00000000-0006-0000-0200-00003C05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155" authorId="0" shapeId="0" xr:uid="{00000000-0006-0000-0200-00003D05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156" authorId="0" shapeId="0" xr:uid="{00000000-0006-0000-0200-00003E050000}">
      <text>
        <r>
          <rPr>
            <sz val="10"/>
            <color indexed="81"/>
            <rFont val="Tahoma"/>
            <family val="2"/>
          </rPr>
          <t>Asignaciones destinadas a la adquisición de cámaras fotográficas, equipos y accesorios fotográficos y aparatos de proyección y de video, entre otros.</t>
        </r>
      </text>
    </comment>
    <comment ref="C1156" authorId="0" shapeId="0" xr:uid="{00000000-0006-0000-0200-00003F05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157" authorId="0" shapeId="0" xr:uid="{00000000-0006-0000-0200-00004005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158" authorId="0" shapeId="0" xr:uid="{00000000-0006-0000-0200-000041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159" authorId="0" shapeId="0" xr:uid="{00000000-0006-0000-0200-00004205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160" authorId="0" shapeId="0" xr:uid="{00000000-0006-0000-0200-00004305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161" authorId="0" shapeId="0" xr:uid="{00000000-0006-0000-0200-000044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162" authorId="0" shapeId="0" xr:uid="{00000000-0006-0000-0200-00004505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163" authorId="0" shapeId="0" xr:uid="{00000000-0006-0000-0200-00004605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164" authorId="0" shapeId="0" xr:uid="{00000000-0006-0000-0200-000047050000}">
      <text>
        <r>
          <rPr>
            <sz val="10"/>
            <color indexed="81"/>
            <rFont val="Tahoma"/>
            <family val="2"/>
          </rPr>
          <t>Asignaciones destinadas a la adquisición de mobiliario y equipo educacional y recreativo, tales como: muebles especializados para uso escolar, aparatos para parques infantiles, mesas especiales de juegos, instrumentos musicales y otros equipos destinados a la educación y recreación.</t>
        </r>
      </text>
    </comment>
    <comment ref="C1164" authorId="0" shapeId="0" xr:uid="{00000000-0006-0000-0200-00004805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165" authorId="0" shapeId="0" xr:uid="{00000000-0006-0000-0200-00004905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166" authorId="0" shapeId="0" xr:uid="{00000000-0006-0000-0200-00004A05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167" authorId="0" shapeId="0" xr:uid="{00000000-0006-0000-0200-00004B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168" authorId="0" shapeId="0" xr:uid="{00000000-0006-0000-0200-00004C05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169" authorId="0" shapeId="0" xr:uid="{00000000-0006-0000-0200-00004D05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170" authorId="0" shapeId="0" xr:uid="{00000000-0006-0000-0200-00004E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171" authorId="0" shapeId="0" xr:uid="{00000000-0006-0000-0200-00004F05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172" authorId="0" shapeId="0" xr:uid="{00000000-0006-0000-0200-00005005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173" authorId="0" shapeId="0" xr:uid="{00000000-0006-0000-0200-000051050000}">
      <text>
        <r>
          <rPr>
            <sz val="10"/>
            <color indexed="81"/>
            <rFont val="Tahoma"/>
            <family val="2"/>
          </rPr>
          <t xml:space="preserve">Asignaciones destinadas a la adquisición de equipo e instrumental médico y de laboratorio requerido para proporcionar los servicios médicos, hospitalarios y demás actividades de salud e investigación científica y técnica. Incluye refacciones y accesorios mayores correspondientes a esta partida.
</t>
        </r>
      </text>
    </comment>
    <comment ref="B1174" authorId="0" shapeId="0" xr:uid="{00000000-0006-0000-0200-000052050000}">
      <text>
        <r>
          <rPr>
            <sz val="10"/>
            <color indexed="81"/>
            <rFont val="Tahoma"/>
            <family val="2"/>
          </rPr>
          <t>Asignaciones destinadas a la adquisición de equipos, refacciones y accesorios mayores, utilizados en hospitales, unidades sanitarias, consultorios, servicios veterinarios y en los laboratorios auxiliares de las ciencias médicas y de investigación científica, tales como: rayos X, ultrasonido, equipos de diálisis e inhalo-terapia, máquinas esterilizadoras, sillas dentales, mesas operatorias, incubadoras, microscopios y toda clase de aparatos necesarios para equipar salas de rehabilitación, de emergencia, de hospitalización y de operación médica y equipo de rescate y salvamento.</t>
        </r>
      </text>
    </comment>
    <comment ref="C1174" authorId="0" shapeId="0" xr:uid="{00000000-0006-0000-0200-00005305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175" authorId="0" shapeId="0" xr:uid="{00000000-0006-0000-0200-00005405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176" authorId="0" shapeId="0" xr:uid="{00000000-0006-0000-0200-00005505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177" authorId="0" shapeId="0" xr:uid="{00000000-0006-0000-0200-000056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178" authorId="0" shapeId="0" xr:uid="{00000000-0006-0000-0200-00005705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179" authorId="0" shapeId="0" xr:uid="{00000000-0006-0000-0200-00005805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180" authorId="0" shapeId="0" xr:uid="{00000000-0006-0000-0200-000059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181" authorId="0" shapeId="0" xr:uid="{00000000-0006-0000-0200-00005A05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182" authorId="0" shapeId="0" xr:uid="{00000000-0006-0000-0200-00005B05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183" authorId="0" shapeId="0" xr:uid="{00000000-0006-0000-0200-00005C050000}">
      <text>
        <r>
          <rPr>
            <sz val="10"/>
            <color indexed="81"/>
            <rFont val="Tahoma"/>
            <family val="2"/>
          </rPr>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t>
        </r>
      </text>
    </comment>
    <comment ref="C1183" authorId="0" shapeId="0" xr:uid="{00000000-0006-0000-0200-00005D05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184" authorId="0" shapeId="0" xr:uid="{00000000-0006-0000-0200-00005E05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185" authorId="0" shapeId="0" xr:uid="{00000000-0006-0000-0200-00005F05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186" authorId="0" shapeId="0" xr:uid="{00000000-0006-0000-0200-000060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187" authorId="0" shapeId="0" xr:uid="{00000000-0006-0000-0200-00006105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188" authorId="0" shapeId="0" xr:uid="{00000000-0006-0000-0200-00006205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189" authorId="0" shapeId="0" xr:uid="{00000000-0006-0000-0200-000063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190" authorId="0" shapeId="0" xr:uid="{00000000-0006-0000-0200-00006405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191" authorId="0" shapeId="0" xr:uid="{00000000-0006-0000-0200-00006505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192" authorId="0" shapeId="0" xr:uid="{00000000-0006-0000-0200-000066050000}">
      <text>
        <r>
          <rPr>
            <sz val="10"/>
            <color indexed="81"/>
            <rFont val="Tahoma"/>
            <family val="2"/>
          </rPr>
          <t>Asignaciones destinadas a la adquisición de toda clase de equipo de transporte terrestre, ferroviario, aéreo, aeroespacial, marítimo, lacustre, fluvial y auxiliar de transporte. Incluye refacciones y accesorios mayores correspondientes a este concepto.</t>
        </r>
      </text>
    </comment>
    <comment ref="B1193" authorId="0" shapeId="0" xr:uid="{00000000-0006-0000-0200-000067050000}">
      <text>
        <r>
          <rPr>
            <sz val="10"/>
            <color indexed="81"/>
            <rFont val="Tahoma"/>
            <family val="2"/>
          </rPr>
          <t>Asignaciones destinadas a la adquisición de automóviles, camionetas de carga ligera, furgonetas, minivans, autobuses y microbuses de pasajeros, camiones de carga, de volteo, revolvedores y tracto-camiones, entre otros.</t>
        </r>
      </text>
    </comment>
    <comment ref="C1193" authorId="0" shapeId="0" xr:uid="{00000000-0006-0000-0200-00006805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194" authorId="0" shapeId="0" xr:uid="{00000000-0006-0000-0200-00006905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195" authorId="0" shapeId="0" xr:uid="{00000000-0006-0000-0200-00006A05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196" authorId="0" shapeId="0" xr:uid="{00000000-0006-0000-0200-00006B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197" authorId="0" shapeId="0" xr:uid="{00000000-0006-0000-0200-00006C05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198" authorId="0" shapeId="0" xr:uid="{00000000-0006-0000-0200-00006D05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199" authorId="0" shapeId="0" xr:uid="{00000000-0006-0000-0200-00006E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200" authorId="0" shapeId="0" xr:uid="{00000000-0006-0000-0200-00006F05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201" authorId="0" shapeId="0" xr:uid="{00000000-0006-0000-0200-00007005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202" authorId="0" shapeId="0" xr:uid="{00000000-0006-0000-0200-000071050000}">
      <text>
        <r>
          <rPr>
            <sz val="10"/>
            <color indexed="81"/>
            <rFont val="Tahoma"/>
            <family val="2"/>
          </rPr>
          <t>Asignaciones destinadas a la adquisición de carrocerías ensambladas sobre chasises producidos en otro establecimiento, remolques y semi-remolques para usos diversos, campers, casetas y toldos para camionetas, carros dormitorios, remolques para automóviles y camionetas; adaptación de vehículos para usos especiales, mecanismos de levantamiento de camiones de volteo, compuertas de camiones de carga y la quinta rueda.</t>
        </r>
      </text>
    </comment>
    <comment ref="C1202" authorId="0" shapeId="0" xr:uid="{00000000-0006-0000-0200-00007205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203" authorId="0" shapeId="0" xr:uid="{00000000-0006-0000-0200-00007305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204" authorId="0" shapeId="0" xr:uid="{00000000-0006-0000-0200-00007405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205" authorId="0" shapeId="0" xr:uid="{00000000-0006-0000-0200-000075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206" authorId="0" shapeId="0" xr:uid="{00000000-0006-0000-0200-00007605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207" authorId="0" shapeId="0" xr:uid="{00000000-0006-0000-0200-00007705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208" authorId="0" shapeId="0" xr:uid="{00000000-0006-0000-0200-000078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209" authorId="0" shapeId="0" xr:uid="{00000000-0006-0000-0200-00007905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210" authorId="0" shapeId="0" xr:uid="{00000000-0006-0000-0200-00007A05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211" authorId="0" shapeId="0" xr:uid="{00000000-0006-0000-0200-00007B050000}">
      <text>
        <r>
          <rPr>
            <sz val="10"/>
            <color indexed="81"/>
            <rFont val="Tahoma"/>
            <family val="2"/>
          </rPr>
          <t xml:space="preserve">Asignaciones destinadas a la adquisición de aviones y demás objetos que vuelan, incluso motores, excluye navegación y medición.
</t>
        </r>
      </text>
    </comment>
    <comment ref="C1211" authorId="0" shapeId="0" xr:uid="{00000000-0006-0000-0200-00007C05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212" authorId="0" shapeId="0" xr:uid="{00000000-0006-0000-0200-00007D05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213" authorId="0" shapeId="0" xr:uid="{00000000-0006-0000-0200-00007E05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214" authorId="0" shapeId="0" xr:uid="{00000000-0006-0000-0200-00007F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215" authorId="0" shapeId="0" xr:uid="{00000000-0006-0000-0200-00008005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216" authorId="0" shapeId="0" xr:uid="{00000000-0006-0000-0200-00008105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217" authorId="0" shapeId="0" xr:uid="{00000000-0006-0000-0200-000082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218" authorId="0" shapeId="0" xr:uid="{00000000-0006-0000-0200-00008305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219" authorId="0" shapeId="0" xr:uid="{00000000-0006-0000-0200-00008405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220" authorId="0" shapeId="0" xr:uid="{00000000-0006-0000-0200-000085050000}">
      <text>
        <r>
          <rPr>
            <sz val="10"/>
            <color indexed="81"/>
            <rFont val="Tahoma"/>
            <family val="2"/>
          </rPr>
          <t>Asignaciones destinadas a la adquisición de equipo para el transporte ferroviario, tales como: locomotoras, vagones de pasajeros y de carga, transporte urbano en vías (metro y tren ligero), vehículos ferroviarios para mantenimiento. Excluye equipo de señalización férrea.</t>
        </r>
      </text>
    </comment>
    <comment ref="C1220" authorId="0" shapeId="0" xr:uid="{00000000-0006-0000-0200-00008605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221" authorId="0" shapeId="0" xr:uid="{00000000-0006-0000-0200-00008705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222" authorId="0" shapeId="0" xr:uid="{00000000-0006-0000-0200-00008805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223" authorId="0" shapeId="0" xr:uid="{00000000-0006-0000-0200-000089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224" authorId="0" shapeId="0" xr:uid="{00000000-0006-0000-0200-00008A05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225" authorId="0" shapeId="0" xr:uid="{00000000-0006-0000-0200-00008B05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226" authorId="0" shapeId="0" xr:uid="{00000000-0006-0000-0200-00008C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227" authorId="0" shapeId="0" xr:uid="{00000000-0006-0000-0200-00008D05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228" authorId="0" shapeId="0" xr:uid="{00000000-0006-0000-0200-00008E05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229" authorId="0" shapeId="0" xr:uid="{00000000-0006-0000-0200-00008F050000}">
      <text>
        <r>
          <rPr>
            <sz val="10"/>
            <color indexed="81"/>
            <rFont val="Tahoma"/>
            <family val="2"/>
          </rPr>
          <t>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 para construcción de embarcaciones. Excluye motores fuera de borda, de sistema eléctrico y electrónico, de balsas de hule, de plástico no rígido.</t>
        </r>
      </text>
    </comment>
    <comment ref="C1229" authorId="0" shapeId="0" xr:uid="{00000000-0006-0000-0200-00009005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230" authorId="0" shapeId="0" xr:uid="{00000000-0006-0000-0200-00009105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231" authorId="0" shapeId="0" xr:uid="{00000000-0006-0000-0200-00009205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232" authorId="0" shapeId="0" xr:uid="{00000000-0006-0000-0200-000093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233" authorId="0" shapeId="0" xr:uid="{00000000-0006-0000-0200-00009405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234" authorId="0" shapeId="0" xr:uid="{00000000-0006-0000-0200-00009505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235" authorId="0" shapeId="0" xr:uid="{00000000-0006-0000-0200-000096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236" authorId="0" shapeId="0" xr:uid="{00000000-0006-0000-0200-00009705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237" authorId="0" shapeId="0" xr:uid="{00000000-0006-0000-0200-00009805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238" authorId="0" shapeId="0" xr:uid="{00000000-0006-0000-0200-000099050000}">
      <text>
        <r>
          <rPr>
            <sz val="10"/>
            <color indexed="81"/>
            <rFont val="Tahoma"/>
            <family val="2"/>
          </rPr>
          <t>Asignaciones destinadas a la adquisición de otros equipos de transporte no clasificados en las partidas anteriores, tales como: bicicletas, motocicletas, entre otros.</t>
        </r>
      </text>
    </comment>
    <comment ref="C1238" authorId="0" shapeId="0" xr:uid="{00000000-0006-0000-0200-00009A05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239" authorId="0" shapeId="0" xr:uid="{00000000-0006-0000-0200-00009B05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240" authorId="0" shapeId="0" xr:uid="{00000000-0006-0000-0200-00009C05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241" authorId="0" shapeId="0" xr:uid="{00000000-0006-0000-0200-00009D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242" authorId="0" shapeId="0" xr:uid="{00000000-0006-0000-0200-00009E05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243" authorId="0" shapeId="0" xr:uid="{00000000-0006-0000-0200-00009F05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244" authorId="0" shapeId="0" xr:uid="{00000000-0006-0000-0200-0000A0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245" authorId="0" shapeId="0" xr:uid="{00000000-0006-0000-0200-0000A105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246" authorId="0" shapeId="0" xr:uid="{00000000-0006-0000-0200-0000A205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247" authorId="0" shapeId="0" xr:uid="{00000000-0006-0000-0200-0000A3050000}">
      <text>
        <r>
          <rPr>
            <sz val="10"/>
            <color indexed="81"/>
            <rFont val="Tahoma"/>
            <family val="2"/>
          </rPr>
          <t xml:space="preserve">Asignaciones destinadas a la adquisición de maquinaria y equipo necesario para el desarrollo de las funciones de seguridad pública. Incluye refacciones y accesorios mayores correspondientes a este concepto.
</t>
        </r>
      </text>
    </comment>
    <comment ref="B1248" authorId="0" shapeId="0" xr:uid="{00000000-0006-0000-0200-0000A4050000}">
      <text>
        <r>
          <rPr>
            <sz val="10"/>
            <color indexed="81"/>
            <rFont val="Tahoma"/>
            <family val="2"/>
          </rPr>
          <t>Asignaciones destinadas a la adquisición de equipo y maquinaria para las funciones de defensa y seguridad pública y demás bienes muebles instrumentales de inversión, requeridos durante la ejecución de programas, investigaciones, acciones y actividades en materia de seguridad pública y nacional, cuya realización implique riesgo, urgencia y confidencialidad extrema, en cumplimiento de funciones y actividades oficiales, tales como: tanques, lanzacohetes, cañones, fusiles, pistolas, metralletas, morteros, lanza llamas, espadas, bayonetas, cargadores, cureñas, entre otros.</t>
        </r>
      </text>
    </comment>
    <comment ref="C1248" authorId="0" shapeId="0" xr:uid="{00000000-0006-0000-0200-0000A505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249" authorId="0" shapeId="0" xr:uid="{00000000-0006-0000-0200-0000A605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250" authorId="0" shapeId="0" xr:uid="{00000000-0006-0000-0200-0000A705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251" authorId="0" shapeId="0" xr:uid="{00000000-0006-0000-0200-0000A8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252" authorId="0" shapeId="0" xr:uid="{00000000-0006-0000-0200-0000A905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253" authorId="0" shapeId="0" xr:uid="{00000000-0006-0000-0200-0000AA05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254" authorId="0" shapeId="0" xr:uid="{00000000-0006-0000-0200-0000AB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255" authorId="0" shapeId="0" xr:uid="{00000000-0006-0000-0200-0000AC05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256" authorId="0" shapeId="0" xr:uid="{00000000-0006-0000-0200-0000AD05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257" authorId="0" shapeId="0" xr:uid="{00000000-0006-0000-0200-0000AE050000}">
      <text>
        <r>
          <rPr>
            <sz val="10"/>
            <color indexed="81"/>
            <rFont val="Tahoma"/>
            <family val="2"/>
          </rPr>
          <t>Asignaciones destinadas a la adquisición de toda clase de maquinaria y equipo no comprendidas en los conceptos anteriores tales como: los de uso agropecuario, industrial, construcción, aeroespacial, de comunicaciones y telecomunicaciones y demás maquinaria y equipo eléctrico y electrónico. Incluye la adquisición de herramientas y máquinas-herramientas. Adicionalmente comprende las refacciones y accesorios mayores correspondientes a este concepto.</t>
        </r>
      </text>
    </comment>
    <comment ref="B1258" authorId="0" shapeId="0" xr:uid="{00000000-0006-0000-0200-0000AF050000}">
      <text>
        <r>
          <rPr>
            <sz val="10"/>
            <color indexed="81"/>
            <rFont val="Tahoma"/>
            <family val="2"/>
          </rPr>
          <t>Asignaciones destinadas a la adquisición de todo tipo de maquinaria y equipo, refacciones y accesorios mayores utilizados en actividades agropecuarias, tales como: tractores agrícolas, cosechadoras, segadoras, incubadoras, trilladoras, fertilizadoras, desgranadoras, equipo de riego, fumigadoras, roturadoras, sembradoras, cultivadoras, espolveadoras, aspersores e implementos agrícolas, entre otros. Incluye maquinaria y equipo pecuario, tales como: ordeñadoras, equipo para la preparación de alimentos para el ganado, para la avicultura y para la cría de animales.</t>
        </r>
      </text>
    </comment>
    <comment ref="C1258" authorId="0" shapeId="0" xr:uid="{00000000-0006-0000-0200-0000B005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259" authorId="0" shapeId="0" xr:uid="{00000000-0006-0000-0200-0000B105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260" authorId="0" shapeId="0" xr:uid="{00000000-0006-0000-0200-0000B205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261" authorId="0" shapeId="0" xr:uid="{00000000-0006-0000-0200-0000B3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262" authorId="0" shapeId="0" xr:uid="{00000000-0006-0000-0200-0000B405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263" authorId="0" shapeId="0" xr:uid="{00000000-0006-0000-0200-0000B505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264" authorId="0" shapeId="0" xr:uid="{00000000-0006-0000-0200-0000B6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265" authorId="0" shapeId="0" xr:uid="{00000000-0006-0000-0200-0000B705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266" authorId="0" shapeId="0" xr:uid="{00000000-0006-0000-0200-0000B805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267" authorId="0" shapeId="0" xr:uid="{00000000-0006-0000-0200-0000B9050000}">
      <text>
        <r>
          <rPr>
            <sz val="10"/>
            <color indexed="81"/>
            <rFont val="Tahoma"/>
            <family val="2"/>
          </rPr>
          <t>Asignaciones destinadas a la adquisición de todo tipo de maquinaria y equipo industrial, así como sus refacciones y accesorios mayores, tales como: molinos industriales, calderas, hornos eléctricos, motores, bombas industriales, despulpadoras, pasteurizadoras, envasadoras, entre otros. Incluye la adquisición de toda clase de maquinaria y equipo de perforación y exploración de suelos.</t>
        </r>
      </text>
    </comment>
    <comment ref="C1267" authorId="0" shapeId="0" xr:uid="{00000000-0006-0000-0200-0000BA05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268" authorId="0" shapeId="0" xr:uid="{00000000-0006-0000-0200-0000BB05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269" authorId="0" shapeId="0" xr:uid="{00000000-0006-0000-0200-0000BC05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270" authorId="0" shapeId="0" xr:uid="{00000000-0006-0000-0200-0000BD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271" authorId="0" shapeId="0" xr:uid="{00000000-0006-0000-0200-0000BE05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272" authorId="0" shapeId="0" xr:uid="{00000000-0006-0000-0200-0000BF05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273" authorId="0" shapeId="0" xr:uid="{00000000-0006-0000-0200-0000C0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274" authorId="0" shapeId="0" xr:uid="{00000000-0006-0000-0200-0000C105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275" authorId="0" shapeId="0" xr:uid="{00000000-0006-0000-0200-0000C205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276" authorId="0" shapeId="0" xr:uid="{00000000-0006-0000-0200-0000C3050000}">
      <text>
        <r>
          <rPr>
            <sz val="10"/>
            <color indexed="81"/>
            <rFont val="Tahoma"/>
            <family val="2"/>
          </rPr>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r>
      </text>
    </comment>
    <comment ref="C1276" authorId="0" shapeId="0" xr:uid="{00000000-0006-0000-0200-0000C405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277" authorId="0" shapeId="0" xr:uid="{00000000-0006-0000-0200-0000C505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278" authorId="0" shapeId="0" xr:uid="{00000000-0006-0000-0200-0000C605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279" authorId="0" shapeId="0" xr:uid="{00000000-0006-0000-0200-0000C7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280" authorId="0" shapeId="0" xr:uid="{00000000-0006-0000-0200-0000C805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281" authorId="0" shapeId="0" xr:uid="{00000000-0006-0000-0200-0000C905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282" authorId="0" shapeId="0" xr:uid="{00000000-0006-0000-0200-0000CA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283" authorId="0" shapeId="0" xr:uid="{00000000-0006-0000-0200-0000CB05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284" authorId="0" shapeId="0" xr:uid="{00000000-0006-0000-0200-0000CC05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285" authorId="0" shapeId="0" xr:uid="{00000000-0006-0000-0200-0000CD050000}">
      <text>
        <r>
          <rPr>
            <sz val="10"/>
            <color indexed="81"/>
            <rFont val="Tahoma"/>
            <family val="2"/>
          </rPr>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 acondicionado. Excluye los calentadores industriales de agua, calentadores de agua domésticos, radiadores eléctricos, ventiladores domésticos y sistemas de aire acondicionado para equipo de transporte.</t>
        </r>
      </text>
    </comment>
    <comment ref="C1285" authorId="0" shapeId="0" xr:uid="{00000000-0006-0000-0200-0000CE05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286" authorId="0" shapeId="0" xr:uid="{00000000-0006-0000-0200-0000CF05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287" authorId="0" shapeId="0" xr:uid="{00000000-0006-0000-0200-0000D005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288" authorId="0" shapeId="0" xr:uid="{00000000-0006-0000-0200-0000D1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289" authorId="0" shapeId="0" xr:uid="{00000000-0006-0000-0200-0000D205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290" authorId="0" shapeId="0" xr:uid="{00000000-0006-0000-0200-0000D305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291" authorId="0" shapeId="0" xr:uid="{00000000-0006-0000-0200-0000D4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292" authorId="0" shapeId="0" xr:uid="{00000000-0006-0000-0200-0000D505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293" authorId="0" shapeId="0" xr:uid="{00000000-0006-0000-0200-0000D605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294" authorId="0" shapeId="0" xr:uid="{00000000-0006-0000-0200-0000D7050000}">
      <text>
        <r>
          <rPr>
            <sz val="10"/>
            <color indexed="81"/>
            <rFont val="Tahoma"/>
            <family val="2"/>
          </rPr>
          <t>Asignaciones destinadas a la adquisición de equipos y aparatos de comunicaciones y telecomunicaciones, refacciones y accesorios mayores, tales como: comunicación satelital, microondas, transmisores, receptores; equipos de telex, radar, sonar, radionavegación y video; amplificadores, equipos telefónicos, telegráficos, fax y demás equipos y aparatos para el mismo fin.</t>
        </r>
      </text>
    </comment>
    <comment ref="C1294" authorId="0" shapeId="0" xr:uid="{00000000-0006-0000-0200-0000D805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295" authorId="0" shapeId="0" xr:uid="{00000000-0006-0000-0200-0000D905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296" authorId="0" shapeId="0" xr:uid="{00000000-0006-0000-0200-0000DA05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297" authorId="0" shapeId="0" xr:uid="{00000000-0006-0000-0200-0000DB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298" authorId="0" shapeId="0" xr:uid="{00000000-0006-0000-0200-0000DC05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299" authorId="0" shapeId="0" xr:uid="{00000000-0006-0000-0200-0000DD05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300" authorId="0" shapeId="0" xr:uid="{00000000-0006-0000-0200-0000DE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301" authorId="0" shapeId="0" xr:uid="{00000000-0006-0000-0200-0000DF05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302" authorId="0" shapeId="0" xr:uid="{00000000-0006-0000-0200-0000E005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303" authorId="0" shapeId="0" xr:uid="{00000000-0006-0000-0200-0000E1050000}">
      <text>
        <r>
          <rPr>
            <sz val="10"/>
            <color indexed="81"/>
            <rFont val="Tahoma"/>
            <family val="2"/>
          </rPr>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515 Equipo de cómputo y de tecnología de la información.</t>
        </r>
      </text>
    </comment>
    <comment ref="C1303" authorId="0" shapeId="0" xr:uid="{00000000-0006-0000-0200-0000E205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304" authorId="0" shapeId="0" xr:uid="{00000000-0006-0000-0200-0000E305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305" authorId="0" shapeId="0" xr:uid="{00000000-0006-0000-0200-0000E405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306" authorId="0" shapeId="0" xr:uid="{00000000-0006-0000-0200-0000E5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307" authorId="0" shapeId="0" xr:uid="{00000000-0006-0000-0200-0000E605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308" authorId="0" shapeId="0" xr:uid="{00000000-0006-0000-0200-0000E705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309" authorId="0" shapeId="0" xr:uid="{00000000-0006-0000-0200-0000E8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310" authorId="0" shapeId="0" xr:uid="{00000000-0006-0000-0200-0000E905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311" authorId="0" shapeId="0" xr:uid="{00000000-0006-0000-0200-0000EA05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312" authorId="0" shapeId="0" xr:uid="{00000000-0006-0000-0200-0000EB050000}">
      <text>
        <r>
          <rPr>
            <sz val="10"/>
            <color indexed="81"/>
            <rFont val="Tahoma"/>
            <family val="2"/>
          </rPr>
          <t>Asignaciones destinadas a la adquisición de herramientas eléctricas, neumáticas, máquinas-herramienta, refacciones y accesorios mayores, tales como: rectificadoras, cepilladoras, mortajadoras, pulidoras, lijadoras, sierras, taladros, martillos eléctricos, ensambladoras, fresadoras, encuadernadoras y demás herramientas consideradas en los activos fijos de los entes públicos.</t>
        </r>
      </text>
    </comment>
    <comment ref="C1312" authorId="0" shapeId="0" xr:uid="{00000000-0006-0000-0200-0000EC05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313" authorId="0" shapeId="0" xr:uid="{00000000-0006-0000-0200-0000ED05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314" authorId="0" shapeId="0" xr:uid="{00000000-0006-0000-0200-0000EE05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315" authorId="0" shapeId="0" xr:uid="{00000000-0006-0000-0200-0000EF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316" authorId="0" shapeId="0" xr:uid="{00000000-0006-0000-0200-0000F005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317" authorId="0" shapeId="0" xr:uid="{00000000-0006-0000-0200-0000F105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318" authorId="0" shapeId="0" xr:uid="{00000000-0006-0000-0200-0000F2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319" authorId="0" shapeId="0" xr:uid="{00000000-0006-0000-0200-0000F305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320" authorId="0" shapeId="0" xr:uid="{00000000-0006-0000-0200-0000F405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321" authorId="0" shapeId="0" xr:uid="{00000000-0006-0000-0200-0000F5050000}">
      <text>
        <r>
          <rPr>
            <sz val="10"/>
            <color indexed="81"/>
            <rFont val="Tahoma"/>
            <family val="2"/>
          </rPr>
          <t>Asignaciones destinadas a cubrir el costo de los bienes muebles o maquinaria y equipos especializados adquiridos por los entes públicos, no incluidos o especificados en los conceptos y partidas del presente capítulo, tales como: equipo científico e investigación, equipo contra incendio y maquinaria para protección al ambiente, entre otros.</t>
        </r>
      </text>
    </comment>
    <comment ref="C1321" authorId="0" shapeId="0" xr:uid="{00000000-0006-0000-0200-0000F605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322" authorId="0" shapeId="0" xr:uid="{00000000-0006-0000-0200-0000F705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323" authorId="0" shapeId="0" xr:uid="{00000000-0006-0000-0200-0000F805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324" authorId="0" shapeId="0" xr:uid="{00000000-0006-0000-0200-0000F9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325" authorId="0" shapeId="0" xr:uid="{00000000-0006-0000-0200-0000FA05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326" authorId="0" shapeId="0" xr:uid="{00000000-0006-0000-0200-0000FB05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327" authorId="0" shapeId="0" xr:uid="{00000000-0006-0000-0200-0000FC05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328" authorId="0" shapeId="0" xr:uid="{00000000-0006-0000-0200-0000FD05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329" authorId="0" shapeId="0" xr:uid="{00000000-0006-0000-0200-0000FE05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330" authorId="0" shapeId="0" xr:uid="{00000000-0006-0000-0200-0000FF050000}">
      <text>
        <r>
          <rPr>
            <sz val="10"/>
            <color indexed="81"/>
            <rFont val="Tahoma"/>
            <family val="2"/>
          </rPr>
          <t>Asignaciones destinadas a la adquisición de toda clase de especies animales y otros seres vivos, tanto para su utilización en el trabajo como para su fomento, exhibición y reproducción.</t>
        </r>
      </text>
    </comment>
    <comment ref="B1331" authorId="0" shapeId="0" xr:uid="{00000000-0006-0000-0200-000000060000}">
      <text>
        <r>
          <rPr>
            <sz val="10"/>
            <color indexed="81"/>
            <rFont val="Tahoma"/>
            <family val="2"/>
          </rPr>
          <t>Asignaciones destinadas a la adquisición de ganado bovino en todas sus fases: producción de carne, cría y explotación de ganado bovino para reemplazos de ganado bovino lechero.</t>
        </r>
      </text>
    </comment>
    <comment ref="C1331" authorId="0" shapeId="0" xr:uid="{00000000-0006-0000-0200-00000106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332" authorId="0" shapeId="0" xr:uid="{00000000-0006-0000-0200-00000206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333" authorId="0" shapeId="0" xr:uid="{00000000-0006-0000-0200-00000306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334" authorId="0" shapeId="0" xr:uid="{00000000-0006-0000-0200-000004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335" authorId="0" shapeId="0" xr:uid="{00000000-0006-0000-0200-00000506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336" authorId="0" shapeId="0" xr:uid="{00000000-0006-0000-0200-00000606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337" authorId="0" shapeId="0" xr:uid="{00000000-0006-0000-0200-000007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338" authorId="0" shapeId="0" xr:uid="{00000000-0006-0000-0200-00000806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339" authorId="0" shapeId="0" xr:uid="{00000000-0006-0000-0200-00000906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340" authorId="0" shapeId="0" xr:uid="{00000000-0006-0000-0200-00000A060000}">
      <text>
        <r>
          <rPr>
            <sz val="10"/>
            <color indexed="81"/>
            <rFont val="Tahoma"/>
            <family val="2"/>
          </rPr>
          <t>Asignaciones destinadas a la adquisición de cerdos en todas sus fases en granjas, patios y azoteas.</t>
        </r>
      </text>
    </comment>
    <comment ref="C1340" authorId="0" shapeId="0" xr:uid="{00000000-0006-0000-0200-00000B06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341" authorId="0" shapeId="0" xr:uid="{00000000-0006-0000-0200-00000C06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342" authorId="0" shapeId="0" xr:uid="{00000000-0006-0000-0200-00000D06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343" authorId="0" shapeId="0" xr:uid="{00000000-0006-0000-0200-00000E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344" authorId="0" shapeId="0" xr:uid="{00000000-0006-0000-0200-00000F06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345" authorId="0" shapeId="0" xr:uid="{00000000-0006-0000-0200-00001006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346" authorId="0" shapeId="0" xr:uid="{00000000-0006-0000-0200-000011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347" authorId="0" shapeId="0" xr:uid="{00000000-0006-0000-0200-00001206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348" authorId="0" shapeId="0" xr:uid="{00000000-0006-0000-0200-00001306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349" authorId="0" shapeId="0" xr:uid="{00000000-0006-0000-0200-000014060000}">
      <text>
        <r>
          <rPr>
            <sz val="10"/>
            <color indexed="81"/>
            <rFont val="Tahoma"/>
            <family val="2"/>
          </rPr>
          <t>Asignaciones destinadas a la adquisición de aves para carne, aves para producción de huevo fértil y para plato, gallinas productoras de huevo fértil y para plato; pollos en la fase de engorda para carne; guajolotes o pavos para carne y producción de huevo; y otras aves productoras de carne y huevo como: patos, gansos, codornices, faisanes, palomas, avestruces, emúes y otras.</t>
        </r>
      </text>
    </comment>
    <comment ref="C1349" authorId="0" shapeId="0" xr:uid="{00000000-0006-0000-0200-00001506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350" authorId="0" shapeId="0" xr:uid="{00000000-0006-0000-0200-00001606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351" authorId="0" shapeId="0" xr:uid="{00000000-0006-0000-0200-00001706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352" authorId="0" shapeId="0" xr:uid="{00000000-0006-0000-0200-000018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353" authorId="0" shapeId="0" xr:uid="{00000000-0006-0000-0200-00001906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354" authorId="0" shapeId="0" xr:uid="{00000000-0006-0000-0200-00001A06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355" authorId="0" shapeId="0" xr:uid="{00000000-0006-0000-0200-00001B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356" authorId="0" shapeId="0" xr:uid="{00000000-0006-0000-0200-00001C06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357" authorId="0" shapeId="0" xr:uid="{00000000-0006-0000-0200-00001D06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358" authorId="0" shapeId="0" xr:uid="{00000000-0006-0000-0200-00001E060000}">
      <text>
        <r>
          <rPr>
            <sz val="10"/>
            <color indexed="81"/>
            <rFont val="Tahoma"/>
            <family val="2"/>
          </rPr>
          <t>Asignaciones destinadas a la adquisición de ovinos y caprinos.</t>
        </r>
      </text>
    </comment>
    <comment ref="C1358" authorId="0" shapeId="0" xr:uid="{00000000-0006-0000-0200-00001F06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359" authorId="0" shapeId="0" xr:uid="{00000000-0006-0000-0200-00002006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360" authorId="0" shapeId="0" xr:uid="{00000000-0006-0000-0200-00002106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361" authorId="0" shapeId="0" xr:uid="{00000000-0006-0000-0200-000022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362" authorId="0" shapeId="0" xr:uid="{00000000-0006-0000-0200-00002306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363" authorId="0" shapeId="0" xr:uid="{00000000-0006-0000-0200-00002406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364" authorId="0" shapeId="0" xr:uid="{00000000-0006-0000-0200-000025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365" authorId="0" shapeId="0" xr:uid="{00000000-0006-0000-0200-00002606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366" authorId="0" shapeId="0" xr:uid="{00000000-0006-0000-0200-00002706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367" authorId="0" shapeId="0" xr:uid="{00000000-0006-0000-0200-000028060000}">
      <text>
        <r>
          <rPr>
            <sz val="10"/>
            <color indexed="81"/>
            <rFont val="Tahoma"/>
            <family val="2"/>
          </rPr>
          <t>Asignaciones destinadas a la adquisición de peces y acuicultura, tales como: animales acuáticos en ambientes controlados (peces, moluscos, crustáceos, camarones y reptiles). Excluye acuicultura vegetal.</t>
        </r>
      </text>
    </comment>
    <comment ref="C1367" authorId="0" shapeId="0" xr:uid="{00000000-0006-0000-0200-00002906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368" authorId="0" shapeId="0" xr:uid="{00000000-0006-0000-0200-00002A06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369" authorId="0" shapeId="0" xr:uid="{00000000-0006-0000-0200-00002B06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370" authorId="0" shapeId="0" xr:uid="{00000000-0006-0000-0200-00002C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371" authorId="0" shapeId="0" xr:uid="{00000000-0006-0000-0200-00002D06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372" authorId="0" shapeId="0" xr:uid="{00000000-0006-0000-0200-00002E06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373" authorId="0" shapeId="0" xr:uid="{00000000-0006-0000-0200-00002F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374" authorId="0" shapeId="0" xr:uid="{00000000-0006-0000-0200-00003006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375" authorId="0" shapeId="0" xr:uid="{00000000-0006-0000-0200-00003106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376" authorId="0" shapeId="0" xr:uid="{00000000-0006-0000-0200-000032060000}">
      <text>
        <r>
          <rPr>
            <sz val="10"/>
            <color indexed="81"/>
            <rFont val="Tahoma"/>
            <family val="2"/>
          </rPr>
          <t>Asignaciones destinadas a la adquisición de equinos, tales como: caballos, mulas, burros y otros. Excluye servicio de pensión para equinos.</t>
        </r>
      </text>
    </comment>
    <comment ref="C1376" authorId="0" shapeId="0" xr:uid="{00000000-0006-0000-0200-00003306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377" authorId="0" shapeId="0" xr:uid="{00000000-0006-0000-0200-00003406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378" authorId="0" shapeId="0" xr:uid="{00000000-0006-0000-0200-00003506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379" authorId="0" shapeId="0" xr:uid="{00000000-0006-0000-0200-000036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380" authorId="0" shapeId="0" xr:uid="{00000000-0006-0000-0200-00003706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381" authorId="0" shapeId="0" xr:uid="{00000000-0006-0000-0200-00003806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382" authorId="0" shapeId="0" xr:uid="{00000000-0006-0000-0200-000039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383" authorId="0" shapeId="0" xr:uid="{00000000-0006-0000-0200-00003A06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384" authorId="0" shapeId="0" xr:uid="{00000000-0006-0000-0200-00003B06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385" authorId="0" shapeId="0" xr:uid="{00000000-0006-0000-0200-00003C060000}">
      <text>
        <r>
          <rPr>
            <sz val="10"/>
            <color indexed="81"/>
            <rFont val="Tahoma"/>
            <family val="2"/>
          </rPr>
          <t>Asignaciones destinadas a la adquisición de especies menores y de zoológico, tales como: abejas, colmenas, conejos, chinchillas, zorros, perros, gatos, gallos de pelea, aves de ornato, cisnes, pavos reales, flamencos, gusanos de seda, llamas, venados, animales de laboratorio, entre otros.</t>
        </r>
      </text>
    </comment>
    <comment ref="C1385" authorId="0" shapeId="0" xr:uid="{00000000-0006-0000-0200-00003D06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386" authorId="0" shapeId="0" xr:uid="{00000000-0006-0000-0200-00003E06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387" authorId="0" shapeId="0" xr:uid="{00000000-0006-0000-0200-00003F06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388" authorId="0" shapeId="0" xr:uid="{00000000-0006-0000-0200-000040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389" authorId="0" shapeId="0" xr:uid="{00000000-0006-0000-0200-00004106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390" authorId="0" shapeId="0" xr:uid="{00000000-0006-0000-0200-00004206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391" authorId="0" shapeId="0" xr:uid="{00000000-0006-0000-0200-000043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392" authorId="0" shapeId="0" xr:uid="{00000000-0006-0000-0200-00004406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393" authorId="0" shapeId="0" xr:uid="{00000000-0006-0000-0200-00004506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394" authorId="0" shapeId="0" xr:uid="{00000000-0006-0000-0200-000046060000}">
      <text>
        <r>
          <rPr>
            <sz val="10"/>
            <color indexed="81"/>
            <rFont val="Tahoma"/>
            <family val="2"/>
          </rPr>
          <t>Asignaciones destinadas a la adquisición de árboles y plantas que se utilizan repetida o continuamente durante más de un año para producir otros bienes.</t>
        </r>
      </text>
    </comment>
    <comment ref="C1394" authorId="0" shapeId="0" xr:uid="{00000000-0006-0000-0200-00004706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395" authorId="0" shapeId="0" xr:uid="{00000000-0006-0000-0200-00004806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396" authorId="0" shapeId="0" xr:uid="{00000000-0006-0000-0200-00004906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397" authorId="0" shapeId="0" xr:uid="{00000000-0006-0000-0200-00004A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398" authorId="0" shapeId="0" xr:uid="{00000000-0006-0000-0200-00004B06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399" authorId="0" shapeId="0" xr:uid="{00000000-0006-0000-0200-00004C06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400" authorId="0" shapeId="0" xr:uid="{00000000-0006-0000-0200-00004D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401" authorId="0" shapeId="0" xr:uid="{00000000-0006-0000-0200-00004E06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402" authorId="0" shapeId="0" xr:uid="{00000000-0006-0000-0200-00004F06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403" authorId="0" shapeId="0" xr:uid="{00000000-0006-0000-0200-000050060000}">
      <text>
        <r>
          <rPr>
            <sz val="10"/>
            <color indexed="81"/>
            <rFont val="Tahoma"/>
            <family val="2"/>
          </rPr>
          <t>Asignaciones destinadas a la adquisición de otros activos biológicos, tales como: semen como material reproductivo y todos los que sean capaces de experimentar transformaciones biológicas para convertirlos en otros activos biológicos.</t>
        </r>
      </text>
    </comment>
    <comment ref="C1403" authorId="0" shapeId="0" xr:uid="{00000000-0006-0000-0200-00005106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404" authorId="0" shapeId="0" xr:uid="{00000000-0006-0000-0200-00005206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405" authorId="0" shapeId="0" xr:uid="{00000000-0006-0000-0200-00005306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406" authorId="0" shapeId="0" xr:uid="{00000000-0006-0000-0200-000054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407" authorId="0" shapeId="0" xr:uid="{00000000-0006-0000-0200-00005506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408" authorId="0" shapeId="0" xr:uid="{00000000-0006-0000-0200-00005606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409" authorId="0" shapeId="0" xr:uid="{00000000-0006-0000-0200-000057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410" authorId="0" shapeId="0" xr:uid="{00000000-0006-0000-0200-00005806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411" authorId="0" shapeId="0" xr:uid="{00000000-0006-0000-0200-00005906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412" authorId="0" shapeId="0" xr:uid="{00000000-0006-0000-0200-00005A060000}">
      <text>
        <r>
          <rPr>
            <sz val="10"/>
            <color indexed="81"/>
            <rFont val="Tahoma"/>
            <family val="2"/>
          </rPr>
          <t>Asignaciones destinadas a la adquisición de todo tipo de bienes inmuebles, así como los gastos derivados de actos de su adquisición, adjudicación, expropiación e indemnización, incluye las asignaciones destinadas a los Proyectos de Prestación de Servicios relativos cuando se realicen por causas de interés público.</t>
        </r>
      </text>
    </comment>
    <comment ref="B1413" authorId="0" shapeId="0" xr:uid="{00000000-0006-0000-0200-00005B060000}">
      <text>
        <r>
          <rPr>
            <sz val="10"/>
            <color indexed="81"/>
            <rFont val="Tahoma"/>
            <family val="2"/>
          </rPr>
          <t>Asignaciones destinadas a la adquisición de tierras, terrenos y predios urbanos baldíos, campos con o sin mejoras necesarios para los usos propios de los entes públicos.</t>
        </r>
      </text>
    </comment>
    <comment ref="C1413" authorId="0" shapeId="0" xr:uid="{00000000-0006-0000-0200-00005C06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414" authorId="0" shapeId="0" xr:uid="{00000000-0006-0000-0200-00005D06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415" authorId="0" shapeId="0" xr:uid="{00000000-0006-0000-0200-00005E06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416" authorId="0" shapeId="0" xr:uid="{00000000-0006-0000-0200-00005F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417" authorId="0" shapeId="0" xr:uid="{00000000-0006-0000-0200-00006006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418" authorId="0" shapeId="0" xr:uid="{00000000-0006-0000-0200-00006106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419" authorId="0" shapeId="0" xr:uid="{00000000-0006-0000-0200-000062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420" authorId="0" shapeId="0" xr:uid="{00000000-0006-0000-0200-00006306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421" authorId="0" shapeId="0" xr:uid="{00000000-0006-0000-0200-00006406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422" authorId="0" shapeId="0" xr:uid="{00000000-0006-0000-0200-000065060000}">
      <text>
        <r>
          <rPr>
            <sz val="10"/>
            <color indexed="81"/>
            <rFont val="Tahoma"/>
            <family val="2"/>
          </rPr>
          <t>Asignaciones destinadas a la adquisición de viviendas que son edificadas principalmente como residencias requeridos por los entes públicos para sus actividades. Incluye: garajes y otras estructuras asociadas requeridas.</t>
        </r>
      </text>
    </comment>
    <comment ref="C1422" authorId="0" shapeId="0" xr:uid="{00000000-0006-0000-0200-00006606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423" authorId="0" shapeId="0" xr:uid="{00000000-0006-0000-0200-00006706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424" authorId="0" shapeId="0" xr:uid="{00000000-0006-0000-0200-00006806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425" authorId="0" shapeId="0" xr:uid="{00000000-0006-0000-0200-000069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426" authorId="0" shapeId="0" xr:uid="{00000000-0006-0000-0200-00006A06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427" authorId="0" shapeId="0" xr:uid="{00000000-0006-0000-0200-00006B06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428" authorId="0" shapeId="0" xr:uid="{00000000-0006-0000-0200-00006C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429" authorId="0" shapeId="0" xr:uid="{00000000-0006-0000-0200-00006D06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430" authorId="0" shapeId="0" xr:uid="{00000000-0006-0000-0200-00006E06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431" authorId="0" shapeId="0" xr:uid="{00000000-0006-0000-0200-00006F060000}">
      <text>
        <r>
          <rPr>
            <sz val="10"/>
            <color indexed="81"/>
            <rFont val="Tahoma"/>
            <family val="2"/>
          </rPr>
          <t>Asignaciones destinadas a la adquisición de edificios, tales como: oficinas, escuelas, hospitales, edificios industriales, comerciales y para la recreación pública, almacenes, hoteles y restaurantes que requieren los entes públicos para desarrollar sus actividades. Excluye viviendas.</t>
        </r>
      </text>
    </comment>
    <comment ref="C1431" authorId="0" shapeId="0" xr:uid="{00000000-0006-0000-0200-00007006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432" authorId="0" shapeId="0" xr:uid="{00000000-0006-0000-0200-00007106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433" authorId="0" shapeId="0" xr:uid="{00000000-0006-0000-0200-00007206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434" authorId="0" shapeId="0" xr:uid="{00000000-0006-0000-0200-000073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435" authorId="0" shapeId="0" xr:uid="{00000000-0006-0000-0200-00007406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436" authorId="0" shapeId="0" xr:uid="{00000000-0006-0000-0200-00007506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437" authorId="0" shapeId="0" xr:uid="{00000000-0006-0000-0200-000076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438" authorId="0" shapeId="0" xr:uid="{00000000-0006-0000-0200-00007706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439" authorId="0" shapeId="0" xr:uid="{00000000-0006-0000-0200-00007806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440" authorId="0" shapeId="0" xr:uid="{00000000-0006-0000-0200-000079060000}">
      <text>
        <r>
          <rPr>
            <sz val="10"/>
            <color indexed="81"/>
            <rFont val="Tahoma"/>
            <family val="2"/>
          </rPr>
          <t>Asignaciones destinadas a cubrir el costo de los bienes inmuebles adquiridos por los entes públicos no incluidos o especificados en los conceptos y partidas del presente capítulo.</t>
        </r>
      </text>
    </comment>
    <comment ref="C1440" authorId="0" shapeId="0" xr:uid="{00000000-0006-0000-0200-00007A06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441" authorId="0" shapeId="0" xr:uid="{00000000-0006-0000-0200-00007B06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442" authorId="0" shapeId="0" xr:uid="{00000000-0006-0000-0200-00007C06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443" authorId="0" shapeId="0" xr:uid="{00000000-0006-0000-0200-00007D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444" authorId="0" shapeId="0" xr:uid="{00000000-0006-0000-0200-00007E06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445" authorId="0" shapeId="0" xr:uid="{00000000-0006-0000-0200-00007F06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446" authorId="0" shapeId="0" xr:uid="{00000000-0006-0000-0200-000080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447" authorId="0" shapeId="0" xr:uid="{00000000-0006-0000-0200-00008106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448" authorId="0" shapeId="0" xr:uid="{00000000-0006-0000-0200-00008206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449" authorId="0" shapeId="0" xr:uid="{00000000-0006-0000-0200-000083060000}">
      <text>
        <r>
          <rPr>
            <sz val="10"/>
            <color indexed="81"/>
            <rFont val="Tahoma"/>
            <family val="2"/>
          </rPr>
          <t>Asignaciones para la adquisición de derechos por el uso de activos de la propiedad industrial, comercial, intelectual y otros, como por ejemplo: software, licencias, patentes, marcas, derechos, concesiones y franquicias.</t>
        </r>
      </text>
    </comment>
    <comment ref="B1450" authorId="0" shapeId="0" xr:uid="{00000000-0006-0000-0200-000084060000}">
      <text>
        <r>
          <rPr>
            <sz val="10"/>
            <color indexed="81"/>
            <rFont val="Tahoma"/>
            <family val="2"/>
          </rPr>
          <t>Asignaciones destinadas en la adquisición de paquetes y programas de informática, para ser aplicados en los sistemas administrativos y operativos computarizados de los entes públicos, su descripción y los materiales de apoyo de los sistemas y las aplicaciones informáticas que se espera utilizar.</t>
        </r>
      </text>
    </comment>
    <comment ref="C1450" authorId="0" shapeId="0" xr:uid="{00000000-0006-0000-0200-00008506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451" authorId="0" shapeId="0" xr:uid="{00000000-0006-0000-0200-00008606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452" authorId="0" shapeId="0" xr:uid="{00000000-0006-0000-0200-00008706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453" authorId="0" shapeId="0" xr:uid="{00000000-0006-0000-0200-000088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454" authorId="0" shapeId="0" xr:uid="{00000000-0006-0000-0200-00008906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455" authorId="0" shapeId="0" xr:uid="{00000000-0006-0000-0200-00008A06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456" authorId="0" shapeId="0" xr:uid="{00000000-0006-0000-0200-00008B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457" authorId="0" shapeId="0" xr:uid="{00000000-0006-0000-0200-00008C06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458" authorId="0" shapeId="0" xr:uid="{00000000-0006-0000-0200-00008D06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459" authorId="0" shapeId="0" xr:uid="{00000000-0006-0000-0200-00008E060000}">
      <text>
        <r>
          <rPr>
            <sz val="10"/>
            <color indexed="81"/>
            <rFont val="Tahoma"/>
            <family val="2"/>
          </rPr>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r>
      </text>
    </comment>
    <comment ref="C1459" authorId="0" shapeId="0" xr:uid="{00000000-0006-0000-0200-00008F06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460" authorId="0" shapeId="0" xr:uid="{00000000-0006-0000-0200-00009006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461" authorId="0" shapeId="0" xr:uid="{00000000-0006-0000-0200-00009106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462" authorId="0" shapeId="0" xr:uid="{00000000-0006-0000-0200-000092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463" authorId="0" shapeId="0" xr:uid="{00000000-0006-0000-0200-00009306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464" authorId="0" shapeId="0" xr:uid="{00000000-0006-0000-0200-00009406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465" authorId="0" shapeId="0" xr:uid="{00000000-0006-0000-0200-000095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466" authorId="0" shapeId="0" xr:uid="{00000000-0006-0000-0200-00009606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467" authorId="0" shapeId="0" xr:uid="{00000000-0006-0000-0200-00009706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468" authorId="0" shapeId="0" xr:uid="{00000000-0006-0000-0200-000098060000}">
      <text>
        <r>
          <rPr>
            <sz val="10"/>
            <color indexed="81"/>
            <rFont val="Tahoma"/>
            <family val="2"/>
          </rPr>
          <t>Asignaciones destinadas a cubrir los gastos generados por el uso de nombres comerciales, símbolos o emblemas que identifiquen un producto o conjunto de productos, que otorgan derechos de exclusividad para su uso o explotación, por parte de los entes públicos.</t>
        </r>
      </text>
    </comment>
    <comment ref="C1468" authorId="0" shapeId="0" xr:uid="{00000000-0006-0000-0200-00009906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469" authorId="0" shapeId="0" xr:uid="{00000000-0006-0000-0200-00009A06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470" authorId="0" shapeId="0" xr:uid="{00000000-0006-0000-0200-00009B06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471" authorId="0" shapeId="0" xr:uid="{00000000-0006-0000-0200-00009C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472" authorId="0" shapeId="0" xr:uid="{00000000-0006-0000-0200-00009D06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473" authorId="0" shapeId="0" xr:uid="{00000000-0006-0000-0200-00009E06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474" authorId="0" shapeId="0" xr:uid="{00000000-0006-0000-0200-00009F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475" authorId="0" shapeId="0" xr:uid="{00000000-0006-0000-0200-0000A006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476" authorId="0" shapeId="0" xr:uid="{00000000-0006-0000-0200-0000A106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477" authorId="0" shapeId="0" xr:uid="{00000000-0006-0000-0200-0000A2060000}">
      <text>
        <r>
          <rPr>
            <sz val="10"/>
            <color indexed="81"/>
            <rFont val="Tahoma"/>
            <family val="2"/>
          </rPr>
          <t>Asignaciones destinadas para atender los gastos generados por el uso de obras técnicas, culturales, de arte o musicales, u otras pertenecientes a personas jurídicas o naturales, nacionales o extranjeras.</t>
        </r>
      </text>
    </comment>
    <comment ref="C1477" authorId="0" shapeId="0" xr:uid="{00000000-0006-0000-0200-0000A306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478" authorId="0" shapeId="0" xr:uid="{00000000-0006-0000-0200-0000A406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479" authorId="0" shapeId="0" xr:uid="{00000000-0006-0000-0200-0000A506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480" authorId="0" shapeId="0" xr:uid="{00000000-0006-0000-0200-0000A6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481" authorId="0" shapeId="0" xr:uid="{00000000-0006-0000-0200-0000A706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482" authorId="0" shapeId="0" xr:uid="{00000000-0006-0000-0200-0000A806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483" authorId="0" shapeId="0" xr:uid="{00000000-0006-0000-0200-0000A9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484" authorId="0" shapeId="0" xr:uid="{00000000-0006-0000-0200-0000AA06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485" authorId="0" shapeId="0" xr:uid="{00000000-0006-0000-0200-0000AB06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486" authorId="0" shapeId="0" xr:uid="{00000000-0006-0000-0200-0000AC060000}">
      <text>
        <r>
          <rPr>
            <sz val="10"/>
            <color indexed="81"/>
            <rFont val="Tahoma"/>
            <family val="2"/>
          </rPr>
          <t>Asignaciones destinadas a cubrir la adquisición del derecho de explotación por un lapso de tiempo determinado de bienes y servicios por parte de una empresa a otra.</t>
        </r>
      </text>
    </comment>
    <comment ref="C1486" authorId="0" shapeId="0" xr:uid="{00000000-0006-0000-0200-0000AD06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487" authorId="0" shapeId="0" xr:uid="{00000000-0006-0000-0200-0000AE06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488" authorId="0" shapeId="0" xr:uid="{00000000-0006-0000-0200-0000AF06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489" authorId="0" shapeId="0" xr:uid="{00000000-0006-0000-0200-0000B0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490" authorId="0" shapeId="0" xr:uid="{00000000-0006-0000-0200-0000B106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491" authorId="0" shapeId="0" xr:uid="{00000000-0006-0000-0200-0000B206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492" authorId="0" shapeId="0" xr:uid="{00000000-0006-0000-0200-0000B3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493" authorId="0" shapeId="0" xr:uid="{00000000-0006-0000-0200-0000B406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494" authorId="0" shapeId="0" xr:uid="{00000000-0006-0000-0200-0000B506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495" authorId="0" shapeId="0" xr:uid="{00000000-0006-0000-0200-0000B6060000}">
      <text>
        <r>
          <rPr>
            <sz val="10"/>
            <color indexed="81"/>
            <rFont val="Tahoma"/>
            <family val="2"/>
          </rPr>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r>
      </text>
    </comment>
    <comment ref="C1495" authorId="0" shapeId="0" xr:uid="{00000000-0006-0000-0200-0000B706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496" authorId="0" shapeId="0" xr:uid="{00000000-0006-0000-0200-0000B806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497" authorId="0" shapeId="0" xr:uid="{00000000-0006-0000-0200-0000B906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498" authorId="0" shapeId="0" xr:uid="{00000000-0006-0000-0200-0000BA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499" authorId="0" shapeId="0" xr:uid="{00000000-0006-0000-0200-0000BB06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500" authorId="0" shapeId="0" xr:uid="{00000000-0006-0000-0200-0000BC06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501" authorId="0" shapeId="0" xr:uid="{00000000-0006-0000-0200-0000BD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502" authorId="0" shapeId="0" xr:uid="{00000000-0006-0000-0200-0000BE06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503" authorId="0" shapeId="0" xr:uid="{00000000-0006-0000-0200-0000BF06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504" authorId="0" shapeId="0" xr:uid="{00000000-0006-0000-0200-0000C0060000}">
      <text>
        <r>
          <rPr>
            <sz val="10"/>
            <color indexed="81"/>
            <rFont val="Tahoma"/>
            <family val="2"/>
          </rPr>
          <t>Asignaciones destinadas a la adquisición de permisos informáticos e intelectuales.</t>
        </r>
      </text>
    </comment>
    <comment ref="C1504" authorId="0" shapeId="0" xr:uid="{00000000-0006-0000-0200-0000C106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505" authorId="0" shapeId="0" xr:uid="{00000000-0006-0000-0200-0000C206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506" authorId="0" shapeId="0" xr:uid="{00000000-0006-0000-0200-0000C306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507" authorId="0" shapeId="0" xr:uid="{00000000-0006-0000-0200-0000C4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508" authorId="0" shapeId="0" xr:uid="{00000000-0006-0000-0200-0000C506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509" authorId="0" shapeId="0" xr:uid="{00000000-0006-0000-0200-0000C606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510" authorId="0" shapeId="0" xr:uid="{00000000-0006-0000-0200-0000C7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511" authorId="0" shapeId="0" xr:uid="{00000000-0006-0000-0200-0000C806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512" authorId="0" shapeId="0" xr:uid="{00000000-0006-0000-0200-0000C906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513" authorId="0" shapeId="0" xr:uid="{00000000-0006-0000-0200-0000CA060000}">
      <text>
        <r>
          <rPr>
            <sz val="10"/>
            <color indexed="81"/>
            <rFont val="Tahoma"/>
            <family val="2"/>
          </rPr>
          <t>Asignaciones destinadas a la adquisición de permisos para realizar negocios en general o un negocio o profesión en particular.</t>
        </r>
      </text>
    </comment>
    <comment ref="C1513" authorId="0" shapeId="0" xr:uid="{00000000-0006-0000-0200-0000CB06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514" authorId="0" shapeId="0" xr:uid="{00000000-0006-0000-0200-0000CC06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515" authorId="0" shapeId="0" xr:uid="{00000000-0006-0000-0200-0000CD06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516" authorId="0" shapeId="0" xr:uid="{00000000-0006-0000-0200-0000CE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517" authorId="0" shapeId="0" xr:uid="{00000000-0006-0000-0200-0000CF06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518" authorId="0" shapeId="0" xr:uid="{00000000-0006-0000-0200-0000D006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519" authorId="0" shapeId="0" xr:uid="{00000000-0006-0000-0200-0000D1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520" authorId="0" shapeId="0" xr:uid="{00000000-0006-0000-0200-0000D206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521" authorId="0" shapeId="0" xr:uid="{00000000-0006-0000-0200-0000D306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522" authorId="0" shapeId="0" xr:uid="{00000000-0006-0000-0200-0000D4060000}">
      <text>
        <r>
          <rPr>
            <sz val="10"/>
            <color indexed="81"/>
            <rFont val="Tahoma"/>
            <family val="2"/>
          </rPr>
          <t>Asignaciones destinadas atenderá cubrir los gastos generados por concepto de otros activos intangibles, no incluidos en partidas específicas anteriores.</t>
        </r>
      </text>
    </comment>
    <comment ref="C1522" authorId="0" shapeId="0" xr:uid="{00000000-0006-0000-0200-0000D506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523" authorId="0" shapeId="0" xr:uid="{00000000-0006-0000-0200-0000D606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524" authorId="0" shapeId="0" xr:uid="{00000000-0006-0000-0200-0000D706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525" authorId="0" shapeId="0" xr:uid="{00000000-0006-0000-0200-0000D8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526" authorId="0" shapeId="0" xr:uid="{00000000-0006-0000-0200-0000D906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527" authorId="0" shapeId="0" xr:uid="{00000000-0006-0000-0200-0000DA06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528" authorId="0" shapeId="0" xr:uid="{00000000-0006-0000-0200-0000DB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529" authorId="0" shapeId="0" xr:uid="{00000000-0006-0000-0200-0000DC06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530" authorId="0" shapeId="0" xr:uid="{00000000-0006-0000-0200-0000DD06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531" authorId="0" shapeId="0" xr:uid="{00000000-0006-0000-0200-0000DE060000}">
      <text>
        <r>
          <rPr>
            <sz val="10"/>
            <color indexed="81"/>
            <rFont val="Tahoma"/>
            <family val="2"/>
          </rPr>
          <t>Asignaciones destinadas a obras por contrato y proyectos productivos y acciones de fomento. Incluye los gastos en estudios de pre-inversión y preparación del proyecto.</t>
        </r>
      </text>
    </comment>
    <comment ref="B1532" authorId="0" shapeId="0" xr:uid="{00000000-0006-0000-0200-0000DF060000}">
      <text>
        <r>
          <rPr>
            <sz val="10"/>
            <color indexed="81"/>
            <rFont val="Tahoma"/>
            <family val="2"/>
          </rPr>
          <t>Asignaciones destinadas para construcciones en bienes de dominio público de acuerdo con lo establecido en el art. 7 de la Ley General de Bienes Nacionales y otras leyes aplicables. Incluye los gastos en estudios de pre-inversión y preparación del proyecto.</t>
        </r>
      </text>
    </comment>
    <comment ref="B1533" authorId="0" shapeId="0" xr:uid="{00000000-0006-0000-0200-0000E0060000}">
      <text>
        <r>
          <rPr>
            <sz val="10"/>
            <color indexed="81"/>
            <rFont val="Tahoma"/>
            <family val="2"/>
          </rPr>
          <t xml:space="preserve">Asignaciones destinadas a obras para vivienda, ya sean unifamiliares o multifamiliares. Incluye construcción nueva, ampliación, remodelación, mantenimiento o reparación integral de las construcciones, así como los gastos en estudios de pre-inversión y preparación del proyecto.
</t>
        </r>
      </text>
    </comment>
    <comment ref="C1533" authorId="0" shapeId="0" xr:uid="{00000000-0006-0000-0200-0000E106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534" authorId="0" shapeId="0" xr:uid="{00000000-0006-0000-0200-0000E206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535" authorId="0" shapeId="0" xr:uid="{00000000-0006-0000-0200-0000E306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536" authorId="0" shapeId="0" xr:uid="{00000000-0006-0000-0200-0000E4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537" authorId="0" shapeId="0" xr:uid="{00000000-0006-0000-0200-0000E506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538" authorId="0" shapeId="0" xr:uid="{00000000-0006-0000-0200-0000E606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539" authorId="0" shapeId="0" xr:uid="{00000000-0006-0000-0200-0000E7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540" authorId="0" shapeId="0" xr:uid="{00000000-0006-0000-0200-0000E806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541" authorId="0" shapeId="0" xr:uid="{00000000-0006-0000-0200-0000E906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542" authorId="0" shapeId="0" xr:uid="{00000000-0006-0000-0200-0000EA060000}">
      <text>
        <r>
          <rPr>
            <sz val="10"/>
            <color indexed="81"/>
            <rFont val="Tahoma"/>
            <family val="2"/>
          </rPr>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r>
      </text>
    </comment>
    <comment ref="C1542" authorId="0" shapeId="0" xr:uid="{00000000-0006-0000-0200-0000EB06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543" authorId="0" shapeId="0" xr:uid="{00000000-0006-0000-0200-0000EC06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544" authorId="0" shapeId="0" xr:uid="{00000000-0006-0000-0200-0000ED06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545" authorId="0" shapeId="0" xr:uid="{00000000-0006-0000-0200-0000EE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546" authorId="0" shapeId="0" xr:uid="{00000000-0006-0000-0200-0000EF06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547" authorId="0" shapeId="0" xr:uid="{00000000-0006-0000-0200-0000F006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548" authorId="0" shapeId="0" xr:uid="{00000000-0006-0000-0200-0000F1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549" authorId="0" shapeId="0" xr:uid="{00000000-0006-0000-0200-0000F206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550" authorId="0" shapeId="0" xr:uid="{00000000-0006-0000-0200-0000F306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551" authorId="0" shapeId="0" xr:uid="{00000000-0006-0000-0200-0000F4060000}">
      <text>
        <r>
          <rPr>
            <sz val="10"/>
            <color indexed="81"/>
            <rFont val="Tahoma"/>
            <family val="2"/>
          </rPr>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r>
      </text>
    </comment>
    <comment ref="C1551" authorId="0" shapeId="0" xr:uid="{00000000-0006-0000-0200-0000F506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552" authorId="0" shapeId="0" xr:uid="{00000000-0006-0000-0200-0000F606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553" authorId="0" shapeId="0" xr:uid="{00000000-0006-0000-0200-0000F706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554" authorId="0" shapeId="0" xr:uid="{00000000-0006-0000-0200-0000F8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555" authorId="0" shapeId="0" xr:uid="{00000000-0006-0000-0200-0000F906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556" authorId="0" shapeId="0" xr:uid="{00000000-0006-0000-0200-0000FA06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557" authorId="0" shapeId="0" xr:uid="{00000000-0006-0000-0200-0000FB06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558" authorId="0" shapeId="0" xr:uid="{00000000-0006-0000-0200-0000FC06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559" authorId="0" shapeId="0" xr:uid="{00000000-0006-0000-0200-0000FD06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560" authorId="0" shapeId="0" xr:uid="{00000000-0006-0000-0200-0000FE060000}">
      <text>
        <r>
          <rPr>
            <sz val="10"/>
            <color indexed="81"/>
            <rFont val="Tahoma"/>
            <family val="2"/>
          </rPr>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r>
      </text>
    </comment>
    <comment ref="C1560" authorId="0" shapeId="0" xr:uid="{00000000-0006-0000-0200-0000FF06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561" authorId="0" shapeId="0" xr:uid="{00000000-0006-0000-0200-00000007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562" authorId="0" shapeId="0" xr:uid="{00000000-0006-0000-0200-00000107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563" authorId="0" shapeId="0" xr:uid="{00000000-0006-0000-0200-000002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564" authorId="0" shapeId="0" xr:uid="{00000000-0006-0000-0200-00000307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565" authorId="0" shapeId="0" xr:uid="{00000000-0006-0000-0200-00000407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566" authorId="0" shapeId="0" xr:uid="{00000000-0006-0000-0200-000005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567" authorId="0" shapeId="0" xr:uid="{00000000-0006-0000-0200-00000607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568" authorId="0" shapeId="0" xr:uid="{00000000-0006-0000-0200-00000707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569" authorId="0" shapeId="0" xr:uid="{00000000-0006-0000-0200-000008070000}">
      <text>
        <r>
          <rPr>
            <sz val="10"/>
            <color indexed="81"/>
            <rFont val="Tahoma"/>
            <family val="2"/>
          </rPr>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r>
      </text>
    </comment>
    <comment ref="C1569" authorId="0" shapeId="0" xr:uid="{00000000-0006-0000-0200-00000907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570" authorId="0" shapeId="0" xr:uid="{00000000-0006-0000-0200-00000A07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571" authorId="0" shapeId="0" xr:uid="{00000000-0006-0000-0200-00000B07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572" authorId="0" shapeId="0" xr:uid="{00000000-0006-0000-0200-00000C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573" authorId="0" shapeId="0" xr:uid="{00000000-0006-0000-0200-00000D07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574" authorId="0" shapeId="0" xr:uid="{00000000-0006-0000-0200-00000E07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575" authorId="0" shapeId="0" xr:uid="{00000000-0006-0000-0200-00000F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576" authorId="0" shapeId="0" xr:uid="{00000000-0006-0000-0200-00001007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577" authorId="0" shapeId="0" xr:uid="{00000000-0006-0000-0200-00001107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578" authorId="0" shapeId="0" xr:uid="{00000000-0006-0000-0200-000012070000}">
      <text>
        <r>
          <rPr>
            <sz val="10"/>
            <color indexed="81"/>
            <rFont val="Tahoma"/>
            <family val="2"/>
          </rPr>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r>
      </text>
    </comment>
    <comment ref="C1578" authorId="0" shapeId="0" xr:uid="{00000000-0006-0000-0200-00001307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579" authorId="0" shapeId="0" xr:uid="{00000000-0006-0000-0200-00001407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580" authorId="0" shapeId="0" xr:uid="{00000000-0006-0000-0200-00001507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581" authorId="0" shapeId="0" xr:uid="{00000000-0006-0000-0200-000016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582" authorId="0" shapeId="0" xr:uid="{00000000-0006-0000-0200-00001707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583" authorId="0" shapeId="0" xr:uid="{00000000-0006-0000-0200-00001807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584" authorId="0" shapeId="0" xr:uid="{00000000-0006-0000-0200-000019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585" authorId="0" shapeId="0" xr:uid="{00000000-0006-0000-0200-00001A07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586" authorId="0" shapeId="0" xr:uid="{00000000-0006-0000-0200-00001B07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587" authorId="0" shapeId="0" xr:uid="{00000000-0006-0000-0200-00001C070000}">
      <text>
        <r>
          <rPr>
            <sz val="10"/>
            <color indexed="81"/>
            <rFont val="Tahoma"/>
            <family val="2"/>
          </rPr>
          <t>Asignaciones destinadas a la realización de instalaciones eléctricas, hidrosanitarias, de gas, aire acondicionado, calefacción, instalaciones electromecánicas y otras instalaciones de construcciones, Incluye los gastos en estudios de pre-inversión y preparación del proyecto.</t>
        </r>
      </text>
    </comment>
    <comment ref="C1587" authorId="0" shapeId="0" xr:uid="{00000000-0006-0000-0200-00001D07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588" authorId="0" shapeId="0" xr:uid="{00000000-0006-0000-0200-00001E07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589" authorId="0" shapeId="0" xr:uid="{00000000-0006-0000-0200-00001F07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590" authorId="0" shapeId="0" xr:uid="{00000000-0006-0000-0200-000020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591" authorId="0" shapeId="0" xr:uid="{00000000-0006-0000-0200-00002107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592" authorId="0" shapeId="0" xr:uid="{00000000-0006-0000-0200-00002207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593" authorId="0" shapeId="0" xr:uid="{00000000-0006-0000-0200-000023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594" authorId="0" shapeId="0" xr:uid="{00000000-0006-0000-0200-00002407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595" authorId="0" shapeId="0" xr:uid="{00000000-0006-0000-0200-00002507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596" authorId="0" shapeId="0" xr:uid="{00000000-0006-0000-0200-000026070000}">
      <text>
        <r>
          <rPr>
            <sz val="10"/>
            <color indexed="81"/>
            <rFont val="Tahoma"/>
            <family val="2"/>
          </rPr>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r>
      </text>
    </comment>
    <comment ref="C1596" authorId="0" shapeId="0" xr:uid="{00000000-0006-0000-0200-00002707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597" authorId="0" shapeId="0" xr:uid="{00000000-0006-0000-0200-00002807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598" authorId="0" shapeId="0" xr:uid="{00000000-0006-0000-0200-00002907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599" authorId="0" shapeId="0" xr:uid="{00000000-0006-0000-0200-00002A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600" authorId="0" shapeId="0" xr:uid="{00000000-0006-0000-0200-00002B07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601" authorId="0" shapeId="0" xr:uid="{00000000-0006-0000-0200-00002C07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602" authorId="0" shapeId="0" xr:uid="{00000000-0006-0000-0200-00002D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603" authorId="0" shapeId="0" xr:uid="{00000000-0006-0000-0200-00002E07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604" authorId="0" shapeId="0" xr:uid="{00000000-0006-0000-0200-00002F07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605" authorId="0" shapeId="0" xr:uid="{00000000-0006-0000-0200-000030070000}">
      <text>
        <r>
          <rPr>
            <sz val="10"/>
            <color indexed="81"/>
            <rFont val="Tahoma"/>
            <family val="2"/>
          </rPr>
          <t>Asignaciones para construcciones en bienes inmuebles propiedad de los entes públicos. Incluye los gastos en estudios de pre-inversión y preparación del proyecto.</t>
        </r>
      </text>
    </comment>
    <comment ref="B1606" authorId="0" shapeId="0" xr:uid="{00000000-0006-0000-0200-000031070000}">
      <text>
        <r>
          <rPr>
            <sz val="10"/>
            <color indexed="81"/>
            <rFont val="Tahoma"/>
            <family val="2"/>
          </rPr>
          <t>Asignaciones destinadas a obras para vivienda, ya sean unifamiliares o multifamiliares. Incluye construcción nueva, ampliación, remodelación, mantenimiento o reparación integral de las construcciones, así como los gastos en estudios de pre-inversión y preparación del proyecto.</t>
        </r>
      </text>
    </comment>
    <comment ref="C1606" authorId="0" shapeId="0" xr:uid="{00000000-0006-0000-0200-00003207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607" authorId="0" shapeId="0" xr:uid="{00000000-0006-0000-0200-00003307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608" authorId="0" shapeId="0" xr:uid="{00000000-0006-0000-0200-00003407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609" authorId="0" shapeId="0" xr:uid="{00000000-0006-0000-0200-000035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610" authorId="0" shapeId="0" xr:uid="{00000000-0006-0000-0200-00003607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611" authorId="0" shapeId="0" xr:uid="{00000000-0006-0000-0200-00003707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612" authorId="0" shapeId="0" xr:uid="{00000000-0006-0000-0200-000038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613" authorId="0" shapeId="0" xr:uid="{00000000-0006-0000-0200-00003907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614" authorId="0" shapeId="0" xr:uid="{00000000-0006-0000-0200-00003A07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615" authorId="0" shapeId="0" xr:uid="{00000000-0006-0000-0200-00003B070000}">
      <text>
        <r>
          <rPr>
            <sz val="10"/>
            <color indexed="81"/>
            <rFont val="Tahoma"/>
            <family val="2"/>
          </rPr>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r>
      </text>
    </comment>
    <comment ref="C1615" authorId="0" shapeId="0" xr:uid="{00000000-0006-0000-0200-00003C07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616" authorId="0" shapeId="0" xr:uid="{00000000-0006-0000-0200-00003D07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617" authorId="0" shapeId="0" xr:uid="{00000000-0006-0000-0200-00003E07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618" authorId="0" shapeId="0" xr:uid="{00000000-0006-0000-0200-00003F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619" authorId="0" shapeId="0" xr:uid="{00000000-0006-0000-0200-00004007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620" authorId="0" shapeId="0" xr:uid="{00000000-0006-0000-0200-00004107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621" authorId="0" shapeId="0" xr:uid="{00000000-0006-0000-0200-000042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622" authorId="0" shapeId="0" xr:uid="{00000000-0006-0000-0200-00004307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623" authorId="0" shapeId="0" xr:uid="{00000000-0006-0000-0200-00004407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624" authorId="0" shapeId="0" xr:uid="{00000000-0006-0000-0200-000045070000}">
      <text>
        <r>
          <rPr>
            <sz val="10"/>
            <color indexed="81"/>
            <rFont val="Tahoma"/>
            <family val="2"/>
          </rPr>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r>
      </text>
    </comment>
    <comment ref="C1624" authorId="0" shapeId="0" xr:uid="{00000000-0006-0000-0200-00004607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625" authorId="0" shapeId="0" xr:uid="{00000000-0006-0000-0200-00004707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626" authorId="0" shapeId="0" xr:uid="{00000000-0006-0000-0200-00004807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627" authorId="0" shapeId="0" xr:uid="{00000000-0006-0000-0200-000049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628" authorId="0" shapeId="0" xr:uid="{00000000-0006-0000-0200-00004A07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629" authorId="0" shapeId="0" xr:uid="{00000000-0006-0000-0200-00004B07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630" authorId="0" shapeId="0" xr:uid="{00000000-0006-0000-0200-00004C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631" authorId="0" shapeId="0" xr:uid="{00000000-0006-0000-0200-00004D07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632" authorId="0" shapeId="0" xr:uid="{00000000-0006-0000-0200-00004E07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633" authorId="0" shapeId="0" xr:uid="{00000000-0006-0000-0200-00004F070000}">
      <text>
        <r>
          <rPr>
            <sz val="10"/>
            <color indexed="81"/>
            <rFont val="Tahoma"/>
            <family val="2"/>
          </rPr>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r>
      </text>
    </comment>
    <comment ref="C1633" authorId="0" shapeId="0" xr:uid="{00000000-0006-0000-0200-00005007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634" authorId="0" shapeId="0" xr:uid="{00000000-0006-0000-0200-00005107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635" authorId="0" shapeId="0" xr:uid="{00000000-0006-0000-0200-00005207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636" authorId="0" shapeId="0" xr:uid="{00000000-0006-0000-0200-000053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637" authorId="0" shapeId="0" xr:uid="{00000000-0006-0000-0200-00005407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638" authorId="0" shapeId="0" xr:uid="{00000000-0006-0000-0200-00005507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639" authorId="0" shapeId="0" xr:uid="{00000000-0006-0000-0200-000056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640" authorId="0" shapeId="0" xr:uid="{00000000-0006-0000-0200-00005707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641" authorId="0" shapeId="0" xr:uid="{00000000-0006-0000-0200-00005807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642" authorId="0" shapeId="0" xr:uid="{00000000-0006-0000-0200-000059070000}">
      <text>
        <r>
          <rPr>
            <sz val="10"/>
            <color indexed="81"/>
            <rFont val="Tahoma"/>
            <family val="2"/>
          </rPr>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r>
      </text>
    </comment>
    <comment ref="C1642" authorId="0" shapeId="0" xr:uid="{00000000-0006-0000-0200-00005A07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643" authorId="0" shapeId="0" xr:uid="{00000000-0006-0000-0200-00005B07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644" authorId="0" shapeId="0" xr:uid="{00000000-0006-0000-0200-00005C07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645" authorId="0" shapeId="0" xr:uid="{00000000-0006-0000-0200-00005D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646" authorId="0" shapeId="0" xr:uid="{00000000-0006-0000-0200-00005E07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647" authorId="0" shapeId="0" xr:uid="{00000000-0006-0000-0200-00005F07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648" authorId="0" shapeId="0" xr:uid="{00000000-0006-0000-0200-000060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649" authorId="0" shapeId="0" xr:uid="{00000000-0006-0000-0200-00006107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650" authorId="0" shapeId="0" xr:uid="{00000000-0006-0000-0200-00006207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651" authorId="0" shapeId="0" xr:uid="{00000000-0006-0000-0200-000063070000}">
      <text>
        <r>
          <rPr>
            <sz val="10"/>
            <color indexed="81"/>
            <rFont val="Tahoma"/>
            <family val="2"/>
          </rPr>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r>
      </text>
    </comment>
    <comment ref="C1651" authorId="0" shapeId="0" xr:uid="{00000000-0006-0000-0200-00006407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652" authorId="0" shapeId="0" xr:uid="{00000000-0006-0000-0200-00006507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653" authorId="0" shapeId="0" xr:uid="{00000000-0006-0000-0200-00006607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654" authorId="0" shapeId="0" xr:uid="{00000000-0006-0000-0200-000067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655" authorId="0" shapeId="0" xr:uid="{00000000-0006-0000-0200-00006807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656" authorId="0" shapeId="0" xr:uid="{00000000-0006-0000-0200-00006907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657" authorId="0" shapeId="0" xr:uid="{00000000-0006-0000-0200-00006A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658" authorId="0" shapeId="0" xr:uid="{00000000-0006-0000-0200-00006B07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659" authorId="0" shapeId="0" xr:uid="{00000000-0006-0000-0200-00006C07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660" authorId="0" shapeId="0" xr:uid="{00000000-0006-0000-0200-00006D070000}">
      <text>
        <r>
          <rPr>
            <sz val="10"/>
            <color indexed="81"/>
            <rFont val="Tahoma"/>
            <family val="2"/>
          </rPr>
          <t>Asignaciones destinadas a la realización de instalaciones eléctricas, hidro-sanitarias, de gas, aire acondicionado, calefacción, instalaciones electromecánicas y otras instalaciones de construcciones. Incluye los gastos en estudios de pre-inversión y preparación del proyecto.</t>
        </r>
      </text>
    </comment>
    <comment ref="C1660" authorId="0" shapeId="0" xr:uid="{00000000-0006-0000-0200-00006E07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661" authorId="0" shapeId="0" xr:uid="{00000000-0006-0000-0200-00006F07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662" authorId="0" shapeId="0" xr:uid="{00000000-0006-0000-0200-00007007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663" authorId="0" shapeId="0" xr:uid="{00000000-0006-0000-0200-000071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664" authorId="0" shapeId="0" xr:uid="{00000000-0006-0000-0200-00007207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665" authorId="0" shapeId="0" xr:uid="{00000000-0006-0000-0200-00007307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666" authorId="0" shapeId="0" xr:uid="{00000000-0006-0000-0200-000074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667" authorId="0" shapeId="0" xr:uid="{00000000-0006-0000-0200-00007507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668" authorId="0" shapeId="0" xr:uid="{00000000-0006-0000-0200-00007607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669" authorId="0" shapeId="0" xr:uid="{00000000-0006-0000-0200-000077070000}">
      <text>
        <r>
          <rPr>
            <sz val="10"/>
            <color indexed="81"/>
            <rFont val="Tahoma"/>
            <family val="2"/>
          </rPr>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r>
      </text>
    </comment>
    <comment ref="C1669" authorId="0" shapeId="0" xr:uid="{00000000-0006-0000-0200-00007807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670" authorId="0" shapeId="0" xr:uid="{00000000-0006-0000-0200-00007907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671" authorId="0" shapeId="0" xr:uid="{00000000-0006-0000-0200-00007A07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672" authorId="0" shapeId="0" xr:uid="{00000000-0006-0000-0200-00007B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673" authorId="0" shapeId="0" xr:uid="{00000000-0006-0000-0200-00007C07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674" authorId="0" shapeId="0" xr:uid="{00000000-0006-0000-0200-00007D07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675" authorId="0" shapeId="0" xr:uid="{00000000-0006-0000-0200-00007E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676" authorId="0" shapeId="0" xr:uid="{00000000-0006-0000-0200-00007F07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677" authorId="0" shapeId="0" xr:uid="{00000000-0006-0000-0200-00008007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678" authorId="0" shapeId="0" xr:uid="{00000000-0006-0000-0200-000081070000}">
      <text>
        <r>
          <rPr>
            <sz val="10"/>
            <color indexed="81"/>
            <rFont val="Tahoma"/>
            <family val="2"/>
          </rPr>
          <t>Erogaciones realizadas por los entes públicos con la finalidad de ejecutar proyectos de desarrollo productivo, económico y social y otros. Incluye el costo de la preparación de proyectos.</t>
        </r>
      </text>
    </comment>
    <comment ref="B1679" authorId="0" shapeId="0" xr:uid="{00000000-0006-0000-0200-000082070000}">
      <text>
        <r>
          <rPr>
            <sz val="10"/>
            <color indexed="81"/>
            <rFont val="Tahoma"/>
            <family val="2"/>
          </rPr>
          <t>Asignaciones destinadas a los estudios, formulación y evaluación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r>
      </text>
    </comment>
    <comment ref="C1679" authorId="0" shapeId="0" xr:uid="{00000000-0006-0000-0200-00008307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680" authorId="0" shapeId="0" xr:uid="{00000000-0006-0000-0200-00008407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681" authorId="0" shapeId="0" xr:uid="{00000000-0006-0000-0200-00008507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682" authorId="0" shapeId="0" xr:uid="{00000000-0006-0000-0200-000086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683" authorId="0" shapeId="0" xr:uid="{00000000-0006-0000-0200-00008707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684" authorId="0" shapeId="0" xr:uid="{00000000-0006-0000-0200-00008807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685" authorId="0" shapeId="0" xr:uid="{00000000-0006-0000-0200-000089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686" authorId="0" shapeId="0" xr:uid="{00000000-0006-0000-0200-00008A07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687" authorId="0" shapeId="0" xr:uid="{00000000-0006-0000-0200-00008B07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688" authorId="0" shapeId="0" xr:uid="{00000000-0006-0000-0200-00008C070000}">
      <text>
        <r>
          <rPr>
            <sz val="10"/>
            <color indexed="81"/>
            <rFont val="Tahoma"/>
            <family val="2"/>
          </rPr>
          <t>Asignaciones destinadas a la Ejecución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r>
      </text>
    </comment>
    <comment ref="C1688" authorId="0" shapeId="0" xr:uid="{00000000-0006-0000-0200-00008D07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689" authorId="0" shapeId="0" xr:uid="{00000000-0006-0000-0200-00008E07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690" authorId="0" shapeId="0" xr:uid="{00000000-0006-0000-0200-00008F07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691" authorId="0" shapeId="0" xr:uid="{00000000-0006-0000-0200-000090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692" authorId="0" shapeId="0" xr:uid="{00000000-0006-0000-0200-00009107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693" authorId="0" shapeId="0" xr:uid="{00000000-0006-0000-0200-00009207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694" authorId="0" shapeId="0" xr:uid="{00000000-0006-0000-0200-000093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695" authorId="0" shapeId="0" xr:uid="{00000000-0006-0000-0200-00009407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696" authorId="0" shapeId="0" xr:uid="{00000000-0006-0000-0200-00009507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697" authorId="0" shapeId="0" xr:uid="{00000000-0006-0000-0200-000096070000}">
      <text>
        <r>
          <rPr>
            <sz val="10"/>
            <color indexed="81"/>
            <rFont val="Tahoma"/>
            <family val="2"/>
          </rPr>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r>
      </text>
    </comment>
    <comment ref="B1698" authorId="0" shapeId="0" xr:uid="{00000000-0006-0000-0200-000097070000}">
      <text>
        <r>
          <rPr>
            <sz val="10"/>
            <color indexed="81"/>
            <rFont val="Tahoma"/>
            <family val="2"/>
          </rPr>
          <t>Asignaciones destinadas al otorgamiento de créditos en forma directa o mediante fondos y fideicomisos a favor de los sectores social y privado, o de los municipios, para el financiamiento de acciones para el impulso de actividades productivas de acuerdo con a las políticas, normas y disposiciones aplicables.</t>
        </r>
      </text>
    </comment>
    <comment ref="B1699" authorId="0" shapeId="0" xr:uid="{00000000-0006-0000-0200-000098070000}">
      <text>
        <r>
          <rPr>
            <sz val="10"/>
            <color indexed="81"/>
            <rFont val="Tahoma"/>
            <family val="2"/>
          </rPr>
          <t>Asignaciones destinadas a otorgar créditos directos al sector social y privado, para la adquisición de toda clase de bienes muebles e inmuebles, así como para la construcción y reconstrucción de obras e instalaciones, cuando se apliquen en actividades productivas.</t>
        </r>
      </text>
    </comment>
    <comment ref="C1699" authorId="0" shapeId="0" xr:uid="{00000000-0006-0000-0200-00009907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700" authorId="0" shapeId="0" xr:uid="{00000000-0006-0000-0200-00009A07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701" authorId="0" shapeId="0" xr:uid="{00000000-0006-0000-0200-00009B07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702" authorId="0" shapeId="0" xr:uid="{00000000-0006-0000-0200-00009C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703" authorId="0" shapeId="0" xr:uid="{00000000-0006-0000-0200-00009D07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704" authorId="0" shapeId="0" xr:uid="{00000000-0006-0000-0200-00009E07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705" authorId="0" shapeId="0" xr:uid="{00000000-0006-0000-0200-00009F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706" authorId="0" shapeId="0" xr:uid="{00000000-0006-0000-0200-0000A007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707" authorId="0" shapeId="0" xr:uid="{00000000-0006-0000-0200-0000A107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708" authorId="0" shapeId="0" xr:uid="{00000000-0006-0000-0200-0000A2070000}">
      <text>
        <r>
          <rPr>
            <sz val="10"/>
            <color indexed="81"/>
            <rFont val="Tahoma"/>
            <family val="2"/>
          </rPr>
          <t>Asignaciones destinadas a otorgar créditos directos a municipios, para la adquisición de toda clase de bienes muebles e inmuebles, así como para la construcción y reconstrucción de obras e instalaciones, cuando se apliquen en actividades productivas.</t>
        </r>
      </text>
    </comment>
    <comment ref="B1709" authorId="0" shapeId="0" xr:uid="{00000000-0006-0000-0200-0000A3070000}">
      <text>
        <r>
          <rPr>
            <sz val="10"/>
            <color indexed="81"/>
            <rFont val="Tahoma"/>
            <family val="2"/>
          </rPr>
          <t>Asignaciones para aportar capital directo o mediante la adquisición de acciones u otros valores representativos de capital a entidades paraestatales y empresas privadas; así como a organismos nacionales e internacionales.</t>
        </r>
      </text>
    </comment>
    <comment ref="B1710" authorId="0" shapeId="0" xr:uid="{00000000-0006-0000-0200-0000A4070000}">
      <text>
        <r>
          <rPr>
            <sz val="10"/>
            <color indexed="81"/>
            <rFont val="Tahoma"/>
            <family val="2"/>
          </rPr>
          <t>Asignaciones para la adquisición de acciones y participaciones de capital en organismos descentralizados, que se traducen en una inversión financiera para el organismo que los otorga y en un aumento del patrimonio para el que los recibe. Estas asignaciones tienen por propósito fomentar o desarrollar industrias o servicios públicos a cargo de las entidades paraestatales no empresariales y no financieras, así como asistirlos cuando requieran ayuda por situaciones económicas o fiscales adversas para los mismos.</t>
        </r>
      </text>
    </comment>
    <comment ref="C1710" authorId="0" shapeId="0" xr:uid="{00000000-0006-0000-0200-0000A507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711" authorId="0" shapeId="0" xr:uid="{00000000-0006-0000-0200-0000A607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712" authorId="0" shapeId="0" xr:uid="{00000000-0006-0000-0200-0000A707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713" authorId="0" shapeId="0" xr:uid="{00000000-0006-0000-0200-0000A8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714" authorId="0" shapeId="0" xr:uid="{00000000-0006-0000-0200-0000A907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715" authorId="0" shapeId="0" xr:uid="{00000000-0006-0000-0200-0000AA07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716" authorId="0" shapeId="0" xr:uid="{00000000-0006-0000-0200-0000AB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717" authorId="0" shapeId="0" xr:uid="{00000000-0006-0000-0200-0000AC07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718" authorId="0" shapeId="0" xr:uid="{00000000-0006-0000-0200-0000AD07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719" authorId="0" shapeId="0" xr:uid="{00000000-0006-0000-0200-0000AE070000}">
      <text>
        <r>
          <rPr>
            <sz val="10"/>
            <color indexed="81"/>
            <rFont val="Tahoma"/>
            <family val="2"/>
          </rPr>
          <t>Asignaciones para la adquisición de acciones y participaciones de capital en empresas públicas no financieras, que se traducen en una inversión financiera para el organismo que los otorga y en un aumento del patrimonio para el que los recibe. Estas asignaciones tienen por propósito fomentar o desarrollar industrias o servicios públicos a cargo de las entidades paraestatales empresariales y no financieras, así como asistirlos cuando requieran ayuda por situaciones económicas o fiscales adversas para los mismos.</t>
        </r>
      </text>
    </comment>
    <comment ref="B1720" authorId="0" shapeId="0" xr:uid="{00000000-0006-0000-0200-0000AF070000}">
      <text>
        <r>
          <rPr>
            <sz val="10"/>
            <color indexed="81"/>
            <rFont val="Tahoma"/>
            <family val="2"/>
          </rPr>
          <t>Asignaciones para la adquisición de acciones y participaciones de capital en instituciones financieras, que se traducen en una inversión financiera para el organismo que los otorga y en un aumento del patrimonio para el que los recibe. Estas asignaciones tienen por propósito fomentar o desarrollar industrias o servicios públicos a cargo de las instituciones paraestatales públicas financieras, así como asistirlos cuando requieran ayuda por situaciones económicas o fiscales adversas para los mismos.</t>
        </r>
      </text>
    </comment>
    <comment ref="B1721" authorId="0" shapeId="0" xr:uid="{00000000-0006-0000-0200-0000B0070000}">
      <text>
        <r>
          <rPr>
            <sz val="10"/>
            <color indexed="81"/>
            <rFont val="Tahoma"/>
            <family val="2"/>
          </rPr>
          <t>Asignaciones para la adquisición de acciones y participaciones de capital en el sector privado, que se traducen en una inversión financiera para el organismo que los otorga y en un aumento del patrimonio para el que los recibe. Estas asignaciones tienen por propósito fomentar o desarrollar industrias o servicios públicos a cargo de las entidades del sector privado, así como asistirlos cuando requieran ayuda por situaciones económicas adversas para los mismos.</t>
        </r>
      </text>
    </comment>
    <comment ref="C1721" authorId="0" shapeId="0" xr:uid="{00000000-0006-0000-0200-0000B107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722" authorId="0" shapeId="0" xr:uid="{00000000-0006-0000-0200-0000B207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723" authorId="0" shapeId="0" xr:uid="{00000000-0006-0000-0200-0000B307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724" authorId="0" shapeId="0" xr:uid="{00000000-0006-0000-0200-0000B4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725" authorId="0" shapeId="0" xr:uid="{00000000-0006-0000-0200-0000B507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726" authorId="0" shapeId="0" xr:uid="{00000000-0006-0000-0200-0000B607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727" authorId="0" shapeId="0" xr:uid="{00000000-0006-0000-0200-0000B7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728" authorId="0" shapeId="0" xr:uid="{00000000-0006-0000-0200-0000B807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729" authorId="0" shapeId="0" xr:uid="{00000000-0006-0000-0200-0000B907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730" authorId="0" shapeId="0" xr:uid="{00000000-0006-0000-0200-0000BA070000}">
      <text>
        <r>
          <rPr>
            <sz val="10"/>
            <color indexed="81"/>
            <rFont val="Tahoma"/>
            <family val="2"/>
          </rPr>
          <t>Asignaciones para la adquisición de acciones y participaciones de capital en organismos internacionales. Estas asignaciones tienen por propósito fomentar o desarrollar industrias o servicios públicos a cargo de los organismos internacionales, así como asistirlos cuando requieran ayuda por situaciones económicas adversas para los mismos.</t>
        </r>
      </text>
    </comment>
    <comment ref="C1730" authorId="0" shapeId="0" xr:uid="{00000000-0006-0000-0200-0000BB07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731" authorId="0" shapeId="0" xr:uid="{00000000-0006-0000-0200-0000BC07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732" authorId="0" shapeId="0" xr:uid="{00000000-0006-0000-0200-0000BD07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733" authorId="0" shapeId="0" xr:uid="{00000000-0006-0000-0200-0000BE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734" authorId="0" shapeId="0" xr:uid="{00000000-0006-0000-0200-0000BF07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735" authorId="0" shapeId="0" xr:uid="{00000000-0006-0000-0200-0000C007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736" authorId="0" shapeId="0" xr:uid="{00000000-0006-0000-0200-0000C1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737" authorId="0" shapeId="0" xr:uid="{00000000-0006-0000-0200-0000C207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738" authorId="0" shapeId="0" xr:uid="{00000000-0006-0000-0200-0000C307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739" authorId="0" shapeId="0" xr:uid="{00000000-0006-0000-0200-0000C4070000}">
      <text>
        <r>
          <rPr>
            <sz val="10"/>
            <color indexed="81"/>
            <rFont val="Tahoma"/>
            <family val="2"/>
          </rPr>
          <t>Asignaciones para la adquisición de acciones y participaciones de capital en el sector externo, diferente de organismos internacionales, que se traducen en una inversión financiera para el organismo que los otorga y en un aumento del patrimonio para quien los recibe. Estas asignaciones tienen por propósito fomentar o desarrollar industrias o servicios públicos a cargo de las entidades del sector Externo, así como asistirlos cuando requieran ayuda por situaciones económicas adversas para los mismos.</t>
        </r>
      </text>
    </comment>
    <comment ref="C1739" authorId="0" shapeId="0" xr:uid="{00000000-0006-0000-0200-0000C507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740" authorId="0" shapeId="0" xr:uid="{00000000-0006-0000-0200-0000C607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741" authorId="0" shapeId="0" xr:uid="{00000000-0006-0000-0200-0000C707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742" authorId="0" shapeId="0" xr:uid="{00000000-0006-0000-0200-0000C8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743" authorId="0" shapeId="0" xr:uid="{00000000-0006-0000-0200-0000C907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744" authorId="0" shapeId="0" xr:uid="{00000000-0006-0000-0200-0000CA07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745" authorId="0" shapeId="0" xr:uid="{00000000-0006-0000-0200-0000CB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746" authorId="0" shapeId="0" xr:uid="{00000000-0006-0000-0200-0000CC07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747" authorId="0" shapeId="0" xr:uid="{00000000-0006-0000-0200-0000CD07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748" authorId="0" shapeId="0" xr:uid="{00000000-0006-0000-0200-0000CE070000}">
      <text>
        <r>
          <rPr>
            <sz val="10"/>
            <color indexed="81"/>
            <rFont val="Tahoma"/>
            <family val="2"/>
          </rPr>
          <t>Asignaciones para la adquisición de acciones y participaciones de capital en entidades del sector público, que se traducen en una inversión financiera para el organismo que los otorga y en un aumento del patrimonio para el que los recibe realizadas con fines de administración de la liquidez.</t>
        </r>
      </text>
    </comment>
    <comment ref="C1748" authorId="0" shapeId="0" xr:uid="{00000000-0006-0000-0200-0000CF07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749" authorId="0" shapeId="0" xr:uid="{00000000-0006-0000-0200-0000D007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750" authorId="0" shapeId="0" xr:uid="{00000000-0006-0000-0200-0000D107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751" authorId="0" shapeId="0" xr:uid="{00000000-0006-0000-0200-0000D2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752" authorId="0" shapeId="0" xr:uid="{00000000-0006-0000-0200-0000D307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753" authorId="0" shapeId="0" xr:uid="{00000000-0006-0000-0200-0000D407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754" authorId="0" shapeId="0" xr:uid="{00000000-0006-0000-0200-0000D5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755" authorId="0" shapeId="0" xr:uid="{00000000-0006-0000-0200-0000D607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756" authorId="0" shapeId="0" xr:uid="{00000000-0006-0000-0200-0000D707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757" authorId="0" shapeId="0" xr:uid="{00000000-0006-0000-0200-0000D8070000}">
      <text>
        <r>
          <rPr>
            <sz val="10"/>
            <color indexed="81"/>
            <rFont val="Tahoma"/>
            <family val="2"/>
          </rPr>
          <t>Asignaciones para la adquisición de acciones y participaciones de capital en entidades del sector privado, que se traducen en una inversión financiera para el organismo que los otorga y en un aumento del patrimonio para el que los recibe realizadas con fines de administración de la liquidez.</t>
        </r>
      </text>
    </comment>
    <comment ref="C1757" authorId="0" shapeId="0" xr:uid="{00000000-0006-0000-0200-0000D907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758" authorId="0" shapeId="0" xr:uid="{00000000-0006-0000-0200-0000DA07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759" authorId="0" shapeId="0" xr:uid="{00000000-0006-0000-0200-0000DB07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760" authorId="0" shapeId="0" xr:uid="{00000000-0006-0000-0200-0000DC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761" authorId="0" shapeId="0" xr:uid="{00000000-0006-0000-0200-0000DD07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762" authorId="0" shapeId="0" xr:uid="{00000000-0006-0000-0200-0000DE07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763" authorId="0" shapeId="0" xr:uid="{00000000-0006-0000-0200-0000DF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764" authorId="0" shapeId="0" xr:uid="{00000000-0006-0000-0200-0000E007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765" authorId="0" shapeId="0" xr:uid="{00000000-0006-0000-0200-0000E107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766" authorId="0" shapeId="0" xr:uid="{00000000-0006-0000-0200-0000E2070000}">
      <text>
        <r>
          <rPr>
            <sz val="10"/>
            <color indexed="81"/>
            <rFont val="Tahoma"/>
            <family val="2"/>
          </rPr>
          <t>Asignaciones para la adquisición de acciones y participaciones de capital en entidades del sector externo, que se traducen en una inversión financiera para el organismo que los otorga y en un aumento del patrimonio para el que los recibe realizadas con fines de administración de la liquidez.</t>
        </r>
      </text>
    </comment>
    <comment ref="C1766" authorId="0" shapeId="0" xr:uid="{00000000-0006-0000-0200-0000E307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767" authorId="0" shapeId="0" xr:uid="{00000000-0006-0000-0200-0000E407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768" authorId="0" shapeId="0" xr:uid="{00000000-0006-0000-0200-0000E507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769" authorId="0" shapeId="0" xr:uid="{00000000-0006-0000-0200-0000E6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770" authorId="0" shapeId="0" xr:uid="{00000000-0006-0000-0200-0000E707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771" authorId="0" shapeId="0" xr:uid="{00000000-0006-0000-0200-0000E807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772" authorId="0" shapeId="0" xr:uid="{00000000-0006-0000-0200-0000E9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773" authorId="0" shapeId="0" xr:uid="{00000000-0006-0000-0200-0000EA07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774" authorId="0" shapeId="0" xr:uid="{00000000-0006-0000-0200-0000EB07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775" authorId="0" shapeId="0" xr:uid="{00000000-0006-0000-0200-0000EC070000}">
      <text>
        <r>
          <rPr>
            <sz val="10"/>
            <color indexed="81"/>
            <rFont val="Tahoma"/>
            <family val="2"/>
          </rPr>
          <t>Asignaciones destinadas a financiar la adquisición de títulos y valores representativos de deuda. Excluye los depósitos temporales efectuados en el mercado de valores o de capitales por la intermediación de instituciones financieras.</t>
        </r>
      </text>
    </comment>
    <comment ref="B1776" authorId="0" shapeId="0" xr:uid="{00000000-0006-0000-0200-0000ED070000}">
      <text>
        <r>
          <rPr>
            <sz val="10"/>
            <color indexed="81"/>
            <rFont val="Tahoma"/>
            <family val="2"/>
          </rPr>
          <t>Asignaciones destinadas en forma directa a la adquisición de títulos o bonos emitidos por instituciones públicas federales, estatales y municipales; sociedades anónimas o corporaciones privadas, tanto nacionales como extranjeras, autorizadas para emitirlos, con fines de administración de la liquidez</t>
        </r>
      </text>
    </comment>
    <comment ref="C1776" authorId="0" shapeId="0" xr:uid="{00000000-0006-0000-0200-0000EE07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777" authorId="0" shapeId="0" xr:uid="{00000000-0006-0000-0200-0000EF07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778" authorId="0" shapeId="0" xr:uid="{00000000-0006-0000-0200-0000F0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779" authorId="0" shapeId="0" xr:uid="{00000000-0006-0000-0200-0000F107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780" authorId="0" shapeId="0" xr:uid="{00000000-0006-0000-0200-0000F207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781" authorId="0" shapeId="0" xr:uid="{00000000-0006-0000-0200-0000F3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782" authorId="0" shapeId="0" xr:uid="{00000000-0006-0000-0200-0000F407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783" authorId="0" shapeId="0" xr:uid="{00000000-0006-0000-0200-0000F507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784" authorId="0" shapeId="0" xr:uid="{00000000-0006-0000-0200-0000F6070000}">
      <text>
        <r>
          <rPr>
            <sz val="10"/>
            <color indexed="81"/>
            <rFont val="Tahoma"/>
            <family val="2"/>
          </rPr>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política económica</t>
        </r>
      </text>
    </comment>
    <comment ref="C1784" authorId="0" shapeId="0" xr:uid="{00000000-0006-0000-0200-0000F707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785" authorId="0" shapeId="0" xr:uid="{00000000-0006-0000-0200-0000F807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786" authorId="0" shapeId="0" xr:uid="{00000000-0006-0000-0200-0000F9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787" authorId="0" shapeId="0" xr:uid="{00000000-0006-0000-0200-0000FA07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788" authorId="0" shapeId="0" xr:uid="{00000000-0006-0000-0200-0000FB07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789" authorId="0" shapeId="0" xr:uid="{00000000-0006-0000-0200-0000FC07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790" authorId="0" shapeId="0" xr:uid="{00000000-0006-0000-0200-0000FD07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791" authorId="0" shapeId="0" xr:uid="{00000000-0006-0000-0200-0000FE07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792" authorId="0" shapeId="0" xr:uid="{00000000-0006-0000-0200-0000FF070000}">
      <text>
        <r>
          <rPr>
            <sz val="10"/>
            <color indexed="81"/>
            <rFont val="Tahoma"/>
            <family val="2"/>
          </rPr>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administración de la liquidez.</t>
        </r>
      </text>
    </comment>
    <comment ref="C1792" authorId="0" shapeId="0" xr:uid="{00000000-0006-0000-0200-00000008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793" authorId="0" shapeId="0" xr:uid="{00000000-0006-0000-0200-00000108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794" authorId="0" shapeId="0" xr:uid="{00000000-0006-0000-0200-000002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795" authorId="0" shapeId="0" xr:uid="{00000000-0006-0000-0200-00000308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796" authorId="0" shapeId="0" xr:uid="{00000000-0006-0000-0200-00000408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797" authorId="0" shapeId="0" xr:uid="{00000000-0006-0000-0200-000005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798" authorId="0" shapeId="0" xr:uid="{00000000-0006-0000-0200-00000608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799" authorId="0" shapeId="0" xr:uid="{00000000-0006-0000-0200-00000708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800" authorId="0" shapeId="0" xr:uid="{00000000-0006-0000-0200-000008080000}">
      <text>
        <r>
          <rPr>
            <sz val="10"/>
            <color indexed="81"/>
            <rFont val="Tahoma"/>
            <family val="2"/>
          </rPr>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r>
      </text>
    </comment>
    <comment ref="C1800" authorId="0" shapeId="0" xr:uid="{00000000-0006-0000-0200-00000908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801" authorId="0" shapeId="0" xr:uid="{00000000-0006-0000-0200-00000A08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802" authorId="0" shapeId="0" xr:uid="{00000000-0006-0000-0200-00000B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803" authorId="0" shapeId="0" xr:uid="{00000000-0006-0000-0200-00000C08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804" authorId="0" shapeId="0" xr:uid="{00000000-0006-0000-0200-00000D08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805" authorId="0" shapeId="0" xr:uid="{00000000-0006-0000-0200-00000E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806" authorId="0" shapeId="0" xr:uid="{00000000-0006-0000-0200-00000F08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807" authorId="0" shapeId="0" xr:uid="{00000000-0006-0000-0200-00001008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808" authorId="0" shapeId="0" xr:uid="{00000000-0006-0000-0200-000011080000}">
      <text>
        <r>
          <rPr>
            <sz val="10"/>
            <color indexed="81"/>
            <rFont val="Tahoma"/>
            <family val="2"/>
          </rPr>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r>
      </text>
    </comment>
    <comment ref="C1808" authorId="0" shapeId="0" xr:uid="{00000000-0006-0000-0200-00001208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809" authorId="0" shapeId="0" xr:uid="{00000000-0006-0000-0200-00001308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810" authorId="0" shapeId="0" xr:uid="{00000000-0006-0000-0200-000014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811" authorId="0" shapeId="0" xr:uid="{00000000-0006-0000-0200-00001508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812" authorId="0" shapeId="0" xr:uid="{00000000-0006-0000-0200-00001608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813" authorId="0" shapeId="0" xr:uid="{00000000-0006-0000-0200-000017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814" authorId="0" shapeId="0" xr:uid="{00000000-0006-0000-0200-00001808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815" authorId="0" shapeId="0" xr:uid="{00000000-0006-0000-0200-00001908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816" authorId="0" shapeId="0" xr:uid="{00000000-0006-0000-0200-00001A080000}">
      <text>
        <r>
          <rPr>
            <sz val="10"/>
            <color indexed="81"/>
            <rFont val="Tahoma"/>
            <family val="2"/>
          </rPr>
          <t>Asignaciones destinadas en forma directa a la adquisición de cualquier otro tipo de valores crediticios no comprendidos en las partidas precedentes de este concepto, emitidos por instituciones públicas federales, estatales y municipales; sociedades anónimas o corporaciones privadas, tanto nacionales como extranjeras, autorizadas para emitirlos.</t>
        </r>
      </text>
    </comment>
    <comment ref="C1816" authorId="0" shapeId="0" xr:uid="{00000000-0006-0000-0200-00001B08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817" authorId="0" shapeId="0" xr:uid="{00000000-0006-0000-0200-00001C08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818" authorId="0" shapeId="0" xr:uid="{00000000-0006-0000-0200-00001D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819" authorId="0" shapeId="0" xr:uid="{00000000-0006-0000-0200-00001E08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820" authorId="0" shapeId="0" xr:uid="{00000000-0006-0000-0200-00001F08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821" authorId="0" shapeId="0" xr:uid="{00000000-0006-0000-0200-000020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822" authorId="0" shapeId="0" xr:uid="{00000000-0006-0000-0200-00002108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823" authorId="0" shapeId="0" xr:uid="{00000000-0006-0000-0200-00002208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824" authorId="0" shapeId="0" xr:uid="{00000000-0006-0000-0200-000023080000}">
      <text>
        <r>
          <rPr>
            <sz val="10"/>
            <color indexed="81"/>
            <rFont val="Tahoma"/>
            <family val="2"/>
          </rPr>
          <t>Asignaciones destinadas a la concesión de préstamos a entes públicos y al sector privado.</t>
        </r>
      </text>
    </comment>
    <comment ref="B1825" authorId="0" shapeId="0" xr:uid="{00000000-0006-0000-0200-000024080000}">
      <text>
        <r>
          <rPr>
            <sz val="10"/>
            <color indexed="81"/>
            <rFont val="Tahoma"/>
            <family val="2"/>
          </rPr>
          <t>Asignaciones destinadas para la concesión de préstamos a entidades paraestatales no empresariales y no financieras con fines de política económica.</t>
        </r>
      </text>
    </comment>
    <comment ref="C1825" authorId="0" shapeId="0" xr:uid="{00000000-0006-0000-0200-00002508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826" authorId="0" shapeId="0" xr:uid="{00000000-0006-0000-0200-00002608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827" authorId="0" shapeId="0" xr:uid="{00000000-0006-0000-0200-000027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828" authorId="0" shapeId="0" xr:uid="{00000000-0006-0000-0200-00002808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829" authorId="0" shapeId="0" xr:uid="{00000000-0006-0000-0200-00002908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830" authorId="0" shapeId="0" xr:uid="{00000000-0006-0000-0200-00002A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831" authorId="0" shapeId="0" xr:uid="{00000000-0006-0000-0200-00002B08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832" authorId="0" shapeId="0" xr:uid="{00000000-0006-0000-0200-00002C08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833" authorId="0" shapeId="0" xr:uid="{00000000-0006-0000-0200-00002D080000}">
      <text>
        <r>
          <rPr>
            <sz val="10"/>
            <color indexed="81"/>
            <rFont val="Tahoma"/>
            <family val="2"/>
          </rPr>
          <t>Asignaciones destinadas a la concesión de préstamos a entidades paraestatales empresariales y no financieras con fines de política económica.</t>
        </r>
      </text>
    </comment>
    <comment ref="B1834" authorId="0" shapeId="0" xr:uid="{00000000-0006-0000-0200-00002E080000}">
      <text>
        <r>
          <rPr>
            <sz val="10"/>
            <color indexed="81"/>
            <rFont val="Tahoma"/>
            <family val="2"/>
          </rPr>
          <t>Asignaciones destinadas a la concesión de préstamos a instituciones paraestatales públicas financieras con fines de política económica.</t>
        </r>
      </text>
    </comment>
    <comment ref="B1835" authorId="0" shapeId="0" xr:uid="{00000000-0006-0000-0200-00002F080000}">
      <text>
        <r>
          <rPr>
            <sz val="10"/>
            <color indexed="81"/>
            <rFont val="Tahoma"/>
            <family val="2"/>
          </rPr>
          <t>Asignaciones destinadas a la concesión de préstamos a entidades federativas y municipios con fines de política económica.</t>
        </r>
      </text>
    </comment>
    <comment ref="B1836" authorId="0" shapeId="0" xr:uid="{00000000-0006-0000-0200-000030080000}">
      <text>
        <r>
          <rPr>
            <sz val="10"/>
            <color indexed="81"/>
            <rFont val="Tahoma"/>
            <family val="2"/>
          </rPr>
          <t>Asignaciones destinadas a la concesión de préstamos al sector privado, tales como: préstamos al personal, a sindicatos y demás erogaciones recuperables, con fines de política económica.</t>
        </r>
      </text>
    </comment>
    <comment ref="C1836" authorId="0" shapeId="0" xr:uid="{00000000-0006-0000-0200-00003108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837" authorId="0" shapeId="0" xr:uid="{00000000-0006-0000-0200-00003208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838" authorId="0" shapeId="0" xr:uid="{00000000-0006-0000-0200-000033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839" authorId="0" shapeId="0" xr:uid="{00000000-0006-0000-0200-00003408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840" authorId="0" shapeId="0" xr:uid="{00000000-0006-0000-0200-00003508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841" authorId="0" shapeId="0" xr:uid="{00000000-0006-0000-0200-000036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842" authorId="0" shapeId="0" xr:uid="{00000000-0006-0000-0200-00003708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843" authorId="0" shapeId="0" xr:uid="{00000000-0006-0000-0200-00003808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844" authorId="0" shapeId="0" xr:uid="{00000000-0006-0000-0200-000039080000}">
      <text>
        <r>
          <rPr>
            <sz val="10"/>
            <color indexed="81"/>
            <rFont val="Tahoma"/>
            <family val="2"/>
          </rPr>
          <t>Asignaciones destinadas a la concesión de préstamos al sector externo con fines de política económica.</t>
        </r>
      </text>
    </comment>
    <comment ref="C1844" authorId="0" shapeId="0" xr:uid="{00000000-0006-0000-0200-00003A08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845" authorId="0" shapeId="0" xr:uid="{00000000-0006-0000-0200-00003B08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846" authorId="0" shapeId="0" xr:uid="{00000000-0006-0000-0200-00003C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847" authorId="0" shapeId="0" xr:uid="{00000000-0006-0000-0200-00003D08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848" authorId="0" shapeId="0" xr:uid="{00000000-0006-0000-0200-00003E08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849" authorId="0" shapeId="0" xr:uid="{00000000-0006-0000-0200-00003F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850" authorId="0" shapeId="0" xr:uid="{00000000-0006-0000-0200-00004008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851" authorId="0" shapeId="0" xr:uid="{00000000-0006-0000-0200-00004108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852" authorId="0" shapeId="0" xr:uid="{00000000-0006-0000-0200-000042080000}">
      <text>
        <r>
          <rPr>
            <sz val="10"/>
            <color indexed="81"/>
            <rFont val="Tahoma"/>
            <family val="2"/>
          </rPr>
          <t>Asignaciones destinadas para la concesión de préstamos entre entes públicos con fines de gestión  de liquidez.</t>
        </r>
      </text>
    </comment>
    <comment ref="C1852" authorId="0" shapeId="0" xr:uid="{00000000-0006-0000-0200-00004308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853" authorId="0" shapeId="0" xr:uid="{00000000-0006-0000-0200-00004408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854" authorId="0" shapeId="0" xr:uid="{00000000-0006-0000-0200-000045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855" authorId="0" shapeId="0" xr:uid="{00000000-0006-0000-0200-00004608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856" authorId="0" shapeId="0" xr:uid="{00000000-0006-0000-0200-00004708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857" authorId="0" shapeId="0" xr:uid="{00000000-0006-0000-0200-000048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858" authorId="0" shapeId="0" xr:uid="{00000000-0006-0000-0200-00004908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859" authorId="0" shapeId="0" xr:uid="{00000000-0006-0000-0200-00004A08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860" authorId="0" shapeId="0" xr:uid="{00000000-0006-0000-0200-00004B080000}">
      <text>
        <r>
          <rPr>
            <sz val="10"/>
            <color indexed="81"/>
            <rFont val="Tahoma"/>
            <family val="2"/>
          </rPr>
          <t>Asignaciones destinadas para la concesión de préstamos al sector privado con fines de gestión  de liquidez.</t>
        </r>
      </text>
    </comment>
    <comment ref="C1860" authorId="0" shapeId="0" xr:uid="{00000000-0006-0000-0200-00004C08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861" authorId="0" shapeId="0" xr:uid="{00000000-0006-0000-0200-00004D08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862" authorId="0" shapeId="0" xr:uid="{00000000-0006-0000-0200-00004E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863" authorId="0" shapeId="0" xr:uid="{00000000-0006-0000-0200-00004F08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864" authorId="0" shapeId="0" xr:uid="{00000000-0006-0000-0200-00005008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865" authorId="0" shapeId="0" xr:uid="{00000000-0006-0000-0200-000051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866" authorId="0" shapeId="0" xr:uid="{00000000-0006-0000-0200-00005208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867" authorId="0" shapeId="0" xr:uid="{00000000-0006-0000-0200-00005308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868" authorId="0" shapeId="0" xr:uid="{00000000-0006-0000-0200-000054080000}">
      <text>
        <r>
          <rPr>
            <sz val="10"/>
            <color indexed="81"/>
            <rFont val="Tahoma"/>
            <family val="2"/>
          </rPr>
          <t>Asignaciones destinadas para la concesión de préstamos al sector externo con fines de gestión  de liquidez.</t>
        </r>
      </text>
    </comment>
    <comment ref="C1868" authorId="0" shapeId="0" xr:uid="{00000000-0006-0000-0200-00005508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869" authorId="0" shapeId="0" xr:uid="{00000000-0006-0000-0200-00005608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870" authorId="0" shapeId="0" xr:uid="{00000000-0006-0000-0200-000057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871" authorId="0" shapeId="0" xr:uid="{00000000-0006-0000-0200-00005808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872" authorId="0" shapeId="0" xr:uid="{00000000-0006-0000-0200-00005908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873" authorId="0" shapeId="0" xr:uid="{00000000-0006-0000-0200-00005A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874" authorId="0" shapeId="0" xr:uid="{00000000-0006-0000-0200-00005B08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875" authorId="0" shapeId="0" xr:uid="{00000000-0006-0000-0200-00005C08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876" authorId="0" shapeId="0" xr:uid="{00000000-0006-0000-0200-00005D080000}">
      <text>
        <r>
          <rPr>
            <sz val="10"/>
            <color indexed="81"/>
            <rFont val="Tahoma"/>
            <family val="2"/>
          </rPr>
          <t>Asignación a fideicomisos, mandatos y otros análogos para constituir o incrementar su patrimonio.</t>
        </r>
      </text>
    </comment>
    <comment ref="B1877" authorId="0" shapeId="0" xr:uid="{00000000-0006-0000-0200-00005E080000}">
      <text>
        <r>
          <rPr>
            <sz val="10"/>
            <color indexed="81"/>
            <rFont val="Tahoma"/>
            <family val="2"/>
          </rPr>
          <t>Asignaciones destinadas para construir o incrementar los fideicomisos del Poder Ejecutivo, con fines de política económica.</t>
        </r>
      </text>
    </comment>
    <comment ref="C1877" authorId="0" shapeId="0" xr:uid="{00000000-0006-0000-0200-00005F08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878" authorId="0" shapeId="0" xr:uid="{00000000-0006-0000-0200-00006008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879" authorId="0" shapeId="0" xr:uid="{00000000-0006-0000-0200-000061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880" authorId="0" shapeId="0" xr:uid="{00000000-0006-0000-0200-00006208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881" authorId="0" shapeId="0" xr:uid="{00000000-0006-0000-0200-00006308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882" authorId="0" shapeId="0" xr:uid="{00000000-0006-0000-0200-000064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883" authorId="0" shapeId="0" xr:uid="{00000000-0006-0000-0200-00006508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884" authorId="0" shapeId="0" xr:uid="{00000000-0006-0000-0200-00006608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885" authorId="0" shapeId="0" xr:uid="{00000000-0006-0000-0200-000067080000}">
      <text>
        <r>
          <rPr>
            <sz val="10"/>
            <color indexed="81"/>
            <rFont val="Tahoma"/>
            <family val="2"/>
          </rPr>
          <t>Asignaciones destinadas para construir o incrementar los fideicomisos del Poder Legislativo, con fines de política económica.</t>
        </r>
      </text>
    </comment>
    <comment ref="B1886" authorId="0" shapeId="0" xr:uid="{00000000-0006-0000-0200-000068080000}">
      <text>
        <r>
          <rPr>
            <sz val="10"/>
            <color indexed="81"/>
            <rFont val="Tahoma"/>
            <family val="2"/>
          </rPr>
          <t>Asignaciones destinadas para construir o incrementar los fideicomisos del Poder Judicial, con fines de política económica.</t>
        </r>
      </text>
    </comment>
    <comment ref="B1887" authorId="0" shapeId="0" xr:uid="{00000000-0006-0000-0200-000069080000}">
      <text>
        <r>
          <rPr>
            <sz val="10"/>
            <color indexed="81"/>
            <rFont val="Tahoma"/>
            <family val="2"/>
          </rPr>
          <t>Asignaciones destinadas para construir o incrementar los fideicomisos públicos no empresariales y no financieros, con fines de política económica.</t>
        </r>
      </text>
    </comment>
    <comment ref="C1887" authorId="0" shapeId="0" xr:uid="{00000000-0006-0000-0200-00006A08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888" authorId="0" shapeId="0" xr:uid="{00000000-0006-0000-0200-00006B08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889" authorId="0" shapeId="0" xr:uid="{00000000-0006-0000-0200-00006C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890" authorId="0" shapeId="0" xr:uid="{00000000-0006-0000-0200-00006D08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891" authorId="0" shapeId="0" xr:uid="{00000000-0006-0000-0200-00006E08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892" authorId="0" shapeId="0" xr:uid="{00000000-0006-0000-0200-00006F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893" authorId="0" shapeId="0" xr:uid="{00000000-0006-0000-0200-00007008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894" authorId="0" shapeId="0" xr:uid="{00000000-0006-0000-0200-00007108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895" authorId="0" shapeId="0" xr:uid="{00000000-0006-0000-0200-000072080000}">
      <text>
        <r>
          <rPr>
            <sz val="10"/>
            <color indexed="81"/>
            <rFont val="Tahoma"/>
            <family val="2"/>
          </rPr>
          <t>Asignaciones destinadas para construir o incrementar los fideicomisos públicos empresariales y no financieros, con fines de política económica.</t>
        </r>
      </text>
    </comment>
    <comment ref="B1896" authorId="0" shapeId="0" xr:uid="{00000000-0006-0000-0200-000073080000}">
      <text>
        <r>
          <rPr>
            <sz val="10"/>
            <color indexed="81"/>
            <rFont val="Tahoma"/>
            <family val="2"/>
          </rPr>
          <t>Asignaciones destinadas para construir o incrementar a fideicomisos públicos financieros, con fines de política económica.</t>
        </r>
      </text>
    </comment>
    <comment ref="B1897" authorId="0" shapeId="0" xr:uid="{00000000-0006-0000-0200-000074080000}">
      <text>
        <r>
          <rPr>
            <sz val="10"/>
            <color indexed="81"/>
            <rFont val="Tahoma"/>
            <family val="2"/>
          </rPr>
          <t>Asignaciones a fideicomisos a favor de entidades federativas, con fines de política económica.</t>
        </r>
      </text>
    </comment>
    <comment ref="C1897" authorId="0" shapeId="0" xr:uid="{00000000-0006-0000-0200-00007508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898" authorId="0" shapeId="0" xr:uid="{00000000-0006-0000-0200-00007608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899" authorId="0" shapeId="0" xr:uid="{00000000-0006-0000-0200-000077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900" authorId="0" shapeId="0" xr:uid="{00000000-0006-0000-0200-00007808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901" authorId="0" shapeId="0" xr:uid="{00000000-0006-0000-0200-00007908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902" authorId="0" shapeId="0" xr:uid="{00000000-0006-0000-0200-00007A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903" authorId="0" shapeId="0" xr:uid="{00000000-0006-0000-0200-00007B08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904" authorId="0" shapeId="0" xr:uid="{00000000-0006-0000-0200-00007C08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905" authorId="0" shapeId="0" xr:uid="{00000000-0006-0000-0200-00007D080000}">
      <text>
        <r>
          <rPr>
            <sz val="10"/>
            <color indexed="81"/>
            <rFont val="Tahoma"/>
            <family val="2"/>
          </rPr>
          <t>Asignaciones a fideicomisos de municipios con fines de política económica.</t>
        </r>
      </text>
    </comment>
    <comment ref="B1906" authorId="0" shapeId="0" xr:uid="{00000000-0006-0000-0200-00007E080000}">
      <text>
        <r>
          <rPr>
            <sz val="10"/>
            <color indexed="81"/>
            <rFont val="Tahoma"/>
            <family val="2"/>
          </rPr>
          <t>Asignaciones destinadas para construir o incrementar otros fideicomisos no clasificados en las partidas anteriores, con fines de política económica.</t>
        </r>
      </text>
    </comment>
    <comment ref="C1906" authorId="0" shapeId="0" xr:uid="{00000000-0006-0000-0200-00007F08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907" authorId="0" shapeId="0" xr:uid="{00000000-0006-0000-0200-00008008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908" authorId="0" shapeId="0" xr:uid="{00000000-0006-0000-0200-000081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909" authorId="0" shapeId="0" xr:uid="{00000000-0006-0000-0200-00008208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910" authorId="0" shapeId="0" xr:uid="{00000000-0006-0000-0200-00008308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911" authorId="0" shapeId="0" xr:uid="{00000000-0006-0000-0200-000084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912" authorId="0" shapeId="0" xr:uid="{00000000-0006-0000-0200-00008508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913" authorId="0" shapeId="0" xr:uid="{00000000-0006-0000-0200-00008608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914" authorId="0" shapeId="0" xr:uid="{00000000-0006-0000-0200-000087080000}">
      <text>
        <r>
          <rPr>
            <sz val="10"/>
            <color indexed="81"/>
            <rFont val="Tahoma"/>
            <family val="2"/>
          </rPr>
          <t>Asignaciones destinadas a inversiones financieras no comprendidas en conceptos anteriores, tales como: la inversión en capital de trabajo en instituciones que se ocupan de actividades comerciales como son las tiendas y farmacias del ISSSTE e instituciones similares.</t>
        </r>
      </text>
    </comment>
    <comment ref="B1915" authorId="0" shapeId="0" xr:uid="{00000000-0006-0000-0200-000088080000}">
      <text>
        <r>
          <rPr>
            <sz val="10"/>
            <color indexed="81"/>
            <rFont val="Tahoma"/>
            <family val="2"/>
          </rPr>
          <t>Asignaciones destinadas a colocaciones a largo plazo en moneda nacional.</t>
        </r>
      </text>
    </comment>
    <comment ref="C1915" authorId="0" shapeId="0" xr:uid="{00000000-0006-0000-0200-00008908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916" authorId="0" shapeId="0" xr:uid="{00000000-0006-0000-0200-00008A08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917" authorId="0" shapeId="0" xr:uid="{00000000-0006-0000-0200-00008B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918" authorId="0" shapeId="0" xr:uid="{00000000-0006-0000-0200-00008C08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919" authorId="0" shapeId="0" xr:uid="{00000000-0006-0000-0200-00008D08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920" authorId="0" shapeId="0" xr:uid="{00000000-0006-0000-0200-00008E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921" authorId="0" shapeId="0" xr:uid="{00000000-0006-0000-0200-00008F08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922" authorId="0" shapeId="0" xr:uid="{00000000-0006-0000-0200-00009008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923" authorId="0" shapeId="0" xr:uid="{00000000-0006-0000-0200-000091080000}">
      <text>
        <r>
          <rPr>
            <sz val="10"/>
            <color indexed="81"/>
            <rFont val="Tahoma"/>
            <family val="2"/>
          </rPr>
          <t>Asignaciones destinadas a colocaciones financieras a largo plazo en moneda extranjera.</t>
        </r>
      </text>
    </comment>
    <comment ref="C1923" authorId="0" shapeId="0" xr:uid="{00000000-0006-0000-0200-00009208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924" authorId="0" shapeId="0" xr:uid="{00000000-0006-0000-0200-00009308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925" authorId="0" shapeId="0" xr:uid="{00000000-0006-0000-0200-000094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926" authorId="0" shapeId="0" xr:uid="{00000000-0006-0000-0200-00009508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927" authorId="0" shapeId="0" xr:uid="{00000000-0006-0000-0200-00009608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928" authorId="0" shapeId="0" xr:uid="{00000000-0006-0000-0200-000097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929" authorId="0" shapeId="0" xr:uid="{00000000-0006-0000-0200-00009808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930" authorId="0" shapeId="0" xr:uid="{00000000-0006-0000-0200-00009908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931" authorId="0" shapeId="0" xr:uid="{00000000-0006-0000-0200-00009A080000}">
      <text>
        <r>
          <rPr>
            <sz val="10"/>
            <color indexed="81"/>
            <rFont val="Tahoma"/>
            <family val="2"/>
          </rPr>
          <t>Provisiones presupuestarias para hacer frente a las erogaciones que se deriven de contingencias o fenómenos climáticos, meteorológicos o económicos, con el fin de prevenir o resarcir daños a la población o a la infraestructura pública; así como las derivadas de las responsabilidades de los entes públicos.</t>
        </r>
      </text>
    </comment>
    <comment ref="B1932" authorId="0" shapeId="0" xr:uid="{00000000-0006-0000-0200-00009B080000}">
      <text>
        <r>
          <rPr>
            <sz val="10"/>
            <color indexed="81"/>
            <rFont val="Tahoma"/>
            <family val="2"/>
          </rPr>
          <t>Provisiones presupuestales destinadas a enfrentar las erogaciones que se deriven de fenómenos naturales,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r>
      </text>
    </comment>
    <comment ref="C1932" authorId="0" shapeId="0" xr:uid="{00000000-0006-0000-0200-00009C08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933" authorId="0" shapeId="0" xr:uid="{00000000-0006-0000-0200-00009D08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934" authorId="0" shapeId="0" xr:uid="{00000000-0006-0000-0200-00009E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935" authorId="0" shapeId="0" xr:uid="{00000000-0006-0000-0200-00009F08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936" authorId="0" shapeId="0" xr:uid="{00000000-0006-0000-0200-0000A008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937" authorId="0" shapeId="0" xr:uid="{00000000-0006-0000-0200-0000A1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938" authorId="0" shapeId="0" xr:uid="{00000000-0006-0000-0200-0000A208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939" authorId="0" shapeId="0" xr:uid="{00000000-0006-0000-0200-0000A308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940" authorId="0" shapeId="0" xr:uid="{00000000-0006-0000-0200-0000A4080000}">
      <text>
        <r>
          <rPr>
            <sz val="10"/>
            <color indexed="81"/>
            <rFont val="Tahoma"/>
            <family val="2"/>
          </rPr>
          <t>Provisiones presupuestarias destinadas a enfrentar las erogaciones que se deriven de contingencias socioeconómicas,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r>
      </text>
    </comment>
    <comment ref="C1940" authorId="0" shapeId="0" xr:uid="{00000000-0006-0000-0200-0000A508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941" authorId="0" shapeId="0" xr:uid="{00000000-0006-0000-0200-0000A608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942" authorId="0" shapeId="0" xr:uid="{00000000-0006-0000-0200-0000A7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943" authorId="0" shapeId="0" xr:uid="{00000000-0006-0000-0200-0000A808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944" authorId="0" shapeId="0" xr:uid="{00000000-0006-0000-0200-0000A908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945" authorId="0" shapeId="0" xr:uid="{00000000-0006-0000-0200-0000AA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946" authorId="0" shapeId="0" xr:uid="{00000000-0006-0000-0200-0000AB08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947" authorId="0" shapeId="0" xr:uid="{00000000-0006-0000-0200-0000AC08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948" authorId="0" shapeId="0" xr:uid="{00000000-0006-0000-0200-0000AD080000}">
      <text>
        <r>
          <rPr>
            <sz val="10"/>
            <color indexed="81"/>
            <rFont val="Tahoma"/>
            <family val="2"/>
          </rPr>
          <t>Provisiones presupuestarias para otras erogaciones especiales, éstas se considerará como transitoria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r>
      </text>
    </comment>
    <comment ref="C1948" authorId="0" shapeId="0" xr:uid="{00000000-0006-0000-0200-0000AE08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949" authorId="0" shapeId="0" xr:uid="{00000000-0006-0000-0200-0000AF08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950" authorId="0" shapeId="0" xr:uid="{00000000-0006-0000-0200-0000B0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951" authorId="0" shapeId="0" xr:uid="{00000000-0006-0000-0200-0000B108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952" authorId="0" shapeId="0" xr:uid="{00000000-0006-0000-0200-0000B208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953" authorId="0" shapeId="0" xr:uid="{00000000-0006-0000-0200-0000B3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954" authorId="0" shapeId="0" xr:uid="{00000000-0006-0000-0200-0000B408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955" authorId="0" shapeId="0" xr:uid="{00000000-0006-0000-0200-0000B508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956" authorId="0" shapeId="0" xr:uid="{00000000-0006-0000-0200-0000B6080000}">
      <text>
        <r>
          <rPr>
            <sz val="10"/>
            <color indexed="81"/>
            <rFont val="Tahoma"/>
            <family val="2"/>
          </rPr>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r>
      </text>
    </comment>
    <comment ref="B1957" authorId="0" shapeId="0" xr:uid="{00000000-0006-0000-0200-0000B7080000}">
      <text>
        <r>
          <rPr>
            <sz val="10"/>
            <color indexed="81"/>
            <rFont val="Tahoma"/>
            <family val="2"/>
          </rPr>
          <t>Recursos que corresponden a los estados y municipios que se derivan del Sistema Nacional de Coordinación Fiscal, de conformidad a lo establecido por los capítulos I, II, III y IV de la Ley de Coordinación Fiscal, así como las que correspondan a sistemas estatales de coordinación fiscal determinados por las leyes correspondientes.</t>
        </r>
      </text>
    </comment>
    <comment ref="B1958" authorId="0" shapeId="0" xr:uid="{00000000-0006-0000-0200-0000B8080000}">
      <text>
        <r>
          <rPr>
            <sz val="10"/>
            <color indexed="81"/>
            <rFont val="Tahoma"/>
            <family val="2"/>
          </rPr>
          <t>Asignaciones de recursos previstos en el Presupuesto de Egresos por concepto de las estimaciones de participaciones en los ingresos federales que conforme a la Ley de Coordinación Fiscal correspondan a las haciendas públicas de los estados, municipios y Distrito Federal.</t>
        </r>
      </text>
    </comment>
    <comment ref="B1959" authorId="0" shapeId="0" xr:uid="{00000000-0006-0000-0200-0000B9080000}">
      <text>
        <r>
          <rPr>
            <sz val="10"/>
            <color indexed="81"/>
            <rFont val="Tahoma"/>
            <family val="2"/>
          </rPr>
          <t>Asignaciones que prevén estimaciones por el porcentaje del importe total que se distribuye entre las entidades federativas y de la parte correspondiente en materia de derechos.</t>
        </r>
      </text>
    </comment>
    <comment ref="B1960" authorId="0" shapeId="0" xr:uid="{00000000-0006-0000-0200-0000BA080000}">
      <text>
        <r>
          <rPr>
            <sz val="10"/>
            <color indexed="81"/>
            <rFont val="Tahoma"/>
            <family val="2"/>
          </rPr>
          <t>Recursos de los estados a los municipios que se derivan del Sistema Nacional de Coordinación Fiscal, así como las que correspondan a sistemas estatales de coordinación fiscal determinados por las leyes correspondientes.</t>
        </r>
      </text>
    </comment>
    <comment ref="B1961" authorId="0" shapeId="0" xr:uid="{00000000-0006-0000-0200-0000BB080000}">
      <text>
        <r>
          <rPr>
            <sz val="10"/>
            <color indexed="81"/>
            <rFont val="Tahoma"/>
            <family val="2"/>
          </rPr>
          <t>Asignaciones destinadas a compensar los montos correspondientes en los fondos previstos en las demás partidas, que conforme a la fórmula establecida se estima deben recibir las entidades federativas por concepto de recaudación federal participable. Incluye las asignaciones cuya participación total en los fondos general de participaciones y de fomento municipal no alcance el crecimiento esperado en la recaudación federal participable; las asignaciones a las entidades federativas que resulten afectadas por el cambio en la fórmula de participaciones y aquéllas destinadas a cubrir el porcentaje de las participaciones derivado de la recaudación del impuesto especial de producción y servicios.</t>
        </r>
      </text>
    </comment>
    <comment ref="B1962" authorId="0" shapeId="0" xr:uid="{00000000-0006-0000-0200-0000BC080000}">
      <text>
        <r>
          <rPr>
            <sz val="10"/>
            <color indexed="81"/>
            <rFont val="Tahoma"/>
            <family val="2"/>
          </rPr>
          <t>Asignaciones destinadas a compensar los montos correspondientes en los fondos previstos en las demás partidas que, conforme a la fórmula establecida, se estima deben recibir los municipios por concepto de recaudación federal participable. Incluye las asignaciones cuya participación total en los fondos general de participaciones y de fomento municipal no alcance el crecimiento esperado en la recaudación federal participable; las asignaciones a los municipios que resulten afectadas por el cambio en la fórmula de participaciones y aquéllas destinadas a cubrir el porcentaje de las participaciones derivado de la recaudación del impuesto especial de producción y servicios.</t>
        </r>
      </text>
    </comment>
    <comment ref="B1963" authorId="0" shapeId="0" xr:uid="{00000000-0006-0000-0200-0000BD080000}">
      <text>
        <r>
          <rPr>
            <sz val="10"/>
            <color indexed="81"/>
            <rFont val="Tahoma"/>
            <family val="2"/>
          </rPr>
          <t>Asignaciones destinadas a cubrir los incentivos derivados de convenios de colaboración administrativa que se celebren con otros órdenes de gobierno.</t>
        </r>
      </text>
    </comment>
    <comment ref="C1963" authorId="0" shapeId="0" xr:uid="{00000000-0006-0000-0200-0000BE08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964" authorId="0" shapeId="0" xr:uid="{00000000-0006-0000-0200-0000BF08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965" authorId="0" shapeId="0" xr:uid="{00000000-0006-0000-0200-0000C008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966" authorId="0" shapeId="0" xr:uid="{00000000-0006-0000-0200-0000C1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967" authorId="0" shapeId="0" xr:uid="{00000000-0006-0000-0200-0000C208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968" authorId="0" shapeId="0" xr:uid="{00000000-0006-0000-0200-0000C308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969" authorId="0" shapeId="0" xr:uid="{00000000-0006-0000-0200-0000C4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970" authorId="0" shapeId="0" xr:uid="{00000000-0006-0000-0200-0000C508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971" authorId="0" shapeId="0" xr:uid="{00000000-0006-0000-0200-0000C608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972" authorId="0" shapeId="0" xr:uid="{00000000-0006-0000-0200-0000C7080000}">
      <text>
        <r>
          <rPr>
            <sz val="10"/>
            <color indexed="81"/>
            <rFont val="Tahoma"/>
            <family val="2"/>
          </rPr>
          <t>Recursos que corresponden a las entidades federativas y municipios que se derivan del Sistema Nacional de Coordinación Fiscal, de conformidad a lo establecido por el capítulo V de la Ley de Coordinación Fiscal.</t>
        </r>
      </text>
    </comment>
    <comment ref="B1973" authorId="0" shapeId="0" xr:uid="{00000000-0006-0000-0200-0000C8080000}">
      <text>
        <r>
          <rPr>
            <sz val="10"/>
            <color indexed="81"/>
            <rFont val="Tahoma"/>
            <family val="2"/>
          </rPr>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estados y Distrito Federal.</t>
        </r>
      </text>
    </comment>
    <comment ref="B1974" authorId="0" shapeId="0" xr:uid="{00000000-0006-0000-0200-0000C9080000}">
      <text>
        <r>
          <rPr>
            <sz val="10"/>
            <color indexed="81"/>
            <rFont val="Tahoma"/>
            <family val="2"/>
          </rPr>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r>
      </text>
    </comment>
    <comment ref="B1975" authorId="0" shapeId="0" xr:uid="{00000000-0006-0000-0200-0000CA080000}">
      <text>
        <r>
          <rPr>
            <sz val="10"/>
            <color indexed="81"/>
            <rFont val="Tahoma"/>
            <family val="2"/>
          </rPr>
          <t>Asignaciones destinadas a cubrir las aportaciones estatales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r>
      </text>
    </comment>
    <comment ref="B1976" authorId="0" shapeId="0" xr:uid="{00000000-0006-0000-0200-0000CB080000}">
      <text>
        <r>
          <rPr>
            <sz val="10"/>
            <color indexed="81"/>
            <rFont val="Tahoma"/>
            <family val="2"/>
          </rPr>
          <t>Asignaciones destinadas a cubrir las aportaciones anuales para cada familia beneficiaria del Sistema de Protección Social en Salud, conforme al porcentaje y, en su caso, las actualizaciones que se determinen conforme a la Ley General de Salud.</t>
        </r>
      </text>
    </comment>
    <comment ref="B1978" authorId="0" shapeId="0" xr:uid="{00000000-0006-0000-0200-0000CC080000}">
      <text>
        <r>
          <rPr>
            <sz val="10"/>
            <color indexed="81"/>
            <rFont val="Tahoma"/>
            <family val="2"/>
          </rPr>
          <t>Recursos destinados a compensar la disminución en ingresos participables a las entidades federativas y municipios.</t>
        </r>
      </text>
    </comment>
    <comment ref="B1979" authorId="0" shapeId="0" xr:uid="{00000000-0006-0000-0200-0000CD080000}">
      <text>
        <r>
          <rPr>
            <sz val="10"/>
            <color indexed="81"/>
            <rFont val="Tahoma"/>
            <family val="2"/>
          </rPr>
          <t>Recursos asignados a un ente público y reasignado por éste a otro a través de convenios para su ejecución.</t>
        </r>
      </text>
    </comment>
    <comment ref="B1980" authorId="0" shapeId="0" xr:uid="{00000000-0006-0000-0200-0000CE080000}">
      <text>
        <r>
          <rPr>
            <sz val="10"/>
            <color indexed="81"/>
            <rFont val="Tahoma"/>
            <family val="2"/>
          </rPr>
          <t>Asignaciones destinadas a los convenios que celebran los entes públicos con el propósito de reasignar la ejecución de funciones, programas o proyectos federales y, en su caso, recursos humanos o materiales.</t>
        </r>
      </text>
    </comment>
    <comment ref="C1980" authorId="0" shapeId="0" xr:uid="{00000000-0006-0000-0200-0000CF08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981" authorId="0" shapeId="0" xr:uid="{00000000-0006-0000-0200-0000D008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982" authorId="0" shapeId="0" xr:uid="{00000000-0006-0000-0200-0000D108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983" authorId="0" shapeId="0" xr:uid="{00000000-0006-0000-0200-0000D2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984" authorId="0" shapeId="0" xr:uid="{00000000-0006-0000-0200-0000D308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985" authorId="0" shapeId="0" xr:uid="{00000000-0006-0000-0200-0000D408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986" authorId="0" shapeId="0" xr:uid="{00000000-0006-0000-0200-0000D5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987" authorId="0" shapeId="0" xr:uid="{00000000-0006-0000-0200-0000D608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988" authorId="0" shapeId="0" xr:uid="{00000000-0006-0000-0200-0000D708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989" authorId="0" shapeId="0" xr:uid="{00000000-0006-0000-0200-0000D8080000}">
      <text>
        <r>
          <rPr>
            <sz val="10"/>
            <color indexed="81"/>
            <rFont val="Tahoma"/>
            <family val="2"/>
          </rPr>
          <t>Asignaciones destinadas a los convenios que celebran los entes públicos con el propósito de descentralizar la ejecución de funciones, programas o proyectos federales y, en su caso, recursos humanos  o materiales.</t>
        </r>
      </text>
    </comment>
    <comment ref="C1989" authorId="0" shapeId="0" xr:uid="{00000000-0006-0000-0200-0000D908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990" authorId="0" shapeId="0" xr:uid="{00000000-0006-0000-0200-0000DA08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1991" authorId="0" shapeId="0" xr:uid="{00000000-0006-0000-0200-0000DB08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1992" authorId="0" shapeId="0" xr:uid="{00000000-0006-0000-0200-0000DC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1993" authorId="0" shapeId="0" xr:uid="{00000000-0006-0000-0200-0000DD08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1994" authorId="0" shapeId="0" xr:uid="{00000000-0006-0000-0200-0000DE08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1995" authorId="0" shapeId="0" xr:uid="{00000000-0006-0000-0200-0000DF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1996" authorId="0" shapeId="0" xr:uid="{00000000-0006-0000-0200-0000E008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1997" authorId="0" shapeId="0" xr:uid="{00000000-0006-0000-0200-0000E108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1998" authorId="0" shapeId="0" xr:uid="{00000000-0006-0000-0200-0000E2080000}">
      <text>
        <r>
          <rPr>
            <sz val="10"/>
            <color indexed="81"/>
            <rFont val="Tahoma"/>
            <family val="2"/>
          </rPr>
          <t>Asignaciones destinadas a otros convenios no especificados en las partidas anteriores que celebran los entes públicos.</t>
        </r>
      </text>
    </comment>
    <comment ref="C1998" authorId="0" shapeId="0" xr:uid="{00000000-0006-0000-0200-0000E308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1999" authorId="0" shapeId="0" xr:uid="{00000000-0006-0000-0200-0000E4080000}">
      <text>
        <r>
          <rPr>
            <b/>
            <sz val="9"/>
            <color indexed="81"/>
            <rFont val="Tahoma"/>
            <family val="2"/>
          </rPr>
          <t xml:space="preserve">Financiamiento interno: </t>
        </r>
        <r>
          <rPr>
            <sz val="9"/>
            <color indexed="81"/>
            <rFont val="Tahoma"/>
            <family val="2"/>
          </rPr>
          <t>Son los que provienen de obligaciones contraídas en el país, con acreedores nacionales y pagaderos en el interior del país en moneda nacional.</t>
        </r>
      </text>
    </comment>
    <comment ref="C2000" authorId="0" shapeId="0" xr:uid="{00000000-0006-0000-0200-0000E508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2001" authorId="0" shapeId="0" xr:uid="{00000000-0006-0000-0200-0000E6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2002" authorId="0" shapeId="0" xr:uid="{00000000-0006-0000-0200-0000E708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2003" authorId="0" shapeId="0" xr:uid="{00000000-0006-0000-0200-0000E808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2004" authorId="0" shapeId="0" xr:uid="{00000000-0006-0000-0200-0000E9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C2005" authorId="0" shapeId="0" xr:uid="{00000000-0006-0000-0200-0000EA080000}">
      <text>
        <r>
          <rPr>
            <b/>
            <sz val="9"/>
            <color indexed="81"/>
            <rFont val="Tahoma"/>
            <family val="2"/>
          </rPr>
          <t xml:space="preserve">Recursos estatales: </t>
        </r>
        <r>
          <rPr>
            <sz val="9"/>
            <color indexed="81"/>
            <rFont val="Tahoma"/>
            <family val="2"/>
          </rPr>
          <t>En el caso de los Municipios, son los que provienen del Gobierno Estatal y que cuentan con un destino específico, en términos de la Ley de Ingresos Estatal y del Presupuesto de Egresos Estatal.</t>
        </r>
      </text>
    </comment>
    <comment ref="C2006" authorId="0" shapeId="0" xr:uid="{00000000-0006-0000-0200-0000EB080000}">
      <text>
        <r>
          <rPr>
            <b/>
            <sz val="9"/>
            <color indexed="81"/>
            <rFont val="Tahoma"/>
            <family val="2"/>
          </rPr>
          <t xml:space="preserve">Otros recursos de transferencias federales etiquetadas: </t>
        </r>
        <r>
          <rPr>
            <sz val="9"/>
            <color indexed="81"/>
            <rFont val="Tahoma"/>
            <family val="2"/>
          </rPr>
          <t>Son los que provienen de otras fuentes etiquetadas no comprendidas en los conceptos anteriores.</t>
        </r>
      </text>
    </comment>
    <comment ref="B2007" authorId="0" shapeId="0" xr:uid="{00000000-0006-0000-0200-0000EC080000}">
      <text>
        <r>
          <rPr>
            <sz val="10"/>
            <color indexed="81"/>
            <rFont val="Tahoma"/>
            <family val="2"/>
          </rPr>
          <t>Asignaciones destinadas a cubrir obligaciones del Gobierno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r>
      </text>
    </comment>
    <comment ref="B2008" authorId="0" shapeId="0" xr:uid="{00000000-0006-0000-0200-0000ED080000}">
      <text>
        <r>
          <rPr>
            <sz val="10"/>
            <color indexed="81"/>
            <rFont val="Tahoma"/>
            <family val="2"/>
          </rPr>
          <t>Asignaciones destinadas a cubrir el pago del principal derivado de los diversos créditos o financiamientos contratados a plazo con instituciones nacionales y extranjeras, privadas y mixtas de crédito y con otros acreedores, que sean pagaderos en el interior y exterior del país en moneda de curso legal.</t>
        </r>
      </text>
    </comment>
    <comment ref="B2009" authorId="0" shapeId="0" xr:uid="{00000000-0006-0000-0200-0000EE080000}">
      <text>
        <r>
          <rPr>
            <sz val="10"/>
            <color indexed="81"/>
            <rFont val="Tahoma"/>
            <family val="2"/>
          </rPr>
          <t>Asignaciones destinadas a cubrir el pago del principal derivado de los créditos contraídos en moneda nacional con instituciones de crédito establecidas en el territorio nacional.</t>
        </r>
      </text>
    </comment>
    <comment ref="C2009" authorId="0" shapeId="0" xr:uid="{00000000-0006-0000-0200-0000EF08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2010" authorId="0" shapeId="0" xr:uid="{00000000-0006-0000-0200-0000F008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2011" authorId="0" shapeId="0" xr:uid="{00000000-0006-0000-0200-0000F1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2012" authorId="0" shapeId="0" xr:uid="{00000000-0006-0000-0200-0000F208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2013" authorId="0" shapeId="0" xr:uid="{00000000-0006-0000-0200-0000F308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2014" authorId="0" shapeId="0" xr:uid="{00000000-0006-0000-0200-0000F4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B2015" authorId="0" shapeId="0" xr:uid="{00000000-0006-0000-0200-0000F5080000}">
      <text>
        <r>
          <rPr>
            <sz val="10"/>
            <color indexed="81"/>
            <rFont val="Tahoma"/>
            <family val="2"/>
          </rPr>
          <t>Asignaciones para el pago del principal derivado de la colocación de valores por los entes públicos en territorio nacional.</t>
        </r>
      </text>
    </comment>
    <comment ref="C2015" authorId="0" shapeId="0" xr:uid="{00000000-0006-0000-0200-0000F608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2016" authorId="0" shapeId="0" xr:uid="{00000000-0006-0000-0200-0000F708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2017" authorId="0" shapeId="0" xr:uid="{00000000-0006-0000-0200-0000F8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2018" authorId="0" shapeId="0" xr:uid="{00000000-0006-0000-0200-0000F908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2019" authorId="0" shapeId="0" xr:uid="{00000000-0006-0000-0200-0000FA08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2020" authorId="0" shapeId="0" xr:uid="{00000000-0006-0000-0200-0000FB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B2021" authorId="0" shapeId="0" xr:uid="{00000000-0006-0000-0200-0000FC080000}">
      <text>
        <r>
          <rPr>
            <sz val="10"/>
            <color indexed="81"/>
            <rFont val="Tahoma"/>
            <family val="2"/>
          </rPr>
          <t>Asignaciones para la amortización de financiamientos contraídos con arrendadoras nacionales o en el que su pago esté convenido en moneda nacional.</t>
        </r>
      </text>
    </comment>
    <comment ref="C2021" authorId="0" shapeId="0" xr:uid="{00000000-0006-0000-0200-0000FD08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2022" authorId="0" shapeId="0" xr:uid="{00000000-0006-0000-0200-0000FE08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2023" authorId="0" shapeId="0" xr:uid="{00000000-0006-0000-0200-0000FF08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2024" authorId="0" shapeId="0" xr:uid="{00000000-0006-0000-0200-00000009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2025" authorId="0" shapeId="0" xr:uid="{00000000-0006-0000-0200-00000109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2026" authorId="0" shapeId="0" xr:uid="{00000000-0006-0000-0200-00000209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B2027" authorId="0" shapeId="0" xr:uid="{00000000-0006-0000-0200-000003090000}">
      <text>
        <r>
          <rPr>
            <sz val="10"/>
            <color indexed="81"/>
            <rFont val="Tahoma"/>
            <family val="2"/>
          </rPr>
          <t>Asignaciones destinadas a cubrir el pago del principal, derivado de los créditos contraídos en moneda extranjera con bancos establecidos fuera del territorio nacional.</t>
        </r>
      </text>
    </comment>
    <comment ref="B2028" authorId="0" shapeId="0" xr:uid="{00000000-0006-0000-0200-000004090000}">
      <text>
        <r>
          <rPr>
            <sz val="10"/>
            <color indexed="81"/>
            <rFont val="Tahoma"/>
            <family val="2"/>
          </rPr>
          <t>Asignaciones destinadas a cubrir el pago del principal de los financiamientos contratados con el Banco Internacional de Reconstrucción y Fomento, el Banco Interamericano de Desarrollo y otras instituciones análogas.</t>
        </r>
      </text>
    </comment>
    <comment ref="B2029" authorId="0" shapeId="0" xr:uid="{00000000-0006-0000-0200-000005090000}">
      <text>
        <r>
          <rPr>
            <sz val="10"/>
            <color indexed="81"/>
            <rFont val="Tahoma"/>
            <family val="2"/>
          </rPr>
          <t>Asignaciones para el pago del principal derivado de los financiamientos otorgados por gobiernos extranjeros a través de sus instituciones de crédito.</t>
        </r>
      </text>
    </comment>
    <comment ref="B2030" authorId="0" shapeId="0" xr:uid="{00000000-0006-0000-0200-000006090000}">
      <text>
        <r>
          <rPr>
            <sz val="10"/>
            <color indexed="81"/>
            <rFont val="Tahoma"/>
            <family val="2"/>
          </rPr>
          <t>Asignaciones para el pago del principal derivado de la colocación de títulos y valores mexicanos en los mercados extranjeros.</t>
        </r>
      </text>
    </comment>
    <comment ref="B2031" authorId="0" shapeId="0" xr:uid="{00000000-0006-0000-0200-000007090000}">
      <text>
        <r>
          <rPr>
            <sz val="10"/>
            <color indexed="81"/>
            <rFont val="Tahoma"/>
            <family val="2"/>
          </rPr>
          <t>Asignaciones para la amortización de financiamientos contraídos con arrendadoras extranjeras en el que su pago esté convenido en moneda extranjera.</t>
        </r>
      </text>
    </comment>
    <comment ref="B2032" authorId="0" shapeId="0" xr:uid="{00000000-0006-0000-0200-000008090000}">
      <text>
        <r>
          <rPr>
            <sz val="10"/>
            <color indexed="81"/>
            <rFont val="Tahoma"/>
            <family val="2"/>
          </rPr>
          <t>Asignaciones destinadas a cubrir el pago de intereses derivados de los diversos créditos o financiamientos contratados a plazo con instituciones nacionales y extranjeras, privadas y mixtas de crédito y con otros acreedores, que sean pagaderos en el interior y exterior del país en moneda de curso legal.</t>
        </r>
      </text>
    </comment>
    <comment ref="B2033" authorId="0" shapeId="0" xr:uid="{00000000-0006-0000-0200-000009090000}">
      <text>
        <r>
          <rPr>
            <sz val="10"/>
            <color indexed="81"/>
            <rFont val="Tahoma"/>
            <family val="2"/>
          </rPr>
          <t>Asignaciones destinadas al pago de intereses derivados de los créditos contratados con instituciones de crédito nacionales</t>
        </r>
      </text>
    </comment>
    <comment ref="C2033" authorId="0" shapeId="0" xr:uid="{00000000-0006-0000-0200-00000A09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2034" authorId="0" shapeId="0" xr:uid="{00000000-0006-0000-0200-00000B09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2035" authorId="0" shapeId="0" xr:uid="{00000000-0006-0000-0200-00000C09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2036" authorId="0" shapeId="0" xr:uid="{00000000-0006-0000-0200-00000D09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2037" authorId="0" shapeId="0" xr:uid="{00000000-0006-0000-0200-00000E09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2038" authorId="0" shapeId="0" xr:uid="{00000000-0006-0000-0200-00000F09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B2039" authorId="0" shapeId="0" xr:uid="{00000000-0006-0000-0200-000010090000}">
      <text>
        <r>
          <rPr>
            <sz val="10"/>
            <color indexed="81"/>
            <rFont val="Tahoma"/>
            <family val="2"/>
          </rPr>
          <t>Asignaciones destinadas al pago de intereses por la colocación de títulos y valores gubernamentales colocados en territorio nacional.</t>
        </r>
      </text>
    </comment>
    <comment ref="C2039" authorId="0" shapeId="0" xr:uid="{00000000-0006-0000-0200-00001109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2040" authorId="0" shapeId="0" xr:uid="{00000000-0006-0000-0200-00001209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2041" authorId="0" shapeId="0" xr:uid="{00000000-0006-0000-0200-00001309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2042" authorId="0" shapeId="0" xr:uid="{00000000-0006-0000-0200-00001409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2043" authorId="0" shapeId="0" xr:uid="{00000000-0006-0000-0200-00001509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2044" authorId="0" shapeId="0" xr:uid="{00000000-0006-0000-0200-00001609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B2045" authorId="0" shapeId="0" xr:uid="{00000000-0006-0000-0200-000017090000}">
      <text>
        <r>
          <rPr>
            <sz val="10"/>
            <color indexed="81"/>
            <rFont val="Tahoma"/>
            <family val="2"/>
          </rPr>
          <t>Asignaciones destinadas al pago de intereses derivado de la contratación de arrendamientos financieros nacionales.</t>
        </r>
      </text>
    </comment>
    <comment ref="C2045" authorId="0" shapeId="0" xr:uid="{00000000-0006-0000-0200-00001809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2046" authorId="0" shapeId="0" xr:uid="{00000000-0006-0000-0200-00001909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2047" authorId="0" shapeId="0" xr:uid="{00000000-0006-0000-0200-00001A09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2048" authorId="0" shapeId="0" xr:uid="{00000000-0006-0000-0200-00001B09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2049" authorId="0" shapeId="0" xr:uid="{00000000-0006-0000-0200-00001C09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2050" authorId="0" shapeId="0" xr:uid="{00000000-0006-0000-0200-00001D09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B2051" authorId="0" shapeId="0" xr:uid="{00000000-0006-0000-0200-00001E090000}">
      <text>
        <r>
          <rPr>
            <sz val="10"/>
            <color indexed="81"/>
            <rFont val="Tahoma"/>
            <family val="2"/>
          </rPr>
          <t>Asignaciones destinadas al pago de intereses derivados de créditos contratados con la banca comercial externa.</t>
        </r>
      </text>
    </comment>
    <comment ref="B2052" authorId="0" shapeId="0" xr:uid="{00000000-0006-0000-0200-00001F090000}">
      <text>
        <r>
          <rPr>
            <sz val="10"/>
            <color indexed="81"/>
            <rFont val="Tahoma"/>
            <family val="2"/>
          </rPr>
          <t>Asignaciones destinadas al pago de intereses por la contratación de financiamientos con el Banco Internacional de Reconstrucción y Fomento, el Banco Interamericano de Desarrollo y otras instituciones análogas.</t>
        </r>
      </text>
    </comment>
    <comment ref="B2053" authorId="0" shapeId="0" xr:uid="{00000000-0006-0000-0200-000020090000}">
      <text>
        <r>
          <rPr>
            <sz val="10"/>
            <color indexed="81"/>
            <rFont val="Tahoma"/>
            <family val="2"/>
          </rPr>
          <t>Asignaciones destinadas al pago de intereses por la contratación de financiamientos otorgados por gobiernos extranjeros, a través de sus instituciones de crédito.</t>
        </r>
      </text>
    </comment>
    <comment ref="B2054" authorId="0" shapeId="0" xr:uid="{00000000-0006-0000-0200-000021090000}">
      <text>
        <r>
          <rPr>
            <sz val="10"/>
            <color indexed="81"/>
            <rFont val="Tahoma"/>
            <family val="2"/>
          </rPr>
          <t>Asignaciones destinadas al pago de intereses por la colocación de títulos y valores mexicanos en los mercados extranjeros.</t>
        </r>
      </text>
    </comment>
    <comment ref="B2055" authorId="0" shapeId="0" xr:uid="{00000000-0006-0000-0200-000022090000}">
      <text>
        <r>
          <rPr>
            <sz val="10"/>
            <color indexed="81"/>
            <rFont val="Tahoma"/>
            <family val="2"/>
          </rPr>
          <t>Asignaciones destinadas al pago de intereses por concepto de arrendamientos financieros contratados con arrendadoras extranjeras en el que su pago esté establecido en moneda extranjera.</t>
        </r>
      </text>
    </comment>
    <comment ref="B2056" authorId="0" shapeId="0" xr:uid="{00000000-0006-0000-0200-000023090000}">
      <text>
        <r>
          <rPr>
            <sz val="10"/>
            <color indexed="81"/>
            <rFont val="Tahoma"/>
            <family val="2"/>
          </rPr>
          <t>Asignaciones destinadas a cubrir las comisiones derivadas de los diversos créditos o financiamientos autorizados o ratificados por el Congreso de la Unión, pagaderos en el interior y exterior del país, tanto en moneda nacional como extranjera.</t>
        </r>
      </text>
    </comment>
    <comment ref="B2057" authorId="0" shapeId="0" xr:uid="{00000000-0006-0000-0200-000024090000}">
      <text>
        <r>
          <rPr>
            <sz val="10"/>
            <color indexed="81"/>
            <rFont val="Tahoma"/>
            <family val="2"/>
          </rPr>
          <t>Asignaciones destinadas al pago de obligaciones derivadas del servicio de la deuda contratada en territorio nacional.</t>
        </r>
      </text>
    </comment>
    <comment ref="C2057" authorId="0" shapeId="0" xr:uid="{00000000-0006-0000-0200-00002509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2058" authorId="0" shapeId="0" xr:uid="{00000000-0006-0000-0200-00002609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2059" authorId="0" shapeId="0" xr:uid="{00000000-0006-0000-0200-00002709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2060" authorId="0" shapeId="0" xr:uid="{00000000-0006-0000-0200-00002809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2061" authorId="0" shapeId="0" xr:uid="{00000000-0006-0000-0200-00002909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2062" authorId="0" shapeId="0" xr:uid="{00000000-0006-0000-0200-00002A09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B2063" authorId="0" shapeId="0" xr:uid="{00000000-0006-0000-0200-00002B090000}">
      <text>
        <r>
          <rPr>
            <sz val="10"/>
            <color indexed="81"/>
            <rFont val="Tahoma"/>
            <family val="2"/>
          </rPr>
          <t>Asignaciones destinadas al pago de obligaciones derivadas del servicio de la deuda contratada fuera del territorio nacional.</t>
        </r>
      </text>
    </comment>
    <comment ref="B2064" authorId="0" shapeId="0" xr:uid="{00000000-0006-0000-0200-00002C090000}">
      <text>
        <r>
          <rPr>
            <sz val="10"/>
            <color indexed="81"/>
            <rFont val="Tahoma"/>
            <family val="2"/>
          </rPr>
          <t>Asignaciones destinadas a cubrir los gastos derivados de los diversos créditos o financiamientos autorizados o ratificados por el Congreso de la Unión, pagaderos en el interior y exterior del país, tanto en moneda nacional como extranjera.</t>
        </r>
      </text>
    </comment>
    <comment ref="B2065" authorId="0" shapeId="0" xr:uid="{00000000-0006-0000-0200-00002D090000}">
      <text>
        <r>
          <rPr>
            <sz val="10"/>
            <color indexed="81"/>
            <rFont val="Tahoma"/>
            <family val="2"/>
          </rPr>
          <t>Asignaciones destinadas al pago de gastos de la deuda pública interna,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interna que por su naturaleza no corresponda a amortizaciones, intereses, comisiones o coberturas.</t>
        </r>
      </text>
    </comment>
    <comment ref="C2065" authorId="0" shapeId="0" xr:uid="{00000000-0006-0000-0200-00002E09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2066" authorId="0" shapeId="0" xr:uid="{00000000-0006-0000-0200-00002F09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2067" authorId="0" shapeId="0" xr:uid="{00000000-0006-0000-0200-00003009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2068" authorId="0" shapeId="0" xr:uid="{00000000-0006-0000-0200-00003109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2069" authorId="0" shapeId="0" xr:uid="{00000000-0006-0000-0200-00003209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2070" authorId="0" shapeId="0" xr:uid="{00000000-0006-0000-0200-00003309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B2071" authorId="0" shapeId="0" xr:uid="{00000000-0006-0000-0200-000034090000}">
      <text>
        <r>
          <rPr>
            <sz val="10"/>
            <color indexed="81"/>
            <rFont val="Tahoma"/>
            <family val="2"/>
          </rPr>
          <t>Asignaciones destinadas al pago de gastos de la deuda pública externa,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externa que por su naturaleza no corresponda a amortizaciones, intereses, comisiones o coberturas.</t>
        </r>
      </text>
    </comment>
    <comment ref="B2072" authorId="0" shapeId="0" xr:uid="{00000000-0006-0000-0200-000035090000}">
      <text>
        <r>
          <rPr>
            <sz val="10"/>
            <color indexed="81"/>
            <rFont val="Tahoma"/>
            <family val="2"/>
          </rPr>
          <t>Asignaciones destinadas a cubrir los importes generados por las variaciones en el tipo de cambio o en las tasas de interés en el cumplimiento de las obligaciones de deuda interna o externa; así como la contratación de instrumentos financieros denominados como futuros o derivados.</t>
        </r>
      </text>
    </comment>
    <comment ref="B2073" authorId="0" shapeId="0" xr:uid="{00000000-0006-0000-0200-000036090000}">
      <text>
        <r>
          <rPr>
            <sz val="10"/>
            <color indexed="81"/>
            <rFont val="Tahoma"/>
            <family val="2"/>
          </rPr>
          <t>Asignaciones destinadas al pago de los importes derivados por las variaciones en las tasas de interés, en el tipo de cambio de divisas, programa de cobertura petrolera, agropecuaria y otras coberturas mediante instrumentos financieros derivados; así como las erogaciones que, en su caso, resulten de la cancelación anticipada de los propios contratos de cobertura.</t>
        </r>
      </text>
    </comment>
    <comment ref="C2073" authorId="0" shapeId="0" xr:uid="{00000000-0006-0000-0200-00003709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2074" authorId="0" shapeId="0" xr:uid="{00000000-0006-0000-0200-00003809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2075" authorId="0" shapeId="0" xr:uid="{00000000-0006-0000-0200-00003909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2076" authorId="0" shapeId="0" xr:uid="{00000000-0006-0000-0200-00003A09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2077" authorId="0" shapeId="0" xr:uid="{00000000-0006-0000-0200-00003B09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2078" authorId="0" shapeId="0" xr:uid="{00000000-0006-0000-0200-00003C09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 ref="B2079" authorId="0" shapeId="0" xr:uid="{00000000-0006-0000-0200-00003D090000}">
      <text>
        <r>
          <rPr>
            <sz val="10"/>
            <color indexed="81"/>
            <rFont val="Tahoma"/>
            <family val="2"/>
          </rPr>
          <t>Asignaciones destinadas al apoyo de los ahorradores y deudores de la banca y del saneamiento del sistema financiero nacional.</t>
        </r>
      </text>
    </comment>
    <comment ref="B2080" authorId="0" shapeId="0" xr:uid="{00000000-0006-0000-0200-00003E090000}">
      <text>
        <r>
          <rPr>
            <sz val="10"/>
            <color indexed="81"/>
            <rFont val="Tahoma"/>
            <family val="2"/>
          </rPr>
          <t>Asignaciones para cubrir compromisos derivados de programas de apoyo y saneamiento del sistema financiero nacional.</t>
        </r>
      </text>
    </comment>
    <comment ref="B2081" authorId="0" shapeId="0" xr:uid="{00000000-0006-0000-0200-00003F090000}">
      <text>
        <r>
          <rPr>
            <sz val="10"/>
            <color indexed="81"/>
            <rFont val="Tahoma"/>
            <family val="2"/>
          </rPr>
          <t>Asignaciones, destinadas a cubrir compromisos por la aplicación de programas de apoyo a ahorradores  y deudores.</t>
        </r>
      </text>
    </comment>
    <comment ref="B2082" authorId="0" shapeId="0" xr:uid="{00000000-0006-0000-0200-000040090000}">
      <text>
        <r>
          <rPr>
            <sz val="10"/>
            <color indexed="81"/>
            <rFont val="Tahoma"/>
            <family val="2"/>
          </rPr>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r>
      </text>
    </comment>
    <comment ref="B2083" authorId="0" shapeId="0" xr:uid="{00000000-0006-0000-0200-000041090000}">
      <text>
        <r>
          <rPr>
            <sz val="10"/>
            <color indexed="81"/>
            <rFont val="Tahoma"/>
            <family val="2"/>
          </rPr>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r>
      </text>
    </comment>
    <comment ref="C2083" authorId="0" shapeId="0" xr:uid="{00000000-0006-0000-0200-000042090000}">
      <text>
        <r>
          <rPr>
            <b/>
            <sz val="9"/>
            <color indexed="81"/>
            <rFont val="Tahoma"/>
            <family val="2"/>
          </rPr>
          <t xml:space="preserve">Recursos fiscales: </t>
        </r>
        <r>
          <rPr>
            <sz val="9"/>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C2084" authorId="0" shapeId="0" xr:uid="{00000000-0006-0000-0200-000043090000}">
      <text>
        <r>
          <rPr>
            <b/>
            <sz val="9"/>
            <color indexed="81"/>
            <rFont val="Tahoma"/>
            <family val="2"/>
          </rPr>
          <t xml:space="preserve">Ingresos propios: </t>
        </r>
        <r>
          <rPr>
            <sz val="9"/>
            <color indexed="81"/>
            <rFont val="Tahoma"/>
            <family val="2"/>
          </rPr>
          <t>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C2085" authorId="0" shapeId="0" xr:uid="{00000000-0006-0000-0200-00004409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por concepto de participaciones, convenios e incentivos derivados de la colaboración fiscal, según corresponda.</t>
        </r>
      </text>
    </comment>
    <comment ref="C2086" authorId="0" shapeId="0" xr:uid="{00000000-0006-0000-0200-000045090000}">
      <text>
        <r>
          <rPr>
            <b/>
            <sz val="9"/>
            <color indexed="81"/>
            <rFont val="Tahoma"/>
            <family val="2"/>
          </rPr>
          <t xml:space="preserve">Recursos estatales: </t>
        </r>
        <r>
          <rPr>
            <sz val="9"/>
            <color indexed="81"/>
            <rFont val="Tahoma"/>
            <family val="2"/>
          </rPr>
          <t>En el caso de los Municipios, son los que provienen del Gobierno Estatal, en términos de la Ley de Ingresos Estatal y del Presupuesto de Egresos Estatal.</t>
        </r>
      </text>
    </comment>
    <comment ref="C2087" authorId="0" shapeId="0" xr:uid="{00000000-0006-0000-0200-000046090000}">
      <text>
        <r>
          <rPr>
            <b/>
            <sz val="9"/>
            <color indexed="81"/>
            <rFont val="Tahoma"/>
            <family val="2"/>
          </rPr>
          <t xml:space="preserve">Otros recursos de libre disposición: </t>
        </r>
        <r>
          <rPr>
            <sz val="9"/>
            <color indexed="81"/>
            <rFont val="Tahoma"/>
            <family val="2"/>
          </rPr>
          <t>Son los que provienen de otras fuentes no etiquetadas no comprendidas en los conceptos anteriores.</t>
        </r>
      </text>
    </comment>
    <comment ref="C2088" authorId="0" shapeId="0" xr:uid="{00000000-0006-0000-0200-000047090000}">
      <text>
        <r>
          <rPr>
            <b/>
            <sz val="9"/>
            <color indexed="81"/>
            <rFont val="Tahoma"/>
            <family val="2"/>
          </rPr>
          <t xml:space="preserve">Recursos federales: </t>
        </r>
        <r>
          <rPr>
            <sz val="9"/>
            <color indexed="81"/>
            <rFont val="Tahoma"/>
            <family val="2"/>
          </rPr>
          <t>Son los que provienen de la Federación, destinados a las Entidades Federativas y los Municipios, en términos de la Ley Federal de Presupuesto y Responsabilidad Hacendaria y el Presupuesto de Egresos de la Federación, que están destinados a un fin específico por concepto de aportaciones, convenios de recursos federales etiquetados y fondos distintos de aportaciones.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3" authorId="0" shapeId="0" xr:uid="{00000000-0006-0000-0800-000001000000}">
      <text>
        <r>
          <rPr>
            <sz val="10"/>
            <color indexed="81"/>
            <rFont val="Tahoma"/>
            <family val="2"/>
          </rPr>
          <t>Comprende las acciones propias de la gestión gubernamental, tales como la administración de asuntos de carácter legislativo, procuración e impartición de justicia, asuntos militares y seguridad nacional, asuntos con el exterior, asuntos hacendarios, política interior, organización de los procesos electorales, regulación y normatividad aplicable a los particulares y al propio sector público y la administración interna del sector público.</t>
        </r>
      </text>
    </comment>
    <comment ref="A4" authorId="0" shapeId="0" xr:uid="{00000000-0006-0000-0800-000002000000}">
      <text>
        <r>
          <rPr>
            <sz val="10"/>
            <color indexed="81"/>
            <rFont val="Tahoma"/>
            <family val="2"/>
          </rPr>
          <t>Comprende las acciones relativas a la iniciativa, revisión, elaboración, aprobación, emisión y difusión de leyes, decretos, reglamentos y acuerdos; así como la fiscalización de la cuenta pública, entre otras.</t>
        </r>
      </text>
    </comment>
    <comment ref="A5" authorId="0" shapeId="0" xr:uid="{00000000-0006-0000-0800-000003000000}">
      <text>
        <r>
          <rPr>
            <sz val="10"/>
            <color indexed="81"/>
            <rFont val="Tahoma"/>
            <family val="2"/>
          </rPr>
          <t>Comprende las acciones relativas a la iniciativa, revisión, elaboración, aprobación, emisión y difusión de leyes, decretos, reglamentos y acuerdos, a quienes la Constitución Política del país y de las entidades federativas les otorgan la facultad de hacerlo.</t>
        </r>
      </text>
    </comment>
    <comment ref="A6" authorId="0" shapeId="0" xr:uid="{00000000-0006-0000-0800-000004000000}">
      <text>
        <r>
          <rPr>
            <sz val="10"/>
            <color indexed="81"/>
            <rFont val="Tahoma"/>
            <family val="2"/>
          </rPr>
          <t>Comprende las acciones relativas a la fiscalización de la rendición de cuentas.</t>
        </r>
      </text>
    </comment>
    <comment ref="A7" authorId="0" shapeId="0" xr:uid="{00000000-0006-0000-0800-000005000000}">
      <text>
        <r>
          <rPr>
            <sz val="10"/>
            <color indexed="81"/>
            <rFont val="Tahoma"/>
            <family val="2"/>
          </rPr>
          <t>Comprende la administración de la procuración e impartición de la justicia, como las acciones de las fases de investigación, acopio de pruebas e indicios, hasta la imposición, ejecución y cumplimiento de resoluciones de carácter penal, civil, familiar, administrativo, laboral, electoral; del conocimiento y calificación de las infracciones e imposición de sanciones en contra de quienes presuntamente han violado la Ley o disputen un derecho, exijan su reconocimiento o en su caso impongan obligaciones. Así como las acciones orientadas a la persecución oficiosa o a petición de parte ofendida, de las conductas que transgreden las disposiciones legales, las acciones de representación de los intereses sociales en juicios y procedimientos que se realizan ante las instancias de justicia correspondientes. Incluye la administración de los centros de reclusión y readaptación social. Así como los programas, actividades y proyectos relacionados con los derechos humanos, entre otros.</t>
        </r>
      </text>
    </comment>
    <comment ref="A8" authorId="0" shapeId="0" xr:uid="{00000000-0006-0000-0800-000006000000}">
      <text>
        <r>
          <rPr>
            <sz val="10"/>
            <color indexed="81"/>
            <rFont val="Tahoma"/>
            <family val="2"/>
          </rPr>
          <t>Comprende las acciones que desarrollan el Poder Judicial, los Tribunales Agrarios, Fiscales y Administrativos, así como las relativas a la impartición de justicia en materia laboral. Incluye infraestructura y equipamiento necesarios.</t>
        </r>
      </text>
    </comment>
    <comment ref="A9" authorId="0" shapeId="0" xr:uid="{00000000-0006-0000-0800-000007000000}">
      <text>
        <r>
          <rPr>
            <sz val="10"/>
            <color indexed="81"/>
            <rFont val="Tahoma"/>
            <family val="2"/>
          </rPr>
          <t>Comprende la administración de las actividades inherentes a la procuración de justicia, así como la infraestructura y equipamiento.</t>
        </r>
      </text>
    </comment>
    <comment ref="A10" authorId="0" shapeId="0" xr:uid="{00000000-0006-0000-0800-000008000000}">
      <text>
        <r>
          <rPr>
            <sz val="10"/>
            <color indexed="81"/>
            <rFont val="Tahoma"/>
            <family val="2"/>
          </rPr>
          <t>Comprende la administración, gestión o apoyo de los centros de reclusión y readaptación social, así como acciones encaminadas a corregir conductas antisociales de quienes infringieron la ley y que por tal razón purgan la pena correspondiente en Centros de Reclusión y Readaptación Social para adultos y menores infractores. Incluye la infraestructura y el equipamiento necesario.</t>
        </r>
      </text>
    </comment>
    <comment ref="A11" authorId="0" shapeId="0" xr:uid="{00000000-0006-0000-0800-000009000000}">
      <text>
        <r>
          <rPr>
            <sz val="10"/>
            <color indexed="81"/>
            <rFont val="Tahoma"/>
            <family val="2"/>
          </rPr>
          <t>Comprende las actividades relacionadas con la protección, observancia, promoción, estudio y divulgación de los derechos humanos en los ámbitos estatal, nacional e internacional. Incluye acciones orientadas a la organización del poder público que permita asegurar jurídicamente el pleno goce de los derechos humanos, así como al impulso del respeto y garantía de los mismos.</t>
        </r>
      </text>
    </comment>
    <comment ref="A12" authorId="0" shapeId="0" xr:uid="{00000000-0006-0000-0800-00000A000000}">
      <text>
        <r>
          <rPr>
            <sz val="10"/>
            <color indexed="81"/>
            <rFont val="Tahoma"/>
            <family val="2"/>
          </rPr>
          <t>Comprende las acciones enfocadas a la formulación y establecimiento de las directrices, lineamientos de acción y estrategias de gobierno.</t>
        </r>
      </text>
    </comment>
    <comment ref="A13" authorId="0" shapeId="0" xr:uid="{00000000-0006-0000-0800-00000B000000}">
      <text>
        <r>
          <rPr>
            <sz val="10"/>
            <color indexed="81"/>
            <rFont val="Tahoma"/>
            <family val="2"/>
          </rPr>
          <t>Comprende las actividades que desarrollan las oficinas del Titular del Poder Ejecutivo de la Federación, Entidades Federativas y Municipios.</t>
        </r>
      </text>
    </comment>
    <comment ref="A14" authorId="0" shapeId="0" xr:uid="{00000000-0006-0000-0800-00000C000000}">
      <text>
        <r>
          <rPr>
            <sz val="10"/>
            <color indexed="81"/>
            <rFont val="Tahoma"/>
            <family val="2"/>
          </rPr>
          <t>Incluye la planeación, formulación, diseño, ejecución e implantación de la política del desarrollo político y las actividades de enlace con el Congreso.</t>
        </r>
      </text>
    </comment>
    <comment ref="A15" authorId="0" shapeId="0" xr:uid="{00000000-0006-0000-0800-00000D000000}">
      <text>
        <r>
          <rPr>
            <sz val="10"/>
            <color indexed="81"/>
            <rFont val="Tahoma"/>
            <family val="2"/>
          </rPr>
          <t>Incluye las actividades para la preservación y cuidado del patrimonio público (monumentos, obras artísticas y edificios, entre otros).</t>
        </r>
      </text>
    </comment>
    <comment ref="A16" authorId="0" shapeId="0" xr:uid="{00000000-0006-0000-0800-00000E000000}">
      <text>
        <r>
          <rPr>
            <sz val="10"/>
            <color indexed="81"/>
            <rFont val="Tahoma"/>
            <family val="2"/>
          </rPr>
          <t>Incluye el control, fiscalización y evaluación interna de la gestión gubernamental.</t>
        </r>
      </text>
    </comment>
    <comment ref="A17" authorId="0" shapeId="0" xr:uid="{00000000-0006-0000-0800-00000F000000}">
      <text>
        <r>
          <rPr>
            <sz val="10"/>
            <color indexed="81"/>
            <rFont val="Tahoma"/>
            <family val="2"/>
          </rPr>
          <t>Comprende las acciones de coordinación jurídica que desarrolla la Consejería Jurídica del Poder Ejecutivo, así como los servicios de asesoría y asistencia jurídica a gobernadores y presidentes.</t>
        </r>
      </text>
    </comment>
    <comment ref="A18" authorId="0" shapeId="0" xr:uid="{00000000-0006-0000-0800-000010000000}">
      <text>
        <r>
          <rPr>
            <sz val="10"/>
            <color indexed="81"/>
            <rFont val="Tahoma"/>
            <family val="2"/>
          </rPr>
          <t>Comprende la planeación, supervisión, control y organización de acciones inherentes a los procesos electorales; así como la regulación de los recursos financieros que se destinan a los distintos órganos electorales y a los partidos políticos.</t>
        </r>
      </text>
    </comment>
    <comment ref="A19" authorId="0" shapeId="0" xr:uid="{00000000-0006-0000-0800-000011000000}">
      <text>
        <r>
          <rPr>
            <sz val="10"/>
            <color indexed="81"/>
            <rFont val="Tahoma"/>
            <family val="2"/>
          </rPr>
          <t>Incluye la planeación, formulación, diseño, ejecución e implantación de la política poblacional y de los servicios migratorios.</t>
        </r>
      </text>
    </comment>
    <comment ref="A20" authorId="0" shapeId="0" xr:uid="{00000000-0006-0000-0800-000012000000}">
      <text>
        <r>
          <rPr>
            <sz val="10"/>
            <color indexed="81"/>
            <rFont val="Tahoma"/>
            <family val="2"/>
          </rPr>
          <t>Incluye la planeación, formulación, diseño, ejecución e implantación de la política territorial.</t>
        </r>
      </text>
    </comment>
    <comment ref="A21" authorId="0" shapeId="0" xr:uid="{00000000-0006-0000-0800-000013000000}">
      <text>
        <r>
          <rPr>
            <sz val="10"/>
            <color indexed="81"/>
            <rFont val="Tahoma"/>
            <family val="2"/>
          </rPr>
          <t>Incluye otras acciones enfocadas a la formulación y establecimiento de las directrices, lineamientos de acción y estrategias de gobierno no consideradas en otras subfunciones.</t>
        </r>
      </text>
    </comment>
    <comment ref="A22" authorId="0" shapeId="0" xr:uid="{00000000-0006-0000-0800-000014000000}">
      <text>
        <r>
          <rPr>
            <sz val="10"/>
            <color indexed="81"/>
            <rFont val="Tahoma"/>
            <family val="2"/>
          </rPr>
          <t>Incluye la planeación, formulación, diseño, e implantación de la política exterior en los ámbitos bilaterales y multilaterales, así como la promoción de la cooperación internacional y la ejecución de acciones culturales de igual tipo.</t>
        </r>
      </text>
    </comment>
    <comment ref="A23" authorId="0" shapeId="0" xr:uid="{00000000-0006-0000-0800-000015000000}">
      <text>
        <r>
          <rPr>
            <sz val="10"/>
            <color indexed="81"/>
            <rFont val="Tahoma"/>
            <family val="2"/>
          </rPr>
          <t>Incluye la planeación, formulación, diseño, e implantación de la política exterior en los ámbitos bilaterales y multilaterales, así como la promoción de la cooperación nacional e internacional y la ejecución de acciones culturales de igual tipo.</t>
        </r>
      </text>
    </comment>
    <comment ref="A24" authorId="0" shapeId="0" xr:uid="{00000000-0006-0000-0800-000016000000}">
      <text>
        <r>
          <rPr>
            <sz val="10"/>
            <color indexed="81"/>
            <rFont val="Tahoma"/>
            <family val="2"/>
          </rPr>
          <t>Comprende el diseño y ejecución de los asuntos relativos a cubrir todas las acciones inherentes a los asuntos financieros y hacendarios.</t>
        </r>
      </text>
    </comment>
    <comment ref="A25" authorId="0" shapeId="0" xr:uid="{00000000-0006-0000-0800-000017000000}">
      <text>
        <r>
          <rPr>
            <sz val="10"/>
            <color indexed="81"/>
            <rFont val="Tahoma"/>
            <family val="2"/>
          </rPr>
          <t>Comprende la planeación, formulación, diseño, ejecución, implantación, así como las actividades de normatividad, reglamentación y operación de la política financiera. Así como diseño y ejecución de la política financiera mediante la regulación, normatividad y supervisión del sistema financiero y otros servicios que corresponda realizar de conformidad con los ordenamientos legales vigentes.</t>
        </r>
      </text>
    </comment>
    <comment ref="A26" authorId="0" shapeId="0" xr:uid="{00000000-0006-0000-0800-000018000000}">
      <text>
        <r>
          <rPr>
            <sz val="10"/>
            <color indexed="81"/>
            <rFont val="Tahoma"/>
            <family val="2"/>
          </rPr>
          <t>Comprende la planeación, formulación, diseño, ejecución, implantación, así como las actividades de normatividad, reglamentación y operación de la política fiscal (ingreso, gasto y financiamiento), así como la gestión de tesorería y otros servicios que corresponda realizar de conformidad con los ordenamientos legales vigentes. Incluye las actividades de gestión y regulación de las entidades que administran los juegos y sorteos.</t>
        </r>
      </text>
    </comment>
    <comment ref="A27" authorId="0" shapeId="0" xr:uid="{00000000-0006-0000-0800-000019000000}">
      <text>
        <r>
          <rPr>
            <sz val="10"/>
            <color indexed="81"/>
            <rFont val="Tahoma"/>
            <family val="2"/>
          </rPr>
          <t>Comprende los programas, actividades y proyectos relacionados con la planificación y operación del Ejército, Armada y la Fuerza Aérea de México, así como la administración de los asuntos militares y servicios inherentes a la Seguridad Nacional.</t>
        </r>
      </text>
    </comment>
    <comment ref="A28" authorId="0" shapeId="0" xr:uid="{00000000-0006-0000-0800-00001A000000}">
      <text>
        <r>
          <rPr>
            <sz val="10"/>
            <color indexed="81"/>
            <rFont val="Tahoma"/>
            <family val="2"/>
          </rPr>
          <t>Comprende las actividades relacionadas con la operación del Ejército y la Fuerza Aérea de México.</t>
        </r>
      </text>
    </comment>
    <comment ref="A29" authorId="0" shapeId="0" xr:uid="{00000000-0006-0000-0800-00001B000000}">
      <text>
        <r>
          <rPr>
            <sz val="10"/>
            <color indexed="81"/>
            <rFont val="Tahoma"/>
            <family val="2"/>
          </rPr>
          <t>Comprende las actividades relacionadas con la operación de la Armada de México.</t>
        </r>
      </text>
    </comment>
    <comment ref="A30" authorId="0" shapeId="0" xr:uid="{00000000-0006-0000-0800-00001C000000}">
      <text>
        <r>
          <rPr>
            <sz val="10"/>
            <color indexed="81"/>
            <rFont val="Tahoma"/>
            <family val="2"/>
          </rPr>
          <t>Comprende las actividades relacionadas con la seguridad nacional. Incluye la operación del Centro de Investigación y Seguridad Nacional (CISEN).</t>
        </r>
      </text>
    </comment>
    <comment ref="A31" authorId="0" shapeId="0" xr:uid="{00000000-0006-0000-0800-00001D000000}">
      <text>
        <r>
          <rPr>
            <sz val="10"/>
            <color indexed="81"/>
            <rFont val="Tahoma"/>
            <family val="2"/>
          </rPr>
          <t>Comprende los programas, actividades y proyectos relacionados con el orden y seguridad pública, así como las acciones que realizan los gobiernos Federal, Estatales y Municipales, para la investigación y prevención de conductas delictivas; también su participación en programas conjuntos de reclutamiento, capacitación, entrenamiento, equipamiento y ejecución de acciones coordinadas, al igual que el de orientación, difusión, auxilio y protección civil para prevención de desastres, entre otras. Incluye los servicios de policía, servicios de protección contra incendios.</t>
        </r>
      </text>
    </comment>
    <comment ref="A32" authorId="0" shapeId="0" xr:uid="{00000000-0006-0000-0800-00001E000000}">
      <text>
        <r>
          <rPr>
            <sz val="10"/>
            <color indexed="81"/>
            <rFont val="Tahoma"/>
            <family val="2"/>
          </rPr>
          <t>Incluye la administración de asuntos y servicios policiacos, combate a la delincuencia y narcotráfico, adiestramiento del cuerpo policiaco, estadísticas de arrestos y criminalidad, así como la reglamentación y el control del tránsito por carretera.</t>
        </r>
      </text>
    </comment>
    <comment ref="A33" authorId="0" shapeId="0" xr:uid="{00000000-0006-0000-0800-00001F000000}">
      <text>
        <r>
          <rPr>
            <sz val="10"/>
            <color indexed="81"/>
            <rFont val="Tahoma"/>
            <family val="2"/>
          </rPr>
          <t>Incluye la planeación, formulación, diseño, ejecución e implantación de la política de protección civil; así como las actividades en materia de prevención, auxilio, atención y rehabilitación del orden y servicios públicos en casos de desastres naturales.</t>
        </r>
      </text>
    </comment>
    <comment ref="A34" authorId="0" shapeId="0" xr:uid="{00000000-0006-0000-0800-000020000000}">
      <text>
        <r>
          <rPr>
            <sz val="10"/>
            <color indexed="81"/>
            <rFont val="Tahoma"/>
            <family val="2"/>
          </rPr>
          <t>Incluye las actividades que realicen los entes públicos en materia de orden, seguridad y justicia que no se encuentren consideradas en otras subfunciones.</t>
        </r>
      </text>
    </comment>
    <comment ref="A35" authorId="0" shapeId="0" xr:uid="{00000000-0006-0000-0800-000021000000}">
      <text>
        <r>
          <rPr>
            <sz val="10"/>
            <color indexed="81"/>
            <rFont val="Tahoma"/>
            <family val="2"/>
          </rPr>
          <t>Incluye las acciones realizadas bajo la coordinación del Secretariado Ejecutivo del Sistema Nacional de Seguridad Pública.</t>
        </r>
      </text>
    </comment>
    <comment ref="A36" authorId="0" shapeId="0" xr:uid="{00000000-0006-0000-0800-000022000000}">
      <text>
        <r>
          <rPr>
            <sz val="10"/>
            <color indexed="81"/>
            <rFont val="Tahoma"/>
            <family val="2"/>
          </rPr>
          <t>Este grupo comprende servicios que no están vinculados a una función concreta y que generalmente son de cometido de oficinas centrales a los diversos niveles del gobierno, tales como los servicios generales de personal, planificación y estadísticas. También comprende los servicios vinculados a una determinada función que son de cometido de dichas oficinas centrales. Por ejemplo, se incluye aquí la recopilación de estadísticas de la industria, el medio ambiente, la salud o la educación por un organismo estadístico central.</t>
        </r>
      </text>
    </comment>
    <comment ref="A37" authorId="0" shapeId="0" xr:uid="{00000000-0006-0000-0800-000023000000}">
      <text>
        <r>
          <rPr>
            <sz val="10"/>
            <color indexed="81"/>
            <rFont val="Tahoma"/>
            <family val="2"/>
          </rPr>
          <t>Comprende las actividades referentes a la prestación de servicios enfocados a proporcionar seguridad jurídica al ciudadano en su persona, en sus bienes y en su interacción con los demás ciudadanos a través de las acciones de Registro Civil, Catastro y Registro Público de la Propiedad y del Comercio, entre otros. Así como las actividades relacionadas con servicios administrativos y patrimoniales.</t>
        </r>
      </text>
    </comment>
    <comment ref="A38" authorId="0" shapeId="0" xr:uid="{00000000-0006-0000-0800-000024000000}">
      <text>
        <r>
          <rPr>
            <sz val="10"/>
            <color indexed="81"/>
            <rFont val="Tahoma"/>
            <family val="2"/>
          </rPr>
          <t>Considera las acciones que realizan los entes públicos relacionadas con los sistemas de información y las estadísticas nacionales.</t>
        </r>
      </text>
    </comment>
    <comment ref="A39" authorId="0" shapeId="0" xr:uid="{00000000-0006-0000-0800-000025000000}">
      <text>
        <r>
          <rPr>
            <sz val="10"/>
            <color indexed="81"/>
            <rFont val="Tahoma"/>
            <family val="2"/>
          </rPr>
          <t>Incluye la planeación, formulación, diseño, ejecución e implantación de servicios de comunicación social y la relación con los medios informativos, estatales y privados, así como los servicios informativos en medios impresos y electrónicos.</t>
        </r>
      </text>
    </comment>
    <comment ref="A40" authorId="0" shapeId="0" xr:uid="{00000000-0006-0000-0800-000026000000}">
      <text>
        <r>
          <rPr>
            <sz val="10"/>
            <color indexed="81"/>
            <rFont val="Tahoma"/>
            <family val="2"/>
          </rPr>
          <t>Comprende las actividades y las acciones orientadas a garantizar el acceso de toda persona a la información en posesión de los tres niveles de Gobierno, así como de los organismos autónomos además de su integración y difusión.</t>
        </r>
      </text>
    </comment>
    <comment ref="A41" authorId="0" shapeId="0" xr:uid="{00000000-0006-0000-0800-000027000000}">
      <text>
        <r>
          <rPr>
            <sz val="10"/>
            <color indexed="81"/>
            <rFont val="Tahoma"/>
            <family val="2"/>
          </rPr>
          <t>Incluye las actividades que realizan los entes públicos no consideradas en ninguna función o subfunción de esta clasificación.</t>
        </r>
      </text>
    </comment>
    <comment ref="A42" authorId="0" shapeId="0" xr:uid="{00000000-0006-0000-0800-000028000000}">
      <text>
        <r>
          <rPr>
            <sz val="10"/>
            <color indexed="81"/>
            <rFont val="Tahoma"/>
            <family val="2"/>
          </rPr>
          <t>Incluye los programas, actividades y proyectos relacionados con la prestación de servicios en beneficio de la población con el fin de favorecer el acceso a mejores niveles de bienestar, tales como: servicios educativos, recreación, cultura y otras manifestaciones sociales, salud, protección social, vivienda, servicios urbanos y rurales básicos, así como protección ambiental.</t>
        </r>
      </text>
    </comment>
    <comment ref="A43" authorId="0" shapeId="0" xr:uid="{00000000-0006-0000-0800-000029000000}">
      <text>
        <r>
          <rPr>
            <sz val="10"/>
            <color indexed="81"/>
            <rFont val="Tahoma"/>
            <family val="2"/>
          </rPr>
          <t>Comprende los esfuerzos y programas, actividades y proyectos encaminados a promover y fomentar la protección de los recursos naturales y preservación del medio ambiente, así como su conservación. Considera la ordenación de aguas residuales y desechos, reducción de la contaminación, administración del agua, protección de la diversidad biológica y del paisaje.</t>
        </r>
      </text>
    </comment>
    <comment ref="A44" authorId="0" shapeId="0" xr:uid="{00000000-0006-0000-0800-00002A000000}">
      <text>
        <r>
          <rPr>
            <sz val="10"/>
            <color indexed="81"/>
            <rFont val="Tahoma"/>
            <family val="2"/>
          </rPr>
          <t>Comprende la administración, supervisión, inspección, gestión o apoyo de los sistemas de limpia, recolección, traslado, tratamiento y eliminación de desechos. La recolección de desechos comprende el barrido de calles, parques, plazas y otros lugares públicos; la recolección de todo tipo de desechos. El tratamiento incluye cualquier método o proceso destinado a modificar las características o composición física, química o biológica de cualquier desecho para neutralizarlo. La eliminación consiste, entre otras cosas, en proporcionar un destino final a los desechos que ya no resultan útiles, mediante el uso de basureros, el confinamiento, el vertimiento en el mar o cualquier otro método pertinente de eliminación.</t>
        </r>
      </text>
    </comment>
    <comment ref="A45" authorId="0" shapeId="0" xr:uid="{00000000-0006-0000-0800-00002B000000}">
      <text>
        <r>
          <rPr>
            <sz val="10"/>
            <color indexed="81"/>
            <rFont val="Tahoma"/>
            <family val="2"/>
          </rPr>
          <t>Incluye los programas y actividades para la regulación y aprovechamiento del agua, servicios de información meteorológica, control de cauces, entre otros.</t>
        </r>
      </text>
    </comment>
    <comment ref="A46" authorId="0" shapeId="0" xr:uid="{00000000-0006-0000-0800-00002C000000}">
      <text>
        <r>
          <rPr>
            <sz val="10"/>
            <color indexed="81"/>
            <rFont val="Tahoma"/>
            <family val="2"/>
          </rPr>
          <t>Comprende la administración, supervisión, inspección, explotación, construcción, ampliación o apoyo de los sistemas de drenaje, alcantarillado, tratamiento y disposición de aguas residuales. La gestión del sistema de alcantarillado incluye la explotación y la construcción del sistema de colectores, tuberías, conductos y bombas de evacuación de las aguas residuales (agua de lluvia y aguas residuales domésticas y de otro tipo) desde los puntos de generación hasta una instalación de tratamiento de aguas residuales o un lugar desde el cual se viertan las aguas residuales a las aguas superficiales. El tratamiento de las aguas residuales incluye cualquier proceso mecánico, biológico o avanzado de purificación para consumo humano u otros fines de las aguas residuales con el fin de que éstas cumplan las normas medioambientales vigentes y otras normas de calidad.</t>
        </r>
      </text>
    </comment>
    <comment ref="A47" authorId="0" shapeId="0" xr:uid="{00000000-0006-0000-0800-00002D000000}">
      <text>
        <r>
          <rPr>
            <sz val="10"/>
            <color indexed="81"/>
            <rFont val="Tahoma"/>
            <family val="2"/>
          </rPr>
          <t>Comprende la administración, supervisión, inspección, gestión o apoyo de actividades relacionadas con la reducción y el control de la contaminación como son la protección del aire ambiente y del clima, la protección del suelo y de las aguas subterráneas, la reducción de los ruidos y las vibraciones y la protección contra la radiación.</t>
        </r>
      </text>
    </comment>
    <comment ref="A48" authorId="0" shapeId="0" xr:uid="{00000000-0006-0000-0800-00002E000000}">
      <text>
        <r>
          <rPr>
            <sz val="10"/>
            <color indexed="81"/>
            <rFont val="Tahoma"/>
            <family val="2"/>
          </rPr>
          <t>Comprende la administración, supervisión, inspección, gestión o apoyo de actividades relacionadas con la protección de la diversidad biológica y del paisaje, como las actividades relacionadas con la protección de la fauna y la flora (tales como, por ejemplo, la reintroducción de especies extintas y la recuperación de especies en peligro de extinción), la protección de determinados hábitats (inclusive la ordenación de parques y de reservas naturales) y la protección de paisajes por sus valores estéticos (por ejemplo, la reparación de paisajes deteriorados con fines de fortalecer su valor estético y la rehabilitación de minas y canteras abandonadas).</t>
        </r>
      </text>
    </comment>
    <comment ref="A49" authorId="0" shapeId="0" xr:uid="{00000000-0006-0000-0800-00002F000000}">
      <text>
        <r>
          <rPr>
            <sz val="10"/>
            <color indexed="81"/>
            <rFont val="Tahoma"/>
            <family val="2"/>
          </rPr>
          <t>Incluye la administración, dirección, regulación, supervisión, gestión y apoyo de actividades como formulación, administración, coordinación y vigilancia de políticas, planes, programas y presupuestos generales para promover la protección del medio ambiente; preparación y ejecución de legislación y normas de actuación en lo referente a la prestación de servicios de protección del medio ambiente; producción y difusión de información general, documentación técnica y estadísticas sobre la protección del medio ambiente.</t>
        </r>
      </text>
    </comment>
    <comment ref="A50" authorId="0" shapeId="0" xr:uid="{00000000-0006-0000-0800-000030000000}">
      <text>
        <r>
          <rPr>
            <sz val="10"/>
            <color indexed="81"/>
            <rFont val="Tahoma"/>
            <family val="2"/>
          </rPr>
          <t>Comprende la administración, gestión o apoyo de programas, actividades y proyectos relacionados con la formulación, administración, coordinación, ejecución y vigilancia de políticas relacionadas con la urbanización, desarrollos comunitarios, abastecimiento de agua, alumbrado público y servicios comunitarios, así como la producción y difusión de información general, documentación técnica y estadísticas relacionadas con la vivienda y los servicios comunitarios.</t>
        </r>
      </text>
    </comment>
    <comment ref="A51" authorId="0" shapeId="0" xr:uid="{00000000-0006-0000-0800-000031000000}">
      <text>
        <r>
          <rPr>
            <sz val="10"/>
            <color indexed="81"/>
            <rFont val="Tahoma"/>
            <family val="2"/>
          </rPr>
          <t>Comprende las acciones relacionadas con el fomento y la regulación, el financiamiento, la construcción, operación, fomento, mantenimiento de la infraestructura y equipamiento urbano.</t>
        </r>
      </text>
    </comment>
    <comment ref="A52" authorId="0" shapeId="0" xr:uid="{00000000-0006-0000-0800-000032000000}">
      <text>
        <r>
          <rPr>
            <sz val="10"/>
            <color indexed="81"/>
            <rFont val="Tahoma"/>
            <family val="2"/>
          </rPr>
          <t>Comprende la administración de los asuntos y servicios relacionados con el desarrollo comunitario; administración de las leyes de urbanismo y las normas de utilización de tierras y de construcción. Planificación de nuevas comunidades o de comunidades rehabilitadas; planificación de la creación o mejora de los servicios de vivienda, industria, servicios públicos, salud, educación, cultura, esparcimiento, etc. para las comunidades; elaboración de planes de financiación de proyectos.</t>
        </r>
      </text>
    </comment>
    <comment ref="A53" authorId="0" shapeId="0" xr:uid="{00000000-0006-0000-0800-000033000000}">
      <text>
        <r>
          <rPr>
            <sz val="10"/>
            <color indexed="81"/>
            <rFont val="Tahoma"/>
            <family val="2"/>
          </rPr>
          <t>Comprende las acciones relacionadas con la construcción, ampliación y mantenimiento, capacitación, purificación y distribución de agua potable.</t>
        </r>
      </text>
    </comment>
    <comment ref="A54" authorId="0" shapeId="0" xr:uid="{00000000-0006-0000-0800-000034000000}">
      <text>
        <r>
          <rPr>
            <sz val="10"/>
            <color indexed="81"/>
            <rFont val="Tahoma"/>
            <family val="2"/>
          </rPr>
          <t>Comprende la administración de los asuntos relacionados con el alumbrado público como su instalación, gestión, mantenimiento, mejora, creación y regulación de las normas, entre otros.</t>
        </r>
      </text>
    </comment>
    <comment ref="A55" authorId="0" shapeId="0" xr:uid="{00000000-0006-0000-0800-000035000000}">
      <text>
        <r>
          <rPr>
            <sz val="10"/>
            <color indexed="81"/>
            <rFont val="Tahoma"/>
            <family val="2"/>
          </rPr>
          <t>Comprende las acciones de financiamiento, para la construcción, adquisición y mejoramiento de la vivienda. Incluye la administración, gestión o apoyo de actividades como formulación, administración, coordinación y vigilancia de políticas, planes, programas y presupuestos generales relacionados con la misma; preparación y ejecución de legislación y normas de actuación; producción y difusión de información general, documentación técnica y estadísticas relacionadas con la vivienda.</t>
        </r>
      </text>
    </comment>
    <comment ref="A56" authorId="0" shapeId="0" xr:uid="{00000000-0006-0000-0800-000036000000}">
      <text>
        <r>
          <rPr>
            <sz val="10"/>
            <color indexed="81"/>
            <rFont val="Tahoma"/>
            <family val="2"/>
          </rPr>
          <t>Comprende la administración, gestión o apoyo de actividades como formulación, administración, coordinación y vigilancia de políticas, planes, programas y presupuestos generales relacionados con los servicios comunitarios distintos a los referidos en las subfunciones anteriores, por ejemplo rastro, panteones, mercados y centrales de abasto; calles, parques y jardines y su equipamiento. Así como la preparación y ejecución de legislación y normas de actuación relacionadas con los mismos, producción y difusión de información general, documentación técnica y estadísticas relacionadas.</t>
        </r>
      </text>
    </comment>
    <comment ref="A57" authorId="0" shapeId="0" xr:uid="{00000000-0006-0000-0800-000037000000}">
      <text>
        <r>
          <rPr>
            <sz val="10"/>
            <color indexed="81"/>
            <rFont val="Tahoma"/>
            <family val="2"/>
          </rPr>
          <t>Incluye las acciones y programas que se llevan a cabo en el ámbito regional a través de instrumentos o mecanismos específicos para impulsar la infraestructura y su equipamiento, el bienestar social, la actividad económica y apoyos para saneamiento financiero en municipios y entidades federativas.</t>
        </r>
      </text>
    </comment>
    <comment ref="A58" authorId="0" shapeId="0" xr:uid="{00000000-0006-0000-0800-000038000000}">
      <text>
        <r>
          <rPr>
            <sz val="10"/>
            <color indexed="81"/>
            <rFont val="Tahoma"/>
            <family val="2"/>
          </rPr>
          <t>Comprende los programas, actividades y proyectos relacionados con la prestación de servicios colectivos y personales de salud, entre ellos los servicios para pacientes externos, servicios médicos y hospitalarios generales y especializados, servicios odontológicos, servicios paramédicos, servicios hospitalarios generales y especializados, servicios médicos y centros de maternidad, servicios de residencias de la tercera edad y de convalecencia y otros servicios de salud; así como productos, útiles y equipo médicos, productos farmacéuticos, aparatos y equipos terapéuticos.</t>
        </r>
      </text>
    </comment>
    <comment ref="A59" authorId="0" shapeId="0" xr:uid="{00000000-0006-0000-0800-000039000000}">
      <text>
        <r>
          <rPr>
            <sz val="10"/>
            <color indexed="81"/>
            <rFont val="Tahoma"/>
            <family val="2"/>
          </rPr>
          <t>Incluye las campañas para la promoción y prevención de salud y el fomento de la salud pública, tales como la vigilancia epidemiológica, la salud ambiental, el control de vectores y la regulación sanitaria, así como la prestación de servicios de salud por personal no especializado.</t>
        </r>
      </text>
    </comment>
    <comment ref="A60" authorId="0" shapeId="0" xr:uid="{00000000-0006-0000-0800-00003A000000}">
      <text>
        <r>
          <rPr>
            <sz val="10"/>
            <color indexed="81"/>
            <rFont val="Tahoma"/>
            <family val="2"/>
          </rPr>
          <t>Este incluye la atención preventiva, diagnóstico, tratamiento y rehabilitación, así como la atención de urgencias en todos los niveles a cargo de personal especializado.</t>
        </r>
      </text>
    </comment>
    <comment ref="A61" authorId="0" shapeId="0" xr:uid="{00000000-0006-0000-0800-00003B000000}">
      <text>
        <r>
          <rPr>
            <sz val="10"/>
            <color indexed="81"/>
            <rFont val="Tahoma"/>
            <family val="2"/>
          </rPr>
          <t>Incluye la creación, fabricación y elaboración de bienes e insumos para la salud, la comercialización de biológicos y reactivos, la formación y desarrollo de recurso humano, así como el desarrollo de la infraestructura y equipamiento en salud.</t>
        </r>
      </text>
    </comment>
    <comment ref="A62" authorId="0" shapeId="0" xr:uid="{00000000-0006-0000-0800-00003C000000}">
      <text>
        <r>
          <rPr>
            <sz val="10"/>
            <color indexed="81"/>
            <rFont val="Tahoma"/>
            <family val="2"/>
          </rPr>
          <t>Comprende la formulación, administración, coordinación y vigilancia de políticas generales, la planeación estratégica, la generación de información, la evaluación del desempeño, la coordinación intersectorial, la regulación y emisión de normatividad en materia de salud, así como la administración, gestión o apoyo de actividades inherentes, la comunicación social, los asuntos jurídicos y la administración y gestión de los servicios centralizados y descentralizados de suministros y adquisiciones, entre otros.</t>
        </r>
      </text>
    </comment>
    <comment ref="A63" authorId="0" shapeId="0" xr:uid="{00000000-0006-0000-0800-00003D000000}">
      <text>
        <r>
          <rPr>
            <sz val="10"/>
            <color indexed="81"/>
            <rFont val="Tahoma"/>
            <family val="2"/>
          </rPr>
          <t>Incluye la operación de los fondos de gastos de atención a catástrofes y de previsión presupuestaria, la integración de la cuota social que cubre el Gobierno y de la aportación solidaria; incluye asimismo, las acciones de información, evaluación, investigación, capacitación y acreditación del Sistema de Protección Social en Salud.</t>
        </r>
      </text>
    </comment>
    <comment ref="A64" authorId="0" shapeId="0" xr:uid="{00000000-0006-0000-0800-00003E000000}">
      <text>
        <r>
          <rPr>
            <sz val="10"/>
            <color indexed="81"/>
            <rFont val="Tahoma"/>
            <family val="2"/>
          </rPr>
          <t>Comprende los programas, actividades y proyectos relacionados con la promoción, fomento y prestación de servicios culturales, recreativos y deportivos, otras manifestaciones sociales, radio, televisión, editoriales y actividades recreativas.</t>
        </r>
      </text>
    </comment>
    <comment ref="A65" authorId="0" shapeId="0" xr:uid="{00000000-0006-0000-0800-00003F000000}">
      <text>
        <r>
          <rPr>
            <sz val="10"/>
            <color indexed="81"/>
            <rFont val="Tahoma"/>
            <family val="2"/>
          </rPr>
          <t>Incluye administración, supervisión, regulación, promoción, difusión y prestación de servicios de asuntos deportivos y recreativos; gestión o apoyo de instalaciones para la práctica deportiva o los acontecimientos relacionados con deportes activos (campos de deporte, canchas de tenis, canchas de squash, pistas de atletismo, campos de golf, cuadriláteros de boxeo, pistas de patinaje, gimnasios, etcétera); gestión o apoyo de instalaciones para actividades recreativas (parques, plazas, playas, zonas de acampada y alojamiento público cercano a estos lugares, piscinas de natación, baños públicos para la higiene personal), entre otros.</t>
        </r>
      </text>
    </comment>
    <comment ref="A66" authorId="0" shapeId="0" xr:uid="{00000000-0006-0000-0800-000040000000}">
      <text>
        <r>
          <rPr>
            <sz val="10"/>
            <color indexed="81"/>
            <rFont val="Tahoma"/>
            <family val="2"/>
          </rPr>
          <t>Incluye administración, supervisión, regulación, promoción, difusión y prestación de servicios de asuntos culturales; gestión o apoyo de instalaciones para actividades culturales (bibliotecas, museos, galerías de arte, teatros, salones de exposición, monumentos, edificios y lugares históricos, jardines zoológicos y botánicos, acuarios, viveros, entre otros); producción, gestión o apoyo de actos culturales (conciertos, producciones teatrales y cinematográficas, exposiciones de arte, entre otros).</t>
        </r>
      </text>
    </comment>
    <comment ref="A67" authorId="0" shapeId="0" xr:uid="{00000000-0006-0000-0800-000041000000}">
      <text>
        <r>
          <rPr>
            <sz val="10"/>
            <color indexed="81"/>
            <rFont val="Tahoma"/>
            <family val="2"/>
          </rPr>
          <t>Incluye la administración, supervisión y regulación de asuntos y servicios relacionados con la radio, la televisión y la edición, así como la gestión o apoyo de los mismos.</t>
        </r>
      </text>
    </comment>
    <comment ref="A68" authorId="0" shapeId="0" xr:uid="{00000000-0006-0000-0800-000042000000}">
      <text>
        <r>
          <rPr>
            <sz val="10"/>
            <color indexed="81"/>
            <rFont val="Tahoma"/>
            <family val="2"/>
          </rPr>
          <t>Comprende la administración, control y regulación de asuntos religiosos y otras manifestaciones sociales, así como el suministro, apoyo a su gestión, mantenimiento y reparación de instalaciones para servicios religiosos.</t>
        </r>
      </text>
    </comment>
    <comment ref="A69" authorId="0" shapeId="0" xr:uid="{00000000-0006-0000-0800-000043000000}">
      <text>
        <r>
          <rPr>
            <sz val="10"/>
            <color indexed="81"/>
            <rFont val="Tahoma"/>
            <family val="2"/>
          </rPr>
          <t>Comprende la prestación de los servicios educativos en todos los niveles, en general a los programas, actividades y proyectos relacionados con la educación preescolar, primaria, secundaria, media superior, técnica, superior y posgrado, servicios auxiliares de la educación y otras no clasificadas en los conceptos anteriores.</t>
        </r>
      </text>
    </comment>
    <comment ref="A70" authorId="0" shapeId="0" xr:uid="{00000000-0006-0000-0800-000044000000}">
      <text>
        <r>
          <rPr>
            <sz val="10"/>
            <color indexed="81"/>
            <rFont val="Tahoma"/>
            <family val="2"/>
          </rPr>
          <t>Incluye las acciones relacionadas con el fomento, prestación, regulación, seguimiento y evaluación de los servicios de educación básica, así como el desarrollo de la infraestructura en espacios educativos vinculados a la educación preescolar, primaria y secundaria.</t>
        </r>
      </text>
    </comment>
    <comment ref="A71" authorId="0" shapeId="0" xr:uid="{00000000-0006-0000-0800-000045000000}">
      <text>
        <r>
          <rPr>
            <sz val="10"/>
            <color indexed="81"/>
            <rFont val="Tahoma"/>
            <family val="2"/>
          </rPr>
          <t>Incluye las acciones relacionadas con el fomento, prestación, regulación, seguimiento y evaluación de los servicios de educación media superior, así como el desarrollo de la infraestructura en espacios educativos vinculados a la misma.</t>
        </r>
      </text>
    </comment>
    <comment ref="A72" authorId="0" shapeId="0" xr:uid="{00000000-0006-0000-0800-000046000000}">
      <text>
        <r>
          <rPr>
            <sz val="10"/>
            <color indexed="81"/>
            <rFont val="Tahoma"/>
            <family val="2"/>
          </rPr>
          <t>Incluye las acciones relacionadas con el fomento, prestación, regulación, seguimiento y evaluación de los servicios de educación superior, así como el desarrollo de la infraestructura en espacios educativos vinculados a la misma.</t>
        </r>
      </text>
    </comment>
    <comment ref="A73" authorId="0" shapeId="0" xr:uid="{00000000-0006-0000-0800-000047000000}">
      <text>
        <r>
          <rPr>
            <sz val="10"/>
            <color indexed="81"/>
            <rFont val="Tahoma"/>
            <family val="2"/>
          </rPr>
          <t>Incluye las acciones relacionadas con el fomento, prestación, regulación, seguimiento y evaluación de los servicios educativos de posgrado, así como el desarrollo de la infraestructura en espacios educativos vinculados a la misma.</t>
        </r>
      </text>
    </comment>
    <comment ref="A74" authorId="0" shapeId="0" xr:uid="{00000000-0006-0000-0800-000048000000}">
      <text>
        <r>
          <rPr>
            <sz val="10"/>
            <color indexed="81"/>
            <rFont val="Tahoma"/>
            <family val="2"/>
          </rPr>
          <t>Incluye las acciones relacionadas con el fomento, prestación, regulación, seguimiento y evaluación de los servicios educativos para adultos y alfabetización en los diferentes niveles, así como el desarrollo de la infraestructura en espacios educativos vinculados a la misma.</t>
        </r>
      </text>
    </comment>
    <comment ref="A75" authorId="0" shapeId="0" xr:uid="{00000000-0006-0000-0800-000049000000}">
      <text>
        <r>
          <rPr>
            <sz val="10"/>
            <color indexed="81"/>
            <rFont val="Tahoma"/>
            <family val="2"/>
          </rPr>
          <t>Incluye otros servicios educativos no considerados en las subfunciones anteriores; así como las acciones la administración, gestión o apoyo de actividades inherentes, como la formulación, administración, coordinación y vigilancia de políticas generales en materia de educación; regulación y normatividad, comunicación social; asuntos jurídicos; y la administración y gestión de los servicios centralizados de suministros y adquisiciones; las acciones que se desarrollan para proporcionar servicios donde concurren diferentes niveles educativos, tales como la distribución de libros de textos gratuitos, material educativo, didáctico y becas; así como desayunos escolares, entre otros.</t>
        </r>
      </text>
    </comment>
    <comment ref="A76" authorId="0" shapeId="0" xr:uid="{00000000-0006-0000-0800-00004A000000}">
      <text>
        <r>
          <rPr>
            <sz val="10"/>
            <color indexed="81"/>
            <rFont val="Tahoma"/>
            <family val="2"/>
          </rPr>
          <t>Comprende los programas, actividades y proyectos relacionados con la protección social que desarrollan los entes públicos en materia de incapacidad económica o laboral, edad avanzada, personas en situación económica extrema, familia e hijos, desempleo, vivienda, exclusión social. Incluye las prestaciones económicas y sociales, los beneficios en efectivo o en especie, tanto a la población asegurada como a la no asegurada. Incluyen también los gastos en servicios y transferencias a personas y familias y los gastos en servicios proporcionados a distintas agrupaciones.</t>
        </r>
      </text>
    </comment>
    <comment ref="A77" authorId="0" shapeId="0" xr:uid="{00000000-0006-0000-0800-00004B000000}">
      <text>
        <r>
          <rPr>
            <sz val="10"/>
            <color indexed="81"/>
            <rFont val="Tahoma"/>
            <family val="2"/>
          </rPr>
          <t>Incluye las erogaciones que por concepto de los seguros de enfermedad y maternidad, riesgo de trabajo e invalidez y vida (pensiones) realizan entidades como IMSS, ISSSTE, ISSFAM, PEMEX, CFE, entre otras.</t>
        </r>
      </text>
    </comment>
    <comment ref="A78" authorId="0" shapeId="0" xr:uid="{00000000-0006-0000-0800-00004C000000}">
      <text>
        <r>
          <rPr>
            <sz val="10"/>
            <color indexed="81"/>
            <rFont val="Tahoma"/>
            <family val="2"/>
          </rPr>
          <t>Incluye las erogaciones que por concepto del seguro de cesantía en edad avanzada y vejez (jubilaciones) realizan entidades como IMSS, ISSSTE, ISSFAM, PEMEX, CFE, entre otras.</t>
        </r>
      </text>
    </comment>
    <comment ref="A79" authorId="0" shapeId="0" xr:uid="{00000000-0006-0000-0800-00004D000000}">
      <text>
        <r>
          <rPr>
            <sz val="10"/>
            <color indexed="81"/>
            <rFont val="Tahoma"/>
            <family val="2"/>
          </rPr>
          <t>Incluye la prestación de protección social en forma de prestaciones en efectivo y en especie a familias con hijos a cargo; administración, gestión o apoyo de estos planes de protección social; prestaciones en efectivo, como asignaciones por maternidad, pagos en caso de nacimiento, licencias por cuidado de los hijos, subsidios familiares o subvenciones por hijos a cargo, otros pagos efectuados periódicamente o de una sola vez para apoyar a las familias y ayudarlas a sufragar los costos de ciertas necesidades (por ejemplo, las familias monoparentales o las familias con hijos minusválidos), entre otros.</t>
        </r>
      </text>
    </comment>
    <comment ref="A80" authorId="0" shapeId="0" xr:uid="{00000000-0006-0000-0800-00004E000000}">
      <text>
        <r>
          <rPr>
            <sz val="10"/>
            <color indexed="81"/>
            <rFont val="Tahoma"/>
            <family val="2"/>
          </rPr>
          <t>Incluye la prestación de protección social en forma de prestaciones en efectivo o en especie a personas que están capacitadas para trabajar y dispuestas a trabajar pero no pueden encontrar un empleo adecuado; así como la administración, gestión o apoyo de estos planes de protección social.</t>
        </r>
      </text>
    </comment>
    <comment ref="A81" authorId="0" shapeId="0" xr:uid="{00000000-0006-0000-0800-00004F000000}">
      <text>
        <r>
          <rPr>
            <sz val="10"/>
            <color indexed="81"/>
            <rFont val="Tahoma"/>
            <family val="2"/>
          </rPr>
          <t>Comprende los programas, actividades y proyectos económicos y sociales relacionados con la distribución y dotación de alimentos y bienes básicos y de consumo generalizado a la población en situación económica extrema.</t>
        </r>
      </text>
    </comment>
    <comment ref="A82" authorId="0" shapeId="0" xr:uid="{00000000-0006-0000-0800-000050000000}">
      <text>
        <r>
          <rPr>
            <sz val="10"/>
            <color indexed="81"/>
            <rFont val="Tahoma"/>
            <family val="2"/>
          </rPr>
          <t>Incluye la prestación de protección social en forma de prestaciones en especie para ayudar a las familias a sufragar el costo de una vivienda (previa comprobación de los ingresos de los beneficiarios); así como la administración, gestión o apoyo de estos planes de protección social; prestaciones en especie, como los pagos a corto o a largo plazo para ayudar a los inquilinos a pagar sus alquileres, los pagos para ayudar a los dueños u ocupantes actuales de una vivienda a sufragar los costos de ésta (es decir, para ayudar en el pago de hipotecas o intereses).</t>
        </r>
      </text>
    </comment>
    <comment ref="A83" authorId="0" shapeId="0" xr:uid="{00000000-0006-0000-0800-000051000000}">
      <text>
        <r>
          <rPr>
            <sz val="10"/>
            <color indexed="81"/>
            <rFont val="Tahoma"/>
            <family val="2"/>
          </rPr>
          <t>Comprende los servicios de asistencia social que se prestan en comunidades indígenas.</t>
        </r>
      </text>
    </comment>
    <comment ref="A84" authorId="0" shapeId="0" xr:uid="{00000000-0006-0000-0800-000052000000}">
      <text>
        <r>
          <rPr>
            <sz val="10"/>
            <color indexed="81"/>
            <rFont val="Tahoma"/>
            <family val="2"/>
          </rPr>
          <t>Comprende los servicios que se prestan a grupos con necesidades especiales como: niños, personas con capacidades diferentes, manutención a personas mayores de 60 años; así como atención a diversos grupos vulnerables (incluye albergues y servicios comunitarios).</t>
        </r>
      </text>
    </comment>
    <comment ref="A85" authorId="0" shapeId="0" xr:uid="{00000000-0006-0000-0800-000053000000}">
      <text>
        <r>
          <rPr>
            <sz val="10"/>
            <color indexed="81"/>
            <rFont val="Tahoma"/>
            <family val="2"/>
          </rPr>
          <t>Incluye esquemas de protección social a población no asegurada (Seguro Popular de Salud), el pago de prestaciones sociales a través de las instituciones de seguridad social, tales como compensaciones de carácter militar, estancias de bienestar social, espacios físicos y educativos, así como pagas y ayudas de defunción. Comprende las acciones de gestión y apoyo de actividades de asistencia social e incluye la prestación de servicios de asistencia social en forma de beneficios en efectivo y en especie a las víctimas de desastres naturales.</t>
        </r>
      </text>
    </comment>
    <comment ref="A86" authorId="0" shapeId="0" xr:uid="{00000000-0006-0000-0800-000054000000}">
      <text>
        <r>
          <rPr>
            <sz val="10"/>
            <color indexed="81"/>
            <rFont val="Tahoma"/>
            <family val="2"/>
          </rPr>
          <t>Comprende otros asuntos sociales no comprendidos en las funciones anteriores.</t>
        </r>
      </text>
    </comment>
    <comment ref="A87" authorId="0" shapeId="0" xr:uid="{00000000-0006-0000-0800-000055000000}">
      <text>
        <r>
          <rPr>
            <sz val="10"/>
            <color indexed="81"/>
            <rFont val="Tahoma"/>
            <family val="2"/>
          </rPr>
          <t>Comprende otros asuntos sociales no comprendidos en las subfunciones anteriores.</t>
        </r>
      </text>
    </comment>
    <comment ref="A88" authorId="0" shapeId="0" xr:uid="{00000000-0006-0000-0800-000056000000}">
      <text>
        <r>
          <rPr>
            <sz val="10"/>
            <color indexed="81"/>
            <rFont val="Tahoma"/>
            <family val="2"/>
          </rPr>
          <t>Comprende los programas, actividades y proyectos relacionados con la promoción del desarrollo económico y fomento a la producción y comercialización agropecuaria, agroindustrial, acuacultura, pesca, desarrollo hidroagrícola y fomento forestal, así como la producción y prestación de bienes y servicios públicos, en forma complementaria a los bienes y servicios que ofrecen los particulares.</t>
        </r>
      </text>
    </comment>
    <comment ref="A89" authorId="0" shapeId="0" xr:uid="{00000000-0006-0000-0800-000057000000}">
      <text>
        <r>
          <rPr>
            <sz val="10"/>
            <color indexed="81"/>
            <rFont val="Tahoma"/>
            <family val="2"/>
          </rPr>
          <t>Comprende la administración de asuntos y servicios económicos, comerciales y laborales en general, inclusive asuntos comerciales exteriores; gestión o apoyo de programas laborales y de instituciones que se ocupan de patentes, marcas comerciales, derechos de autor, inscripción de empresas, pronósticos meteorológicos, pesas y medidas, levantamientos hidrológicos, levantamientos geodésicos, etc.; reglamentación o apoyo de actividades económicas y comerciales generales, tales como el comercio de exportación e importación en su conjunto, mercados de productos básicos y de valores de capital, controles generales de los ingresos, actividades de fomento del comercio en general, reglamentación general de monopolios y otras restricciones al comercio y al acceso al mercado, etc. Así como de la formulación, ejecución y aplicación de políticas económicas, comerciales y laborales.</t>
        </r>
      </text>
    </comment>
    <comment ref="A90" authorId="0" shapeId="0" xr:uid="{00000000-0006-0000-0800-000058000000}">
      <text>
        <r>
          <rPr>
            <sz val="10"/>
            <color indexed="81"/>
            <rFont val="Tahoma"/>
            <family val="2"/>
          </rPr>
          <t>Comprende la administración de asuntos y servicios económicos y comerciales en general, formulación y ejecución de políticas económicas y comerciales generales; enlace entre las diferentes ramas del gobierno y entre éste y el comercio; reglamentación o apoyo de actividades económicas y comerciales generales tales como: mercados de productos básicos y de valores de capital, controles generales de los ingresos, actividades de fomento del comercio en general, reglamentación general de monopolios y otras restricciones al comercio y al acceso al mercado.</t>
        </r>
      </text>
    </comment>
    <comment ref="A91" authorId="0" shapeId="0" xr:uid="{00000000-0006-0000-0800-000059000000}">
      <text>
        <r>
          <rPr>
            <sz val="10"/>
            <color indexed="81"/>
            <rFont val="Tahoma"/>
            <family val="2"/>
          </rPr>
          <t xml:space="preserve">Comprende la administración de asuntos y servicios laborales generales; formulación y aplicación de políticas laborales generales; supervisión y reglamentación de las condiciones de trabajo (jornada de trabajo, salarios, seguridad, entre otras); enlace entre las diferentes ramas del gobierno y entre éste y las organizaciones industriales, empresariales y laborales generales; incluye la gestión o apoyo de programas o planes generales para facilitar la movilidad en el empleo, reducir la discriminación por motivo de sexo, raza, edad y de otra índole, reducir la tasa de desempleo en regiones deprimidas o subdesarrolladas, fomentar el empleo de grupos desfavorecidos u otros grupos caracterizados por elevadas tasas de desempleo, entre otros.
</t>
        </r>
      </text>
    </comment>
    <comment ref="A92" authorId="0" shapeId="0" xr:uid="{00000000-0006-0000-0800-00005A000000}">
      <text>
        <r>
          <rPr>
            <sz val="10"/>
            <color indexed="81"/>
            <rFont val="Tahoma"/>
            <family val="2"/>
          </rPr>
          <t>Comprende los programas, actividades y proyectos relacionados con el fomento a la producción, y comercialización agropecuaria, silvicultura, pesca y caza, agroindustrial, desarrollo hidroagrícola y fomento forestal.</t>
        </r>
      </text>
    </comment>
    <comment ref="A93" authorId="0" shapeId="0" xr:uid="{00000000-0006-0000-0800-00005B000000}">
      <text>
        <r>
          <rPr>
            <sz val="10"/>
            <color indexed="81"/>
            <rFont val="Tahoma"/>
            <family val="2"/>
          </rPr>
          <t>Incluye los programas, actividades y proyectos relacionados con el fomento, regulación, producción, distribución, comercialización e infraestructura agropecuaria. Así como las acciones relativas a la regularización agraria y el pago de obligaciones jurídicas ineludibles en la materia.</t>
        </r>
      </text>
    </comment>
    <comment ref="A94" authorId="0" shapeId="0" xr:uid="{00000000-0006-0000-0800-00005C000000}">
      <text>
        <r>
          <rPr>
            <sz val="10"/>
            <color indexed="81"/>
            <rFont val="Tahoma"/>
            <family val="2"/>
          </rPr>
          <t>Incluye los programas, actividades y proyectos relacionados con el fomento a la producción y comercialización de silvicultura como la conservación, ampliación y explotación racionalizada de reservas forestales; supervisión y reglamentación de explotaciones forestales y concesión de licencias para la tala de árboles; la preservación y recuperación de suelos, desarrollo de la infraestructura para la conservación de bosques y selvas, así como el fomento de la producción forestal.</t>
        </r>
      </text>
    </comment>
    <comment ref="A95" authorId="0" shapeId="0" xr:uid="{00000000-0006-0000-0800-00005D000000}">
      <text>
        <r>
          <rPr>
            <sz val="10"/>
            <color indexed="81"/>
            <rFont val="Tahoma"/>
            <family val="2"/>
          </rPr>
          <t>Incluye los programas, actividades y proyectos relacionados con el fomento a la producción y comercialización de pesca y caza; la organización, asistencia técnica e investigación en materia acuícola y pesquera, así como la construcción, conservación y mantenimiento de la infraestructura pesquera y sistemas acuícolas; protección, propagación y explotación racionalizada de poblaciones de peces y animales salvajes; supervisión y reglamentación de la pesca de agua dulce, oceánica y costera, la piscicultura, la caza de animales salvajes y la concesión de licencias de pesca y de caza.</t>
        </r>
      </text>
    </comment>
    <comment ref="A96" authorId="0" shapeId="0" xr:uid="{00000000-0006-0000-0800-00005E000000}">
      <text>
        <r>
          <rPr>
            <sz val="10"/>
            <color indexed="81"/>
            <rFont val="Tahoma"/>
            <family val="2"/>
          </rPr>
          <t>Incluye los programas, actividades y proyectos relacionados con el fomento a la producción y comercialización agroindustrial, como el otorgamiento de apoyos para la industrialización de la producción agropecuaria.</t>
        </r>
      </text>
    </comment>
    <comment ref="A97" authorId="0" shapeId="0" xr:uid="{00000000-0006-0000-0800-00005F000000}">
      <text>
        <r>
          <rPr>
            <sz val="10"/>
            <color indexed="81"/>
            <rFont val="Tahoma"/>
            <family val="2"/>
          </rPr>
          <t>Incluye la infraestructura hidroagrícola relacionada con el desarrollo agropecuario.</t>
        </r>
      </text>
    </comment>
    <comment ref="A98" authorId="0" shapeId="0" xr:uid="{00000000-0006-0000-0800-000060000000}">
      <text>
        <r>
          <rPr>
            <sz val="10"/>
            <color indexed="81"/>
            <rFont val="Tahoma"/>
            <family val="2"/>
          </rPr>
          <t>Incluye los programas y acciones relacionadas con el financiamiento al sector y con el seguro agropecuario.</t>
        </r>
      </text>
    </comment>
    <comment ref="A99" authorId="0" shapeId="0" xr:uid="{00000000-0006-0000-0800-000061000000}">
      <text>
        <r>
          <rPr>
            <sz val="10"/>
            <color indexed="81"/>
            <rFont val="Tahoma"/>
            <family val="2"/>
          </rPr>
          <t>Comprende los programas, actividades y proyectos relacionados con la producción y comercialización de combustibles y energía, tales como el petróleo y gas natural, carbón y otros combustibles minerales sólidos, combustibles nucleares y otros, electricidad y la energía no eléctrica.</t>
        </r>
      </text>
    </comment>
    <comment ref="A100" authorId="0" shapeId="0" xr:uid="{00000000-0006-0000-0800-000062000000}">
      <text>
        <r>
          <rPr>
            <sz val="10"/>
            <color indexed="81"/>
            <rFont val="Tahoma"/>
            <family val="2"/>
          </rPr>
          <t xml:space="preserve">3.3.1 Carbón y Otros Combustibles Minerales Sólidos
Esta clase comprende carbón de todas las calidades, lignito y turba, sea cual fuere el método de extracción o beneficio y su conversión en otras formas de combustibles, como el coque o el gas; la conservación, descubrimiento, aprovechamiento y explotación racionalizada de recursos de combustibles minerales sólidos; así como la administración de asuntos y servicios relacionados con los mismos. Incluye la supervisión y reglamentación de la extracción, el procesamiento, la distribución y la utilización de combustibles minerales sólidos, así como la producción y difusión de información general, documentación técnica y estadísticas sobre asuntos y servicios relacionados con los mismos.
</t>
        </r>
      </text>
    </comment>
    <comment ref="A101" authorId="0" shapeId="0" xr:uid="{00000000-0006-0000-0800-000063000000}">
      <text>
        <r>
          <rPr>
            <sz val="10"/>
            <color indexed="81"/>
            <rFont val="Tahoma"/>
            <family val="2"/>
          </rPr>
          <t>Incluye la exploración y explotación de crudo y gas, la refinación del crudo, el procesamiento del gas, así como la petroquímica básica y otros petroquímicos secundarios. Considera entre otras actividades sustantivas: la perforación y terminación de pozos, construcción de plataformas y plantas de proceso de refinación, así como plantas criogénicas. Asimismo incluye la supervisión y reglamentación de la extracción, procesamiento, distribución y utilización de petróleo y gas natural.</t>
        </r>
      </text>
    </comment>
    <comment ref="A102" authorId="0" shapeId="0" xr:uid="{00000000-0006-0000-0800-000064000000}">
      <text>
        <r>
          <rPr>
            <sz val="10"/>
            <color indexed="81"/>
            <rFont val="Tahoma"/>
            <family val="2"/>
          </rPr>
          <t>Incluye la administración de asuntos y servicios relacionados con los combustibles nucleares; conservación, descubrimiento, aprovechamiento y explotación racionalizada de recursos de materiales nucleares; supervisión y reglamentación de la extracción y el procesamiento de materiales de combustible nuclear y de la fabricación, distribución y utilización de elementos de combustible nuclear; así como la producción y difusión de información general, documentación técnica y estadísticas sobre asuntos y servicios relacionados con los mismos.</t>
        </r>
      </text>
    </comment>
    <comment ref="A103" authorId="0" shapeId="0" xr:uid="{00000000-0006-0000-0800-000065000000}">
      <text>
        <r>
          <rPr>
            <sz val="10"/>
            <color indexed="81"/>
            <rFont val="Tahoma"/>
            <family val="2"/>
          </rPr>
          <t>Incluye la administración de asuntos y servicios que conciernen a combustibles como el alcohol, la madera y sus desechos, el bagazo y otros combustibles no comerciales; así como la producción y difusión de información general, documentación técnica y estadísticas sobre disponibilidad, producción y utilización de esos combustibles.</t>
        </r>
      </text>
    </comment>
    <comment ref="A104" authorId="0" shapeId="0" xr:uid="{00000000-0006-0000-0800-000066000000}">
      <text>
        <r>
          <rPr>
            <sz val="10"/>
            <color indexed="81"/>
            <rFont val="Tahoma"/>
            <family val="2"/>
          </rPr>
          <t>Incluye la generación, transformación, conservación, aprovechamiento, transmisión y venta de energía eléctrica, así como la construcción y mantenimiento de plantas de generación, sistemas de transformación y líneas de distribución. También considera la supervisión, reglamentación, producción y difusión de información general, documentación técnica y estadística.</t>
        </r>
      </text>
    </comment>
    <comment ref="A105" authorId="0" shapeId="0" xr:uid="{00000000-0006-0000-0800-000067000000}">
      <text>
        <r>
          <rPr>
            <sz val="10"/>
            <color indexed="81"/>
            <rFont val="Tahoma"/>
            <family val="2"/>
          </rPr>
          <t>Comprende la administración de asuntos y servicios de la energía no eléctrica, eólica y solar que se refieren principalmente a generación, transformación, transmisión, producción, distribución y utilización de calor en forma de vapor y agua o aire calientes; así como la construcción y mantenimiento de plantas de generación, sistemas de transformación y líneas de distribución; la producción y difusión de información general, documentación técnica y estadísticas sobre disponibilidad, producción y utilización de las mismas.</t>
        </r>
      </text>
    </comment>
    <comment ref="A106" authorId="0" shapeId="0" xr:uid="{00000000-0006-0000-0800-000068000000}">
      <text>
        <r>
          <rPr>
            <sz val="10"/>
            <color indexed="81"/>
            <rFont val="Tahoma"/>
            <family val="2"/>
          </rPr>
          <t>Comprende los programas, actividades y proyectos relacionados con la administración de asuntos y servicios relacionados con la minería, los recursos minerales (excepto combustibles minerales), manufacturas y construcción; la conservación, descubrimiento, aprovechamiento y explotación racionalizada de recursos minerales; desarrollo, ampliación o mejoramiento de las manufacturas; supervisión, reglamentación, producción y difusión de información para actividades de minería, manufactura y construcción.</t>
        </r>
      </text>
    </comment>
    <comment ref="A107" authorId="0" shapeId="0" xr:uid="{00000000-0006-0000-0800-000069000000}">
      <text>
        <r>
          <rPr>
            <sz val="10"/>
            <color indexed="81"/>
            <rFont val="Tahoma"/>
            <family val="2"/>
          </rPr>
          <t>Comprende la administración de asuntos y servicios relacionados con la minería y los recursos minerales como minerales metalíferos, arena, arcilla, piedra, minerales para la fabricación de productos químicos y fertilizantes, sal, piedras preciosas, amianto, yeso, entre otros; conservación, descubrimiento, aprovechamiento y explotación racionalizada de recursos minerales; supervisión y reglamentación de la prospección, la extracción, la comercialización y otros aspectos de la producción de minerales.</t>
        </r>
      </text>
    </comment>
    <comment ref="A108" authorId="0" shapeId="0" xr:uid="{00000000-0006-0000-0800-00006A000000}">
      <text>
        <r>
          <rPr>
            <sz val="10"/>
            <color indexed="81"/>
            <rFont val="Tahoma"/>
            <family val="2"/>
          </rPr>
          <t xml:space="preserve">Comprende la administración de asuntos y servicios de manufacturas; desarrollo, ampliación o mejoramiento; supervisión y reglamentación del establecimiento y funcionamiento de plantas fabriles; enlace con asociaciones de fabricantes y otras organizaciones interesadas en asuntos y servicios de manufacturas.
</t>
        </r>
      </text>
    </comment>
    <comment ref="A109" authorId="0" shapeId="0" xr:uid="{00000000-0006-0000-0800-00006B000000}">
      <text>
        <r>
          <rPr>
            <sz val="10"/>
            <color indexed="81"/>
            <rFont val="Tahoma"/>
            <family val="2"/>
          </rPr>
          <t>Comprende la administración, promoción, reglamentación y control de la industria de  la construcción. Las edificaciones se clasifican en la función que corresponda de acuerdo a su propósito.</t>
        </r>
      </text>
    </comment>
    <comment ref="A110" authorId="0" shapeId="0" xr:uid="{00000000-0006-0000-0800-00006C000000}">
      <text>
        <r>
          <rPr>
            <sz val="10"/>
            <color indexed="81"/>
            <rFont val="Tahoma"/>
            <family val="2"/>
          </rPr>
          <t>Comprende la administración de asuntos y servicios relacionados con la explotación, la utilización, la construcción y el mantenimiento de sistemas e instalaciones del transporte por carretera, ferroviario, aéreo, agua, oleoductos y gasoductos y otros sistemas. Así como la supervisión y reglamentación.</t>
        </r>
      </text>
    </comment>
    <comment ref="A111" authorId="0" shapeId="0" xr:uid="{00000000-0006-0000-0800-00006D000000}">
      <text>
        <r>
          <rPr>
            <sz val="10"/>
            <color indexed="81"/>
            <rFont val="Tahoma"/>
            <family val="2"/>
          </rPr>
          <t>Incluye las acciones relacionadas con la construcción, explotación, utilización y mantenimiento de sistemas e instalaciones del transporte por carretera, como carreteras troncales, red de carreteras, carreteras alimentadoras, caminos rurales, brechas forestales, puentes, túneles, parques de estacionamiento, terminales de autobuses, entre otras. Así como la supervisión, reglamentación, producción y difusión de información general, documentación técnica y estadísticas sobre el funcionamiento del sistema de transporte por carretera.</t>
        </r>
      </text>
    </comment>
    <comment ref="A112" authorId="0" shapeId="0" xr:uid="{00000000-0006-0000-0800-00006E000000}">
      <text>
        <r>
          <rPr>
            <sz val="10"/>
            <color indexed="81"/>
            <rFont val="Tahoma"/>
            <family val="2"/>
          </rPr>
          <t>Incluye las acciones relacionadas con la construcción, explotación, utilización y mantenimiento de sistemas y servicios de transporte por vías de navegación interior, costeras y por mar, como la operación de la infraestructura en puertos, vigilancia, ayudas a la navegación marítima y mantenimiento de edificios de terminales marítimas. Así como la supervisión, reglamentación, producción y difusión de información general, documentación técnica y estadísticas sobre el funcionamiento del sistema de transporte por agua.</t>
        </r>
      </text>
    </comment>
    <comment ref="A113" authorId="0" shapeId="0" xr:uid="{00000000-0006-0000-0800-00006F000000}">
      <text>
        <r>
          <rPr>
            <sz val="10"/>
            <color indexed="81"/>
            <rFont val="Tahoma"/>
            <family val="2"/>
          </rPr>
          <t>Incluye las acciones relacionadas con la construcción, explotación, utilización y mantenimiento de sistemas e instalaciones de transporte ferroviario. Así como el desarrollo de la infraestructura correspondiente; supervisión, reglamentación, producción y difusión de información general, documentación técnica y estadísticas sobre el funcionamiento del sistema de transporte por ferrocarril.</t>
        </r>
      </text>
    </comment>
    <comment ref="A114" authorId="0" shapeId="0" xr:uid="{00000000-0006-0000-0800-000070000000}">
      <text>
        <r>
          <rPr>
            <sz val="10"/>
            <color indexed="81"/>
            <rFont val="Tahoma"/>
            <family val="2"/>
          </rPr>
          <t>Incluye las acciones relacionadas con la explotación, utilización, construcción y mantenimiento de sistemas e instalaciones de transporte aéreo y espacial, como la operación de la infraestructura en aeropuertos, vigilancia y ayudas a la navegación aérea, así como la conservación de pistas, plataformas y edificios de terminales aéreas. También la supervisión, reglamentación, producción y difusión de información general, documentación técnica y estadísticas sobre el funcionamiento de los mismos.</t>
        </r>
      </text>
    </comment>
    <comment ref="A115" authorId="0" shapeId="0" xr:uid="{00000000-0006-0000-0800-000071000000}">
      <text>
        <r>
          <rPr>
            <sz val="10"/>
            <color indexed="81"/>
            <rFont val="Tahoma"/>
            <family val="2"/>
          </rPr>
          <t>Incluye las acciones relacionadas con la explotación, utilización, construcción, rehabilitación y modernización, mantenimiento, operación, medición y monitoreo de sistemas de transporte por oleoductos y gasoductos y otros sistemas de transporte. Así como la supervisión, reglamentación, producción y difusión de información general, documentación técnica y estadísticas sobre el funcionamiento de dichos sistemas.</t>
        </r>
      </text>
    </comment>
    <comment ref="A116" authorId="0" shapeId="0" xr:uid="{00000000-0006-0000-0800-000072000000}">
      <text>
        <r>
          <rPr>
            <sz val="10"/>
            <color indexed="81"/>
            <rFont val="Tahoma"/>
            <family val="2"/>
          </rPr>
          <t>Incluye la prestación de servicios relacionados con este sector, no considerados en subfunciones anteriores.</t>
        </r>
      </text>
    </comment>
    <comment ref="A117" authorId="0" shapeId="0" xr:uid="{00000000-0006-0000-0800-000073000000}">
      <text>
        <r>
          <rPr>
            <sz val="10"/>
            <color indexed="81"/>
            <rFont val="Tahoma"/>
            <family val="2"/>
          </rPr>
          <t>Comprende los programas, actividades y proyectos relacionados con la administración de asuntos y servicios relacionados con la construcción, la ampliación, el mejoramiento, la explotación y el mantenimiento de sistemas de comunicaciones, telecomunicaciones y postal.</t>
        </r>
      </text>
    </comment>
    <comment ref="A118" authorId="0" shapeId="0" xr:uid="{00000000-0006-0000-0800-000074000000}">
      <text>
        <r>
          <rPr>
            <sz val="10"/>
            <color indexed="81"/>
            <rFont val="Tahoma"/>
            <family val="2"/>
          </rPr>
          <t>Incluye la prestación de servicios en materia de comunicaciones, telecomunicaciones y postal, así como el desarrollo de la infraestructura correspondiente. También la reglamentación del funcionamiento de los sistemas de comunicaciones, producción y difusión de información general, documentación técnica y estadísticas sobre asuntos y servicios relacionados con la misma.</t>
        </r>
      </text>
    </comment>
    <comment ref="A119" authorId="0" shapeId="0" xr:uid="{00000000-0006-0000-0800-000075000000}">
      <text>
        <r>
          <rPr>
            <sz val="10"/>
            <color indexed="81"/>
            <rFont val="Tahoma"/>
            <family val="2"/>
          </rPr>
          <t>Comprende la administración, fomento y desarrollo de asuntos y servicios de turismo; enlace con las industrias del transporte, los hoteles y restaurantes y otras industrias que se benefician con la presencia de turistas, la explotación de oficinas de turismo en el país y en el exterior; organización de campañas publicitarias, inclusive la producción y difusión de literatura de promoción, entre otras.</t>
        </r>
      </text>
    </comment>
    <comment ref="A120" authorId="0" shapeId="0" xr:uid="{00000000-0006-0000-0800-000076000000}">
      <text>
        <r>
          <rPr>
            <sz val="10"/>
            <color indexed="81"/>
            <rFont val="Tahoma"/>
            <family val="2"/>
          </rPr>
          <t>Incluye las acciones de fomento, financiamiento y regulación de la infraestructura turística, así como la regulación de los servicios de turismo y ecoturismo y prestación de servicios turísticos.</t>
        </r>
      </text>
    </comment>
    <comment ref="A121" authorId="0" shapeId="0" xr:uid="{00000000-0006-0000-0800-000077000000}">
      <text>
        <r>
          <rPr>
            <sz val="10"/>
            <color indexed="81"/>
            <rFont val="Tahoma"/>
            <family val="2"/>
          </rPr>
          <t>Comprende la administración de asuntos y servicios relativos a la construcción, ampliación, mejoramiento, explotación y mantenimiento de hoteles y restaurantes; así como la supervisión y reglamentación. Incluye la producción y difusión de información general, documentación técnica y estadísticas sobre los mismos.</t>
        </r>
      </text>
    </comment>
    <comment ref="A122" authorId="0" shapeId="0" xr:uid="{00000000-0006-0000-0800-000078000000}">
      <text>
        <r>
          <rPr>
            <sz val="10"/>
            <color indexed="81"/>
            <rFont val="Tahoma"/>
            <family val="2"/>
          </rPr>
          <t>Comprende los programas y actividades que realizan los entes públicos, orientadas al desarrollo de las actividades científicas y tecnológicas, así como de innovación e infraestructura científica y tecnológica.</t>
        </r>
      </text>
    </comment>
    <comment ref="A123" authorId="0" shapeId="0" xr:uid="{00000000-0006-0000-0800-000079000000}">
      <text>
        <r>
          <rPr>
            <sz val="10"/>
            <color indexed="81"/>
            <rFont val="Tahoma"/>
            <family val="2"/>
          </rPr>
          <t>Incluye las actividades relacionadas con la investigación científica en la administración pública. Consiste en el trabajo experimental o teórico realizado principalmente con el objeto de generar nuevos conocimientos sobre los fundamentos de fenómenos y hechos observables, así como en la investigación original realizada para la adquisición de nuevos conocimientos, dirigida hacia un fin u objetivo práctico, determinado y específico. Incluye infraestructura científica y tecnológica.</t>
        </r>
      </text>
    </comment>
    <comment ref="A124" authorId="0" shapeId="0" xr:uid="{00000000-0006-0000-0800-00007A000000}">
      <text>
        <r>
          <rPr>
            <sz val="10"/>
            <color indexed="81"/>
            <rFont val="Tahoma"/>
            <family val="2"/>
          </rPr>
          <t>Incluye las actividades relacionadas con el desarrollo tecnológico en la administración pública, así como la introducción de nuevas tecnologías para los productores. Consiste en el trabajo sistemático llevado a cabo sobre el conocimiento ya existente, adquirido de la investigación o experiencia práctica, dirigido hacia la producción de nuevos materiales, productos o servicios, a la instalación de nuevos procesos, sistemas y servicios y hacia el mejoramiento sustancial de los ya producidos e instalados. Incluye infraestructura científica y tecnológica.</t>
        </r>
      </text>
    </comment>
    <comment ref="A125" authorId="0" shapeId="0" xr:uid="{00000000-0006-0000-0800-00007B000000}">
      <text>
        <r>
          <rPr>
            <sz val="10"/>
            <color indexed="81"/>
            <rFont val="Tahoma"/>
            <family val="2"/>
          </rPr>
          <t>Incluye todas las actividades que relacionadas con la investigación científica y desarrollo tecnológico contribuyen a la producción, difusión y aplicación del conocimiento científico y tecnológico en la administración pública. Incluye infraestructura científica y tecnológica.</t>
        </r>
      </text>
    </comment>
    <comment ref="A126" authorId="0" shapeId="0" xr:uid="{00000000-0006-0000-0800-00007C000000}">
      <text>
        <r>
          <rPr>
            <sz val="10"/>
            <color indexed="81"/>
            <rFont val="Tahoma"/>
            <family val="2"/>
          </rPr>
          <t>Incluye las actividades relacionadas con la implementación de un producto (bien o servicio) o proceso nuevo o significativamente mejorado; un nuevo método de comercialización; o un nuevo método organizacional en prácticas de negocios, la organización del área de trabajo o de relaciones públicas en la administración pública. Incluye infraestructura científica y tecnológica.</t>
        </r>
      </text>
    </comment>
    <comment ref="A127" authorId="0" shapeId="0" xr:uid="{00000000-0006-0000-0800-00007D000000}">
      <text>
        <r>
          <rPr>
            <sz val="10"/>
            <color indexed="81"/>
            <rFont val="Tahoma"/>
            <family val="2"/>
          </rPr>
          <t>Comprende el comercio, distribución, almacenamiento y depósito y otras industrias no incluidas en funciones anteriores. Incluye las actividades y prestación de servicios relacionadas con asuntos económicos no consideradas en las funciones anteriores.</t>
        </r>
      </text>
    </comment>
    <comment ref="A128" authorId="0" shapeId="0" xr:uid="{00000000-0006-0000-0800-00007E000000}">
      <text>
        <r>
          <rPr>
            <sz val="10"/>
            <color indexed="81"/>
            <rFont val="Tahoma"/>
            <family val="2"/>
          </rPr>
          <t>Comprende la administración de asuntos y servicios relacionados con el comercio, distribución y la industria de almacenamiento y depósito; así como la supervisión y reglamentación del comercio al por mayor y al por menor (concesión de licencias, prácticas de venta, rotulación de alimentos envasados y otras mercaderías destinadas al consumo doméstico, inspección de balanzas y otras máquinas de pesar, etcétera) y de la industria de almacenamiento y depósito(inclusive concesión de licencias y reglamentación de almacenes aduaneros públicos etcétera); producción y difusión de información a los comerciantes y al público sobre precios, sobre la disponibilidad de mercaderías y sobre otros aspectos del comercio de distribución y de la industria de almacenamiento y depósito; recopilación y publicación de estadísticas sobre el comercio de distribución y la industria de almacenamiento y depósito.</t>
        </r>
      </text>
    </comment>
    <comment ref="A129" authorId="0" shapeId="0" xr:uid="{00000000-0006-0000-0800-00007F000000}">
      <text>
        <r>
          <rPr>
            <sz val="10"/>
            <color indexed="81"/>
            <rFont val="Tahoma"/>
            <family val="2"/>
          </rPr>
          <t>Comprende las actividades y prestación de servicios relacionadas con otras industrias no consideradas en las funciones anteriores.</t>
        </r>
      </text>
    </comment>
    <comment ref="A130" authorId="0" shapeId="0" xr:uid="{00000000-0006-0000-0800-000080000000}">
      <text>
        <r>
          <rPr>
            <sz val="10"/>
            <color indexed="81"/>
            <rFont val="Tahoma"/>
            <family val="2"/>
          </rPr>
          <t>Comprende las actividades y prestación de servicios relacionadas con asuntos económicos no consideradas en las funciones anteriores.</t>
        </r>
      </text>
    </comment>
    <comment ref="A131" authorId="0" shapeId="0" xr:uid="{00000000-0006-0000-0800-000081000000}">
      <text>
        <r>
          <rPr>
            <sz val="10"/>
            <color indexed="81"/>
            <rFont val="Tahoma"/>
            <family val="2"/>
          </rPr>
          <t>Comprende los pagos de compromisos inherentes a la contratación de Deuda; las transferencias, participaciones y aportaciones entre diferentes niveles y órdenes de gobierno que no se pueden registrar en clasificaciones anteriores, así como aquellas actividades no susceptibles de etiquetar en las funciones existentes.</t>
        </r>
      </text>
    </comment>
    <comment ref="A132" authorId="0" shapeId="0" xr:uid="{00000000-0006-0000-0800-000082000000}">
      <text>
        <r>
          <rPr>
            <sz val="10"/>
            <color indexed="81"/>
            <rFont val="Tahoma"/>
            <family val="2"/>
          </rPr>
          <t>Comprende los pagos de compromisos que por concepto de intereses, comisiones, amortización y otras erogaciones derivadas de la contratación de deuda pública. Se refiere al pago de la deuda pública contratada y documentada, tanto con instituciones internas como externas. Así como pago de intereses y gastos por concepto de suscripción y emisión de empréstitos gubernamentales.</t>
        </r>
      </text>
    </comment>
    <comment ref="A133" authorId="0" shapeId="0" xr:uid="{00000000-0006-0000-0800-000083000000}">
      <text>
        <r>
          <rPr>
            <sz val="10"/>
            <color indexed="81"/>
            <rFont val="Tahoma"/>
            <family val="2"/>
          </rPr>
          <t>Incluye el pago de compromisos por concepto de intereses, comisiones y otras erogaciones derivadas de la contratación de deuda pública interna.</t>
        </r>
      </text>
    </comment>
    <comment ref="A134" authorId="0" shapeId="0" xr:uid="{00000000-0006-0000-0800-000084000000}">
      <text>
        <r>
          <rPr>
            <sz val="10"/>
            <color indexed="81"/>
            <rFont val="Tahoma"/>
            <family val="2"/>
          </rPr>
          <t>Incluye el pago de compromisos por concepto de intereses, comisiones y gastos de deuda pública emitida y contratada en el exterior.</t>
        </r>
      </text>
    </comment>
    <comment ref="A135" authorId="0" shapeId="0" xr:uid="{00000000-0006-0000-0800-000085000000}">
      <text>
        <r>
          <rPr>
            <sz val="10"/>
            <color indexed="81"/>
            <rFont val="Tahoma"/>
            <family val="2"/>
          </rPr>
          <t>Transferencias, participaciones y aportaciones entre diferentes niveles y órdenes de gobierno que son de carácter general y no están asignadas a una función determinada.</t>
        </r>
      </text>
    </comment>
    <comment ref="A136" authorId="0" shapeId="0" xr:uid="{00000000-0006-0000-0800-000086000000}">
      <text>
        <r>
          <rPr>
            <sz val="10"/>
            <color indexed="81"/>
            <rFont val="Tahoma"/>
            <family val="2"/>
          </rPr>
          <t>Comprende el registro de las transferencias que le corresponden a los entes públicos.</t>
        </r>
      </text>
    </comment>
    <comment ref="A137" authorId="0" shapeId="0" xr:uid="{00000000-0006-0000-0800-000087000000}">
      <text>
        <r>
          <rPr>
            <sz val="10"/>
            <color indexed="81"/>
            <rFont val="Tahoma"/>
            <family val="2"/>
          </rPr>
          <t>Comprende el registro de los recursos que corresponden a los estados y municipios de conformidad a la Ley de Coordinación Fiscal, así como las que correspondan a sistemas estatales de coordinación fiscal determinados por las leyes correspondientes.</t>
        </r>
      </text>
    </comment>
    <comment ref="A138" authorId="0" shapeId="0" xr:uid="{00000000-0006-0000-0800-000088000000}">
      <text>
        <r>
          <rPr>
            <sz val="10"/>
            <color indexed="81"/>
            <rFont val="Tahoma"/>
            <family val="2"/>
          </rPr>
          <t>Comprende el registro de los recursos que corresponden a las entidades federativas y municipios que se derivan del Sistema Nacional de Coordinación Fiscal, de conformidad a lo establecido por el capítulo V de la Ley de Coordinación Fiscal y que no resultan asociables a otras funciones específicas.</t>
        </r>
      </text>
    </comment>
    <comment ref="A139" authorId="0" shapeId="0" xr:uid="{00000000-0006-0000-0800-000089000000}">
      <text>
        <r>
          <rPr>
            <sz val="10"/>
            <color indexed="81"/>
            <rFont val="Tahoma"/>
            <family val="2"/>
          </rPr>
          <t>Comprende el apoyo financiero a las operaciones y programas para atender la problemática de pago de los deudores del Sistema Bancario Nacional e impulsar el saneamiento financiero.</t>
        </r>
      </text>
    </comment>
    <comment ref="A140" authorId="0" shapeId="0" xr:uid="{00000000-0006-0000-0800-00008A000000}">
      <text>
        <r>
          <rPr>
            <sz val="10"/>
            <color indexed="81"/>
            <rFont val="Tahoma"/>
            <family val="2"/>
          </rPr>
          <t>Comprende el apoyo financiero a las operaciones y programas instrumentados por el Gobierno para atender la problemática de pago de los deudores del Sistema Bancario Nacional e impulsar el saneamiento financiero.</t>
        </r>
      </text>
    </comment>
    <comment ref="A141" authorId="0" shapeId="0" xr:uid="{00000000-0006-0000-0800-00008B000000}">
      <text>
        <r>
          <rPr>
            <sz val="10"/>
            <color indexed="81"/>
            <rFont val="Tahoma"/>
            <family val="2"/>
          </rPr>
          <t>Apoyo a los programas dirigidos a ahorradores y deudores de la banca por conducto del instituto para la protección del ahorro bancario.</t>
        </r>
      </text>
    </comment>
    <comment ref="A142" authorId="0" shapeId="0" xr:uid="{00000000-0006-0000-0800-00008C000000}">
      <text>
        <r>
          <rPr>
            <sz val="10"/>
            <color indexed="81"/>
            <rFont val="Tahoma"/>
            <family val="2"/>
          </rPr>
          <t>Apoyo a los programas a favor de los deudores por conducto de la banca en desarrollo.</t>
        </r>
      </text>
    </comment>
    <comment ref="A143" authorId="0" shapeId="0" xr:uid="{00000000-0006-0000-0800-00008D000000}">
      <text>
        <r>
          <rPr>
            <sz val="10"/>
            <color indexed="81"/>
            <rFont val="Tahoma"/>
            <family val="2"/>
          </rPr>
          <t>Apoyo a los programas a favor de reestructura en unidades de inversión (UDIS).</t>
        </r>
      </text>
    </comment>
    <comment ref="A144" authorId="0" shapeId="0" xr:uid="{00000000-0006-0000-0800-00008E000000}">
      <text>
        <r>
          <rPr>
            <sz val="10"/>
            <color indexed="81"/>
            <rFont val="Tahoma"/>
            <family val="2"/>
          </rPr>
          <t>Comprende los pagos que realiza el Gobierno derivados del gasto devengado no pagado de ejercicios fiscales anteriores.</t>
        </r>
      </text>
    </comment>
    <comment ref="A145" authorId="0" shapeId="0" xr:uid="{00000000-0006-0000-0800-00008F000000}">
      <text>
        <r>
          <rPr>
            <sz val="10"/>
            <color indexed="81"/>
            <rFont val="Tahoma"/>
            <family val="2"/>
          </rPr>
          <t>Comprende los pagos que realiza el Gobierno derivados del gasto devengado no pagado de ejercicios fiscales anteriores.</t>
        </r>
      </text>
    </comment>
  </commentList>
</comments>
</file>

<file path=xl/sharedStrings.xml><?xml version="1.0" encoding="utf-8"?>
<sst xmlns="http://schemas.openxmlformats.org/spreadsheetml/2006/main" count="1797" uniqueCount="1010">
  <si>
    <t>PRESUPUESTO DE EGRESOS 2020</t>
  </si>
  <si>
    <t>INFORMACIÓN ADICIONAL</t>
  </si>
  <si>
    <t>NOMBRE DEL ENTE PÚBLICO</t>
  </si>
  <si>
    <t>DOCUMENTO REMITIDO</t>
  </si>
  <si>
    <t>EJERCICIO</t>
  </si>
  <si>
    <t>DOCUMENTACIÓN CORRESPONDE A:</t>
  </si>
  <si>
    <t>Presupuesto de egresos</t>
  </si>
  <si>
    <t>Modificación al presupuesto</t>
  </si>
  <si>
    <t>Complementaria</t>
  </si>
  <si>
    <t>No.</t>
  </si>
  <si>
    <t>La modificación al presupuesto es la No.</t>
  </si>
  <si>
    <t>Se acompaña respaldo electrónico</t>
  </si>
  <si>
    <t>INFORMACIÓN DE APROBACIÓN DEL PRESUPUESTO</t>
  </si>
  <si>
    <t>Acta número</t>
  </si>
  <si>
    <t>Fecha del acuerdo</t>
  </si>
  <si>
    <t>Acuerdo número</t>
  </si>
  <si>
    <t>FORMATOS ELABORADOS</t>
  </si>
  <si>
    <t/>
  </si>
  <si>
    <t xml:space="preserve">Resultado y proyección de ingresos - LDF. </t>
  </si>
  <si>
    <t>X</t>
  </si>
  <si>
    <t xml:space="preserve">Estimación de ingresos (Clasificación por rubro de ingresos de libre disposición y etiquetados). </t>
  </si>
  <si>
    <t xml:space="preserve">Resultado y proyección de egresos - LDF. </t>
  </si>
  <si>
    <t xml:space="preserve">Presupuesto de egresos (Clasificador por objeto del gasto y fuente de financiamiento). </t>
  </si>
  <si>
    <t xml:space="preserve">Presupuesto de egresos (Clasificador por tipo de gasto, fuente de financiamiento y objeto del gasto). </t>
  </si>
  <si>
    <t xml:space="preserve">Presupuesto de egresos (Clasificación funcional del gasto). </t>
  </si>
  <si>
    <t xml:space="preserve">Presupuesto de egresos (Clasificación administrativa). </t>
  </si>
  <si>
    <t>Informe sobre estudios actuariales - LDF.</t>
  </si>
  <si>
    <t xml:space="preserve">Plantilla de personal de carácter permanente. </t>
  </si>
  <si>
    <t>Se considera que los formatos han sido correctamente elaborados,
salvo que se generen las siguientes:</t>
  </si>
  <si>
    <t>Inconsistencia relacionada con la elaboración de formatos:</t>
  </si>
  <si>
    <t xml:space="preserve">No se elaboró el o los formato(s) de: Resultado y proyección de ingresos - LDF. Resultado y proyección de egresos - LDF. Presupuesto de egresos (Clasificador por objeto del gasto y fuente de financiamiento). Presupuesto de egresos (Clasificador por tipo de gasto, fuente de financiamiento y objeto del gasto). Presupuesto de egresos (Clasificación funcional del gasto). Presupuesto de egresos (Clasificación administrativa). Informe sobre estudios actuariales - LDF.Plantilla de personal de carácter permanente. </t>
  </si>
  <si>
    <t>Inconsistencia relacionada con el equilibrio ingreso vs. gasto:</t>
  </si>
  <si>
    <t>El total de la estimación de ingresos es diferente al total del presupuesto de egresos.</t>
  </si>
  <si>
    <t>Se observa diferencia entre la estimación de ingresos fiscales (11) y los egresos pagaderos con dicha fuente de financiamiento.</t>
  </si>
  <si>
    <t>Se observa diferencia entre la estimación de ingresos de recursos federales de libre disposición (15) y los egresos pagaderos con dicha fuente de financiamiento.</t>
  </si>
  <si>
    <t>Se observa diferencia entre la estimación de ingresos de recursos estatales de libre disposición (16) y los egresos pagaderos con dicha fuente de financiamiento.</t>
  </si>
  <si>
    <t>Se observa diferencia entre la estimación de ingresos de recursos federales etiquetados (25) y los egresos pagaderos con dicha fuente de financiamiento.</t>
  </si>
  <si>
    <t>Inconsistencia relacionada con el monto presupuestado en sus diferentes clasificadores:</t>
  </si>
  <si>
    <t>CRI-LI</t>
  </si>
  <si>
    <t>ENERO</t>
  </si>
  <si>
    <t>FEBRERO</t>
  </si>
  <si>
    <t>MARZO</t>
  </si>
  <si>
    <t>ABRIL</t>
  </si>
  <si>
    <t>MAYO</t>
  </si>
  <si>
    <t>JUNIO</t>
  </si>
  <si>
    <t>JULIO</t>
  </si>
  <si>
    <t>AGOSTO</t>
  </si>
  <si>
    <t>SEPTIEMBRE</t>
  </si>
  <si>
    <t>OCTUBRE</t>
  </si>
  <si>
    <t>NOVIEMBRE</t>
  </si>
  <si>
    <t>DICIEMBRE</t>
  </si>
  <si>
    <t>TOTAL</t>
  </si>
  <si>
    <t>IMPUESTOS</t>
  </si>
  <si>
    <t>Impuestos sobre los ingresos</t>
  </si>
  <si>
    <t>Impuestos sobre espectáculos públicos</t>
  </si>
  <si>
    <t>Impuestos sobre el patrimonio</t>
  </si>
  <si>
    <t>Impuesto predial</t>
  </si>
  <si>
    <t>Impuestos sobre transmisiones patrimoniales</t>
  </si>
  <si>
    <t>Impuestos sobre negocios jurídicos</t>
  </si>
  <si>
    <t>Impuestos sobre la producción, el consumo y las transacciones</t>
  </si>
  <si>
    <t>Impuestos al comercio exterior</t>
  </si>
  <si>
    <t>Impuestos sobre nóminas y asimilables</t>
  </si>
  <si>
    <t>Impuestos ecológicos</t>
  </si>
  <si>
    <t>Accesorios de impuestos</t>
  </si>
  <si>
    <t>Recargos</t>
  </si>
  <si>
    <t>Actualizaciones</t>
  </si>
  <si>
    <t>Multas</t>
  </si>
  <si>
    <t>Gastos de ejecución</t>
  </si>
  <si>
    <t>Otros no especificados</t>
  </si>
  <si>
    <t>Otros impuestos</t>
  </si>
  <si>
    <t>CUOTAS Y APORTACIONES DE SEGURIDAD SOCIAL</t>
  </si>
  <si>
    <t>Aportaciones para fondos de vivienda</t>
  </si>
  <si>
    <t>Cuotas para la seguridad social</t>
  </si>
  <si>
    <t>Cuotas de ahorro para el retiro</t>
  </si>
  <si>
    <t>Otras cuotas y aportaciones para la seguridad social</t>
  </si>
  <si>
    <t>Accesorios de cuotas y aportaciones de seguridad social</t>
  </si>
  <si>
    <t>CONTRIBUCIONES DE MEJORAS</t>
  </si>
  <si>
    <t>Contribuciones de mejoras por obras públicas</t>
  </si>
  <si>
    <t>DERECHOS</t>
  </si>
  <si>
    <t>Derechos por el uso, goce, aprovechamiento o explotación de bienes de dominio público</t>
  </si>
  <si>
    <t>Derechos por el uso del piso</t>
  </si>
  <si>
    <t>Derechos por el uso de los estacionamientos</t>
  </si>
  <si>
    <t>Derechos de uso de cementerios y panteones municipales</t>
  </si>
  <si>
    <t>Derechos de concesiones y demás inmuebles de propiedad municipal</t>
  </si>
  <si>
    <t>Derechos a los hidrocarburos (Derogado)</t>
  </si>
  <si>
    <t>Derechos por prestación de servicios</t>
  </si>
  <si>
    <t>Derechos de licencias y permisos de giros</t>
  </si>
  <si>
    <t>Derechos de licencias y permisos de anuncios</t>
  </si>
  <si>
    <t>Derechos de licencias de construcción, reconstrucción, reparación o demolición de obras</t>
  </si>
  <si>
    <t>Derechos de regularizaciones de los registros de obra</t>
  </si>
  <si>
    <t>Derechos de alineamiento, designación de número oficial e inspección</t>
  </si>
  <si>
    <t>Derechos de licencias de cambio de régimen de propiedad y urbanización</t>
  </si>
  <si>
    <t>Derechos de servicios de obra</t>
  </si>
  <si>
    <t>Derechos de servicios de sanidad</t>
  </si>
  <si>
    <t>Derechos de servicio de limpieza, recolección, traslado, tratamiento y disposición final de residuos</t>
  </si>
  <si>
    <t>Derechos de agua potable, drenaje, alcantarillado, tratamiento y disposición final de aguas residuales</t>
  </si>
  <si>
    <t>Derechos del rastro</t>
  </si>
  <si>
    <t>Derechos del registro civil</t>
  </si>
  <si>
    <t>Derechos de las certificaciones</t>
  </si>
  <si>
    <t>Derechos de los servicios de catastro</t>
  </si>
  <si>
    <t>Otros derechos</t>
  </si>
  <si>
    <t>Accesorios de derechos</t>
  </si>
  <si>
    <t>PRODUCTOS</t>
  </si>
  <si>
    <t>Productos</t>
  </si>
  <si>
    <t>Uso, goce, aprovechamiento o explotación de bienes de dominio privado</t>
  </si>
  <si>
    <t>Productos diversos</t>
  </si>
  <si>
    <t>Productos de capital (Derogado)</t>
  </si>
  <si>
    <t>APROVECHAMIENTOS</t>
  </si>
  <si>
    <t>Aprovechamientos</t>
  </si>
  <si>
    <t>Aprovechamientos de las sanciones, multas, honorarios y donativos</t>
  </si>
  <si>
    <t>Aprovechamientos de las indemnizaciones a favor del municipio</t>
  </si>
  <si>
    <t>Otros aprovechamientos</t>
  </si>
  <si>
    <t>Aprovechamientos patrimoniales</t>
  </si>
  <si>
    <t>Aprovechamientos por el uso o enajenación de bienes</t>
  </si>
  <si>
    <t>Aprovechamientos por recuperación de capital o patrimonio invertido</t>
  </si>
  <si>
    <t>Accesorios de aprovechamientos</t>
  </si>
  <si>
    <t>INGRESOS POR VENTAS DE BIENES, PRESTACIÓN DE SERVICIOS Y OTROS INGRESOS</t>
  </si>
  <si>
    <t>Ingresos por venta de bienes y prestación de servicios de instituciones públicas de seguridad social</t>
  </si>
  <si>
    <t>Ingresos por venta de bienes y prestación de servicios de empresas productivas del estado</t>
  </si>
  <si>
    <t>Ingresos por venta de bienes y prestación de servicios de entidades paraestatales y fideicomisos no empresariales y no financieros</t>
  </si>
  <si>
    <t>Ingresos por venta de bienes y prestación de servicios de entidades paraestatales empresariales no financieras con participación estatal mayoritaria</t>
  </si>
  <si>
    <t>Ingresos por venta de bienes y prestación de servicios de entidades paraestatales empresariales financieras monetarias con participación estatal mayoritaria</t>
  </si>
  <si>
    <t>Ingresos por venta de bienes y prestación de servicios de entidades paraestatales empresariales financieras no monetarias con participación estatal mayoritaria</t>
  </si>
  <si>
    <t>Ingresos por venta de bienes y prestación de servicios de fideicomisos financieros públicos con participación estatal mayoritaria</t>
  </si>
  <si>
    <t>Ingresos por venta de bienes y prestación de servicios de los poderes legislativo y judicial, y de los órganos autónomos</t>
  </si>
  <si>
    <t>Otros ingresos</t>
  </si>
  <si>
    <t>PARTICIPACIONES, APORTACIONES, CONVENIOS, INCENTIVOS DERIVADOS DE LA COLABORACIÓN FISCAL Y FONDOS DISTINTOS DE LAS APORTACIONES</t>
  </si>
  <si>
    <t>Participaciones</t>
  </si>
  <si>
    <t>Fondo general de participaciones (federal)</t>
  </si>
  <si>
    <t>Fondo de fomento municipal (federal)</t>
  </si>
  <si>
    <t>Fondo de fiscalización y recaudación (federal)</t>
  </si>
  <si>
    <t>Fondo de compensación (federal)</t>
  </si>
  <si>
    <t>Fondo de extracción de hidrocarburos (federal)</t>
  </si>
  <si>
    <t>Impuesto especial sobre producción y servicios (federal)</t>
  </si>
  <si>
    <t>0.136% de la recaudación federal participable (federal)</t>
  </si>
  <si>
    <t>3.17% sobre extracción de petróleo (federal)</t>
  </si>
  <si>
    <t>Gasolinas y diésel (federal)</t>
  </si>
  <si>
    <t>Fondo del impuesto sobre la renta (federal)</t>
  </si>
  <si>
    <t>Fondo de estabilización de los ingresos de las entidades federativas (federal)</t>
  </si>
  <si>
    <t>Participaciones del estado</t>
  </si>
  <si>
    <t>Aportaciones</t>
  </si>
  <si>
    <t>Fondo de aportaciones para la infraestructura social municipal</t>
  </si>
  <si>
    <t>Fondo de aportaciones para el fortalecimiento municipal</t>
  </si>
  <si>
    <t>Convenios</t>
  </si>
  <si>
    <t>Convenios de protección social en salud</t>
  </si>
  <si>
    <t>Convenios de descentralizados</t>
  </si>
  <si>
    <t>Convenio de reasignación</t>
  </si>
  <si>
    <r>
      <t xml:space="preserve">Otros convenios y subsidios </t>
    </r>
    <r>
      <rPr>
        <sz val="11"/>
        <color rgb="FFFF0000"/>
        <rFont val="Calibri"/>
        <family val="2"/>
        <scheme val="minor"/>
      </rPr>
      <t>(Con ingresos de libre disposición)</t>
    </r>
  </si>
  <si>
    <r>
      <t xml:space="preserve">Otros convenios y subsidios </t>
    </r>
    <r>
      <rPr>
        <sz val="11"/>
        <color rgb="FFFF0000"/>
        <rFont val="Calibri"/>
        <family val="2"/>
        <scheme val="minor"/>
      </rPr>
      <t>(Con ingresos etiquetados federales)</t>
    </r>
  </si>
  <si>
    <r>
      <t xml:space="preserve">Otros convenios y subsidios </t>
    </r>
    <r>
      <rPr>
        <sz val="11"/>
        <color rgb="FFFF0000"/>
        <rFont val="Calibri"/>
        <family val="2"/>
        <scheme val="minor"/>
      </rPr>
      <t>(Con ingresos etiquetados estatales)</t>
    </r>
  </si>
  <si>
    <t>Incentivos derivados de la colaboración fiscal</t>
  </si>
  <si>
    <t>Tenencia o uso de vehículos</t>
  </si>
  <si>
    <t>Fondo de compensación ISAN</t>
  </si>
  <si>
    <t>Impuesto sobre automóviles nuevos</t>
  </si>
  <si>
    <t>Fondo de compensación de repecos-intermedios</t>
  </si>
  <si>
    <t>Otros incentivos económicos</t>
  </si>
  <si>
    <t>Fondos distintos de aportaciones</t>
  </si>
  <si>
    <t>Fondo para entidades federativas y municipios productores de hidrocarburos</t>
  </si>
  <si>
    <t>Fondo minero</t>
  </si>
  <si>
    <t>TRANSFERENCIAS, ASIGNACIONES, SUBSIDIOS Y SUBVENCIONES Y PENSIONES Y JUBILACIONES</t>
  </si>
  <si>
    <t>Transferencias y asignaciones</t>
  </si>
  <si>
    <r>
      <t xml:space="preserve">Transferencias y asignaciones </t>
    </r>
    <r>
      <rPr>
        <sz val="11"/>
        <color rgb="FFFF0000"/>
        <rFont val="Calibri"/>
        <family val="2"/>
        <scheme val="minor"/>
      </rPr>
      <t>(Con ingresos de libre disposición)</t>
    </r>
  </si>
  <si>
    <r>
      <t xml:space="preserve">Transferencias y asignaciones </t>
    </r>
    <r>
      <rPr>
        <sz val="11"/>
        <color rgb="FFFF0000"/>
        <rFont val="Calibri"/>
        <family val="2"/>
        <scheme val="minor"/>
      </rPr>
      <t>(Con ingresos etiquetados)</t>
    </r>
  </si>
  <si>
    <t>Transferencias al resto del sector público (derogado)</t>
  </si>
  <si>
    <t>Subsidios y subvenciones</t>
  </si>
  <si>
    <r>
      <t xml:space="preserve">Subsidios y subvenciones </t>
    </r>
    <r>
      <rPr>
        <sz val="11"/>
        <color rgb="FFFF0000"/>
        <rFont val="Calibri"/>
        <family val="2"/>
        <scheme val="minor"/>
      </rPr>
      <t>(Con ingresos de libre disposición)</t>
    </r>
  </si>
  <si>
    <r>
      <t xml:space="preserve">Subsidios y subvenciones </t>
    </r>
    <r>
      <rPr>
        <sz val="11"/>
        <color rgb="FFFF0000"/>
        <rFont val="Calibri"/>
        <family val="2"/>
        <scheme val="minor"/>
      </rPr>
      <t>(Con ingresos etiquetados)</t>
    </r>
  </si>
  <si>
    <t>Ayudas sociales (derogado)</t>
  </si>
  <si>
    <t>Pensiones y jubilaciones</t>
  </si>
  <si>
    <t>Transferencias a fideicomisos, mandatos y análogos (derogado)</t>
  </si>
  <si>
    <t>Transferencias del fondo mexicano del petróleo para la estabilización y el desarrollo</t>
  </si>
  <si>
    <t>INGRESOS DERIVADOS DE FINANCIAMIENTO</t>
  </si>
  <si>
    <t>Endeudamiento interno</t>
  </si>
  <si>
    <t>Endeudamiento externo</t>
  </si>
  <si>
    <t>Financiamiento interno</t>
  </si>
  <si>
    <t>ESTIMACIÓN DE INGRESOS</t>
  </si>
  <si>
    <t>COG</t>
  </si>
  <si>
    <t>DESCRIPCIÓN</t>
  </si>
  <si>
    <t>SERVICIOS PERSONALES</t>
  </si>
  <si>
    <t>REMUNERACIONES AL PERSONAL DE CARÁCTER PERMANENTE</t>
  </si>
  <si>
    <t>Dietas</t>
  </si>
  <si>
    <t>Haberes</t>
  </si>
  <si>
    <t>Sueldos base al personal permanente</t>
  </si>
  <si>
    <t>Remuneraciones por adscripción laboral en el extranjero</t>
  </si>
  <si>
    <t>REMUNERACIONES AL PERSONAL DE CARÁCTER TRANSITORIO</t>
  </si>
  <si>
    <t>Honorarios asimilables a salarios</t>
  </si>
  <si>
    <t>Sueldos base al personal eventual</t>
  </si>
  <si>
    <t>Retribuciones por servicios de carácter social</t>
  </si>
  <si>
    <t>Retribución a los representantes de los trabajadores y de los patrones en la Junta de Conciliación y Arbitraje</t>
  </si>
  <si>
    <t>REMUNERACIONES ADICIONALES Y ESPECIALES</t>
  </si>
  <si>
    <t>Primas por años de servicios efectivos prestados</t>
  </si>
  <si>
    <t>Primas de vacaciones, dominical y gratificación de fin de año</t>
  </si>
  <si>
    <t>Horas extraordinarias</t>
  </si>
  <si>
    <t>Compensaciones</t>
  </si>
  <si>
    <t>Sobrehaberes</t>
  </si>
  <si>
    <t>Asignaciones de técnico, de mando, por comisión, de vuelo y de técnico especial</t>
  </si>
  <si>
    <t>Honorarios especiales</t>
  </si>
  <si>
    <t>Participaciones por vigilancia en el cumplimiento de la leyes y custodia de valores</t>
  </si>
  <si>
    <t>SEGURIDAD SOCIAL</t>
  </si>
  <si>
    <t>Aportaciones de seguridad social</t>
  </si>
  <si>
    <t>Aportaciones a fondos de vivienda</t>
  </si>
  <si>
    <t>Aportaciones al sistema para el retiro</t>
  </si>
  <si>
    <t>Aportaciones para seguros</t>
  </si>
  <si>
    <t>OTRAS PRESTACIONES SOCIALES Y ECONÓMICAS</t>
  </si>
  <si>
    <t>Cuotas para el fondo de ahorro y fondo de trabajo</t>
  </si>
  <si>
    <t>Indemnizaciones</t>
  </si>
  <si>
    <t>Prestaciones y haberes de retiro</t>
  </si>
  <si>
    <t>Prestaciones contractuales</t>
  </si>
  <si>
    <t>Apoyos a la capacitación de los servidores públicos</t>
  </si>
  <si>
    <t>Otras prestaciones sociales y económicas</t>
  </si>
  <si>
    <t>PREVISIONES</t>
  </si>
  <si>
    <t>Previsiones de carácter laboral, económica y de seguridad social</t>
  </si>
  <si>
    <t>PAGO DE ESTÍMULOS A SERVIDORES PÚBLICOS</t>
  </si>
  <si>
    <t>Estímulos</t>
  </si>
  <si>
    <t>Recompensas</t>
  </si>
  <si>
    <t>MATERIALES Y SUMINISTROS</t>
  </si>
  <si>
    <t>MATERIALES DE ADMINISTRACIÓN, EMISIÓN DE DOCUMENTOS Y ARTÍCULOS OFICIALES</t>
  </si>
  <si>
    <t>Materiales, útiles y equipos menores de oficina</t>
  </si>
  <si>
    <t>Materiales y útiles de impresión y reproducción</t>
  </si>
  <si>
    <t>Material estadístico y geográfico</t>
  </si>
  <si>
    <t>Materiales, útiles y equipos menores de tecnologías de la información y comunicaciones</t>
  </si>
  <si>
    <t>Material impreso e información digital</t>
  </si>
  <si>
    <t>Material de limpieza</t>
  </si>
  <si>
    <t>Materiales y útiles de enseñanza</t>
  </si>
  <si>
    <t>Materiales para el registro e identificación de bienes y personas</t>
  </si>
  <si>
    <t>ALIMENTOS Y UTENSILIOS</t>
  </si>
  <si>
    <t>Productos alimenticios para personas</t>
  </si>
  <si>
    <t>Productos alimenticios para animales</t>
  </si>
  <si>
    <t>Utensilios para el servicio de alimentación</t>
  </si>
  <si>
    <t>MATERIAS PRIMAS Y MATERIALES DE PRODUCCIÓN Y COMERCIALIZACIÓN</t>
  </si>
  <si>
    <t>Productos alimenticios, agropecuarios y forestales adquiridos como materia prima</t>
  </si>
  <si>
    <t>Insumos textiles adquiridos como materia prima</t>
  </si>
  <si>
    <t>Productos de papel, cartón e impresos adquiridos como materia prima</t>
  </si>
  <si>
    <t>Combustibles, lubricantes, aditivos, carbón y sus derivados adquiridos como materia prima</t>
  </si>
  <si>
    <t>Productos químicos, farmacéuticos y de laboratorio adquiridos como materia prima</t>
  </si>
  <si>
    <t>Productos metálicos y a base de minerales no metálicos adquiridos como materia prima</t>
  </si>
  <si>
    <t>Productos de cuero, piel, plástico y hule adquiridos como materia prima</t>
  </si>
  <si>
    <t>Mercancías adquiridas para su comercialización</t>
  </si>
  <si>
    <t>Otros productos adquiridos como materia prima</t>
  </si>
  <si>
    <t>MATERIALES Y ARTÍCULOS DE CONSTRUCCIÓN Y DE REPARACIÓN</t>
  </si>
  <si>
    <t>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</si>
  <si>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</si>
  <si>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</si>
  <si>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</si>
  <si>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</si>
  <si>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</si>
  <si>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</si>
  <si>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</si>
  <si>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</si>
  <si>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PRODUCTOS QUÍMICOS, FARMACÉUTICOS Y DE LABORATORIO</t>
  </si>
  <si>
    <t>Productos químicos básicos</t>
  </si>
  <si>
    <t>Fertilizantes, pesticidas y otros agroquímicos</t>
  </si>
  <si>
    <t>Medicinas y productos farmacéuticos</t>
  </si>
  <si>
    <t>Materiales, accesorios y suministros médicos</t>
  </si>
  <si>
    <t>Materiales, accesorios y suministros de laboratorio</t>
  </si>
  <si>
    <t>Fibras sintéticas, hules plásticos y derivados</t>
  </si>
  <si>
    <t>Otros productos químicos</t>
  </si>
  <si>
    <t>COMBUSTIBLES, LUBRICANTES Y ADITIVOS</t>
  </si>
  <si>
    <t>Combustibles, lubricantes y aditivos</t>
  </si>
  <si>
    <t>Carbón y sus derivados</t>
  </si>
  <si>
    <t>VESTUARIO, BLANCOS, PRENDAS DE PROTECCIÓN Y ARTÍCULOS DEPORTIVOS</t>
  </si>
  <si>
    <t>Vestuario y uniformes</t>
  </si>
  <si>
    <t>Prendas de seguridad y protección personal</t>
  </si>
  <si>
    <t>Artículos deportivos</t>
  </si>
  <si>
    <t>Productos textiles</t>
  </si>
  <si>
    <t>Blancos y otros productos textiles, excepto prendas de vestir</t>
  </si>
  <si>
    <t>MATERIALES Y SUMINISTROS PARA SEGURIDAD</t>
  </si>
  <si>
    <t>Sustancias y materiales explosivos</t>
  </si>
  <si>
    <t>Materiales de seguridad pública</t>
  </si>
  <si>
    <t>Prendas de protección para seguridad pública y nacional</t>
  </si>
  <si>
    <t>HERRAMIENTAS, REFACCIONES Y ACCESORIOS MENORES</t>
  </si>
  <si>
    <t>Herramientas menores</t>
  </si>
  <si>
    <t>Refacciones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</si>
  <si>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</si>
  <si>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</si>
  <si>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equipo e instrumental médico y de laboratorio</t>
  </si>
  <si>
    <t>Refacciones y accesorios menores de equipo de transporte</t>
  </si>
  <si>
    <t>Refacciones y accesorios menores de equipo de defensa y seguridad</t>
  </si>
  <si>
    <t>Refacciones y accesorios menores de maquinaria y otros equipos</t>
  </si>
  <si>
    <t>Refacciones y accesorios menores otros bienes muebles</t>
  </si>
  <si>
    <t>SERVICIOS GENERALES</t>
  </si>
  <si>
    <t>SERVICIOS BÁSICOS</t>
  </si>
  <si>
    <t>Energía eléctrica</t>
  </si>
  <si>
    <t xml:space="preserve">Gas </t>
  </si>
  <si>
    <t>Agua</t>
  </si>
  <si>
    <t>Telefonía tradicional</t>
  </si>
  <si>
    <t>Telefonía celular</t>
  </si>
  <si>
    <t>Servicios de telecomunicaciones y satélites</t>
  </si>
  <si>
    <t>Servicios de acceso de Internet, redes y procesamiento de información</t>
  </si>
  <si>
    <t>Servicios postales y telegráficos</t>
  </si>
  <si>
    <t>Servicios integrales y otros servicios</t>
  </si>
  <si>
    <t>SERVICIOS DE ARRENDAMIENTO</t>
  </si>
  <si>
    <t>Arrendamiento de terrenos</t>
  </si>
  <si>
    <t>Arrendamiento de edificios</t>
  </si>
  <si>
    <t>Arrendamiento de mobiliario y equipo de administración, educacional y recreativo</t>
  </si>
  <si>
    <t>Arrendamiento de equipo e instrumental médico y de laboratorio</t>
  </si>
  <si>
    <t>Arrendamiento de equipo de transporte</t>
  </si>
  <si>
    <t>Arrendamiento de maquinaria, otros equipos y herramientas</t>
  </si>
  <si>
    <t>Arrendamiento de activos intangibles</t>
  </si>
  <si>
    <t>Arrendamiento financiero</t>
  </si>
  <si>
    <t>Otros arrendamientos</t>
  </si>
  <si>
    <t>SERVICIOS PROFESIONALES, CIENTÍFICOS, TÉCNICOS Y OTROS SERVICIOS</t>
  </si>
  <si>
    <t>Servicios legales, de contabilidad, auditoría y relacionados</t>
  </si>
  <si>
    <t>Servicios de diseño, arquitectura, ingeniería y actividades relacionadas</t>
  </si>
  <si>
    <t>Servicios de consultoría administrativa, procesos, técnica y en tecnologías de la información</t>
  </si>
  <si>
    <t>Servicios de capacitación</t>
  </si>
  <si>
    <t>Servicios de investigación científica y desarrollo</t>
  </si>
  <si>
    <t>Servicios de apoyo administrativo, traducción, fotocopiado e impresión</t>
  </si>
  <si>
    <t>Servicios de protección y seguridad</t>
  </si>
  <si>
    <t>Servicios de vigilancia</t>
  </si>
  <si>
    <t>Servicios profesionales, científicos y técnicos integrales</t>
  </si>
  <si>
    <t>SERVICIOS FINANCIEROS, BANCARIOS Y COMERCIALES</t>
  </si>
  <si>
    <t>Servicios financieros y bancarios</t>
  </si>
  <si>
    <t>Servicios de cobranza, investigación crediticia y similar</t>
  </si>
  <si>
    <t>Servicios de recaudación, traslado y custodia de valores</t>
  </si>
  <si>
    <t>Seguros de responsabilidad patrimonial y fianzas</t>
  </si>
  <si>
    <t>Seguro de bienes patrimoniales</t>
  </si>
  <si>
    <t>Almacenaje, envase y embalaje</t>
  </si>
  <si>
    <t>Fletes y maniobras</t>
  </si>
  <si>
    <t>Comisiones por ventas</t>
  </si>
  <si>
    <t>Servicios financieros, bancarios y comerciales integrales</t>
  </si>
  <si>
    <t>SERVICIOS DE INSTALACIÓN, REPARACIÓN, MANTENIMIENTO Y CONSERVACIÓN</t>
  </si>
  <si>
    <t>Conservación y mantenimiento menor de inmuebles</t>
  </si>
  <si>
    <t>Instalación, reparación y mantenimiento de mobiliario y equipo de administración, educacional y recreativo</t>
  </si>
  <si>
    <t>Instalación, reparación y mantenimiento de equipo de cómputo y tecnología de la información</t>
  </si>
  <si>
    <t>Instalación, reparación y mantenimiento de equipo e instrumental médico y de laboratorio</t>
  </si>
  <si>
    <t>Reparación y mantenimiento de equipo de transporte</t>
  </si>
  <si>
    <t>Reparación y mantenimiento de equipo de defensa y seguridad</t>
  </si>
  <si>
    <t>Instalación, reparación y mantenimiento de maquinaria, otros equipos y herramienta</t>
  </si>
  <si>
    <t>Servicios de limpieza y manejo de desechos</t>
  </si>
  <si>
    <t>Servicios de jardinería y fumigación</t>
  </si>
  <si>
    <t>SERVICIOS DE COMUNICACIÓN SOCIAL Y PUBLICIDAD</t>
  </si>
  <si>
    <t>Difusión por radio, televisión y otros medios de mensajes sobre programas y actividades gubernamentales</t>
  </si>
  <si>
    <t>Difusión por radio,  televisión y otros medios de mensajes comerciales para promover la venta de bienes o servicios</t>
  </si>
  <si>
    <t>Servicios de creatividad, preproducción y producción de publicidad, excepto Internet</t>
  </si>
  <si>
    <t>Servicios de revelado de  fotografías</t>
  </si>
  <si>
    <t>Servicios de la industria fílmica, del sonido y del video</t>
  </si>
  <si>
    <t>Servicio de creación y difusión de contenido exclusivamente a través de Internet</t>
  </si>
  <si>
    <t>Otros servicios de información</t>
  </si>
  <si>
    <t>SERVICIOS DE TRASLADO Y VIÁTICOS</t>
  </si>
  <si>
    <t>Pasajes aéreos</t>
  </si>
  <si>
    <t>Pasajes terrestres</t>
  </si>
  <si>
    <t>Pasajes marítimos, lacustres y fluviales</t>
  </si>
  <si>
    <t>Autotransporte</t>
  </si>
  <si>
    <t>Viáticos en el país</t>
  </si>
  <si>
    <t xml:space="preserve">Viáticos en el extranjero </t>
  </si>
  <si>
    <t>Gastos de instalación y traslado de menaje</t>
  </si>
  <si>
    <t>Servicios integrales de traslado y viáticos</t>
  </si>
  <si>
    <t>Otros servicios de traslado y hospedaje</t>
  </si>
  <si>
    <t>SERVICIOS OFICIALES</t>
  </si>
  <si>
    <t>Gastos de ceremonial</t>
  </si>
  <si>
    <t>Gastos de orden  social y cultural</t>
  </si>
  <si>
    <t>Congresos y convenciones</t>
  </si>
  <si>
    <t>Exposiciones</t>
  </si>
  <si>
    <t>Gastos de representación</t>
  </si>
  <si>
    <t>OTROS SERVICIOS GENERALES</t>
  </si>
  <si>
    <t>Servicios funerarios y de cementerios</t>
  </si>
  <si>
    <t>Impuestos y derechos</t>
  </si>
  <si>
    <t>Impuestos y derechos de importación</t>
  </si>
  <si>
    <t>Sentencias y resoluciones por autoridad competente</t>
  </si>
  <si>
    <t>Penas, multas, accesorios y actualizaciones</t>
  </si>
  <si>
    <t>Otros gastos por responsabilidades</t>
  </si>
  <si>
    <t>Utilidades</t>
  </si>
  <si>
    <t>Impuesto sobre nómina y otros que se deriven de una relación laboral</t>
  </si>
  <si>
    <t>Otros servicios generales</t>
  </si>
  <si>
    <t>TRANSFERENCIAS, ASIGNACIONES, SUBSIDIOS Y OTRAS  AYUDAS</t>
  </si>
  <si>
    <t>TRANSFERENCIAS INTERNAS Y ASIGNACIONES AL SECTOR PÚBLICO</t>
  </si>
  <si>
    <t>Asignaciones presupuestarias al Poder Ejecutivo</t>
  </si>
  <si>
    <t>Asignaciones presupuestarias al Poder Legislativo</t>
  </si>
  <si>
    <t>Asignaciones presupuestarias al Poder Judicial</t>
  </si>
  <si>
    <t>Asignaciones presupuestarias a Órganos Autónomos</t>
  </si>
  <si>
    <t>Transferencias internas otorgadas a entidades paraestatales no empresariales y no financieras</t>
  </si>
  <si>
    <t>Transferencias internas otorgadas a entidades paraestatales empresariales y no financieras</t>
  </si>
  <si>
    <t>Transferencias internas otorgadas a fideicomisos públicos empresariales y no financieros</t>
  </si>
  <si>
    <t>Transferencias internas otorgadas a instituciones paraestatales públicas financieras</t>
  </si>
  <si>
    <t>Transferencias internas otorgadas a fideicomisos públicos financieros</t>
  </si>
  <si>
    <t>TRANSFERENCIAS AL RESTO DEL SECTOR PÚBLICO</t>
  </si>
  <si>
    <t>Transferencias otorgadas a entidades paraestatales no empresariales y no financieras</t>
  </si>
  <si>
    <t>Transferencias otorgadas para entidades paraestatales empresariales y no financieras</t>
  </si>
  <si>
    <t xml:space="preserve">Transferencias otorgadas para instituciones paraestatales públicas financieras  </t>
  </si>
  <si>
    <t>Transferencias otorgadas a entidades federativas y municipios</t>
  </si>
  <si>
    <t>Transferencias a fideicomisos de entidades federativas y municipios</t>
  </si>
  <si>
    <t>SUBSIDIOS Y SUBVENCIONES</t>
  </si>
  <si>
    <t>Subsidios a la producción</t>
  </si>
  <si>
    <t>Subsidios a la distribución</t>
  </si>
  <si>
    <t>Subsidios a la inversión</t>
  </si>
  <si>
    <t>Subsidios a la prestación de servicios públicos</t>
  </si>
  <si>
    <t>Subsidios para cubrir diferenciales de tasas de interés</t>
  </si>
  <si>
    <t xml:space="preserve">Subsidios a la vivienda </t>
  </si>
  <si>
    <t>Subvenciones al consumo</t>
  </si>
  <si>
    <t>Subsidios a entidades federativas y municipios</t>
  </si>
  <si>
    <t>Otros subsidios</t>
  </si>
  <si>
    <t>AYUDAS SOCIALES</t>
  </si>
  <si>
    <t xml:space="preserve">Ayudas sociales a personas </t>
  </si>
  <si>
    <t>Becas y otras ayudas para programas de capacitación</t>
  </si>
  <si>
    <t>Ayudas sociales a instituciones de enseñanza</t>
  </si>
  <si>
    <t>Ayudas sociales a actividades científicas o académicas</t>
  </si>
  <si>
    <t>Ayudas sociales a instituciones sin fines de lucro</t>
  </si>
  <si>
    <t>Ayudas sociales a cooperativas</t>
  </si>
  <si>
    <t>Ayudas sociales a entidades de interés público</t>
  </si>
  <si>
    <t>Ayudas por desastres naturales y otros siniestros</t>
  </si>
  <si>
    <t>PENSIONES Y JUBILACIONES</t>
  </si>
  <si>
    <t>Pensiones</t>
  </si>
  <si>
    <t>Jubilaciones</t>
  </si>
  <si>
    <t>Otras pensiones y jubilaciones</t>
  </si>
  <si>
    <t>TRANSFERENCIAS A FIDEICOMISOS, MANDATOS Y OTROS ANÁLOGOS</t>
  </si>
  <si>
    <t>Transferencias a fideicomisos del Poder Ejecutivo</t>
  </si>
  <si>
    <t>Transferencias a fideicomisos del Poder Legislativo</t>
  </si>
  <si>
    <t>Transferencias a fideicomisos del Poder Judicial</t>
  </si>
  <si>
    <t>Trasferencias a fideicomisos públicos de entidades paraestatales no empresariales y no financieras</t>
  </si>
  <si>
    <t>Transferencias a fideicomisos públicos de entidades paraestatales empresariales y no financieras</t>
  </si>
  <si>
    <t>Transferencias a fideicomisos de instituciones públicas financieras</t>
  </si>
  <si>
    <t xml:space="preserve">Otras transferencias a fideicomisos   </t>
  </si>
  <si>
    <t>TRANSFERENCIAS A LA SEGURIDAD SOCIAL</t>
  </si>
  <si>
    <t>Transferencias por obligación de ley</t>
  </si>
  <si>
    <t>DONATIVOS</t>
  </si>
  <si>
    <t>Donativos a instituciones sin fines de lucro</t>
  </si>
  <si>
    <t xml:space="preserve">Donativos a entidades federativas </t>
  </si>
  <si>
    <t>Donativos a fideicomisos privados</t>
  </si>
  <si>
    <t>Donativos a fideicomisos estatales</t>
  </si>
  <si>
    <t>Donativos internacionales</t>
  </si>
  <si>
    <t>TRANSFERENCIAS AL EXTERIOR</t>
  </si>
  <si>
    <t>Transferencias para gobiernos extranjeros</t>
  </si>
  <si>
    <t>Transferencias para organismos internacionales</t>
  </si>
  <si>
    <t>Transferencias para el sector privado externo</t>
  </si>
  <si>
    <t xml:space="preserve">BIENES MUEBLES, INMUEBLES E INTANGIBLES </t>
  </si>
  <si>
    <t>MOBILIARIO Y EQUIPO DE ADMINISTRACIÓN</t>
  </si>
  <si>
    <t xml:space="preserve">Muebles de oficina y estantería </t>
  </si>
  <si>
    <t>Muebles, excepto de oficina y estantería</t>
  </si>
  <si>
    <t>Bienes artísticos, culturales y científicos</t>
  </si>
  <si>
    <t>Objetos de valor</t>
  </si>
  <si>
    <t>Equipo de cómputo de tecnologías de la información</t>
  </si>
  <si>
    <t>Otros mobiliarios y equipos de administración</t>
  </si>
  <si>
    <t>MOBILIARIO Y EQUIPO EDUCACIONAL Y RECREATIVO</t>
  </si>
  <si>
    <t>Equipos y aparatos audiovisuales</t>
  </si>
  <si>
    <t>Aparatos deportivos</t>
  </si>
  <si>
    <t>Cámaras fotográficas y de video</t>
  </si>
  <si>
    <t xml:space="preserve">Otro mobiliario y equipo educacional y recreativo </t>
  </si>
  <si>
    <t>EQUIPO E INSTRUMENTAL MÉDICO Y DE LABORATORIO</t>
  </si>
  <si>
    <t>Equipo médico y de laboratorio</t>
  </si>
  <si>
    <t>Instrumental médico y de laboratorio</t>
  </si>
  <si>
    <t>VEHÍCULOS Y EQUIPO DE TRANSPORTE</t>
  </si>
  <si>
    <t>Vehículos y equipo terrestre</t>
  </si>
  <si>
    <t>Carrocerías  y remolques</t>
  </si>
  <si>
    <t>Equipo aeroespacial</t>
  </si>
  <si>
    <t>Equipo ferroviario</t>
  </si>
  <si>
    <t>Embarcaciones</t>
  </si>
  <si>
    <t>Otros equipo de transporte</t>
  </si>
  <si>
    <t>EQUIPO DE DEFENSA Y SEGURIDAD</t>
  </si>
  <si>
    <t>Equipo de defensa y seguridad</t>
  </si>
  <si>
    <t>MAQUINARIA, OTROS EQUIPOS Y HERRAMIENTAS</t>
  </si>
  <si>
    <t>Maquinaria y equipo agropecuario</t>
  </si>
  <si>
    <t>Maquinaria y equipo industrial</t>
  </si>
  <si>
    <t>Maquinaria y equipo de construcción</t>
  </si>
  <si>
    <t>Sistemas de aire acondicionado, calefacción y de refrigeración industrial y comercial</t>
  </si>
  <si>
    <t>Equipo de comunicación y telecomunicación</t>
  </si>
  <si>
    <t>Equipo de generación eléctrica, aparatos y accesorios eléctricos</t>
  </si>
  <si>
    <t>Herramientas y máquinas-herramienta</t>
  </si>
  <si>
    <t>Otros equipos</t>
  </si>
  <si>
    <t>ACTIVOS BIOLÓGICOS</t>
  </si>
  <si>
    <t>Bovinos</t>
  </si>
  <si>
    <t>Porcinos</t>
  </si>
  <si>
    <t>Aves</t>
  </si>
  <si>
    <t xml:space="preserve">Ovinos y caprinos </t>
  </si>
  <si>
    <t>Peces y acuicultura</t>
  </si>
  <si>
    <t>Equinos</t>
  </si>
  <si>
    <t>Especies menores y de zoológico</t>
  </si>
  <si>
    <t>Árboles y plantas</t>
  </si>
  <si>
    <t>Otros activos biológicos</t>
  </si>
  <si>
    <t>BIENES INMUEBLES</t>
  </si>
  <si>
    <t>Terrenos</t>
  </si>
  <si>
    <t xml:space="preserve">Viviendas </t>
  </si>
  <si>
    <t>Edificios no residenciales</t>
  </si>
  <si>
    <t>Otros bienes inmuebles</t>
  </si>
  <si>
    <t>ACTIVOS INTANGIBLES</t>
  </si>
  <si>
    <t>Software</t>
  </si>
  <si>
    <t>Patentes</t>
  </si>
  <si>
    <t>Marcas</t>
  </si>
  <si>
    <t>Derechos</t>
  </si>
  <si>
    <t>Concesiones</t>
  </si>
  <si>
    <t>Franquicias</t>
  </si>
  <si>
    <t>Licencias informáticas e intelectuales</t>
  </si>
  <si>
    <t>Licencias industriales, comerciales y otras</t>
  </si>
  <si>
    <t>Otros activos intangibles</t>
  </si>
  <si>
    <t>INVERSIÓN PÚBLICA</t>
  </si>
  <si>
    <t>OBRA PÚBLICA EN BIENES DE DOMINIO PÚBLICO</t>
  </si>
  <si>
    <t>Edificación habitacional</t>
  </si>
  <si>
    <t>Edificación no  habitacional</t>
  </si>
  <si>
    <t>Construcción de obras para el abastecimiento de agua, petróleo, gas, electricidad y telecomunicaciones</t>
  </si>
  <si>
    <t>División de terrenos y construcción de obras de urbanización</t>
  </si>
  <si>
    <t>Construcción de vías de comunicación</t>
  </si>
  <si>
    <t>Otras construcciones de ingeniería civil u obra pesada</t>
  </si>
  <si>
    <t>Instalaciones y equipamiento en construcciones</t>
  </si>
  <si>
    <t>Trabajo de acabados en edificaciones y otros trabajos especializados</t>
  </si>
  <si>
    <t>OBRA PÚBLICA EN BIENES PROPIOS</t>
  </si>
  <si>
    <t>Edificación no habitacional</t>
  </si>
  <si>
    <t>Construcción de obras para  el abastecimiento de agua,  petróleo, gas, electricidad y telecomunicaciones</t>
  </si>
  <si>
    <t>Trabajos de acabados en edificaciones y otros trabajos especializados</t>
  </si>
  <si>
    <t>PROYECTOS PRODUCTIVOS Y ACCIONES DE FOMENTO</t>
  </si>
  <si>
    <t>Estudios, formulación y evaluación de proyectos productivos no incluidos en conceptos anteriores de este capítulo</t>
  </si>
  <si>
    <t>Ejecución de proyectos productivos no incluidos en conceptos anteriores de este capítulo</t>
  </si>
  <si>
    <t>INVERSIONES FINANCIERAS Y OTRAS PROVISIONES</t>
  </si>
  <si>
    <t>INVERSIONES PARA EL FOMENTO DE ACTIVIDADES PRODUCTIVAS</t>
  </si>
  <si>
    <t>Créditos otorgados por entidades federativas y municipios al sector social y privado para el fomento de actividades productivas</t>
  </si>
  <si>
    <t>Créditos otorgados por las entidades federativas a municipios para el fomento de actividades productivas</t>
  </si>
  <si>
    <t>ACCIONES Y PARTICIPACIONES DE CAPITAL</t>
  </si>
  <si>
    <t>Acciones y participaciones de capital en entidades paraestatales no empresariales y no financieras con fines de política económica</t>
  </si>
  <si>
    <t>Acciones y participaciones de capital en entidades paraestatales empresariales y no financieras con fines de política económica</t>
  </si>
  <si>
    <t>Acciones  y participaciones de capital en instituciones paraestatales públicas financieras con fines de política económica</t>
  </si>
  <si>
    <t>Acciones y participaciones  de capital en el sector privado con fines de política económica</t>
  </si>
  <si>
    <t>Acciones y participaciones de capital en organismos internacionales con fines de política económica</t>
  </si>
  <si>
    <t>Acciones y participaciones de capital en el sector externo con fines de política económica</t>
  </si>
  <si>
    <t>Acciones y participaciones de capital en el sector público con fines de gestión de la liquidez</t>
  </si>
  <si>
    <t>Acciones y participaciones de capital  en el sector privado con fines de gestión de liquidez</t>
  </si>
  <si>
    <t>Acciones y participaciones de capital en el sector externo con fines de gestión  de liquidez</t>
  </si>
  <si>
    <t>COMPRA DE TÍTULOS Y VALORES</t>
  </si>
  <si>
    <t>Bonos</t>
  </si>
  <si>
    <t>Valores representativos de deuda adquiridos con fines de política económica</t>
  </si>
  <si>
    <t>Valores representativos de deuda  adquiridos con fines de gestión de liquidez</t>
  </si>
  <si>
    <t>Obligaciones negociables adquiridas con fines de política económica</t>
  </si>
  <si>
    <t>Obligaciones negociables adquiridas con fines de gestión de liquidez</t>
  </si>
  <si>
    <t>Otros valores</t>
  </si>
  <si>
    <t>CONCESIÓN DE PRÉSTAMOS</t>
  </si>
  <si>
    <t>Concesión de préstamos a entidades paraestatales no empresariales y no financieras con fines de política económica</t>
  </si>
  <si>
    <t>Concesión de préstamos a entidades paraestatales empresariales y no financieras con fines de política económica</t>
  </si>
  <si>
    <t>Concesión de préstamos a instituciones paraestatales públicas financieras con fines de política económica</t>
  </si>
  <si>
    <t>Concesión de préstamos a entidades federativas  y municipios con fines de política económica</t>
  </si>
  <si>
    <t>Concesión de préstamos al sector privado con fines de política económica</t>
  </si>
  <si>
    <t>Concesión de préstamos al sector externo con fines de política económica</t>
  </si>
  <si>
    <t>Concesión de préstamos al sector público con fines de gestión de liquidez</t>
  </si>
  <si>
    <t>Concesión de préstamos al sector privado con fines de gestión de liquidez</t>
  </si>
  <si>
    <t>Concesión de  préstamos al sector externo con fines de gestión de liquidez</t>
  </si>
  <si>
    <t>INVERSIONES EN FIDEICOMISOS, MANDATOS Y OTROS  ANÁLOGOS</t>
  </si>
  <si>
    <t>Inversiones en fideicomisos del Poder Ejecutivo</t>
  </si>
  <si>
    <t>Inversiones en fideicomisos del Poder Legislativo</t>
  </si>
  <si>
    <t>Inversiones en fideicomisos del Poder Judicial</t>
  </si>
  <si>
    <t>Inversiones en fideicomisos públicos no empresariales y no financieros</t>
  </si>
  <si>
    <t>Inversiones en fideicomisos públicos empresariales y no financieros</t>
  </si>
  <si>
    <t xml:space="preserve">Inversiones en fideicomisos públicos financieros </t>
  </si>
  <si>
    <t>Inversiones en fideicomisos de entidades federativas</t>
  </si>
  <si>
    <t>Inversiones en fideicomisos de municipios</t>
  </si>
  <si>
    <t>Otras inversiones en fideicomisos</t>
  </si>
  <si>
    <t>OTRAS INVERSIONES FINANCIERAS</t>
  </si>
  <si>
    <t>Depósitos a largo plazo en moneda nacional</t>
  </si>
  <si>
    <t>Depósitos a largo plazo en moneda extranjera</t>
  </si>
  <si>
    <t>PROVISIONES PARA CONTINGENCIAS Y OTRAS EROGACIONES ESPECIALES</t>
  </si>
  <si>
    <t>Contingencias por fenómenos naturales</t>
  </si>
  <si>
    <t>Contingencias socioeconómicas</t>
  </si>
  <si>
    <t>Otras erogaciones especiales</t>
  </si>
  <si>
    <t>PARTICIPACIONES Y APORTACIONES</t>
  </si>
  <si>
    <t>PARTICIPACIONES</t>
  </si>
  <si>
    <t>Fondo general de participaciones</t>
  </si>
  <si>
    <t>Fondo de fomento municipal</t>
  </si>
  <si>
    <t>Participaciones de las entidades federativas a los municipios</t>
  </si>
  <si>
    <t>Otros conceptos participables de la Federación a entidades federativas</t>
  </si>
  <si>
    <t>Otros conceptos participables de la Federación a municipios</t>
  </si>
  <si>
    <t>Convenios de colaboración administrativa</t>
  </si>
  <si>
    <t>APORTACIONES</t>
  </si>
  <si>
    <t>Aportaciones de la Federación a las entidades federativas</t>
  </si>
  <si>
    <t>Aportaciones de la Federación a municipios</t>
  </si>
  <si>
    <t>Aportaciones de las entidades federativas a los municipios</t>
  </si>
  <si>
    <t>Aportaciones  previstas en leyes y decretos al sistema de protección social</t>
  </si>
  <si>
    <t>Aportaciones previstas en leyes y decretos compensatorias a entidades federativas y municipios</t>
  </si>
  <si>
    <t>CONVENIOS</t>
  </si>
  <si>
    <t>Convenios de reasignación</t>
  </si>
  <si>
    <t>Convenios de descentralización</t>
  </si>
  <si>
    <t>Otros convenios</t>
  </si>
  <si>
    <t>DEUDA  PÚBLICA</t>
  </si>
  <si>
    <t xml:space="preserve">AMORTIZACIÓN DE LA DEUDA PÚBLICA </t>
  </si>
  <si>
    <t>Amortización de la deuda interna con instituciones de crédito</t>
  </si>
  <si>
    <t>Amortización  de la deuda interna por emisión de títulos y valores</t>
  </si>
  <si>
    <t>Amortización de arrendamientos financieros nacionales</t>
  </si>
  <si>
    <t xml:space="preserve">Amortización de la deuda externa con instituciones de crédito </t>
  </si>
  <si>
    <t>Amortización de deuda externa con organismos financieros internacionales</t>
  </si>
  <si>
    <t>Amortización de la deuda bilateral</t>
  </si>
  <si>
    <t>Amortización de la deuda externa por emisión de títulos y valores</t>
  </si>
  <si>
    <t>Amortización de arrendamientos financieros internacionales</t>
  </si>
  <si>
    <t>INTERESES DE LA DEUDA PÚBLICA</t>
  </si>
  <si>
    <t>Intereses de la deuda interna con instituciones de crédito</t>
  </si>
  <si>
    <t>Intereses derivados de la colocación de títulos y valores</t>
  </si>
  <si>
    <t>Intereses por arrendamientos  financieros nacionales</t>
  </si>
  <si>
    <t xml:space="preserve">Intereses de la deuda externa con instituciones de crédito </t>
  </si>
  <si>
    <t>Intereses de la deuda con organismos financieros internacionales</t>
  </si>
  <si>
    <t xml:space="preserve">Intereses de la deuda bilateral  </t>
  </si>
  <si>
    <t>Intereses derivados de la colocación de títulos y valores en el exterior</t>
  </si>
  <si>
    <t>Intereses por arrendamientos financieros internacionales</t>
  </si>
  <si>
    <t>COMISIONES DE LA DEUDA PÚBLICA</t>
  </si>
  <si>
    <t>Comisiones de la deuda pública interna</t>
  </si>
  <si>
    <t>Comisiones de la deuda pública externa</t>
  </si>
  <si>
    <t>GASTOS DE LA DEUDA PÚBLICA</t>
  </si>
  <si>
    <t>Gastos de la deuda pública interna</t>
  </si>
  <si>
    <t>Gastos de la deuda  pública externa</t>
  </si>
  <si>
    <t>COSTO POR COBERTURAS</t>
  </si>
  <si>
    <t>Costos por coberturas</t>
  </si>
  <si>
    <t>APOYOS FINANCIEROS</t>
  </si>
  <si>
    <t>Apoyos a intermediarios financieros</t>
  </si>
  <si>
    <t>Apoyos a ahorradores y deudores del Sistema Financiero Nacional</t>
  </si>
  <si>
    <t>ADEUDOS DE EJERCICIOS FISCALES ANTERIORES (ADEFAS)</t>
  </si>
  <si>
    <t>ADEFAS</t>
  </si>
  <si>
    <t>TOTAL DE EGRESOS</t>
  </si>
  <si>
    <t>Resultado
2017</t>
  </si>
  <si>
    <t>Resultado
2018</t>
  </si>
  <si>
    <t>Resultado
2019</t>
  </si>
  <si>
    <t>Estimación
2020</t>
  </si>
  <si>
    <t>Proyección
2021</t>
  </si>
  <si>
    <t>Proyección
2022</t>
  </si>
  <si>
    <t>Proyección
2023</t>
  </si>
  <si>
    <t>INGRESOS DE LIBRE DISPOSCIÓN</t>
  </si>
  <si>
    <t>Impuestos</t>
  </si>
  <si>
    <t>Cuotas y aportaciones de seguridad social</t>
  </si>
  <si>
    <t>Contribuciones de mejoras</t>
  </si>
  <si>
    <t>Ingresos por venta de bienes y prestación de servicios</t>
  </si>
  <si>
    <t>Otros ingresos de libre disposición</t>
  </si>
  <si>
    <t>Total de ingresos de libre disposición</t>
  </si>
  <si>
    <t>TRANSFERENCIAS FEDERALES ETIQUETADAS</t>
  </si>
  <si>
    <t>Transferencias, asignaciones, subsidios y subvenciones y pensiones y jubilaciones</t>
  </si>
  <si>
    <t>Otras transferencias federales etiquetadas</t>
  </si>
  <si>
    <t>Total de ingresos etiquetados</t>
  </si>
  <si>
    <t>Ingresos derivados de financiamientos</t>
  </si>
  <si>
    <t>TOTAL DE INGRESOS</t>
  </si>
  <si>
    <t>DATOS INFORMATIVOS</t>
  </si>
  <si>
    <t>Ingresos derivados de financiamientos con fuente de pago de recursos de libre disposición</t>
  </si>
  <si>
    <t>Ingresos derivados de financiamientos con fuente de pago de transferencias federales etiquetadas</t>
  </si>
  <si>
    <t>Ingresos derivados de financiamiento</t>
  </si>
  <si>
    <t>INGRESOS DE LIBRE DISPOSICIÓN</t>
  </si>
  <si>
    <t>INGRESOS ETIQUETADOS</t>
  </si>
  <si>
    <t>Cuotas para la seguirdad social</t>
  </si>
  <si>
    <t>Otras cuotas y aportaciones para la seguirdad social</t>
  </si>
  <si>
    <t>Accesorios de cuotas y aportaciones de seguirdad social</t>
  </si>
  <si>
    <t>Derechos de concesiones y demas inmuebles de propiedad municipal</t>
  </si>
  <si>
    <t>43-01</t>
  </si>
  <si>
    <t>43-02</t>
  </si>
  <si>
    <t>62-01</t>
  </si>
  <si>
    <t>Aporvechamientos por recuperación de capital o patrimonio invertido</t>
  </si>
  <si>
    <t>Otros convenios y subsidios</t>
  </si>
  <si>
    <t>Pensiones y juvilaciones</t>
  </si>
  <si>
    <t>97-01</t>
  </si>
  <si>
    <t>Presupuesto
2020</t>
  </si>
  <si>
    <t>GASTOS NO ETIQUETADO</t>
  </si>
  <si>
    <t>Servicios personales</t>
  </si>
  <si>
    <t>Materiales y suministros</t>
  </si>
  <si>
    <t>Servicios generales</t>
  </si>
  <si>
    <t>Transferencias, asignaciones, subsidios y otras ayudas</t>
  </si>
  <si>
    <t>Bienes muebles, inmuebles e intangibles</t>
  </si>
  <si>
    <t>Inversion pública</t>
  </si>
  <si>
    <t>Inversiones financieras y otras provisiones</t>
  </si>
  <si>
    <t>Participaciones y aportaciones</t>
  </si>
  <si>
    <t>Deuda pública</t>
  </si>
  <si>
    <t>Total de gasto no etiquetado</t>
  </si>
  <si>
    <t>GASTO ETIQUETADO</t>
  </si>
  <si>
    <t>Total de gasto etiquetado</t>
  </si>
  <si>
    <t>COG-FF</t>
  </si>
  <si>
    <t>1.  NO ETIQUETADO</t>
  </si>
  <si>
    <t>2.  ETIQUETADO</t>
  </si>
  <si>
    <t>TOTAL ANUAL</t>
  </si>
  <si>
    <t>11
RECURSOS FISCALES</t>
  </si>
  <si>
    <t>12
FINANCIAMIENTOS INTERNOS</t>
  </si>
  <si>
    <t>13
FINANCIAMIENTOS EXTERNOS</t>
  </si>
  <si>
    <t>14
INGRESOS 
PROPIOS</t>
  </si>
  <si>
    <t>15
RECURSOS
FEDERALES</t>
  </si>
  <si>
    <t>16
RECURSOS
ESTATALES</t>
  </si>
  <si>
    <t>17
OTROS RECURSOS DE LIBRE DISPOSICIÓN</t>
  </si>
  <si>
    <t>25 
RECURSOS FEDERALES</t>
  </si>
  <si>
    <t>26
RECURSOS
ESTATALES</t>
  </si>
  <si>
    <t>27
OTROS RECURSOS DE TRANSFERENCIAS FEDERALES ETIQUETADAS</t>
  </si>
  <si>
    <t>CTG</t>
  </si>
  <si>
    <t>1.1
RECURSOS FISCALES</t>
  </si>
  <si>
    <t>1.2
FINANCIAMIENTOS INTERNOS</t>
  </si>
  <si>
    <t>1.3
FINANCIAMIENTOS EXTERNOS</t>
  </si>
  <si>
    <t>1.4
INGRESOS 
PROPIOS</t>
  </si>
  <si>
    <t>1.5
RECURSOS
FEDERALES</t>
  </si>
  <si>
    <t>1.6
RECURSOS ESTATALES</t>
  </si>
  <si>
    <t>1.7
OTROS RECURSOS DE LIBRE DISPOSICIÓN</t>
  </si>
  <si>
    <t>2.5 
RECURSOS FEDERALES</t>
  </si>
  <si>
    <t>2.6
RECURSOS ESTATALES</t>
  </si>
  <si>
    <t>2.7
OTROS RECURSOS DE TRANSFERENCIAS FEDERALES ETIQUETADAS</t>
  </si>
  <si>
    <t>Gasto corriente</t>
  </si>
  <si>
    <t>Gasto de capital</t>
  </si>
  <si>
    <t>Amortización de la deuda y disminución de pasivos</t>
  </si>
  <si>
    <t>CAPÍTULO 1000</t>
  </si>
  <si>
    <t>CAPÍTULO 2000</t>
  </si>
  <si>
    <t>CAPÍTULO 3000</t>
  </si>
  <si>
    <t>CAPÍTULO 4000</t>
  </si>
  <si>
    <t>CAPÍTULO 5000</t>
  </si>
  <si>
    <t>CAPÍTULO 6000</t>
  </si>
  <si>
    <t>CAPÍTULO 7000</t>
  </si>
  <si>
    <t>CAPÍTULO 8000</t>
  </si>
  <si>
    <t>CAPÍTULO 9000</t>
  </si>
  <si>
    <t>CF</t>
  </si>
  <si>
    <t>GOBIERNO</t>
  </si>
  <si>
    <t>LEGISLACIÓN</t>
  </si>
  <si>
    <t>Legislación</t>
  </si>
  <si>
    <t>Fiscalización</t>
  </si>
  <si>
    <t>JUSTICIA</t>
  </si>
  <si>
    <t>Impartición de justicia</t>
  </si>
  <si>
    <t>Procuración de justicia</t>
  </si>
  <si>
    <t>Reclusión y readaptación social</t>
  </si>
  <si>
    <t>Derechos humanos</t>
  </si>
  <si>
    <t>COORDINACIÓN DE LA POLÍTICA DE GOBIERNO</t>
  </si>
  <si>
    <t>Presidencia/Gubernatura</t>
  </si>
  <si>
    <t>Política interior</t>
  </si>
  <si>
    <t>Preservación y cuidado del patrimonio público</t>
  </si>
  <si>
    <t>Función pública</t>
  </si>
  <si>
    <t>Asuntos jurídicos</t>
  </si>
  <si>
    <t>Organización de procesos electorales</t>
  </si>
  <si>
    <t>Población</t>
  </si>
  <si>
    <t>Territorio</t>
  </si>
  <si>
    <t>Otros</t>
  </si>
  <si>
    <t>RELACIONES EXTERIORES</t>
  </si>
  <si>
    <t>Relaciones exteriores</t>
  </si>
  <si>
    <t>ASUNTOS FINANCIEROS Y HACENDARIOS</t>
  </si>
  <si>
    <t xml:space="preserve">Asuntos financieros  </t>
  </si>
  <si>
    <t>Asuntos hacendarios</t>
  </si>
  <si>
    <t>SEGURIDAD NACIONAL</t>
  </si>
  <si>
    <t>Defensa</t>
  </si>
  <si>
    <t>Marina</t>
  </si>
  <si>
    <t>Inteligencia para la preservación de la seguridad nacional</t>
  </si>
  <si>
    <t>ASUNTOS DE ORDEN PÚBLICO Y DE SEGURIDAD INTERIOR</t>
  </si>
  <si>
    <t>Policía</t>
  </si>
  <si>
    <t>Protección civil</t>
  </si>
  <si>
    <t>Otros asuntos de orden público y seguridad</t>
  </si>
  <si>
    <t>Sistema nacional de seguridad pública</t>
  </si>
  <si>
    <t>Servicios registrales, administrativos y patrimoniales</t>
  </si>
  <si>
    <t>Servicios estadísticos</t>
  </si>
  <si>
    <t>Servicios de comunicación y medios</t>
  </si>
  <si>
    <t>Acceso a la información pública gubernamental</t>
  </si>
  <si>
    <t>DESARROLLO SOCIAL</t>
  </si>
  <si>
    <t>PROTECCIÓN AMBIENTAL</t>
  </si>
  <si>
    <t>Ordenación de desechos</t>
  </si>
  <si>
    <t>Administración del agua</t>
  </si>
  <si>
    <t>Ordenación de aguas residuales, drenaje y alcantarillado</t>
  </si>
  <si>
    <t>Reducción de la contaminación</t>
  </si>
  <si>
    <t>Protección de la diversidad biológica y del paisaje</t>
  </si>
  <si>
    <t>Otros de protección ambiental</t>
  </si>
  <si>
    <t>VIVIENDA Y SERVICIOS A LA COMUNIDAD</t>
  </si>
  <si>
    <t>Urbanización</t>
  </si>
  <si>
    <t>Desarrollo comunitario</t>
  </si>
  <si>
    <t>Abastecimiento de agua</t>
  </si>
  <si>
    <t>Alumbrado público</t>
  </si>
  <si>
    <t>Vivienda</t>
  </si>
  <si>
    <t>Servicios comunales</t>
  </si>
  <si>
    <t>Desarrollo regional</t>
  </si>
  <si>
    <t>SALUD</t>
  </si>
  <si>
    <t>Prestación de servicios de salud a la comunidad</t>
  </si>
  <si>
    <t>Prestación de servicios de salud a la persona</t>
  </si>
  <si>
    <t>Generación de recursos para la salud</t>
  </si>
  <si>
    <t>Rectoría del sistema de salud</t>
  </si>
  <si>
    <t>Protección social en salud</t>
  </si>
  <si>
    <t>RECREACIÓN, CULTURA Y OTRAS MANIFESTACIONES SOCIALES</t>
  </si>
  <si>
    <t>Deporte y recreación</t>
  </si>
  <si>
    <t>Cultura</t>
  </si>
  <si>
    <t>Radio, televisión y editoriales</t>
  </si>
  <si>
    <t>Asuntos religiosos y otras manifestaciones sociales</t>
  </si>
  <si>
    <t>EDUCACIÓN</t>
  </si>
  <si>
    <t>Educación básica</t>
  </si>
  <si>
    <t>Educación media superior</t>
  </si>
  <si>
    <t>Educación superior</t>
  </si>
  <si>
    <t>Posgrado</t>
  </si>
  <si>
    <t>Educación para adultos</t>
  </si>
  <si>
    <t>Otros servicios educativos y actividades inherentes</t>
  </si>
  <si>
    <t xml:space="preserve">PROTECCIÓN SOCIAL  </t>
  </si>
  <si>
    <t>Enfermedades e incapacidad</t>
  </si>
  <si>
    <t>Edad avanzada</t>
  </si>
  <si>
    <t>Familia e hijos</t>
  </si>
  <si>
    <t>Desempleo</t>
  </si>
  <si>
    <t>Alimentación y nutrición</t>
  </si>
  <si>
    <t>Apoyo social para la vivienda</t>
  </si>
  <si>
    <t>Indígenas</t>
  </si>
  <si>
    <t>Otros grupos vulnerables</t>
  </si>
  <si>
    <t>Otros de seguridad social y asistencia social</t>
  </si>
  <si>
    <t>OTROS ASUNTOS SOCIALES</t>
  </si>
  <si>
    <t>Otros asuntos sociales</t>
  </si>
  <si>
    <t>DESARROLLO ECONÓMICO</t>
  </si>
  <si>
    <t>ASUNTOS ECONÓMICOS, COMERCIALES Y LABORALES EN GENERAL</t>
  </si>
  <si>
    <t>Asuntos económicos y comerciales en general</t>
  </si>
  <si>
    <t>Asuntos laborales generales</t>
  </si>
  <si>
    <t>AGROPECUARÍA, SILVICULTURA, PESCA Y CAZA</t>
  </si>
  <si>
    <t>Agropecuaria</t>
  </si>
  <si>
    <t>Silvicultura</t>
  </si>
  <si>
    <t>Acuacultura, pesca y caza</t>
  </si>
  <si>
    <t>Agroindustrial</t>
  </si>
  <si>
    <t>Hidroagrícola</t>
  </si>
  <si>
    <t>Apoyo financiero a la banca y seguro agropecuario</t>
  </si>
  <si>
    <t>COMBUSTIBLE Y ENERGÍA</t>
  </si>
  <si>
    <t>Carbón y otros combustibles minerales sólidos</t>
  </si>
  <si>
    <t>Petróleo y gas natural (hidrocarburos)</t>
  </si>
  <si>
    <t>Combustibles Nucleares</t>
  </si>
  <si>
    <t>Otros combustibles</t>
  </si>
  <si>
    <t>Electricidad</t>
  </si>
  <si>
    <t>Energía no Eléctrica</t>
  </si>
  <si>
    <t>MINERÍA, MANUFACTURAS Y CONSTRUCCIÓN</t>
  </si>
  <si>
    <t>Extracción de recursos minerales excepto los combustibles minerales</t>
  </si>
  <si>
    <t>Manufacturas</t>
  </si>
  <si>
    <t>Construcción</t>
  </si>
  <si>
    <t>TRANSPORTE</t>
  </si>
  <si>
    <t>Transporte por carretera</t>
  </si>
  <si>
    <t>Transporte por agua y puertos</t>
  </si>
  <si>
    <t>Transporte por ferrocarril</t>
  </si>
  <si>
    <t>Transporte aéreo</t>
  </si>
  <si>
    <t>Transporte por oleoductos y gasoductos y otros sistemas de transporte</t>
  </si>
  <si>
    <t>Otros relacionados con transporte</t>
  </si>
  <si>
    <t>COMUNICACIONES</t>
  </si>
  <si>
    <t>Comunicaciones</t>
  </si>
  <si>
    <t>TURISMO</t>
  </si>
  <si>
    <t>Turismo</t>
  </si>
  <si>
    <t>Hoteles y restaurantes</t>
  </si>
  <si>
    <t>CIENCIA, TECNOLOGÍA E INNOVACIÓN</t>
  </si>
  <si>
    <t>Investigación científica</t>
  </si>
  <si>
    <t>Desarrollo tecnológico</t>
  </si>
  <si>
    <t>Servicios científicos y tecnológicos</t>
  </si>
  <si>
    <t>Innovación</t>
  </si>
  <si>
    <t>OTRAS INDUSTRIAS Y OTROS ASUNTOS ECONÓMICOS</t>
  </si>
  <si>
    <t>Comercio, distribución, almacenamiento y depósito</t>
  </si>
  <si>
    <t xml:space="preserve">Otras industrias  </t>
  </si>
  <si>
    <t>Otros asuntos económicos</t>
  </si>
  <si>
    <t>OTRAS NO CLASIFICADAS EN FUNCIONES ANTERIORES</t>
  </si>
  <si>
    <t>TRANSACCIONES DE LA DEUDA PÚBLICA/COSTO FINANCIERO DE LA DEUDA</t>
  </si>
  <si>
    <t>Deuda pública interna</t>
  </si>
  <si>
    <t>Deuda pública externa</t>
  </si>
  <si>
    <t>TRANSFERENCIAS, PARTICIPACIONES Y APORTACIONES ENTRE DIFERENTES NIVELES Y ORDENES DE GOBIERNO</t>
  </si>
  <si>
    <t>Transferencia entre diferentes niveles y ordenes de gobierno</t>
  </si>
  <si>
    <t>Participaciones entre diferentes niveles y ordenes de gobierno</t>
  </si>
  <si>
    <t>Aportaciones entre diferentes niveles y ordenes de gobierno</t>
  </si>
  <si>
    <t>SANEAMIENTO DEL SISTEMA FINANCIERO</t>
  </si>
  <si>
    <t>Saneamiento del sistema financiero</t>
  </si>
  <si>
    <t>Apoyos IPAB</t>
  </si>
  <si>
    <t>Banca de desarrollo</t>
  </si>
  <si>
    <t>Apoyo a los programas de reestructura en unidades de inversión (UDIS)</t>
  </si>
  <si>
    <t xml:space="preserve">ADEUDOS DE EJERCICIOS FISCALES ANTERIORES  </t>
  </si>
  <si>
    <t>adeudos de ejercicios fiscales anteriores</t>
  </si>
  <si>
    <t>CA</t>
  </si>
  <si>
    <t>UA</t>
  </si>
  <si>
    <t>NOMBRE DE LA UNIDAD RESPONSABLE</t>
  </si>
  <si>
    <t>3.0.0.0.0.</t>
  </si>
  <si>
    <t>SECTOR PÚBLICO MUNICIPAL</t>
  </si>
  <si>
    <t>3.1.1.0.0.</t>
  </si>
  <si>
    <t>GOBIERNO GENERAL MUNICIPAL</t>
  </si>
  <si>
    <t>3.1.1.1.0.</t>
  </si>
  <si>
    <t>Gobierno Municipal</t>
  </si>
  <si>
    <t>SUMA</t>
  </si>
  <si>
    <t>Salud</t>
  </si>
  <si>
    <t>Riesgos de trabajo</t>
  </si>
  <si>
    <t>Invalidez y vida</t>
  </si>
  <si>
    <t>Obras prestaciones sociales</t>
  </si>
  <si>
    <t>Tipo de sistema</t>
  </si>
  <si>
    <t>Prestación laboral o fondo general para trabajadores del  municipio</t>
  </si>
  <si>
    <t>Beneficio definido, contribución definida o mixto</t>
  </si>
  <si>
    <t>Población afiliada</t>
  </si>
  <si>
    <t xml:space="preserve">Activos </t>
  </si>
  <si>
    <t>Edad máxima</t>
  </si>
  <si>
    <t>Edad mínima</t>
  </si>
  <si>
    <t>Edad promedio</t>
  </si>
  <si>
    <t>Pensionados y jubilados</t>
  </si>
  <si>
    <t>Beneficiarios</t>
  </si>
  <si>
    <t>Promedio de años de servicio (trabajadores activos)</t>
  </si>
  <si>
    <t>Aportación individual al plan de pensión como % del salario</t>
  </si>
  <si>
    <t>Aportación del ente público al plan de pensión como % del salario</t>
  </si>
  <si>
    <t>Crecimiento esperado de los pensionados y jubilados (como %)</t>
  </si>
  <si>
    <t>Crecimiento esperado de los activos (como %)</t>
  </si>
  <si>
    <t>Edad de jubilación o pensión</t>
  </si>
  <si>
    <t>Esperanza de vida</t>
  </si>
  <si>
    <t>Ingresos del fondo</t>
  </si>
  <si>
    <t>Ingresos anuales al fondo de pensiones</t>
  </si>
  <si>
    <t>Nómina anual</t>
  </si>
  <si>
    <t>Activos</t>
  </si>
  <si>
    <t>Pensiones y jubilados</t>
  </si>
  <si>
    <t>Beneficiarios de pensionados y jubilados</t>
  </si>
  <si>
    <t xml:space="preserve">Monto mensual por pensión </t>
  </si>
  <si>
    <t>Máximo</t>
  </si>
  <si>
    <t>Mínimo</t>
  </si>
  <si>
    <t>Promedio</t>
  </si>
  <si>
    <t>Monto de la reserva</t>
  </si>
  <si>
    <t>Valor presente de las obligaciones</t>
  </si>
  <si>
    <t>Pensiones y jubilaciones en curso de pago</t>
  </si>
  <si>
    <t>Generación actual</t>
  </si>
  <si>
    <t>Generaciones futuras</t>
  </si>
  <si>
    <t>Valor presente de las contribuciones asociadas a los sueldos futuros de cotización X%</t>
  </si>
  <si>
    <t>Déficit/superávit actuarial</t>
  </si>
  <si>
    <t>Periodo de suficiencia</t>
  </si>
  <si>
    <t>Año de descapitalización</t>
  </si>
  <si>
    <t>Tasa de rendimiento</t>
  </si>
  <si>
    <t>Estudio actuarial</t>
  </si>
  <si>
    <t>Año de elaboración del estudio actuarial</t>
  </si>
  <si>
    <t>Empresa que elaboró el estudio actuarial</t>
  </si>
  <si>
    <t>NOMBRE DE LA PLAZA</t>
  </si>
  <si>
    <t>ADSCRIPCIÓN DE LA PLAZA</t>
  </si>
  <si>
    <t>PARTIDA GENERICA</t>
  </si>
  <si>
    <t xml:space="preserve">FF </t>
  </si>
  <si>
    <t>No. PLAZAS</t>
  </si>
  <si>
    <t>111-113
DIETAS Y SUELDO BASE</t>
  </si>
  <si>
    <t>SUMA TOTAL DE REMUNERACIONES</t>
  </si>
  <si>
    <t>MENSUAL</t>
  </si>
  <si>
    <t>ANUAL</t>
  </si>
  <si>
    <t>PRIMAS POR AÑOS DE SERVICIOS EFECTIVOS PRESTADOS</t>
  </si>
  <si>
    <t>PRIMA VACACIONAL Y DOMINICAL</t>
  </si>
  <si>
    <t>GRATIFICACIÓN DE FIN DE AÑO (AGUINALDO)</t>
  </si>
  <si>
    <t>HORAS EXTRAORDINARIAS</t>
  </si>
  <si>
    <t>COMPENSACIONES</t>
  </si>
  <si>
    <t>OTRAS PRESTACIONES</t>
  </si>
  <si>
    <t>Regidores</t>
  </si>
  <si>
    <t>Sala de regidores</t>
  </si>
  <si>
    <t>Sindíco</t>
  </si>
  <si>
    <t>Sindicatura</t>
  </si>
  <si>
    <t>Secretario general</t>
  </si>
  <si>
    <t>Secretaría general</t>
  </si>
  <si>
    <t>Presidente</t>
  </si>
  <si>
    <t>Presidencia</t>
  </si>
  <si>
    <t>Chofer</t>
  </si>
  <si>
    <t xml:space="preserve">Secretaria </t>
  </si>
  <si>
    <t xml:space="preserve">Auxiliar Juridico </t>
  </si>
  <si>
    <t>Encargado</t>
  </si>
  <si>
    <t>Recursos Humanos y Oficialia Mayor</t>
  </si>
  <si>
    <t>Juez Municipal</t>
  </si>
  <si>
    <t>Juridico</t>
  </si>
  <si>
    <t>Encargado de Cultura y Contraloria</t>
  </si>
  <si>
    <t xml:space="preserve">Auxiliar </t>
  </si>
  <si>
    <t>Encargado de Museo</t>
  </si>
  <si>
    <t>Auxiliar de Registro Civil</t>
  </si>
  <si>
    <t>Directora de Programas</t>
  </si>
  <si>
    <t>Programas Sociales</t>
  </si>
  <si>
    <t>Encargado de Programas de la Mujer</t>
  </si>
  <si>
    <t>Encargado del Programa Madres Solteras</t>
  </si>
  <si>
    <t>Auxiliar de Programa de Adultos</t>
  </si>
  <si>
    <t xml:space="preserve"> Programas Sociales</t>
  </si>
  <si>
    <t>Encargada de Asuntos Indigenas</t>
  </si>
  <si>
    <t>Asuntos Indigenas</t>
  </si>
  <si>
    <t>Engargado</t>
  </si>
  <si>
    <t>Hacienda Municipal</t>
  </si>
  <si>
    <t>Auxiliar</t>
  </si>
  <si>
    <t xml:space="preserve">Asistente </t>
  </si>
  <si>
    <t xml:space="preserve">Director </t>
  </si>
  <si>
    <t>Catastro</t>
  </si>
  <si>
    <t>Ecologia</t>
  </si>
  <si>
    <t xml:space="preserve">Directos de Participacion Ciudadana y Transparencia </t>
  </si>
  <si>
    <t>Obras Publicas</t>
  </si>
  <si>
    <t>Subdirector</t>
  </si>
  <si>
    <t>Proyectista</t>
  </si>
  <si>
    <t>Bodeguero</t>
  </si>
  <si>
    <t>Electrisista</t>
  </si>
  <si>
    <t>Servicios Publicos</t>
  </si>
  <si>
    <t>Mecanico</t>
  </si>
  <si>
    <t>Chofer de Estudiantes B</t>
  </si>
  <si>
    <t>Chofer de Estuduantes A y C</t>
  </si>
  <si>
    <t>Chofer de Asuntos Varios</t>
  </si>
  <si>
    <t>Intendente A</t>
  </si>
  <si>
    <t xml:space="preserve">Intendente B </t>
  </si>
  <si>
    <t>Mensajero</t>
  </si>
  <si>
    <t>Baños Publicos</t>
  </si>
  <si>
    <t>Cementerio</t>
  </si>
  <si>
    <t>Aseo Publico</t>
  </si>
  <si>
    <t>Aseador</t>
  </si>
  <si>
    <t>Encargado del Vertedero</t>
  </si>
  <si>
    <t>Aseo Ingreso</t>
  </si>
  <si>
    <t>Aseo General</t>
  </si>
  <si>
    <t>Aseador A</t>
  </si>
  <si>
    <t>Recolector Plaza</t>
  </si>
  <si>
    <t xml:space="preserve">Encargado </t>
  </si>
  <si>
    <t>Parques y Jardines</t>
  </si>
  <si>
    <t>Jardinero</t>
  </si>
  <si>
    <t>Campito</t>
  </si>
  <si>
    <t>Agua Potable y Alcantarillado</t>
  </si>
  <si>
    <t>Fontanero</t>
  </si>
  <si>
    <t>Encargado de Bombas</t>
  </si>
  <si>
    <t>Auxiliar Fontanero</t>
  </si>
  <si>
    <t>Director</t>
  </si>
  <si>
    <t>Deportes</t>
  </si>
  <si>
    <t>Encargado de Ambulancia</t>
  </si>
  <si>
    <t>Servicios Medicos</t>
  </si>
  <si>
    <t>Chofer de Ambulancia</t>
  </si>
  <si>
    <t>Fomento Agropecuario</t>
  </si>
  <si>
    <t>Secretaira</t>
  </si>
  <si>
    <t>Pensionado</t>
  </si>
  <si>
    <t>Pensionados</t>
  </si>
  <si>
    <t>Seguridad Publica</t>
  </si>
  <si>
    <t>Comandante</t>
  </si>
  <si>
    <t>Policia</t>
  </si>
  <si>
    <t>Auxiliar Tecnico</t>
  </si>
  <si>
    <t>Servicios Generales</t>
  </si>
  <si>
    <t xml:space="preserve">Chofer </t>
  </si>
  <si>
    <t xml:space="preserve">Supervisor de Obras </t>
  </si>
  <si>
    <t xml:space="preserve">Encargado de Baños Campito </t>
  </si>
  <si>
    <t>TOTALES</t>
  </si>
  <si>
    <t>Encargado de Registro Civil</t>
  </si>
  <si>
    <t>La Informacion No Aplica</t>
  </si>
  <si>
    <t>Aportaciones, Ambiente para la Gestion Integral de la Region Norte del Estado de Jalisco JINOR</t>
  </si>
  <si>
    <t>Normal        XX</t>
  </si>
  <si>
    <t>Ayudas sociales a entidades de interés público. Programa Recrea</t>
  </si>
  <si>
    <t>3.1.1.1.1.</t>
  </si>
  <si>
    <t>Órgano Ejecutivo Municipal (Ayuntamiento)</t>
  </si>
  <si>
    <t>Direccion General de Servicios Generales</t>
  </si>
  <si>
    <t>Sala de Cabildo</t>
  </si>
  <si>
    <t xml:space="preserve">Secretaría de Ayuntamiento </t>
  </si>
  <si>
    <t>Tesorería</t>
  </si>
  <si>
    <t>Oficialía Mayor Administrativa y Recursos Humanos</t>
  </si>
  <si>
    <t xml:space="preserve">Dirección General de Obras Públicas </t>
  </si>
  <si>
    <t xml:space="preserve">Dirección General de Ecología </t>
  </si>
  <si>
    <t xml:space="preserve">Dirección General de Servicios Públicos </t>
  </si>
  <si>
    <t>Arte y Cultura</t>
  </si>
  <si>
    <t xml:space="preserve">Direccion General de Aseo  Publico </t>
  </si>
  <si>
    <t>Direccion General de Parques y Jardines</t>
  </si>
  <si>
    <t>Direccion General de Agua Potable y Alcantarillado</t>
  </si>
  <si>
    <t>Direccion General de Deportes</t>
  </si>
  <si>
    <t>Direccion General de Fomento Agropecuario</t>
  </si>
  <si>
    <t>Direccion General de Seguridad Publica</t>
  </si>
  <si>
    <t>3.1.1.1.1</t>
  </si>
  <si>
    <t>Almumbrado Publico</t>
  </si>
  <si>
    <t>Bombeo</t>
  </si>
  <si>
    <t>MUNCIPIO: SAN MARTIN DE BOLAÑOS, JALISCO</t>
  </si>
  <si>
    <t>MUNICIPIO: SAN MARTIN DE BOLAÑOS</t>
  </si>
  <si>
    <t>MUNICIPIO: SAN MARTIN DE BOLAÑOS, JALISCO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</si>
</sst>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00"/>
    <numFmt numFmtId="165" formatCode="0000"/>
    <numFmt numFmtId="166" formatCode="_-* #,##0.00_-;\-* #,##0.00_-;_-* &quot;-&quot;_-;_-@_-"/>
    <numFmt numFmtId="167" formatCode="0_ ;\-0\ "/>
    <numFmt numFmtId="168" formatCode="#,##0_ ;\-#,##0\ "/>
  </numFmts>
  <fonts count="25"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2"/>
      <color rgb="FF000000"/>
      <name val="Calibri"/>
      <family val="2"/>
    </font>
    <font>
      <b/>
      <sz val="11"/>
      <color rgb="FF000000"/>
      <name val="Calibri"/>
      <family val="2"/>
    </font>
    <font>
      <sz val="11"/>
      <color theme="1"/>
      <name val="Calibri"/>
      <family val="2"/>
    </font>
    <font>
      <b/>
      <i/>
      <sz val="8"/>
      <color rgb="FFFFFFFF"/>
      <name val="Arial"/>
      <family val="2"/>
    </font>
    <font>
      <b/>
      <sz val="14"/>
      <color rgb="FF000000"/>
      <name val="Calibri"/>
      <family val="2"/>
    </font>
    <font>
      <b/>
      <i/>
      <sz val="9"/>
      <color rgb="FFFFFFFF"/>
      <name val="Arial"/>
      <family val="2"/>
    </font>
    <font>
      <b/>
      <sz val="11"/>
      <color rgb="FF000000"/>
      <name val="Arial"/>
      <family val="2"/>
    </font>
    <font>
      <sz val="8"/>
      <color rgb="FF000000"/>
      <name val="Arial"/>
      <family val="2"/>
    </font>
    <font>
      <b/>
      <sz val="9"/>
      <color rgb="FFFFFFFF"/>
      <name val="Arial"/>
      <family val="2"/>
    </font>
    <font>
      <b/>
      <i/>
      <sz val="12"/>
      <color theme="0"/>
      <name val="Calibri"/>
      <family val="2"/>
      <scheme val="minor"/>
    </font>
    <font>
      <sz val="12"/>
      <color theme="0"/>
      <name val="Calibri"/>
      <family val="2"/>
      <scheme val="minor"/>
    </font>
    <font>
      <sz val="10"/>
      <color indexed="81"/>
      <name val="Tahoma"/>
      <family val="2"/>
    </font>
    <font>
      <b/>
      <sz val="9"/>
      <color indexed="81"/>
      <name val="Tahoma"/>
      <family val="2"/>
    </font>
    <font>
      <sz val="9"/>
      <color indexed="81"/>
      <name val="Tahoma"/>
      <family val="2"/>
    </font>
    <font>
      <b/>
      <i/>
      <sz val="11"/>
      <color theme="1"/>
      <name val="Calibri"/>
      <family val="2"/>
      <scheme val="minor"/>
    </font>
    <font>
      <b/>
      <i/>
      <sz val="11"/>
      <color theme="0"/>
      <name val="Calibri"/>
      <family val="2"/>
      <scheme val="minor"/>
    </font>
    <font>
      <b/>
      <sz val="10"/>
      <color theme="0"/>
      <name val="Calibri"/>
      <family val="2"/>
      <scheme val="minor"/>
    </font>
    <font>
      <b/>
      <sz val="9"/>
      <color indexed="81"/>
      <name val="Tahoma"/>
      <charset val="1"/>
    </font>
    <font>
      <sz val="10"/>
      <color theme="1"/>
      <name val="Calibri"/>
      <family val="2"/>
      <scheme val="minor"/>
    </font>
  </fonts>
  <fills count="11">
    <fill>
      <patternFill patternType="none"/>
    </fill>
    <fill>
      <patternFill patternType="gray125"/>
    </fill>
    <fill>
      <patternFill patternType="solid">
        <fgColor theme="1"/>
        <bgColor indexed="64"/>
      </patternFill>
    </fill>
    <fill>
      <patternFill patternType="solid">
        <fgColor rgb="FF000000"/>
        <bgColor rgb="FF000000"/>
      </patternFill>
    </fill>
    <fill>
      <patternFill patternType="solid">
        <fgColor rgb="FF808080"/>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9D9D9"/>
        <bgColor indexed="64"/>
      </patternFill>
    </fill>
    <fill>
      <patternFill patternType="solid">
        <fgColor rgb="FFF2F2F2"/>
        <bgColor indexed="64"/>
      </patternFill>
    </fill>
    <fill>
      <patternFill patternType="solid">
        <fgColor theme="0"/>
        <bgColor indexed="64"/>
      </patternFill>
    </fill>
    <fill>
      <patternFill patternType="solid">
        <fgColor theme="0"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style="thin">
        <color theme="0"/>
      </right>
      <top style="thin">
        <color theme="0"/>
      </top>
      <bottom style="thin">
        <color theme="0"/>
      </bottom>
      <diagonal/>
    </border>
    <border>
      <left/>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indexed="64"/>
      </bottom>
      <diagonal/>
    </border>
    <border>
      <left/>
      <right style="thin">
        <color theme="0"/>
      </right>
      <top/>
      <bottom style="thin">
        <color theme="0"/>
      </bottom>
      <diagonal/>
    </border>
    <border>
      <left/>
      <right style="thin">
        <color theme="0"/>
      </right>
      <top/>
      <bottom style="thin">
        <color indexed="64"/>
      </bottom>
      <diagonal/>
    </border>
    <border>
      <left style="thin">
        <color theme="0"/>
      </left>
      <right/>
      <top/>
      <bottom style="thin">
        <color indexed="64"/>
      </bottom>
      <diagonal/>
    </border>
    <border>
      <left style="thin">
        <color indexed="64"/>
      </left>
      <right style="thin">
        <color indexed="64"/>
      </right>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style="thin">
        <color theme="0"/>
      </right>
      <top/>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s>
  <cellStyleXfs count="2">
    <xf numFmtId="0" fontId="0" fillId="0" borderId="0"/>
    <xf numFmtId="43" fontId="1" fillId="0" borderId="0" applyFont="0" applyFill="0" applyBorder="0" applyAlignment="0" applyProtection="0"/>
  </cellStyleXfs>
  <cellXfs count="296">
    <xf numFmtId="0" fontId="0" fillId="0" borderId="0" xfId="0"/>
    <xf numFmtId="0" fontId="0" fillId="0" borderId="0" xfId="0" applyProtection="1">
      <protection hidden="1"/>
    </xf>
    <xf numFmtId="0" fontId="6" fillId="0" borderId="0" xfId="0" applyFont="1" applyFill="1" applyBorder="1" applyAlignment="1">
      <alignment vertical="center"/>
    </xf>
    <xf numFmtId="0" fontId="8" fillId="0" borderId="0" xfId="0" applyFont="1" applyFill="1" applyBorder="1"/>
    <xf numFmtId="0" fontId="7" fillId="0" borderId="1"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hidden="1"/>
    </xf>
    <xf numFmtId="0" fontId="13" fillId="0" borderId="2" xfId="0" applyFont="1" applyFill="1" applyBorder="1" applyAlignment="1">
      <alignment vertical="center"/>
    </xf>
    <xf numFmtId="0" fontId="13" fillId="0" borderId="3" xfId="0" applyFont="1" applyFill="1" applyBorder="1" applyAlignment="1">
      <alignment vertical="center"/>
    </xf>
    <xf numFmtId="0" fontId="13" fillId="0" borderId="4" xfId="0" applyFont="1" applyFill="1" applyBorder="1" applyAlignment="1">
      <alignment vertical="center"/>
    </xf>
    <xf numFmtId="0" fontId="8" fillId="0" borderId="0" xfId="0" applyFont="1" applyFill="1" applyBorder="1" applyProtection="1">
      <protection hidden="1"/>
    </xf>
    <xf numFmtId="164" fontId="2" fillId="2" borderId="2"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1" fontId="4" fillId="5" borderId="2" xfId="0" applyNumberFormat="1" applyFont="1" applyFill="1" applyBorder="1" applyAlignment="1">
      <alignment horizontal="left" vertical="center"/>
    </xf>
    <xf numFmtId="1" fontId="4" fillId="5" borderId="3" xfId="0" applyNumberFormat="1" applyFont="1" applyFill="1" applyBorder="1" applyAlignment="1">
      <alignment vertical="center"/>
    </xf>
    <xf numFmtId="41" fontId="4" fillId="5" borderId="1" xfId="0" applyNumberFormat="1" applyFont="1" applyFill="1" applyBorder="1" applyAlignment="1">
      <alignment vertical="center"/>
    </xf>
    <xf numFmtId="1" fontId="4" fillId="6" borderId="2" xfId="0" applyNumberFormat="1" applyFont="1" applyFill="1" applyBorder="1" applyAlignment="1">
      <alignment horizontal="center" vertical="center"/>
    </xf>
    <xf numFmtId="1" fontId="4" fillId="6" borderId="3" xfId="0" applyNumberFormat="1" applyFont="1" applyFill="1" applyBorder="1" applyAlignment="1">
      <alignment vertical="center"/>
    </xf>
    <xf numFmtId="41" fontId="4" fillId="6" borderId="1" xfId="0" applyNumberFormat="1" applyFont="1" applyFill="1" applyBorder="1" applyAlignment="1">
      <alignment vertical="center"/>
    </xf>
    <xf numFmtId="1" fontId="0" fillId="0" borderId="2" xfId="0" applyNumberFormat="1" applyBorder="1" applyAlignment="1">
      <alignment horizontal="right" vertical="center"/>
    </xf>
    <xf numFmtId="1" fontId="0" fillId="0" borderId="4" xfId="0" applyNumberFormat="1" applyBorder="1" applyAlignment="1">
      <alignment wrapText="1"/>
    </xf>
    <xf numFmtId="41" fontId="0" fillId="0" borderId="1" xfId="0" applyNumberFormat="1" applyBorder="1" applyAlignment="1" applyProtection="1">
      <alignment horizontal="right" vertical="center"/>
      <protection locked="0"/>
    </xf>
    <xf numFmtId="41" fontId="0" fillId="0" borderId="1" xfId="0" applyNumberFormat="1" applyBorder="1" applyAlignment="1">
      <alignment vertical="center"/>
    </xf>
    <xf numFmtId="1" fontId="4" fillId="6" borderId="3" xfId="0" applyNumberFormat="1" applyFont="1" applyFill="1" applyBorder="1" applyAlignment="1"/>
    <xf numFmtId="41" fontId="0" fillId="6" borderId="1" xfId="0" applyNumberFormat="1" applyFont="1" applyFill="1" applyBorder="1" applyAlignment="1">
      <alignment vertical="center"/>
    </xf>
    <xf numFmtId="0" fontId="4" fillId="6" borderId="3" xfId="0" applyFont="1" applyFill="1" applyBorder="1" applyAlignment="1"/>
    <xf numFmtId="0" fontId="0" fillId="0" borderId="4" xfId="0" applyBorder="1" applyAlignment="1">
      <alignment wrapText="1"/>
    </xf>
    <xf numFmtId="1" fontId="0" fillId="0" borderId="2" xfId="0" applyNumberFormat="1" applyFont="1" applyBorder="1" applyAlignment="1">
      <alignment horizontal="right" vertical="center"/>
    </xf>
    <xf numFmtId="0" fontId="0" fillId="0" borderId="4" xfId="0" applyFont="1" applyBorder="1" applyAlignment="1">
      <alignment wrapText="1"/>
    </xf>
    <xf numFmtId="0" fontId="4" fillId="5" borderId="3" xfId="0" applyFont="1" applyFill="1" applyBorder="1" applyAlignment="1"/>
    <xf numFmtId="0" fontId="4" fillId="6" borderId="3" xfId="0" applyFont="1" applyFill="1" applyBorder="1" applyAlignment="1">
      <alignment wrapText="1"/>
    </xf>
    <xf numFmtId="0" fontId="4" fillId="5" borderId="3" xfId="0" applyFont="1" applyFill="1" applyBorder="1" applyAlignment="1">
      <alignment wrapText="1"/>
    </xf>
    <xf numFmtId="0" fontId="0" fillId="0" borderId="4" xfId="0" applyFont="1" applyBorder="1" applyAlignment="1">
      <alignment horizontal="left" wrapText="1"/>
    </xf>
    <xf numFmtId="0" fontId="4" fillId="5" borderId="3" xfId="0" applyFont="1" applyFill="1" applyBorder="1" applyAlignment="1">
      <alignment vertical="center" wrapText="1"/>
    </xf>
    <xf numFmtId="165" fontId="4" fillId="5" borderId="2" xfId="0" applyNumberFormat="1" applyFont="1" applyFill="1" applyBorder="1" applyAlignment="1">
      <alignment horizontal="left" vertical="center"/>
    </xf>
    <xf numFmtId="165" fontId="4" fillId="6" borderId="2" xfId="0" applyNumberFormat="1" applyFont="1" applyFill="1" applyBorder="1" applyAlignment="1">
      <alignment horizontal="center" vertical="center"/>
    </xf>
    <xf numFmtId="165" fontId="0" fillId="0" borderId="2" xfId="0" applyNumberFormat="1" applyBorder="1" applyAlignment="1">
      <alignment horizontal="right" vertical="center"/>
    </xf>
    <xf numFmtId="41" fontId="16" fillId="2" borderId="1" xfId="0" applyNumberFormat="1" applyFont="1" applyFill="1" applyBorder="1"/>
    <xf numFmtId="1" fontId="0" fillId="0" borderId="4" xfId="0" applyNumberFormat="1" applyBorder="1" applyAlignment="1"/>
    <xf numFmtId="0" fontId="0" fillId="0" borderId="4" xfId="0" applyBorder="1" applyAlignment="1"/>
    <xf numFmtId="0" fontId="2" fillId="2" borderId="4" xfId="0" applyFont="1" applyFill="1" applyBorder="1" applyAlignment="1">
      <alignment horizontal="center" vertical="center" wrapText="1"/>
    </xf>
    <xf numFmtId="0" fontId="4" fillId="5" borderId="2" xfId="0" applyFont="1" applyFill="1" applyBorder="1" applyAlignment="1">
      <alignment horizontal="left" vertical="center"/>
    </xf>
    <xf numFmtId="41" fontId="4" fillId="5" borderId="4" xfId="0" applyNumberFormat="1" applyFont="1" applyFill="1" applyBorder="1" applyAlignment="1" applyProtection="1">
      <alignment vertical="center"/>
      <protection hidden="1"/>
    </xf>
    <xf numFmtId="41" fontId="4" fillId="5" borderId="1" xfId="0" applyNumberFormat="1" applyFont="1" applyFill="1" applyBorder="1" applyAlignment="1" applyProtection="1">
      <alignment vertical="center"/>
      <protection hidden="1"/>
    </xf>
    <xf numFmtId="0" fontId="4" fillId="6" borderId="2" xfId="0" applyFont="1" applyFill="1" applyBorder="1" applyAlignment="1">
      <alignment horizontal="center" vertical="center"/>
    </xf>
    <xf numFmtId="41" fontId="4" fillId="6" borderId="4" xfId="0" applyNumberFormat="1" applyFont="1" applyFill="1" applyBorder="1" applyAlignment="1" applyProtection="1">
      <alignment vertical="center"/>
      <protection hidden="1"/>
    </xf>
    <xf numFmtId="0" fontId="0" fillId="0" borderId="4" xfId="0" applyBorder="1" applyAlignment="1">
      <alignment horizontal="center" vertical="center" wrapText="1"/>
    </xf>
    <xf numFmtId="41" fontId="0" fillId="0" borderId="1" xfId="0" applyNumberFormat="1" applyBorder="1" applyAlignment="1" applyProtection="1">
      <alignment horizontal="right" vertical="center"/>
      <protection hidden="1"/>
    </xf>
    <xf numFmtId="0" fontId="0" fillId="0" borderId="2" xfId="0" applyBorder="1" applyAlignment="1">
      <alignment horizontal="right" vertical="center"/>
    </xf>
    <xf numFmtId="0" fontId="0" fillId="0" borderId="4" xfId="0" applyBorder="1" applyAlignment="1">
      <alignment vertical="center" wrapText="1"/>
    </xf>
    <xf numFmtId="0" fontId="0" fillId="0" borderId="1" xfId="0" applyBorder="1"/>
    <xf numFmtId="41" fontId="4" fillId="6" borderId="1" xfId="0" applyNumberFormat="1" applyFont="1" applyFill="1" applyBorder="1" applyAlignment="1" applyProtection="1">
      <alignment vertical="center"/>
      <protection hidden="1"/>
    </xf>
    <xf numFmtId="0" fontId="4" fillId="7" borderId="9" xfId="0" applyFont="1" applyFill="1" applyBorder="1" applyAlignment="1">
      <alignment horizontal="left" vertical="center"/>
    </xf>
    <xf numFmtId="41" fontId="4" fillId="7" borderId="4" xfId="1" applyNumberFormat="1" applyFont="1" applyFill="1" applyBorder="1" applyAlignment="1" applyProtection="1">
      <alignment horizontal="right" vertical="center"/>
      <protection hidden="1"/>
    </xf>
    <xf numFmtId="41" fontId="4" fillId="7" borderId="1" xfId="1" applyNumberFormat="1" applyFont="1" applyFill="1" applyBorder="1" applyAlignment="1" applyProtection="1">
      <alignment vertical="center"/>
      <protection hidden="1"/>
    </xf>
    <xf numFmtId="41" fontId="4" fillId="7" borderId="1" xfId="1" applyNumberFormat="1" applyFont="1" applyFill="1" applyBorder="1" applyAlignment="1" applyProtection="1">
      <alignment horizontal="right" vertical="center"/>
      <protection hidden="1"/>
    </xf>
    <xf numFmtId="41" fontId="4" fillId="8" borderId="4" xfId="1" applyNumberFormat="1" applyFont="1" applyFill="1" applyBorder="1" applyAlignment="1" applyProtection="1">
      <alignment vertical="center"/>
      <protection hidden="1"/>
    </xf>
    <xf numFmtId="41" fontId="0" fillId="0" borderId="1" xfId="0" applyNumberFormat="1" applyBorder="1" applyAlignment="1" applyProtection="1">
      <alignment vertical="center"/>
      <protection hidden="1"/>
    </xf>
    <xf numFmtId="41" fontId="4" fillId="8" borderId="4" xfId="0" applyNumberFormat="1" applyFont="1" applyFill="1" applyBorder="1" applyAlignment="1" applyProtection="1">
      <alignment vertical="center"/>
      <protection hidden="1"/>
    </xf>
    <xf numFmtId="0" fontId="4" fillId="8" borderId="2" xfId="0" applyFont="1" applyFill="1" applyBorder="1" applyAlignment="1">
      <alignment horizontal="center" vertical="center"/>
    </xf>
    <xf numFmtId="0" fontId="4" fillId="7" borderId="2" xfId="0" applyFont="1" applyFill="1" applyBorder="1" applyAlignment="1">
      <alignment horizontal="left" vertical="center"/>
    </xf>
    <xf numFmtId="41" fontId="4" fillId="7" borderId="4" xfId="0" applyNumberFormat="1" applyFont="1" applyFill="1" applyBorder="1" applyAlignment="1" applyProtection="1">
      <alignment vertical="center"/>
      <protection hidden="1"/>
    </xf>
    <xf numFmtId="41" fontId="4" fillId="7" borderId="1" xfId="0" applyNumberFormat="1" applyFont="1" applyFill="1" applyBorder="1" applyAlignment="1" applyProtection="1">
      <alignment vertical="center"/>
      <protection hidden="1"/>
    </xf>
    <xf numFmtId="41" fontId="0" fillId="0" borderId="4" xfId="0" applyNumberFormat="1" applyBorder="1" applyAlignment="1" applyProtection="1">
      <alignment horizontal="right" vertical="center"/>
      <protection locked="0"/>
    </xf>
    <xf numFmtId="41" fontId="4" fillId="8" borderId="1" xfId="0" applyNumberFormat="1" applyFont="1" applyFill="1" applyBorder="1" applyAlignment="1" applyProtection="1">
      <alignment vertical="center"/>
      <protection hidden="1"/>
    </xf>
    <xf numFmtId="0" fontId="0" fillId="0" borderId="0" xfId="0" applyAlignment="1">
      <alignment vertical="center"/>
    </xf>
    <xf numFmtId="41" fontId="4" fillId="0" borderId="1" xfId="0" applyNumberFormat="1" applyFont="1" applyBorder="1" applyAlignment="1" applyProtection="1">
      <alignment vertical="center"/>
      <protection hidden="1"/>
    </xf>
    <xf numFmtId="41" fontId="4" fillId="5" borderId="3" xfId="0" applyNumberFormat="1" applyFont="1" applyFill="1" applyBorder="1" applyAlignment="1">
      <alignment vertical="center"/>
    </xf>
    <xf numFmtId="41" fontId="4" fillId="5" borderId="4" xfId="0" applyNumberFormat="1" applyFont="1" applyFill="1" applyBorder="1" applyAlignment="1">
      <alignment vertical="center"/>
    </xf>
    <xf numFmtId="0" fontId="0" fillId="0" borderId="1" xfId="0" applyFont="1" applyFill="1" applyBorder="1" applyAlignment="1">
      <alignment horizontal="left" vertical="center"/>
    </xf>
    <xf numFmtId="41" fontId="0" fillId="0" borderId="1" xfId="0" applyNumberFormat="1" applyFill="1" applyBorder="1" applyAlignment="1" applyProtection="1">
      <alignment horizontal="right" vertical="center"/>
      <protection locked="0"/>
    </xf>
    <xf numFmtId="41" fontId="4" fillId="0" borderId="1" xfId="0" applyNumberFormat="1" applyFont="1" applyFill="1" applyBorder="1" applyAlignment="1" applyProtection="1">
      <alignment vertical="center"/>
      <protection hidden="1"/>
    </xf>
    <xf numFmtId="0" fontId="0" fillId="0" borderId="1" xfId="0" applyFont="1" applyFill="1" applyBorder="1" applyAlignment="1">
      <alignment horizontal="left" vertical="center" wrapText="1"/>
    </xf>
    <xf numFmtId="0" fontId="0" fillId="0" borderId="1" xfId="0" applyFont="1" applyFill="1" applyBorder="1" applyAlignment="1">
      <alignment vertical="center" wrapText="1"/>
    </xf>
    <xf numFmtId="0" fontId="20" fillId="6" borderId="1" xfId="0" applyFont="1" applyFill="1" applyBorder="1" applyAlignment="1">
      <alignment horizontal="right" wrapText="1"/>
    </xf>
    <xf numFmtId="0" fontId="0" fillId="9" borderId="1" xfId="0" applyFont="1" applyFill="1" applyBorder="1" applyAlignment="1">
      <alignment horizontal="left" vertical="center" wrapText="1"/>
    </xf>
    <xf numFmtId="41" fontId="0" fillId="9" borderId="1" xfId="0" applyNumberFormat="1" applyFill="1" applyBorder="1" applyAlignment="1" applyProtection="1">
      <alignment horizontal="right" vertical="center"/>
      <protection locked="0"/>
    </xf>
    <xf numFmtId="41" fontId="4" fillId="0" borderId="2" xfId="0" applyNumberFormat="1" applyFont="1" applyFill="1" applyBorder="1" applyAlignment="1">
      <alignment vertical="center"/>
    </xf>
    <xf numFmtId="41" fontId="4" fillId="0" borderId="3" xfId="0" applyNumberFormat="1" applyFont="1" applyFill="1" applyBorder="1" applyAlignment="1">
      <alignment vertical="center"/>
    </xf>
    <xf numFmtId="41" fontId="4" fillId="0" borderId="4" xfId="0" applyNumberFormat="1" applyFont="1" applyFill="1" applyBorder="1" applyAlignment="1">
      <alignment vertical="center"/>
    </xf>
    <xf numFmtId="0" fontId="21" fillId="2" borderId="1" xfId="0" applyFont="1" applyFill="1" applyBorder="1" applyAlignment="1">
      <alignment horizontal="right" wrapText="1"/>
    </xf>
    <xf numFmtId="41" fontId="2" fillId="2" borderId="1" xfId="0" applyNumberFormat="1" applyFont="1" applyFill="1" applyBorder="1" applyAlignment="1">
      <alignment vertical="center"/>
    </xf>
    <xf numFmtId="0" fontId="0" fillId="0" borderId="3" xfId="0" applyFont="1" applyBorder="1" applyAlignment="1">
      <alignment horizontal="left" wrapText="1"/>
    </xf>
    <xf numFmtId="41" fontId="4" fillId="0" borderId="7" xfId="0" applyNumberFormat="1" applyFont="1" applyFill="1" applyBorder="1" applyAlignment="1">
      <alignment vertical="center"/>
    </xf>
    <xf numFmtId="0" fontId="4" fillId="0" borderId="2" xfId="0" applyFont="1" applyBorder="1" applyAlignment="1">
      <alignment horizontal="left" wrapText="1"/>
    </xf>
    <xf numFmtId="0" fontId="0" fillId="0" borderId="1" xfId="0" applyFont="1" applyBorder="1" applyAlignment="1">
      <alignment horizontal="left" wrapText="1"/>
    </xf>
    <xf numFmtId="0" fontId="0" fillId="0" borderId="1" xfId="0" applyFont="1" applyFill="1" applyBorder="1" applyAlignment="1">
      <alignment horizontal="left" wrapText="1"/>
    </xf>
    <xf numFmtId="0" fontId="20" fillId="10" borderId="1" xfId="0" applyFont="1" applyFill="1" applyBorder="1" applyAlignment="1">
      <alignment horizontal="right" wrapText="1"/>
    </xf>
    <xf numFmtId="41" fontId="4" fillId="10" borderId="1" xfId="0" applyNumberFormat="1" applyFont="1" applyFill="1" applyBorder="1" applyAlignment="1" applyProtection="1">
      <alignment vertical="center"/>
      <protection hidden="1"/>
    </xf>
    <xf numFmtId="164" fontId="2" fillId="2" borderId="2" xfId="0" applyNumberFormat="1" applyFont="1" applyFill="1" applyBorder="1" applyAlignment="1" applyProtection="1">
      <alignment horizontal="center" vertical="center"/>
    </xf>
    <xf numFmtId="0" fontId="2" fillId="2"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xf>
    <xf numFmtId="164" fontId="4" fillId="5" borderId="2" xfId="0" applyNumberFormat="1" applyFont="1" applyFill="1" applyBorder="1" applyAlignment="1" applyProtection="1">
      <alignment horizontal="center" vertical="center"/>
    </xf>
    <xf numFmtId="164" fontId="4" fillId="6" borderId="2" xfId="0" applyNumberFormat="1" applyFont="1" applyFill="1" applyBorder="1" applyAlignment="1" applyProtection="1">
      <alignment horizontal="center" vertical="center"/>
    </xf>
    <xf numFmtId="0" fontId="0" fillId="0" borderId="4" xfId="0" applyBorder="1" applyAlignment="1" applyProtection="1">
      <alignment wrapText="1"/>
    </xf>
    <xf numFmtId="41" fontId="0" fillId="6" borderId="1" xfId="0" applyNumberFormat="1" applyFont="1" applyFill="1" applyBorder="1" applyAlignment="1" applyProtection="1">
      <alignment vertical="center"/>
      <protection hidden="1"/>
    </xf>
    <xf numFmtId="0" fontId="0" fillId="0" borderId="4" xfId="0" applyFont="1" applyBorder="1" applyAlignment="1" applyProtection="1">
      <alignment wrapText="1"/>
    </xf>
    <xf numFmtId="0" fontId="0" fillId="0" borderId="4" xfId="0" applyFont="1" applyBorder="1" applyAlignment="1" applyProtection="1">
      <alignment horizontal="left" wrapText="1"/>
    </xf>
    <xf numFmtId="164" fontId="4" fillId="6" borderId="2" xfId="0" applyNumberFormat="1" applyFont="1" applyFill="1" applyBorder="1" applyAlignment="1" applyProtection="1">
      <alignment horizontal="left" vertical="center"/>
    </xf>
    <xf numFmtId="164" fontId="4" fillId="6" borderId="2" xfId="0" applyNumberFormat="1" applyFont="1" applyFill="1" applyBorder="1" applyAlignment="1" applyProtection="1">
      <alignment vertical="center"/>
    </xf>
    <xf numFmtId="41" fontId="16" fillId="2" borderId="1" xfId="0" applyNumberFormat="1" applyFont="1" applyFill="1" applyBorder="1" applyProtection="1">
      <protection hidden="1"/>
    </xf>
    <xf numFmtId="0" fontId="20" fillId="6" borderId="1" xfId="0" applyFont="1" applyFill="1" applyBorder="1" applyAlignment="1">
      <alignment horizontal="right" vertical="center" wrapText="1"/>
    </xf>
    <xf numFmtId="0" fontId="21" fillId="2" borderId="1" xfId="0" applyFont="1" applyFill="1" applyBorder="1" applyAlignment="1">
      <alignment horizontal="right" vertical="center" wrapText="1"/>
    </xf>
    <xf numFmtId="41" fontId="2" fillId="2" borderId="1" xfId="0" applyNumberFormat="1" applyFont="1" applyFill="1" applyBorder="1" applyAlignment="1" applyProtection="1">
      <alignment vertical="center"/>
      <protection hidden="1"/>
    </xf>
    <xf numFmtId="0" fontId="22" fillId="2" borderId="11" xfId="0" applyFont="1" applyFill="1" applyBorder="1" applyAlignment="1" applyProtection="1">
      <alignment horizontal="center" vertical="center" wrapText="1"/>
      <protection hidden="1"/>
    </xf>
    <xf numFmtId="0" fontId="22" fillId="2" borderId="15" xfId="0" applyFont="1" applyFill="1" applyBorder="1" applyAlignment="1" applyProtection="1">
      <alignment horizontal="center" vertical="center" wrapText="1"/>
      <protection hidden="1"/>
    </xf>
    <xf numFmtId="0" fontId="22" fillId="2" borderId="13" xfId="0" applyFont="1" applyFill="1" applyBorder="1" applyAlignment="1" applyProtection="1">
      <alignment horizontal="center" vertical="center" wrapText="1"/>
      <protection hidden="1"/>
    </xf>
    <xf numFmtId="0" fontId="4" fillId="5" borderId="2" xfId="0" applyFont="1" applyFill="1" applyBorder="1" applyAlignment="1" applyProtection="1">
      <alignment horizontal="left" vertical="center"/>
      <protection hidden="1"/>
    </xf>
    <xf numFmtId="0" fontId="4" fillId="7" borderId="4" xfId="0" applyFont="1" applyFill="1" applyBorder="1" applyAlignment="1" applyProtection="1">
      <alignment vertical="center" wrapText="1"/>
      <protection hidden="1"/>
    </xf>
    <xf numFmtId="41" fontId="4" fillId="5" borderId="16" xfId="0" applyNumberFormat="1" applyFont="1" applyFill="1" applyBorder="1" applyAlignment="1" applyProtection="1">
      <alignment vertical="center"/>
      <protection hidden="1"/>
    </xf>
    <xf numFmtId="0" fontId="4" fillId="6" borderId="2" xfId="0" applyFont="1" applyFill="1" applyBorder="1" applyAlignment="1" applyProtection="1">
      <alignment horizontal="center" vertical="center"/>
      <protection hidden="1"/>
    </xf>
    <xf numFmtId="0" fontId="4" fillId="6" borderId="4" xfId="0" applyFont="1" applyFill="1" applyBorder="1" applyAlignment="1" applyProtection="1">
      <alignment vertical="center" wrapText="1"/>
      <protection hidden="1"/>
    </xf>
    <xf numFmtId="0" fontId="0" fillId="0" borderId="2" xfId="0" applyBorder="1" applyAlignment="1" applyProtection="1">
      <alignment horizontal="right" vertical="center"/>
      <protection hidden="1"/>
    </xf>
    <xf numFmtId="0" fontId="0" fillId="0" borderId="4" xfId="0" applyBorder="1" applyAlignment="1" applyProtection="1">
      <alignment vertical="center" wrapText="1"/>
      <protection hidden="1"/>
    </xf>
    <xf numFmtId="41" fontId="0" fillId="0" borderId="4" xfId="0" applyNumberFormat="1" applyBorder="1" applyAlignment="1" applyProtection="1">
      <alignment horizontal="right" vertical="center"/>
      <protection hidden="1"/>
    </xf>
    <xf numFmtId="0" fontId="4" fillId="7" borderId="9" xfId="0" applyFont="1" applyFill="1" applyBorder="1" applyAlignment="1" applyProtection="1">
      <alignment horizontal="left" vertical="center"/>
      <protection hidden="1"/>
    </xf>
    <xf numFmtId="0" fontId="4" fillId="7" borderId="10" xfId="0" applyFont="1" applyFill="1" applyBorder="1" applyAlignment="1" applyProtection="1">
      <alignment vertical="center" wrapText="1"/>
      <protection hidden="1"/>
    </xf>
    <xf numFmtId="41" fontId="4" fillId="8" borderId="1" xfId="1" applyNumberFormat="1" applyFont="1" applyFill="1" applyBorder="1" applyAlignment="1" applyProtection="1">
      <alignment vertical="center"/>
      <protection hidden="1"/>
    </xf>
    <xf numFmtId="0" fontId="0" fillId="0" borderId="11" xfId="0" applyBorder="1" applyAlignment="1" applyProtection="1">
      <alignment horizontal="right" vertical="center"/>
      <protection hidden="1"/>
    </xf>
    <xf numFmtId="0" fontId="0" fillId="0" borderId="12" xfId="0" applyBorder="1" applyAlignment="1" applyProtection="1">
      <alignment vertical="center" wrapText="1"/>
      <protection hidden="1"/>
    </xf>
    <xf numFmtId="0" fontId="4" fillId="8" borderId="2" xfId="0" applyFont="1" applyFill="1" applyBorder="1" applyAlignment="1" applyProtection="1">
      <alignment horizontal="center" vertical="center"/>
      <protection hidden="1"/>
    </xf>
    <xf numFmtId="0" fontId="4" fillId="8" borderId="4" xfId="0" applyFont="1" applyFill="1" applyBorder="1" applyAlignment="1" applyProtection="1">
      <alignment vertical="center" wrapText="1"/>
      <protection hidden="1"/>
    </xf>
    <xf numFmtId="0" fontId="4" fillId="7" borderId="2" xfId="0" applyFont="1" applyFill="1" applyBorder="1" applyAlignment="1" applyProtection="1">
      <alignment horizontal="left" vertical="center"/>
      <protection hidden="1"/>
    </xf>
    <xf numFmtId="0" fontId="0" fillId="0" borderId="0" xfId="0" applyAlignment="1" applyProtection="1">
      <alignment vertical="center"/>
      <protection hidden="1"/>
    </xf>
    <xf numFmtId="0" fontId="4" fillId="0" borderId="0" xfId="0" applyFont="1" applyAlignment="1" applyProtection="1">
      <alignment horizontal="right" vertical="center" wrapText="1"/>
      <protection hidden="1"/>
    </xf>
    <xf numFmtId="0" fontId="22" fillId="2" borderId="17" xfId="0" applyFont="1" applyFill="1" applyBorder="1" applyAlignment="1" applyProtection="1">
      <alignment horizontal="center" vertical="center" wrapText="1"/>
      <protection hidden="1"/>
    </xf>
    <xf numFmtId="0" fontId="22" fillId="2" borderId="18" xfId="0" applyFont="1" applyFill="1" applyBorder="1" applyAlignment="1" applyProtection="1">
      <alignment horizontal="center" vertical="center" wrapText="1"/>
      <protection hidden="1"/>
    </xf>
    <xf numFmtId="0" fontId="0" fillId="0" borderId="2" xfId="0" applyFont="1" applyBorder="1" applyAlignment="1" applyProtection="1">
      <alignment horizontal="center" vertical="center"/>
      <protection hidden="1"/>
    </xf>
    <xf numFmtId="0" fontId="0" fillId="0" borderId="4" xfId="0" applyFont="1" applyBorder="1" applyAlignment="1" applyProtection="1">
      <alignment vertical="center" wrapText="1"/>
      <protection hidden="1"/>
    </xf>
    <xf numFmtId="41" fontId="4" fillId="0" borderId="0" xfId="0" applyNumberFormat="1" applyFont="1" applyBorder="1" applyAlignment="1" applyProtection="1">
      <alignment vertical="center"/>
      <protection hidden="1"/>
    </xf>
    <xf numFmtId="164" fontId="2" fillId="2" borderId="14" xfId="0" applyNumberFormat="1" applyFont="1" applyFill="1" applyBorder="1" applyAlignment="1" applyProtection="1">
      <alignment horizontal="center" vertical="center"/>
      <protection hidden="1"/>
    </xf>
    <xf numFmtId="0" fontId="2" fillId="2" borderId="19" xfId="0" applyFont="1" applyFill="1" applyBorder="1" applyAlignment="1" applyProtection="1">
      <alignment horizontal="center" vertical="center" wrapText="1"/>
      <protection hidden="1"/>
    </xf>
    <xf numFmtId="0" fontId="22" fillId="2" borderId="20" xfId="0" applyFont="1" applyFill="1" applyBorder="1" applyAlignment="1" applyProtection="1">
      <alignment horizontal="center" vertical="center"/>
      <protection hidden="1"/>
    </xf>
    <xf numFmtId="0" fontId="4" fillId="7" borderId="4" xfId="0" applyFont="1" applyFill="1" applyBorder="1" applyAlignment="1">
      <alignment vertical="center" wrapText="1"/>
    </xf>
    <xf numFmtId="0" fontId="4" fillId="6" borderId="4" xfId="0" applyFont="1" applyFill="1" applyBorder="1" applyAlignment="1">
      <alignment vertical="center" wrapText="1"/>
    </xf>
    <xf numFmtId="41" fontId="0" fillId="0" borderId="1" xfId="0" applyNumberFormat="1" applyBorder="1" applyAlignment="1" applyProtection="1">
      <alignment horizontal="right" vertical="center"/>
    </xf>
    <xf numFmtId="0" fontId="4" fillId="7" borderId="10" xfId="0" applyFont="1" applyFill="1" applyBorder="1" applyAlignment="1">
      <alignment vertical="center" wrapText="1"/>
    </xf>
    <xf numFmtId="0" fontId="4" fillId="8" borderId="4" xfId="0" applyFont="1" applyFill="1" applyBorder="1" applyAlignment="1">
      <alignment vertical="center" wrapText="1"/>
    </xf>
    <xf numFmtId="0" fontId="4" fillId="0" borderId="0" xfId="0" applyFont="1" applyAlignment="1">
      <alignment horizontal="right" vertical="center" wrapText="1"/>
    </xf>
    <xf numFmtId="0" fontId="0" fillId="0" borderId="1" xfId="0" applyFont="1" applyFill="1" applyBorder="1" applyAlignment="1" applyProtection="1">
      <alignment vertical="center"/>
      <protection locked="0"/>
    </xf>
    <xf numFmtId="166" fontId="0" fillId="0" borderId="1" xfId="0" applyNumberFormat="1" applyFont="1" applyFill="1" applyBorder="1" applyAlignment="1" applyProtection="1">
      <alignment horizontal="right" vertical="center"/>
      <protection locked="0"/>
    </xf>
    <xf numFmtId="0" fontId="0" fillId="0" borderId="1" xfId="0" applyFont="1" applyFill="1" applyBorder="1" applyAlignment="1" applyProtection="1">
      <alignment vertical="center" wrapText="1"/>
      <protection locked="0"/>
    </xf>
    <xf numFmtId="166" fontId="0" fillId="0" borderId="1" xfId="0" applyNumberFormat="1" applyFont="1" applyFill="1" applyBorder="1" applyAlignment="1" applyProtection="1">
      <alignment vertical="center"/>
      <protection locked="0"/>
    </xf>
    <xf numFmtId="0" fontId="0" fillId="0" borderId="4" xfId="0" applyFont="1" applyFill="1" applyBorder="1" applyAlignment="1" applyProtection="1">
      <alignment vertical="center"/>
      <protection locked="0"/>
    </xf>
    <xf numFmtId="166" fontId="1" fillId="0" borderId="1" xfId="1" applyNumberFormat="1" applyFont="1" applyFill="1" applyBorder="1" applyAlignment="1" applyProtection="1">
      <alignment vertical="center"/>
      <protection locked="0"/>
    </xf>
    <xf numFmtId="0" fontId="5" fillId="2" borderId="1" xfId="0" applyFont="1" applyFill="1" applyBorder="1"/>
    <xf numFmtId="0" fontId="4" fillId="7" borderId="1" xfId="0" applyFont="1" applyFill="1" applyBorder="1" applyAlignment="1">
      <alignment horizontal="left" vertical="center" wrapText="1"/>
    </xf>
    <xf numFmtId="0" fontId="0" fillId="7" borderId="5" xfId="0" applyFill="1" applyBorder="1" applyAlignment="1" applyProtection="1">
      <alignment vertical="center"/>
      <protection locked="0"/>
    </xf>
    <xf numFmtId="0" fontId="0" fillId="0" borderId="1" xfId="0" applyBorder="1" applyAlignment="1">
      <alignment horizontal="left" vertical="center" wrapText="1"/>
    </xf>
    <xf numFmtId="0" fontId="0" fillId="0" borderId="1" xfId="0" applyBorder="1" applyAlignment="1" applyProtection="1">
      <alignment vertical="center"/>
      <protection locked="0"/>
    </xf>
    <xf numFmtId="0" fontId="4" fillId="7" borderId="1" xfId="0" applyFont="1" applyFill="1" applyBorder="1" applyAlignment="1">
      <alignment vertical="center" wrapText="1"/>
    </xf>
    <xf numFmtId="0" fontId="0" fillId="7" borderId="21" xfId="0" applyFill="1" applyBorder="1" applyAlignment="1" applyProtection="1">
      <alignment vertical="center"/>
      <protection locked="0"/>
    </xf>
    <xf numFmtId="0" fontId="0" fillId="0" borderId="1" xfId="0" applyFill="1" applyBorder="1" applyAlignment="1" applyProtection="1">
      <alignment vertical="center"/>
      <protection locked="0"/>
    </xf>
    <xf numFmtId="0" fontId="0" fillId="7" borderId="1" xfId="0" applyFill="1" applyBorder="1" applyAlignment="1" applyProtection="1">
      <alignment vertical="center"/>
      <protection locked="0"/>
    </xf>
    <xf numFmtId="0" fontId="22" fillId="2" borderId="23" xfId="0" applyFont="1" applyFill="1" applyBorder="1" applyAlignment="1">
      <alignment horizontal="center" vertical="center" wrapText="1"/>
    </xf>
    <xf numFmtId="0" fontId="22" fillId="2" borderId="15" xfId="0" applyFont="1" applyFill="1" applyBorder="1" applyAlignment="1">
      <alignment horizontal="center" vertical="center" wrapText="1"/>
    </xf>
    <xf numFmtId="41" fontId="0" fillId="0" borderId="1" xfId="0" applyNumberFormat="1" applyFont="1" applyFill="1" applyBorder="1" applyAlignment="1" applyProtection="1">
      <alignment vertical="center"/>
    </xf>
    <xf numFmtId="167" fontId="0" fillId="0" borderId="16" xfId="0" applyNumberFormat="1" applyFont="1" applyFill="1" applyBorder="1" applyAlignment="1" applyProtection="1">
      <alignment horizontal="center" vertical="center"/>
    </xf>
    <xf numFmtId="167" fontId="0" fillId="0" borderId="16" xfId="0" applyNumberFormat="1" applyFont="1" applyFill="1" applyBorder="1" applyAlignment="1" applyProtection="1">
      <alignment horizontal="center" vertical="center"/>
      <protection locked="0"/>
    </xf>
    <xf numFmtId="168" fontId="0" fillId="0" borderId="16" xfId="0" applyNumberFormat="1" applyFont="1" applyFill="1" applyBorder="1" applyAlignment="1" applyProtection="1">
      <alignment vertical="center"/>
      <protection locked="0"/>
    </xf>
    <xf numFmtId="168" fontId="0" fillId="0" borderId="16" xfId="0" applyNumberFormat="1" applyFont="1" applyFill="1" applyBorder="1" applyAlignment="1">
      <alignment vertical="center"/>
    </xf>
    <xf numFmtId="168" fontId="4" fillId="0" borderId="1" xfId="0" applyNumberFormat="1" applyFont="1" applyFill="1" applyBorder="1" applyAlignment="1">
      <alignment vertical="center"/>
    </xf>
    <xf numFmtId="167" fontId="0" fillId="0" borderId="1" xfId="0" applyNumberFormat="1" applyFont="1" applyFill="1" applyBorder="1" applyAlignment="1" applyProtection="1">
      <alignment horizontal="center" vertical="center"/>
    </xf>
    <xf numFmtId="167" fontId="0" fillId="0" borderId="1" xfId="0" applyNumberFormat="1" applyFont="1" applyFill="1" applyBorder="1" applyAlignment="1" applyProtection="1">
      <alignment horizontal="center" vertical="center"/>
      <protection locked="0"/>
    </xf>
    <xf numFmtId="168" fontId="0" fillId="0" borderId="1" xfId="0" applyNumberFormat="1" applyFont="1" applyFill="1" applyBorder="1" applyAlignment="1" applyProtection="1">
      <alignment vertical="center"/>
      <protection locked="0"/>
    </xf>
    <xf numFmtId="168" fontId="0" fillId="0" borderId="1" xfId="0" applyNumberFormat="1" applyFont="1" applyFill="1" applyBorder="1" applyAlignment="1" applyProtection="1">
      <alignment horizontal="right" vertical="center"/>
      <protection locked="0"/>
    </xf>
    <xf numFmtId="41" fontId="0" fillId="0" borderId="1" xfId="0" applyNumberFormat="1" applyFont="1" applyFill="1" applyBorder="1" applyAlignment="1" applyProtection="1">
      <alignment vertical="center"/>
      <protection locked="0"/>
    </xf>
    <xf numFmtId="41" fontId="0" fillId="0" borderId="1" xfId="1" applyNumberFormat="1" applyFont="1" applyFill="1" applyBorder="1" applyAlignment="1" applyProtection="1">
      <alignment vertical="center"/>
      <protection locked="0"/>
    </xf>
    <xf numFmtId="167" fontId="1" fillId="0" borderId="1" xfId="1" applyNumberFormat="1" applyFont="1" applyFill="1" applyBorder="1" applyAlignment="1" applyProtection="1">
      <alignment horizontal="center" vertical="center"/>
      <protection locked="0"/>
    </xf>
    <xf numFmtId="168" fontId="1" fillId="0" borderId="1" xfId="1" applyNumberFormat="1" applyFont="1" applyFill="1" applyBorder="1" applyAlignment="1" applyProtection="1">
      <alignment vertical="center"/>
      <protection locked="0"/>
    </xf>
    <xf numFmtId="168" fontId="4" fillId="0" borderId="1" xfId="0" applyNumberFormat="1" applyFont="1" applyBorder="1" applyAlignment="1">
      <alignment horizontal="center" vertical="center"/>
    </xf>
    <xf numFmtId="168" fontId="4" fillId="0" borderId="1" xfId="0" applyNumberFormat="1" applyFont="1" applyBorder="1" applyAlignment="1">
      <alignment vertical="center"/>
    </xf>
    <xf numFmtId="168" fontId="0" fillId="0" borderId="0" xfId="0" applyNumberFormat="1"/>
    <xf numFmtId="0" fontId="4" fillId="5" borderId="1" xfId="0" applyFont="1" applyFill="1" applyBorder="1" applyAlignment="1" applyProtection="1">
      <alignment vertical="center"/>
    </xf>
    <xf numFmtId="0" fontId="24" fillId="0" borderId="26" xfId="0" applyFont="1" applyFill="1" applyBorder="1" applyAlignment="1" applyProtection="1">
      <alignment horizontal="center" vertical="center"/>
      <protection locked="0"/>
    </xf>
    <xf numFmtId="165" fontId="24" fillId="0" borderId="27" xfId="0" applyNumberFormat="1" applyFont="1" applyFill="1" applyBorder="1" applyAlignment="1" applyProtection="1">
      <alignment horizontal="center" vertical="center"/>
      <protection locked="0"/>
    </xf>
    <xf numFmtId="0" fontId="24" fillId="0" borderId="27" xfId="0" applyFont="1" applyFill="1" applyBorder="1" applyAlignment="1" applyProtection="1">
      <alignment vertical="center"/>
      <protection locked="0"/>
    </xf>
    <xf numFmtId="0" fontId="24" fillId="0" borderId="27" xfId="0" applyFont="1" applyFill="1" applyBorder="1" applyAlignment="1" applyProtection="1">
      <alignment vertical="center" wrapText="1"/>
      <protection locked="0"/>
    </xf>
    <xf numFmtId="0" fontId="24" fillId="0" borderId="28" xfId="0" applyFont="1" applyFill="1" applyBorder="1" applyAlignment="1" applyProtection="1">
      <alignment horizontal="center" vertical="center"/>
      <protection locked="0"/>
    </xf>
    <xf numFmtId="165" fontId="24" fillId="0" borderId="29" xfId="0" applyNumberFormat="1" applyFont="1" applyFill="1" applyBorder="1" applyAlignment="1" applyProtection="1">
      <alignment horizontal="center" vertical="center"/>
      <protection locked="0"/>
    </xf>
    <xf numFmtId="0" fontId="24" fillId="0" borderId="29" xfId="0" applyFont="1" applyFill="1" applyBorder="1" applyAlignment="1" applyProtection="1">
      <alignment vertical="center"/>
      <protection locked="0"/>
    </xf>
    <xf numFmtId="41" fontId="0" fillId="0" borderId="1" xfId="0" applyNumberFormat="1" applyFont="1" applyFill="1" applyBorder="1" applyAlignment="1" applyProtection="1">
      <alignment horizontal="right" vertical="center"/>
      <protection locked="0"/>
    </xf>
    <xf numFmtId="0" fontId="11" fillId="4" borderId="2" xfId="0" applyFont="1" applyFill="1" applyBorder="1" applyAlignment="1" applyProtection="1">
      <alignment horizontal="center"/>
      <protection hidden="1"/>
    </xf>
    <xf numFmtId="0" fontId="11" fillId="4" borderId="3" xfId="0" applyFont="1" applyFill="1" applyBorder="1" applyAlignment="1" applyProtection="1">
      <alignment horizontal="center"/>
      <protection hidden="1"/>
    </xf>
    <xf numFmtId="0" fontId="11" fillId="4" borderId="4" xfId="0" applyFont="1" applyFill="1" applyBorder="1" applyAlignment="1" applyProtection="1">
      <alignment horizontal="center"/>
      <protection hidden="1"/>
    </xf>
    <xf numFmtId="0" fontId="8" fillId="0" borderId="1" xfId="0" applyFont="1" applyFill="1" applyBorder="1" applyAlignment="1" applyProtection="1">
      <alignment horizontal="justify" wrapText="1"/>
      <protection hidden="1"/>
    </xf>
    <xf numFmtId="0" fontId="8" fillId="0" borderId="1" xfId="0" applyFont="1" applyFill="1" applyBorder="1" applyAlignment="1" applyProtection="1">
      <alignment horizontal="justify" vertical="top" wrapText="1"/>
      <protection hidden="1"/>
    </xf>
    <xf numFmtId="0" fontId="7" fillId="0" borderId="1" xfId="0" applyFont="1" applyFill="1" applyBorder="1" applyAlignment="1" applyProtection="1">
      <alignment horizontal="center"/>
      <protection locked="0"/>
    </xf>
    <xf numFmtId="14" fontId="7" fillId="0" borderId="1" xfId="0" applyNumberFormat="1" applyFont="1" applyFill="1" applyBorder="1" applyAlignment="1" applyProtection="1">
      <alignment horizontal="center"/>
      <protection locked="0"/>
    </xf>
    <xf numFmtId="0" fontId="11" fillId="3" borderId="1" xfId="0" applyFont="1" applyFill="1" applyBorder="1" applyAlignment="1">
      <alignment horizontal="center"/>
    </xf>
    <xf numFmtId="0" fontId="14" fillId="3" borderId="2"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14" fillId="3" borderId="4" xfId="0" applyFont="1" applyFill="1" applyBorder="1" applyAlignment="1" applyProtection="1">
      <alignment horizontal="center" vertical="center" wrapText="1"/>
      <protection hidden="1"/>
    </xf>
    <xf numFmtId="0" fontId="11" fillId="4" borderId="2" xfId="0" applyFont="1" applyFill="1" applyBorder="1" applyAlignment="1">
      <alignment horizontal="center"/>
    </xf>
    <xf numFmtId="0" fontId="11" fillId="4" borderId="3" xfId="0" applyFont="1" applyFill="1" applyBorder="1" applyAlignment="1">
      <alignment horizontal="center"/>
    </xf>
    <xf numFmtId="0" fontId="11" fillId="4" borderId="4" xfId="0" applyFont="1" applyFill="1" applyBorder="1" applyAlignment="1">
      <alignment horizontal="center"/>
    </xf>
    <xf numFmtId="0" fontId="8" fillId="0" borderId="2" xfId="0" applyFont="1" applyFill="1" applyBorder="1" applyAlignment="1" applyProtection="1">
      <alignment horizontal="left"/>
      <protection hidden="1"/>
    </xf>
    <xf numFmtId="0" fontId="8" fillId="0" borderId="3" xfId="0" applyFont="1" applyFill="1" applyBorder="1" applyAlignment="1" applyProtection="1">
      <alignment horizontal="left"/>
      <protection hidden="1"/>
    </xf>
    <xf numFmtId="0" fontId="8" fillId="0" borderId="4" xfId="0" applyFont="1" applyFill="1" applyBorder="1" applyAlignment="1" applyProtection="1">
      <alignment horizontal="left"/>
      <protection hidden="1"/>
    </xf>
    <xf numFmtId="0" fontId="8" fillId="0" borderId="1" xfId="0" applyFont="1" applyFill="1" applyBorder="1" applyAlignment="1">
      <alignment horizontal="center"/>
    </xf>
    <xf numFmtId="0" fontId="8" fillId="0" borderId="2" xfId="0" applyFont="1" applyFill="1" applyBorder="1" applyAlignment="1">
      <alignment horizontal="center"/>
    </xf>
    <xf numFmtId="0" fontId="8" fillId="0" borderId="3" xfId="0" applyFont="1" applyFill="1" applyBorder="1" applyAlignment="1">
      <alignment horizontal="center"/>
    </xf>
    <xf numFmtId="0" fontId="8" fillId="0" borderId="4" xfId="0" applyFont="1" applyFill="1" applyBorder="1" applyAlignment="1">
      <alignment horizontal="center"/>
    </xf>
    <xf numFmtId="0" fontId="8" fillId="0" borderId="1" xfId="0" applyFont="1" applyFill="1" applyBorder="1" applyAlignment="1">
      <alignment horizontal="left"/>
    </xf>
    <xf numFmtId="0" fontId="8" fillId="0" borderId="2" xfId="0" applyFont="1" applyFill="1" applyBorder="1" applyAlignment="1">
      <alignment horizontal="left"/>
    </xf>
    <xf numFmtId="0" fontId="8" fillId="0" borderId="3" xfId="0" applyFont="1" applyFill="1" applyBorder="1" applyAlignment="1">
      <alignment horizontal="left"/>
    </xf>
    <xf numFmtId="0" fontId="8" fillId="0" borderId="4" xfId="0" applyFont="1" applyFill="1" applyBorder="1" applyAlignment="1">
      <alignment horizontal="left"/>
    </xf>
    <xf numFmtId="0" fontId="7" fillId="0" borderId="1" xfId="0" applyFont="1" applyFill="1" applyBorder="1" applyAlignment="1">
      <alignment horizontal="center"/>
    </xf>
    <xf numFmtId="0" fontId="8" fillId="0" borderId="5" xfId="0" applyFont="1" applyFill="1" applyBorder="1" applyAlignment="1">
      <alignment horizontal="right"/>
    </xf>
    <xf numFmtId="0" fontId="7" fillId="0" borderId="5" xfId="0" applyFont="1" applyFill="1" applyBorder="1" applyAlignment="1" applyProtection="1">
      <alignment horizontal="center"/>
      <protection locked="0"/>
    </xf>
    <xf numFmtId="0" fontId="8" fillId="0" borderId="6" xfId="0" applyFont="1" applyFill="1" applyBorder="1" applyAlignment="1">
      <alignment horizontal="center"/>
    </xf>
    <xf numFmtId="0" fontId="8" fillId="0" borderId="7" xfId="0" applyFont="1" applyFill="1" applyBorder="1" applyAlignment="1">
      <alignment horizontal="center"/>
    </xf>
    <xf numFmtId="0" fontId="8" fillId="0" borderId="8" xfId="0" applyFont="1" applyFill="1" applyBorder="1" applyAlignment="1">
      <alignment horizont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9" fillId="3" borderId="1" xfId="0" applyFont="1" applyFill="1" applyBorder="1" applyAlignment="1">
      <alignment horizontal="center" vertical="center"/>
    </xf>
    <xf numFmtId="0" fontId="10" fillId="0" borderId="1" xfId="0" applyFont="1" applyFill="1" applyBorder="1" applyAlignment="1" applyProtection="1">
      <alignment horizontal="center" vertical="center" wrapText="1"/>
      <protection locked="0"/>
    </xf>
    <xf numFmtId="164" fontId="15" fillId="2" borderId="2" xfId="0" applyNumberFormat="1" applyFont="1" applyFill="1" applyBorder="1" applyAlignment="1">
      <alignment horizontal="right" vertical="center"/>
    </xf>
    <xf numFmtId="164" fontId="15" fillId="2" borderId="4" xfId="0" applyNumberFormat="1" applyFont="1" applyFill="1" applyBorder="1" applyAlignment="1">
      <alignment horizontal="right" vertical="center"/>
    </xf>
    <xf numFmtId="0" fontId="4" fillId="8" borderId="3" xfId="0" applyFont="1" applyFill="1" applyBorder="1" applyAlignment="1">
      <alignment horizontal="left" vertical="center" wrapText="1"/>
    </xf>
    <xf numFmtId="0" fontId="4" fillId="8" borderId="4" xfId="0" applyFont="1" applyFill="1" applyBorder="1" applyAlignment="1">
      <alignment horizontal="left" vertical="center" wrapText="1"/>
    </xf>
    <xf numFmtId="0" fontId="0" fillId="0" borderId="2" xfId="0" applyBorder="1" applyAlignment="1">
      <alignment horizontal="right" vertical="center"/>
    </xf>
    <xf numFmtId="0" fontId="0" fillId="0" borderId="4" xfId="0" applyBorder="1" applyAlignment="1">
      <alignment horizontal="left" vertical="center" wrapText="1"/>
    </xf>
    <xf numFmtId="0" fontId="4" fillId="0" borderId="7" xfId="0" applyFont="1" applyBorder="1" applyAlignment="1">
      <alignment horizontal="right" vertical="center" wrapText="1"/>
    </xf>
    <xf numFmtId="0" fontId="4" fillId="0" borderId="8" xfId="0" applyFont="1" applyBorder="1" applyAlignment="1">
      <alignment horizontal="right" vertical="center" wrapText="1"/>
    </xf>
    <xf numFmtId="0" fontId="0" fillId="0" borderId="6" xfId="0" applyBorder="1" applyAlignment="1">
      <alignment horizontal="right" vertical="center"/>
    </xf>
    <xf numFmtId="0" fontId="0" fillId="0" borderId="9" xfId="0" applyBorder="1" applyAlignment="1">
      <alignment horizontal="right" vertical="center"/>
    </xf>
    <xf numFmtId="0" fontId="0" fillId="0" borderId="8" xfId="0" applyBorder="1" applyAlignment="1">
      <alignment horizontal="left" vertical="center" wrapText="1"/>
    </xf>
    <xf numFmtId="0" fontId="0" fillId="0" borderId="10" xfId="0" applyBorder="1" applyAlignment="1">
      <alignment horizontal="left" vertical="center" wrapText="1"/>
    </xf>
    <xf numFmtId="0" fontId="4" fillId="7" borderId="3" xfId="0" applyFont="1" applyFill="1" applyBorder="1" applyAlignment="1">
      <alignment horizontal="left" vertical="center" wrapText="1"/>
    </xf>
    <xf numFmtId="0" fontId="4" fillId="7" borderId="4" xfId="0" applyFont="1" applyFill="1" applyBorder="1" applyAlignment="1">
      <alignment horizontal="left" vertical="center" wrapText="1"/>
    </xf>
    <xf numFmtId="0" fontId="0" fillId="0" borderId="11" xfId="0" applyBorder="1" applyAlignment="1">
      <alignment horizontal="right" vertical="center"/>
    </xf>
    <xf numFmtId="0" fontId="0" fillId="0" borderId="12" xfId="0" applyBorder="1" applyAlignment="1">
      <alignment horizontal="left" vertical="center" wrapText="1"/>
    </xf>
    <xf numFmtId="0" fontId="0" fillId="0" borderId="8" xfId="0" applyBorder="1" applyAlignment="1">
      <alignment vertical="center" wrapText="1"/>
    </xf>
    <xf numFmtId="0" fontId="0" fillId="0" borderId="10" xfId="0" applyBorder="1" applyAlignment="1">
      <alignment vertical="center" wrapText="1"/>
    </xf>
    <xf numFmtId="0" fontId="4" fillId="6" borderId="3" xfId="0" applyFont="1" applyFill="1" applyBorder="1" applyAlignment="1">
      <alignment horizontal="left" vertical="center" wrapText="1"/>
    </xf>
    <xf numFmtId="0" fontId="4" fillId="6" borderId="4" xfId="0" applyFont="1" applyFill="1" applyBorder="1" applyAlignment="1">
      <alignment horizontal="left" vertical="center" wrapText="1"/>
    </xf>
    <xf numFmtId="0" fontId="4" fillId="6" borderId="3" xfId="0" applyFont="1" applyFill="1" applyBorder="1" applyAlignment="1" applyProtection="1">
      <alignment horizontal="left" wrapText="1"/>
    </xf>
    <xf numFmtId="0" fontId="4" fillId="6" borderId="4" xfId="0" applyFont="1" applyFill="1" applyBorder="1" applyAlignment="1" applyProtection="1">
      <alignment horizontal="left" wrapText="1"/>
    </xf>
    <xf numFmtId="164" fontId="0" fillId="0" borderId="2" xfId="0" applyNumberFormat="1" applyBorder="1" applyAlignment="1" applyProtection="1">
      <alignment horizontal="center" vertical="center"/>
    </xf>
    <xf numFmtId="164" fontId="0" fillId="0" borderId="3" xfId="0" applyNumberFormat="1" applyBorder="1" applyAlignment="1" applyProtection="1">
      <alignment horizontal="center" vertical="center"/>
    </xf>
    <xf numFmtId="164" fontId="15" fillId="2" borderId="2" xfId="0" applyNumberFormat="1" applyFont="1" applyFill="1" applyBorder="1" applyAlignment="1" applyProtection="1">
      <alignment horizontal="right" vertical="center"/>
    </xf>
    <xf numFmtId="164" fontId="15" fillId="2" borderId="3" xfId="0" applyNumberFormat="1" applyFont="1" applyFill="1" applyBorder="1" applyAlignment="1" applyProtection="1">
      <alignment horizontal="right" vertical="center"/>
    </xf>
    <xf numFmtId="164" fontId="15" fillId="2" borderId="4" xfId="0" applyNumberFormat="1" applyFont="1" applyFill="1" applyBorder="1" applyAlignment="1" applyProtection="1">
      <alignment horizontal="right" vertical="center"/>
    </xf>
    <xf numFmtId="164" fontId="0" fillId="0" borderId="2" xfId="0" applyNumberFormat="1" applyFont="1" applyBorder="1" applyAlignment="1" applyProtection="1">
      <alignment horizontal="right" vertical="center"/>
    </xf>
    <xf numFmtId="164" fontId="0" fillId="0" borderId="3" xfId="0" applyNumberFormat="1" applyFont="1" applyBorder="1" applyAlignment="1" applyProtection="1">
      <alignment horizontal="right" vertical="center"/>
    </xf>
    <xf numFmtId="0" fontId="4" fillId="5" borderId="3" xfId="0" applyFont="1" applyFill="1" applyBorder="1" applyAlignment="1" applyProtection="1">
      <alignment horizontal="left" wrapText="1"/>
    </xf>
    <xf numFmtId="0" fontId="4" fillId="5" borderId="4" xfId="0" applyFont="1" applyFill="1" applyBorder="1" applyAlignment="1" applyProtection="1">
      <alignment horizontal="left" wrapText="1"/>
    </xf>
    <xf numFmtId="164" fontId="0" fillId="0" borderId="2" xfId="0" applyNumberFormat="1" applyBorder="1" applyAlignment="1" applyProtection="1">
      <alignment horizontal="right" vertical="center"/>
    </xf>
    <xf numFmtId="164" fontId="0" fillId="0" borderId="3" xfId="0" applyNumberFormat="1" applyBorder="1" applyAlignment="1" applyProtection="1">
      <alignment horizontal="right" vertical="center"/>
    </xf>
    <xf numFmtId="0" fontId="4" fillId="5" borderId="3" xfId="0" applyFont="1" applyFill="1" applyBorder="1" applyAlignment="1" applyProtection="1">
      <alignment horizontal="center" wrapText="1"/>
    </xf>
    <xf numFmtId="0" fontId="4" fillId="5" borderId="4" xfId="0" applyFont="1" applyFill="1" applyBorder="1" applyAlignment="1" applyProtection="1">
      <alignment horizontal="center" wrapText="1"/>
    </xf>
    <xf numFmtId="0" fontId="4" fillId="5" borderId="3" xfId="0" applyFont="1" applyFill="1" applyBorder="1" applyAlignment="1" applyProtection="1">
      <alignment horizontal="left" vertical="center" wrapText="1"/>
    </xf>
    <xf numFmtId="0" fontId="4" fillId="5" borderId="4" xfId="0" applyFont="1" applyFill="1" applyBorder="1" applyAlignment="1" applyProtection="1">
      <alignment horizontal="left" vertical="center" wrapText="1"/>
    </xf>
    <xf numFmtId="0" fontId="4" fillId="6" borderId="3" xfId="0" applyFont="1" applyFill="1" applyBorder="1" applyAlignment="1" applyProtection="1">
      <alignment horizontal="left"/>
    </xf>
    <xf numFmtId="0" fontId="4" fillId="6" borderId="4" xfId="0" applyFont="1" applyFill="1" applyBorder="1" applyAlignment="1" applyProtection="1">
      <alignment horizontal="left"/>
    </xf>
    <xf numFmtId="0" fontId="4" fillId="5" borderId="3" xfId="0" applyFont="1" applyFill="1" applyBorder="1" applyAlignment="1" applyProtection="1">
      <alignment horizontal="left"/>
    </xf>
    <xf numFmtId="0" fontId="4" fillId="5" borderId="4" xfId="0" applyFont="1" applyFill="1" applyBorder="1" applyAlignment="1" applyProtection="1">
      <alignment horizontal="left"/>
    </xf>
    <xf numFmtId="0" fontId="2" fillId="2" borderId="4"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4" fillId="5" borderId="3" xfId="0" applyFont="1" applyFill="1" applyBorder="1" applyAlignment="1" applyProtection="1">
      <alignment horizontal="left" vertical="center"/>
    </xf>
    <xf numFmtId="0" fontId="4" fillId="5" borderId="4" xfId="0" applyFont="1" applyFill="1" applyBorder="1" applyAlignment="1" applyProtection="1">
      <alignment horizontal="left" vertical="center"/>
    </xf>
    <xf numFmtId="0" fontId="4" fillId="6" borderId="3" xfId="0" applyFont="1" applyFill="1" applyBorder="1" applyAlignment="1" applyProtection="1">
      <alignment horizontal="left" vertical="center"/>
    </xf>
    <xf numFmtId="0" fontId="4" fillId="6" borderId="4" xfId="0" applyFont="1" applyFill="1" applyBorder="1" applyAlignment="1" applyProtection="1">
      <alignment horizontal="left" vertical="center"/>
    </xf>
    <xf numFmtId="164" fontId="2" fillId="2" borderId="0" xfId="0" applyNumberFormat="1" applyFont="1" applyFill="1" applyBorder="1" applyAlignment="1" applyProtection="1">
      <alignment horizontal="center" vertical="center"/>
      <protection hidden="1"/>
    </xf>
    <xf numFmtId="164" fontId="2" fillId="2" borderId="14" xfId="0" applyNumberFormat="1" applyFont="1" applyFill="1" applyBorder="1" applyAlignment="1" applyProtection="1">
      <alignment horizontal="center" vertical="center"/>
      <protection hidden="1"/>
    </xf>
    <xf numFmtId="0" fontId="2" fillId="2" borderId="0" xfId="0" applyFont="1" applyFill="1" applyBorder="1" applyAlignment="1" applyProtection="1">
      <alignment horizontal="center" vertical="center" wrapText="1"/>
      <protection hidden="1"/>
    </xf>
    <xf numFmtId="0" fontId="2" fillId="2" borderId="14" xfId="0" applyFont="1" applyFill="1" applyBorder="1" applyAlignment="1" applyProtection="1">
      <alignment horizontal="center" vertical="center" wrapText="1"/>
      <protection hidden="1"/>
    </xf>
    <xf numFmtId="41" fontId="22" fillId="2" borderId="13" xfId="0" applyNumberFormat="1" applyFont="1" applyFill="1" applyBorder="1" applyAlignment="1" applyProtection="1">
      <alignment horizontal="center" vertical="center" wrapText="1"/>
      <protection hidden="1"/>
    </xf>
    <xf numFmtId="41" fontId="22" fillId="2" borderId="13" xfId="0" applyNumberFormat="1" applyFont="1" applyFill="1" applyBorder="1" applyAlignment="1" applyProtection="1">
      <alignment horizontal="center" vertical="center"/>
      <protection hidden="1"/>
    </xf>
    <xf numFmtId="0" fontId="22" fillId="2" borderId="0" xfId="0" applyFont="1" applyFill="1" applyBorder="1" applyAlignment="1" applyProtection="1">
      <alignment horizontal="center" vertical="center"/>
      <protection hidden="1"/>
    </xf>
    <xf numFmtId="0" fontId="22" fillId="2" borderId="14" xfId="0" applyFont="1" applyFill="1" applyBorder="1" applyAlignment="1" applyProtection="1">
      <alignment horizontal="center" vertical="center"/>
      <protection hidden="1"/>
    </xf>
    <xf numFmtId="164" fontId="2" fillId="2" borderId="0" xfId="0" applyNumberFormat="1" applyFont="1" applyFill="1" applyBorder="1" applyAlignment="1">
      <alignment horizontal="center" vertical="center"/>
    </xf>
    <xf numFmtId="164" fontId="2" fillId="2" borderId="14" xfId="0" applyNumberFormat="1" applyFont="1" applyFill="1" applyBorder="1" applyAlignment="1">
      <alignment horizontal="center" vertical="center"/>
    </xf>
    <xf numFmtId="0" fontId="2" fillId="2" borderId="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2" fillId="2" borderId="0" xfId="0" applyFont="1" applyFill="1" applyBorder="1" applyAlignment="1">
      <alignment horizontal="center" vertical="center"/>
    </xf>
    <xf numFmtId="0" fontId="22" fillId="2" borderId="14" xfId="0" applyFont="1" applyFill="1" applyBorder="1" applyAlignment="1">
      <alignment horizontal="center" vertical="center"/>
    </xf>
    <xf numFmtId="164" fontId="2" fillId="2" borderId="1" xfId="0" applyNumberFormat="1" applyFont="1" applyFill="1" applyBorder="1" applyAlignment="1" applyProtection="1">
      <alignment horizontal="center" vertical="center"/>
    </xf>
    <xf numFmtId="164" fontId="2" fillId="2" borderId="0" xfId="0" applyNumberFormat="1" applyFont="1" applyFill="1" applyBorder="1" applyAlignment="1" applyProtection="1">
      <alignment horizontal="center" vertical="center"/>
    </xf>
    <xf numFmtId="164" fontId="2" fillId="2" borderId="14" xfId="0" applyNumberFormat="1" applyFont="1" applyFill="1" applyBorder="1" applyAlignment="1" applyProtection="1">
      <alignment horizontal="center" vertical="center"/>
    </xf>
    <xf numFmtId="0" fontId="2"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xf>
    <xf numFmtId="0" fontId="0" fillId="0" borderId="1" xfId="0" applyFont="1" applyFill="1" applyBorder="1" applyAlignment="1" applyProtection="1">
      <alignment vertical="center"/>
      <protection locked="0"/>
    </xf>
    <xf numFmtId="0" fontId="0" fillId="0" borderId="2" xfId="0" applyFont="1" applyFill="1" applyBorder="1" applyAlignment="1" applyProtection="1">
      <alignment horizontal="center" vertical="center"/>
      <protection locked="0"/>
    </xf>
    <xf numFmtId="0" fontId="0" fillId="0" borderId="4" xfId="0" applyFont="1" applyFill="1" applyBorder="1" applyAlignment="1" applyProtection="1">
      <alignment horizontal="center" vertical="center"/>
      <protection locked="0"/>
    </xf>
    <xf numFmtId="0" fontId="22" fillId="2" borderId="0"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0" fillId="0" borderId="1" xfId="0" applyFont="1" applyFill="1" applyBorder="1" applyAlignment="1" applyProtection="1">
      <alignment vertical="center"/>
    </xf>
    <xf numFmtId="0" fontId="22" fillId="2" borderId="22" xfId="0" applyFont="1" applyFill="1" applyBorder="1" applyAlignment="1">
      <alignment horizontal="center" vertical="center" wrapText="1"/>
    </xf>
    <xf numFmtId="0" fontId="22" fillId="2" borderId="19" xfId="0" applyFont="1" applyFill="1" applyBorder="1" applyAlignment="1">
      <alignment horizontal="center" vertical="center" wrapText="1"/>
    </xf>
    <xf numFmtId="0" fontId="22" fillId="2" borderId="23" xfId="0" applyFont="1" applyFill="1" applyBorder="1" applyAlignment="1">
      <alignment horizontal="center" vertical="center" wrapText="1"/>
    </xf>
    <xf numFmtId="0" fontId="22" fillId="2" borderId="25"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24" xfId="0" applyFont="1" applyFill="1" applyBorder="1" applyAlignment="1">
      <alignment horizontal="center" vertical="center"/>
    </xf>
    <xf numFmtId="0" fontId="22" fillId="2" borderId="22" xfId="0" applyFont="1" applyFill="1" applyBorder="1" applyAlignment="1">
      <alignment horizontal="center" vertical="center"/>
    </xf>
  </cellXfs>
  <cellStyles count="2">
    <cellStyle name="Millares" xfId="1" builtinId="3"/>
    <cellStyle name="Normal" xfId="0" builtinId="0"/>
  </cellStyles>
  <dxfs count="403">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s>
  <tableStyles count="0" defaultTableStyle="TableStyleMedium2" defaultPivotStyle="PivotStyleMedium9"/>
  <colors>
    <mruColors>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133350</xdr:colOff>
      <xdr:row>6</xdr:row>
      <xdr:rowOff>0</xdr:rowOff>
    </xdr:from>
    <xdr:to>
      <xdr:col>20</xdr:col>
      <xdr:colOff>438150</xdr:colOff>
      <xdr:row>7</xdr:row>
      <xdr:rowOff>19050</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2895600" y="1162050"/>
          <a:ext cx="36957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MUNICIPIO</a:t>
          </a:r>
          <a:r>
            <a:rPr lang="es-MX" sz="1100" baseline="0"/>
            <a:t>: SAN MARTIN DE BOLAÑOS, JALISCO</a:t>
          </a:r>
          <a:endParaRPr lang="es-MX"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i%20Pc\Desktop\presupuestos\Presupuesto%20San%20Martin%20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
      <sheetName val="Inconsistencias"/>
      <sheetName val="CRI-M"/>
      <sheetName val="COG-M"/>
      <sheetName val="BDI"/>
      <sheetName val="CRI-RYP"/>
      <sheetName val="CRI-DE"/>
      <sheetName val="COG-RYP"/>
      <sheetName val="COG-FF"/>
      <sheetName val="CTG-FF"/>
      <sheetName val="CF"/>
      <sheetName val="CA"/>
      <sheetName val="EA"/>
      <sheetName val="Plantill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68"/>
  <sheetViews>
    <sheetView tabSelected="1" workbookViewId="0">
      <selection activeCell="AF13" sqref="AF13"/>
    </sheetView>
  </sheetViews>
  <sheetFormatPr baseColWidth="10" defaultColWidth="9.140625" defaultRowHeight="15" x14ac:dyDescent="0.25"/>
  <cols>
    <col min="5" max="5" width="4.85546875" customWidth="1"/>
    <col min="6" max="9" width="9.140625" hidden="1" customWidth="1"/>
    <col min="10" max="10" width="7.85546875" customWidth="1"/>
    <col min="11" max="11" width="9.140625" hidden="1" customWidth="1"/>
    <col min="12" max="12" width="9.140625" customWidth="1"/>
    <col min="13" max="13" width="4.85546875" customWidth="1"/>
    <col min="14" max="14" width="3.140625" customWidth="1"/>
    <col min="15" max="15" width="9.140625" hidden="1" customWidth="1"/>
    <col min="16" max="16" width="5.5703125" customWidth="1"/>
    <col min="17" max="18" width="9.140625" customWidth="1"/>
    <col min="19" max="19" width="2" customWidth="1"/>
    <col min="20" max="20" width="9.140625" hidden="1" customWidth="1"/>
    <col min="21" max="21" width="9.140625" customWidth="1"/>
    <col min="22" max="22" width="1.85546875" customWidth="1"/>
    <col min="23" max="25" width="9.140625" hidden="1" customWidth="1"/>
    <col min="26" max="27" width="9.140625" customWidth="1"/>
    <col min="28" max="28" width="4.85546875" customWidth="1"/>
    <col min="29" max="29" width="9.140625" customWidth="1"/>
  </cols>
  <sheetData>
    <row r="1" spans="1:29" ht="15.75" x14ac:dyDescent="0.25">
      <c r="A1" s="2"/>
      <c r="B1" s="2"/>
      <c r="C1" s="2"/>
      <c r="D1" s="2"/>
      <c r="E1" s="2"/>
      <c r="F1" s="2"/>
      <c r="G1" s="2"/>
      <c r="H1" s="2"/>
      <c r="I1" s="2"/>
      <c r="J1" s="2"/>
      <c r="K1" s="2"/>
      <c r="L1" s="2"/>
      <c r="M1" s="2"/>
      <c r="N1" s="2"/>
      <c r="O1" s="2"/>
      <c r="P1" s="2"/>
      <c r="Q1" s="2"/>
      <c r="R1" s="2"/>
      <c r="S1" s="2"/>
      <c r="T1" s="2"/>
      <c r="U1" s="2"/>
      <c r="V1" s="2"/>
      <c r="W1" s="2"/>
      <c r="X1" s="2"/>
      <c r="Y1" s="2"/>
      <c r="Z1" s="2"/>
      <c r="AA1" s="2"/>
      <c r="AB1" s="2"/>
      <c r="AC1" s="2"/>
    </row>
    <row r="2" spans="1:29" ht="15.75" x14ac:dyDescent="0.25">
      <c r="A2" s="213" t="s">
        <v>0</v>
      </c>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row>
    <row r="3" spans="1:29" x14ac:dyDescent="0.25">
      <c r="A3" s="214" t="s">
        <v>1</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row>
    <row r="4" spans="1:29" x14ac:dyDescent="0.25">
      <c r="A4" s="3"/>
      <c r="B4" s="3"/>
      <c r="C4" s="3"/>
      <c r="D4" s="3"/>
      <c r="E4" s="3"/>
      <c r="F4" s="3"/>
      <c r="G4" s="3"/>
      <c r="H4" s="3"/>
      <c r="I4" s="3"/>
      <c r="J4" s="3"/>
      <c r="K4" s="3"/>
      <c r="L4" s="3"/>
      <c r="M4" s="3"/>
      <c r="N4" s="3"/>
      <c r="O4" s="3"/>
      <c r="P4" s="3"/>
      <c r="Q4" s="3"/>
      <c r="R4" s="3"/>
      <c r="S4" s="3"/>
      <c r="T4" s="3"/>
      <c r="U4" s="3"/>
      <c r="V4" s="3"/>
      <c r="W4" s="3"/>
      <c r="X4" s="3"/>
      <c r="Y4" s="3"/>
      <c r="Z4" s="3"/>
      <c r="AA4" s="3"/>
      <c r="AB4" s="3"/>
      <c r="AC4" s="3"/>
    </row>
    <row r="5" spans="1:29" x14ac:dyDescent="0.25">
      <c r="A5" s="215" t="s">
        <v>2</v>
      </c>
      <c r="B5" s="215"/>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row>
    <row r="6" spans="1:29" x14ac:dyDescent="0.25">
      <c r="A6" s="216"/>
      <c r="B6" s="216"/>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row>
    <row r="7" spans="1:29" x14ac:dyDescent="0.25">
      <c r="A7" s="216"/>
      <c r="B7" s="216"/>
      <c r="C7" s="216"/>
      <c r="D7" s="216"/>
      <c r="E7" s="216"/>
      <c r="F7" s="216"/>
      <c r="G7" s="216"/>
      <c r="H7" s="216"/>
      <c r="I7" s="216"/>
      <c r="J7" s="216"/>
      <c r="K7" s="216"/>
      <c r="L7" s="216"/>
      <c r="M7" s="216"/>
      <c r="N7" s="216"/>
      <c r="O7" s="216"/>
      <c r="P7" s="216"/>
      <c r="Q7" s="216"/>
      <c r="R7" s="216"/>
      <c r="S7" s="216"/>
      <c r="T7" s="216"/>
      <c r="U7" s="216"/>
      <c r="V7" s="216"/>
      <c r="W7" s="216"/>
      <c r="X7" s="216"/>
      <c r="Y7" s="216"/>
      <c r="Z7" s="216"/>
      <c r="AA7" s="216"/>
      <c r="AB7" s="216"/>
      <c r="AC7" s="216"/>
    </row>
    <row r="8" spans="1:29" x14ac:dyDescent="0.25">
      <c r="A8" s="216"/>
      <c r="B8" s="216"/>
      <c r="C8" s="216"/>
      <c r="D8" s="216"/>
      <c r="E8" s="216"/>
      <c r="F8" s="216"/>
      <c r="G8" s="216"/>
      <c r="H8" s="216"/>
      <c r="I8" s="216"/>
      <c r="J8" s="216"/>
      <c r="K8" s="216"/>
      <c r="L8" s="216"/>
      <c r="M8" s="216"/>
      <c r="N8" s="216"/>
      <c r="O8" s="216"/>
      <c r="P8" s="216"/>
      <c r="Q8" s="216"/>
      <c r="R8" s="216"/>
      <c r="S8" s="216"/>
      <c r="T8" s="216"/>
      <c r="U8" s="216"/>
      <c r="V8" s="216"/>
      <c r="W8" s="216"/>
      <c r="X8" s="216"/>
      <c r="Y8" s="216"/>
      <c r="Z8" s="216"/>
      <c r="AA8" s="216"/>
      <c r="AB8" s="216"/>
      <c r="AC8" s="216"/>
    </row>
    <row r="9" spans="1:29" x14ac:dyDescent="0.25">
      <c r="A9" s="215" t="s">
        <v>3</v>
      </c>
      <c r="B9" s="215"/>
      <c r="C9" s="215"/>
      <c r="D9" s="215"/>
      <c r="E9" s="215"/>
      <c r="F9" s="215"/>
      <c r="G9" s="215"/>
      <c r="H9" s="215"/>
      <c r="I9" s="215"/>
      <c r="J9" s="215"/>
      <c r="K9" s="215"/>
      <c r="L9" s="215" t="s">
        <v>4</v>
      </c>
      <c r="M9" s="215"/>
      <c r="N9" s="215"/>
      <c r="O9" s="215"/>
      <c r="P9" s="189" t="s">
        <v>5</v>
      </c>
      <c r="Q9" s="189"/>
      <c r="R9" s="189"/>
      <c r="S9" s="189"/>
      <c r="T9" s="189"/>
      <c r="U9" s="189"/>
      <c r="V9" s="189"/>
      <c r="W9" s="189"/>
      <c r="X9" s="189"/>
      <c r="Y9" s="189"/>
      <c r="Z9" s="189"/>
      <c r="AA9" s="189"/>
      <c r="AB9" s="189"/>
      <c r="AC9" s="189"/>
    </row>
    <row r="10" spans="1:29" x14ac:dyDescent="0.25">
      <c r="A10" s="4"/>
      <c r="B10" s="200" t="s">
        <v>6</v>
      </c>
      <c r="C10" s="201"/>
      <c r="D10" s="201"/>
      <c r="E10" s="201"/>
      <c r="F10" s="201"/>
      <c r="G10" s="201"/>
      <c r="H10" s="201"/>
      <c r="I10" s="201"/>
      <c r="J10" s="201"/>
      <c r="K10" s="202"/>
      <c r="L10" s="199">
        <v>2020</v>
      </c>
      <c r="M10" s="199"/>
      <c r="N10" s="199"/>
      <c r="O10" s="199"/>
      <c r="P10" s="4"/>
      <c r="Q10" s="203" t="s">
        <v>985</v>
      </c>
      <c r="R10" s="203"/>
      <c r="S10" s="203"/>
      <c r="T10" s="203"/>
      <c r="U10" s="203"/>
      <c r="V10" s="203"/>
      <c r="W10" s="203"/>
      <c r="X10" s="203"/>
      <c r="Y10" s="203"/>
      <c r="Z10" s="203"/>
      <c r="AA10" s="203"/>
      <c r="AB10" s="203"/>
      <c r="AC10" s="203"/>
    </row>
    <row r="11" spans="1:29" x14ac:dyDescent="0.25">
      <c r="A11" s="4"/>
      <c r="B11" s="200" t="s">
        <v>7</v>
      </c>
      <c r="C11" s="201"/>
      <c r="D11" s="201"/>
      <c r="E11" s="201"/>
      <c r="F11" s="201"/>
      <c r="G11" s="201"/>
      <c r="H11" s="201"/>
      <c r="I11" s="201"/>
      <c r="J11" s="201"/>
      <c r="K11" s="202"/>
      <c r="L11" s="199">
        <v>2020</v>
      </c>
      <c r="M11" s="199"/>
      <c r="N11" s="199"/>
      <c r="O11" s="199"/>
      <c r="P11" s="4"/>
      <c r="Q11" s="204" t="s">
        <v>8</v>
      </c>
      <c r="R11" s="205"/>
      <c r="S11" s="205"/>
      <c r="T11" s="205"/>
      <c r="U11" s="205"/>
      <c r="V11" s="205"/>
      <c r="W11" s="205"/>
      <c r="X11" s="205"/>
      <c r="Y11" s="206"/>
      <c r="Z11" s="207" t="s">
        <v>9</v>
      </c>
      <c r="AA11" s="207"/>
      <c r="AB11" s="187"/>
      <c r="AC11" s="187"/>
    </row>
    <row r="12" spans="1:29" x14ac:dyDescent="0.25">
      <c r="A12" s="208" t="s">
        <v>10</v>
      </c>
      <c r="B12" s="208"/>
      <c r="C12" s="208"/>
      <c r="D12" s="208"/>
      <c r="E12" s="208"/>
      <c r="F12" s="208"/>
      <c r="G12" s="208"/>
      <c r="H12" s="208"/>
      <c r="I12" s="208"/>
      <c r="J12" s="208"/>
      <c r="K12" s="208"/>
      <c r="L12" s="208"/>
      <c r="M12" s="208"/>
      <c r="N12" s="209"/>
      <c r="O12" s="209"/>
      <c r="P12" s="210" t="s">
        <v>11</v>
      </c>
      <c r="Q12" s="211"/>
      <c r="R12" s="211"/>
      <c r="S12" s="211"/>
      <c r="T12" s="211"/>
      <c r="U12" s="211"/>
      <c r="V12" s="211"/>
      <c r="W12" s="211"/>
      <c r="X12" s="211"/>
      <c r="Y12" s="211"/>
      <c r="Z12" s="211"/>
      <c r="AA12" s="212"/>
      <c r="AB12" s="209"/>
      <c r="AC12" s="209"/>
    </row>
    <row r="13" spans="1:29" x14ac:dyDescent="0.25">
      <c r="A13" s="189" t="s">
        <v>12</v>
      </c>
      <c r="B13" s="189"/>
      <c r="C13" s="189"/>
      <c r="D13" s="189"/>
      <c r="E13" s="189"/>
      <c r="F13" s="189"/>
      <c r="G13" s="189"/>
      <c r="H13" s="189"/>
      <c r="I13" s="189"/>
      <c r="J13" s="189"/>
      <c r="K13" s="189"/>
      <c r="L13" s="189"/>
      <c r="M13" s="189"/>
      <c r="N13" s="189"/>
      <c r="O13" s="189"/>
      <c r="P13" s="189"/>
      <c r="Q13" s="189"/>
      <c r="R13" s="189"/>
      <c r="S13" s="189"/>
      <c r="T13" s="189"/>
      <c r="U13" s="189"/>
      <c r="V13" s="189"/>
      <c r="W13" s="189"/>
      <c r="X13" s="189"/>
      <c r="Y13" s="189"/>
      <c r="Z13" s="189"/>
      <c r="AA13" s="189"/>
      <c r="AB13" s="189"/>
      <c r="AC13" s="189"/>
    </row>
    <row r="14" spans="1:29" x14ac:dyDescent="0.25">
      <c r="A14" s="199" t="s">
        <v>13</v>
      </c>
      <c r="B14" s="199"/>
      <c r="C14" s="199"/>
      <c r="D14" s="199"/>
      <c r="E14" s="199"/>
      <c r="F14" s="199"/>
      <c r="G14" s="199" t="s">
        <v>14</v>
      </c>
      <c r="H14" s="199"/>
      <c r="I14" s="199"/>
      <c r="J14" s="199"/>
      <c r="K14" s="199"/>
      <c r="L14" s="199"/>
      <c r="M14" s="199"/>
      <c r="N14" s="199" t="s">
        <v>15</v>
      </c>
      <c r="O14" s="199"/>
      <c r="P14" s="199"/>
      <c r="Q14" s="199"/>
      <c r="R14" s="199"/>
      <c r="S14" s="199"/>
      <c r="T14" s="199"/>
      <c r="U14" s="199"/>
      <c r="V14" s="199"/>
      <c r="W14" s="199"/>
      <c r="X14" s="199"/>
      <c r="Y14" s="199"/>
      <c r="Z14" s="199"/>
      <c r="AA14" s="199"/>
      <c r="AB14" s="199"/>
      <c r="AC14" s="199"/>
    </row>
    <row r="15" spans="1:29" x14ac:dyDescent="0.25">
      <c r="A15" s="187"/>
      <c r="B15" s="187"/>
      <c r="C15" s="187"/>
      <c r="D15" s="187"/>
      <c r="E15" s="187"/>
      <c r="F15" s="187"/>
      <c r="G15" s="188"/>
      <c r="H15" s="187"/>
      <c r="I15" s="187"/>
      <c r="J15" s="187"/>
      <c r="K15" s="187"/>
      <c r="L15" s="187"/>
      <c r="M15" s="187"/>
      <c r="N15" s="187"/>
      <c r="O15" s="187"/>
      <c r="P15" s="187"/>
      <c r="Q15" s="187"/>
      <c r="R15" s="187"/>
      <c r="S15" s="187"/>
      <c r="T15" s="187"/>
      <c r="U15" s="187"/>
      <c r="V15" s="187"/>
      <c r="W15" s="187"/>
      <c r="X15" s="187"/>
      <c r="Y15" s="187"/>
      <c r="Z15" s="187"/>
      <c r="AA15" s="187"/>
      <c r="AB15" s="187"/>
      <c r="AC15" s="187"/>
    </row>
    <row r="16" spans="1:29" x14ac:dyDescent="0.25">
      <c r="A16" s="189" t="s">
        <v>16</v>
      </c>
      <c r="B16" s="189"/>
      <c r="C16" s="189"/>
      <c r="D16" s="189"/>
      <c r="E16" s="189"/>
      <c r="F16" s="189"/>
      <c r="G16" s="189"/>
      <c r="H16" s="189"/>
      <c r="I16" s="189"/>
      <c r="J16" s="189"/>
      <c r="K16" s="189"/>
      <c r="L16" s="189"/>
      <c r="M16" s="189"/>
      <c r="N16" s="189"/>
      <c r="O16" s="189"/>
      <c r="P16" s="189"/>
      <c r="Q16" s="189"/>
      <c r="R16" s="189"/>
      <c r="S16" s="189"/>
      <c r="T16" s="189"/>
      <c r="U16" s="189"/>
      <c r="V16" s="189"/>
      <c r="W16" s="189"/>
      <c r="X16" s="189"/>
      <c r="Y16" s="189"/>
      <c r="Z16" s="189"/>
      <c r="AA16" s="189"/>
      <c r="AB16" s="189"/>
      <c r="AC16" s="189"/>
    </row>
    <row r="17" spans="1:29" x14ac:dyDescent="0.25">
      <c r="A17" s="5" t="s">
        <v>19</v>
      </c>
      <c r="B17" s="6" t="s">
        <v>18</v>
      </c>
      <c r="C17" s="7"/>
      <c r="D17" s="7"/>
      <c r="E17" s="7"/>
      <c r="F17" s="6"/>
      <c r="G17" s="7"/>
      <c r="H17" s="7"/>
      <c r="I17" s="7"/>
      <c r="J17" s="7"/>
      <c r="K17" s="7"/>
      <c r="L17" s="7"/>
      <c r="M17" s="7"/>
      <c r="N17" s="7"/>
      <c r="O17" s="7"/>
      <c r="P17" s="7"/>
      <c r="Q17" s="7"/>
      <c r="R17" s="7"/>
      <c r="S17" s="7"/>
      <c r="T17" s="7"/>
      <c r="U17" s="7"/>
      <c r="V17" s="7"/>
      <c r="W17" s="7"/>
      <c r="X17" s="7"/>
      <c r="Y17" s="7"/>
      <c r="Z17" s="7"/>
      <c r="AA17" s="7"/>
      <c r="AB17" s="7"/>
      <c r="AC17" s="8"/>
    </row>
    <row r="18" spans="1:29" x14ac:dyDescent="0.25">
      <c r="A18" s="5" t="s">
        <v>19</v>
      </c>
      <c r="B18" s="6" t="s">
        <v>20</v>
      </c>
      <c r="C18" s="7"/>
      <c r="D18" s="7"/>
      <c r="E18" s="7"/>
      <c r="F18" s="6"/>
      <c r="G18" s="7"/>
      <c r="H18" s="7"/>
      <c r="I18" s="7"/>
      <c r="J18" s="7"/>
      <c r="K18" s="7"/>
      <c r="L18" s="7"/>
      <c r="M18" s="7"/>
      <c r="N18" s="7"/>
      <c r="O18" s="7"/>
      <c r="P18" s="7"/>
      <c r="Q18" s="7"/>
      <c r="R18" s="7"/>
      <c r="S18" s="7"/>
      <c r="T18" s="7"/>
      <c r="U18" s="7"/>
      <c r="V18" s="7"/>
      <c r="W18" s="7"/>
      <c r="X18" s="7"/>
      <c r="Y18" s="7"/>
      <c r="Z18" s="7"/>
      <c r="AA18" s="7"/>
      <c r="AB18" s="7"/>
      <c r="AC18" s="8"/>
    </row>
    <row r="19" spans="1:29" x14ac:dyDescent="0.25">
      <c r="A19" s="5" t="s">
        <v>19</v>
      </c>
      <c r="B19" s="6" t="s">
        <v>21</v>
      </c>
      <c r="C19" s="7"/>
      <c r="D19" s="7"/>
      <c r="E19" s="7"/>
      <c r="F19" s="7"/>
      <c r="G19" s="7"/>
      <c r="H19" s="7"/>
      <c r="I19" s="7"/>
      <c r="J19" s="7"/>
      <c r="K19" s="7"/>
      <c r="L19" s="7"/>
      <c r="M19" s="7"/>
      <c r="N19" s="7"/>
      <c r="O19" s="7"/>
      <c r="P19" s="7"/>
      <c r="Q19" s="7"/>
      <c r="R19" s="7"/>
      <c r="S19" s="7"/>
      <c r="T19" s="7"/>
      <c r="U19" s="7"/>
      <c r="V19" s="7"/>
      <c r="W19" s="7"/>
      <c r="X19" s="7"/>
      <c r="Y19" s="7"/>
      <c r="Z19" s="7"/>
      <c r="AA19" s="7"/>
      <c r="AB19" s="7"/>
      <c r="AC19" s="8"/>
    </row>
    <row r="20" spans="1:29" x14ac:dyDescent="0.25">
      <c r="A20" s="5" t="s">
        <v>19</v>
      </c>
      <c r="B20" s="6" t="s">
        <v>22</v>
      </c>
      <c r="C20" s="7"/>
      <c r="D20" s="7"/>
      <c r="E20" s="7"/>
      <c r="F20" s="7"/>
      <c r="G20" s="7"/>
      <c r="H20" s="7"/>
      <c r="I20" s="7"/>
      <c r="J20" s="7"/>
      <c r="K20" s="7"/>
      <c r="L20" s="7"/>
      <c r="M20" s="7"/>
      <c r="N20" s="7"/>
      <c r="O20" s="7"/>
      <c r="P20" s="7"/>
      <c r="Q20" s="7"/>
      <c r="R20" s="7"/>
      <c r="S20" s="7"/>
      <c r="T20" s="7"/>
      <c r="U20" s="7"/>
      <c r="V20" s="7"/>
      <c r="W20" s="7"/>
      <c r="X20" s="7"/>
      <c r="Y20" s="7"/>
      <c r="Z20" s="7"/>
      <c r="AA20" s="7"/>
      <c r="AB20" s="7"/>
      <c r="AC20" s="8"/>
    </row>
    <row r="21" spans="1:29" x14ac:dyDescent="0.25">
      <c r="A21" s="5" t="s">
        <v>19</v>
      </c>
      <c r="B21" s="6" t="s">
        <v>23</v>
      </c>
      <c r="C21" s="7"/>
      <c r="D21" s="7"/>
      <c r="E21" s="7"/>
      <c r="F21" s="7"/>
      <c r="G21" s="7"/>
      <c r="H21" s="7"/>
      <c r="I21" s="7"/>
      <c r="J21" s="7"/>
      <c r="K21" s="7"/>
      <c r="L21" s="7"/>
      <c r="M21" s="7"/>
      <c r="N21" s="7"/>
      <c r="O21" s="7"/>
      <c r="P21" s="7"/>
      <c r="Q21" s="7"/>
      <c r="R21" s="7"/>
      <c r="S21" s="7"/>
      <c r="T21" s="7"/>
      <c r="U21" s="7"/>
      <c r="V21" s="7"/>
      <c r="W21" s="7"/>
      <c r="X21" s="7"/>
      <c r="Y21" s="7"/>
      <c r="Z21" s="7"/>
      <c r="AA21" s="7"/>
      <c r="AB21" s="7"/>
      <c r="AC21" s="8"/>
    </row>
    <row r="22" spans="1:29" x14ac:dyDescent="0.25">
      <c r="A22" s="5" t="s">
        <v>19</v>
      </c>
      <c r="B22" s="6" t="s">
        <v>24</v>
      </c>
      <c r="C22" s="7"/>
      <c r="D22" s="7"/>
      <c r="E22" s="7"/>
      <c r="F22" s="7"/>
      <c r="G22" s="7"/>
      <c r="H22" s="7"/>
      <c r="I22" s="7"/>
      <c r="J22" s="7"/>
      <c r="K22" s="7"/>
      <c r="L22" s="7"/>
      <c r="M22" s="7"/>
      <c r="N22" s="7"/>
      <c r="O22" s="7"/>
      <c r="P22" s="7"/>
      <c r="Q22" s="7"/>
      <c r="R22" s="7"/>
      <c r="S22" s="7"/>
      <c r="T22" s="7"/>
      <c r="U22" s="7"/>
      <c r="V22" s="7"/>
      <c r="W22" s="7"/>
      <c r="X22" s="7"/>
      <c r="Y22" s="7"/>
      <c r="Z22" s="7"/>
      <c r="AA22" s="7"/>
      <c r="AB22" s="7"/>
      <c r="AC22" s="8"/>
    </row>
    <row r="23" spans="1:29" x14ac:dyDescent="0.25">
      <c r="A23" s="5" t="s">
        <v>19</v>
      </c>
      <c r="B23" s="6" t="s">
        <v>25</v>
      </c>
      <c r="C23" s="7"/>
      <c r="D23" s="7"/>
      <c r="E23" s="7"/>
      <c r="F23" s="7"/>
      <c r="G23" s="7"/>
      <c r="H23" s="7"/>
      <c r="I23" s="7"/>
      <c r="J23" s="7"/>
      <c r="K23" s="7"/>
      <c r="L23" s="7"/>
      <c r="M23" s="7"/>
      <c r="N23" s="7"/>
      <c r="O23" s="7"/>
      <c r="P23" s="7"/>
      <c r="Q23" s="7"/>
      <c r="R23" s="7"/>
      <c r="S23" s="7"/>
      <c r="T23" s="7"/>
      <c r="U23" s="7"/>
      <c r="V23" s="7"/>
      <c r="W23" s="7"/>
      <c r="X23" s="7"/>
      <c r="Y23" s="7"/>
      <c r="Z23" s="7"/>
      <c r="AA23" s="7"/>
      <c r="AB23" s="7"/>
      <c r="AC23" s="8"/>
    </row>
    <row r="24" spans="1:29" x14ac:dyDescent="0.25">
      <c r="A24" s="5" t="s">
        <v>17</v>
      </c>
      <c r="B24" s="6" t="s">
        <v>26</v>
      </c>
      <c r="C24" s="7"/>
      <c r="D24" s="7"/>
      <c r="E24" s="7"/>
      <c r="F24" s="7"/>
      <c r="G24" s="7"/>
      <c r="H24" s="7"/>
      <c r="I24" s="7"/>
      <c r="J24" s="7"/>
      <c r="K24" s="7"/>
      <c r="L24" s="7"/>
      <c r="M24" s="7"/>
      <c r="N24" s="7"/>
      <c r="O24" s="7"/>
      <c r="P24" s="7"/>
      <c r="Q24" s="7"/>
      <c r="R24" s="7"/>
      <c r="S24" s="7"/>
      <c r="T24" s="7"/>
      <c r="U24" s="7"/>
      <c r="V24" s="7"/>
      <c r="W24" s="7"/>
      <c r="X24" s="7"/>
      <c r="Y24" s="7"/>
      <c r="Z24" s="7"/>
      <c r="AA24" s="7"/>
      <c r="AB24" s="7"/>
      <c r="AC24" s="8"/>
    </row>
    <row r="25" spans="1:29" x14ac:dyDescent="0.25">
      <c r="A25" s="5" t="s">
        <v>19</v>
      </c>
      <c r="B25" s="6" t="s">
        <v>27</v>
      </c>
      <c r="C25" s="7"/>
      <c r="D25" s="7"/>
      <c r="E25" s="7"/>
      <c r="F25" s="7"/>
      <c r="G25" s="7"/>
      <c r="H25" s="7"/>
      <c r="I25" s="7"/>
      <c r="J25" s="7"/>
      <c r="K25" s="7"/>
      <c r="L25" s="7"/>
      <c r="M25" s="7"/>
      <c r="N25" s="7"/>
      <c r="O25" s="7"/>
      <c r="P25" s="7"/>
      <c r="Q25" s="7"/>
      <c r="R25" s="7"/>
      <c r="S25" s="7"/>
      <c r="T25" s="7"/>
      <c r="U25" s="7"/>
      <c r="V25" s="7"/>
      <c r="W25" s="7"/>
      <c r="X25" s="7"/>
      <c r="Y25" s="7"/>
      <c r="Z25" s="7"/>
      <c r="AA25" s="7"/>
      <c r="AB25" s="7"/>
      <c r="AC25" s="8"/>
    </row>
    <row r="26" spans="1:29" x14ac:dyDescent="0.25">
      <c r="A26" s="190" t="s">
        <v>28</v>
      </c>
      <c r="B26" s="191"/>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2"/>
    </row>
    <row r="27" spans="1:29" x14ac:dyDescent="0.25">
      <c r="A27" s="193" t="s">
        <v>29</v>
      </c>
      <c r="B27" s="194"/>
      <c r="C27" s="194"/>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5"/>
    </row>
    <row r="28" spans="1:29" x14ac:dyDescent="0.25">
      <c r="A28" s="186" t="s">
        <v>30</v>
      </c>
      <c r="B28" s="186"/>
      <c r="C28" s="186"/>
      <c r="D28" s="186"/>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row>
    <row r="29" spans="1:29" x14ac:dyDescent="0.25">
      <c r="A29" s="186"/>
      <c r="B29" s="186"/>
      <c r="C29" s="186"/>
      <c r="D29" s="186"/>
      <c r="E29" s="186"/>
      <c r="F29" s="186"/>
      <c r="G29" s="186"/>
      <c r="H29" s="186"/>
      <c r="I29" s="186"/>
      <c r="J29" s="186"/>
      <c r="K29" s="186"/>
      <c r="L29" s="186"/>
      <c r="M29" s="186"/>
      <c r="N29" s="186"/>
      <c r="O29" s="186"/>
      <c r="P29" s="186"/>
      <c r="Q29" s="186"/>
      <c r="R29" s="186"/>
      <c r="S29" s="186"/>
      <c r="T29" s="186"/>
      <c r="U29" s="186"/>
      <c r="V29" s="186"/>
      <c r="W29" s="186"/>
      <c r="X29" s="186"/>
      <c r="Y29" s="186"/>
      <c r="Z29" s="186"/>
      <c r="AA29" s="186"/>
      <c r="AB29" s="186"/>
      <c r="AC29" s="186"/>
    </row>
    <row r="30" spans="1:29" x14ac:dyDescent="0.25">
      <c r="A30" s="186"/>
      <c r="B30" s="186"/>
      <c r="C30" s="186"/>
      <c r="D30" s="186"/>
      <c r="E30" s="186"/>
      <c r="F30" s="186"/>
      <c r="G30" s="186"/>
      <c r="H30" s="186"/>
      <c r="I30" s="186"/>
      <c r="J30" s="186"/>
      <c r="K30" s="186"/>
      <c r="L30" s="186"/>
      <c r="M30" s="186"/>
      <c r="N30" s="186"/>
      <c r="O30" s="186"/>
      <c r="P30" s="186"/>
      <c r="Q30" s="186"/>
      <c r="R30" s="186"/>
      <c r="S30" s="186"/>
      <c r="T30" s="186"/>
      <c r="U30" s="186"/>
      <c r="V30" s="186"/>
      <c r="W30" s="186"/>
      <c r="X30" s="186"/>
      <c r="Y30" s="186"/>
      <c r="Z30" s="186"/>
      <c r="AA30" s="186"/>
      <c r="AB30" s="186"/>
      <c r="AC30" s="186"/>
    </row>
    <row r="31" spans="1:29" x14ac:dyDescent="0.25">
      <c r="A31" s="186"/>
      <c r="B31" s="186"/>
      <c r="C31" s="186"/>
      <c r="D31" s="186"/>
      <c r="E31" s="186"/>
      <c r="F31" s="186"/>
      <c r="G31" s="186"/>
      <c r="H31" s="186"/>
      <c r="I31" s="186"/>
      <c r="J31" s="186"/>
      <c r="K31" s="186"/>
      <c r="L31" s="186"/>
      <c r="M31" s="186"/>
      <c r="N31" s="186"/>
      <c r="O31" s="186"/>
      <c r="P31" s="186"/>
      <c r="Q31" s="186"/>
      <c r="R31" s="186"/>
      <c r="S31" s="186"/>
      <c r="T31" s="186"/>
      <c r="U31" s="186"/>
      <c r="V31" s="186"/>
      <c r="W31" s="186"/>
      <c r="X31" s="186"/>
      <c r="Y31" s="186"/>
      <c r="Z31" s="186"/>
      <c r="AA31" s="186"/>
      <c r="AB31" s="186"/>
      <c r="AC31" s="186"/>
    </row>
    <row r="32" spans="1:29" x14ac:dyDescent="0.25">
      <c r="A32" s="186"/>
      <c r="B32" s="186"/>
      <c r="C32" s="186"/>
      <c r="D32" s="186"/>
      <c r="E32" s="186"/>
      <c r="F32" s="186"/>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row>
    <row r="33" spans="1:29" x14ac:dyDescent="0.25">
      <c r="A33" s="186"/>
      <c r="B33" s="186"/>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row>
    <row r="34" spans="1:29" x14ac:dyDescent="0.25">
      <c r="A34" s="186"/>
      <c r="B34" s="186"/>
      <c r="C34" s="186"/>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row>
    <row r="35" spans="1:29" x14ac:dyDescent="0.25">
      <c r="A35" s="9" t="s">
        <v>18</v>
      </c>
      <c r="B35" s="9">
        <v>1</v>
      </c>
      <c r="C35" s="9"/>
      <c r="D35" s="9"/>
      <c r="E35" s="9"/>
      <c r="F35" s="9"/>
      <c r="G35" s="9"/>
      <c r="H35" s="9"/>
      <c r="I35" s="9"/>
      <c r="J35" s="9"/>
      <c r="K35" s="9"/>
      <c r="L35" s="9"/>
      <c r="M35" s="9"/>
      <c r="N35" s="9"/>
      <c r="O35" s="9"/>
      <c r="P35" s="9"/>
      <c r="Q35" s="9"/>
      <c r="R35" s="9"/>
      <c r="S35" s="9"/>
      <c r="T35" s="9"/>
      <c r="U35" s="9"/>
      <c r="V35" s="9"/>
      <c r="W35" s="9"/>
      <c r="X35" s="9"/>
      <c r="Y35" s="9"/>
      <c r="Z35" s="9"/>
      <c r="AA35" s="9"/>
      <c r="AB35" s="9"/>
      <c r="AC35" s="9"/>
    </row>
    <row r="36" spans="1:29" x14ac:dyDescent="0.25">
      <c r="A36" s="9" t="s">
        <v>17</v>
      </c>
      <c r="B36" s="9">
        <v>0</v>
      </c>
      <c r="C36" s="9"/>
      <c r="D36" s="9"/>
      <c r="E36" s="9"/>
      <c r="F36" s="9"/>
      <c r="G36" s="9"/>
      <c r="H36" s="9"/>
      <c r="I36" s="9"/>
      <c r="J36" s="9"/>
      <c r="K36" s="9"/>
      <c r="L36" s="9"/>
      <c r="M36" s="9"/>
      <c r="N36" s="9"/>
      <c r="O36" s="9"/>
      <c r="P36" s="9"/>
      <c r="Q36" s="9"/>
      <c r="R36" s="9"/>
      <c r="S36" s="9"/>
      <c r="T36" s="9"/>
      <c r="U36" s="9"/>
      <c r="V36" s="9"/>
      <c r="W36" s="9"/>
      <c r="X36" s="9"/>
      <c r="Y36" s="9"/>
      <c r="Z36" s="9"/>
      <c r="AA36" s="9"/>
      <c r="AB36" s="9"/>
      <c r="AC36" s="9"/>
    </row>
    <row r="37" spans="1:29" x14ac:dyDescent="0.25">
      <c r="A37" s="9" t="s">
        <v>21</v>
      </c>
      <c r="B37" s="9">
        <v>1</v>
      </c>
      <c r="C37" s="9"/>
      <c r="D37" s="9"/>
      <c r="E37" s="9"/>
      <c r="F37" s="9"/>
      <c r="G37" s="9"/>
      <c r="H37" s="9"/>
      <c r="I37" s="9"/>
      <c r="J37" s="9"/>
      <c r="K37" s="9"/>
      <c r="L37" s="9"/>
      <c r="M37" s="9"/>
      <c r="N37" s="9"/>
      <c r="O37" s="9"/>
      <c r="P37" s="9"/>
      <c r="Q37" s="9"/>
      <c r="R37" s="9"/>
      <c r="S37" s="9"/>
      <c r="T37" s="9"/>
      <c r="U37" s="9"/>
      <c r="V37" s="9"/>
      <c r="W37" s="9"/>
      <c r="X37" s="9"/>
      <c r="Y37" s="9"/>
      <c r="Z37" s="9"/>
      <c r="AA37" s="9"/>
      <c r="AB37" s="9"/>
      <c r="AC37" s="9"/>
    </row>
    <row r="38" spans="1:29" x14ac:dyDescent="0.25">
      <c r="A38" s="9" t="s">
        <v>22</v>
      </c>
      <c r="B38" s="9">
        <v>1</v>
      </c>
      <c r="C38" s="9"/>
      <c r="D38" s="9"/>
      <c r="E38" s="9"/>
      <c r="F38" s="9"/>
      <c r="G38" s="9"/>
      <c r="H38" s="9"/>
      <c r="I38" s="9"/>
      <c r="J38" s="9"/>
      <c r="K38" s="9"/>
      <c r="L38" s="9"/>
      <c r="M38" s="9"/>
      <c r="N38" s="9"/>
      <c r="O38" s="9"/>
      <c r="P38" s="9"/>
      <c r="Q38" s="9"/>
      <c r="R38" s="9"/>
      <c r="S38" s="9"/>
      <c r="T38" s="9"/>
      <c r="U38" s="9"/>
      <c r="V38" s="9"/>
      <c r="W38" s="9"/>
      <c r="X38" s="9"/>
      <c r="Y38" s="9"/>
      <c r="Z38" s="9"/>
      <c r="AA38" s="9"/>
      <c r="AB38" s="9"/>
      <c r="AC38" s="9"/>
    </row>
    <row r="39" spans="1:29" x14ac:dyDescent="0.25">
      <c r="A39" s="9" t="s">
        <v>23</v>
      </c>
      <c r="B39" s="9">
        <v>1</v>
      </c>
      <c r="C39" s="9"/>
      <c r="D39" s="9"/>
      <c r="E39" s="9"/>
      <c r="F39" s="9"/>
      <c r="G39" s="9"/>
      <c r="H39" s="9"/>
      <c r="I39" s="9"/>
      <c r="J39" s="9"/>
      <c r="K39" s="9"/>
      <c r="L39" s="9"/>
      <c r="M39" s="9"/>
      <c r="N39" s="9"/>
      <c r="O39" s="9"/>
      <c r="P39" s="9"/>
      <c r="Q39" s="9"/>
      <c r="R39" s="9"/>
      <c r="S39" s="9"/>
      <c r="T39" s="9"/>
      <c r="U39" s="9"/>
      <c r="V39" s="9"/>
      <c r="W39" s="9"/>
      <c r="X39" s="9"/>
      <c r="Y39" s="9"/>
      <c r="Z39" s="9"/>
      <c r="AA39" s="9"/>
      <c r="AB39" s="9"/>
      <c r="AC39" s="9"/>
    </row>
    <row r="40" spans="1:29" x14ac:dyDescent="0.25">
      <c r="A40" s="9" t="s">
        <v>24</v>
      </c>
      <c r="B40" s="9">
        <v>1</v>
      </c>
      <c r="C40" s="9"/>
      <c r="D40" s="9"/>
      <c r="E40" s="9"/>
      <c r="F40" s="9"/>
      <c r="G40" s="9"/>
      <c r="H40" s="9"/>
      <c r="I40" s="9"/>
      <c r="J40" s="9"/>
      <c r="K40" s="9"/>
      <c r="L40" s="9"/>
      <c r="M40" s="9"/>
      <c r="N40" s="9"/>
      <c r="O40" s="9"/>
      <c r="P40" s="9"/>
      <c r="Q40" s="9"/>
      <c r="R40" s="9"/>
      <c r="S40" s="9"/>
      <c r="T40" s="9"/>
      <c r="U40" s="9"/>
      <c r="V40" s="9"/>
      <c r="W40" s="9"/>
      <c r="X40" s="9"/>
      <c r="Y40" s="9"/>
      <c r="Z40" s="9"/>
      <c r="AA40" s="9"/>
      <c r="AB40" s="9"/>
      <c r="AC40" s="9"/>
    </row>
    <row r="41" spans="1:29" x14ac:dyDescent="0.25">
      <c r="A41" s="9" t="s">
        <v>25</v>
      </c>
      <c r="B41" s="9">
        <v>1</v>
      </c>
      <c r="C41" s="9"/>
      <c r="D41" s="9"/>
      <c r="E41" s="9"/>
      <c r="F41" s="9"/>
      <c r="G41" s="9"/>
      <c r="H41" s="9"/>
      <c r="I41" s="9"/>
      <c r="J41" s="9"/>
      <c r="K41" s="9"/>
      <c r="L41" s="9"/>
      <c r="M41" s="9"/>
      <c r="N41" s="9"/>
      <c r="O41" s="9"/>
      <c r="P41" s="9"/>
      <c r="Q41" s="9"/>
      <c r="R41" s="9"/>
      <c r="S41" s="9"/>
      <c r="T41" s="9"/>
      <c r="U41" s="9"/>
      <c r="V41" s="9"/>
      <c r="W41" s="9"/>
      <c r="X41" s="9"/>
      <c r="Y41" s="9"/>
      <c r="Z41" s="9"/>
      <c r="AA41" s="9"/>
      <c r="AB41" s="9"/>
      <c r="AC41" s="9"/>
    </row>
    <row r="42" spans="1:29" x14ac:dyDescent="0.25">
      <c r="A42" s="9" t="s">
        <v>26</v>
      </c>
      <c r="B42" s="9">
        <v>1</v>
      </c>
      <c r="C42" s="9"/>
      <c r="D42" s="9"/>
      <c r="E42" s="9"/>
      <c r="F42" s="9"/>
      <c r="G42" s="9"/>
      <c r="H42" s="9"/>
      <c r="I42" s="9"/>
      <c r="J42" s="9"/>
      <c r="K42" s="9"/>
      <c r="L42" s="9"/>
      <c r="M42" s="9"/>
      <c r="N42" s="9"/>
      <c r="O42" s="9"/>
      <c r="P42" s="9"/>
      <c r="Q42" s="9"/>
      <c r="R42" s="9"/>
      <c r="S42" s="9"/>
      <c r="T42" s="9"/>
      <c r="U42" s="9"/>
      <c r="V42" s="9"/>
      <c r="W42" s="9"/>
      <c r="X42" s="9"/>
      <c r="Y42" s="9"/>
      <c r="Z42" s="9"/>
      <c r="AA42" s="9"/>
      <c r="AB42" s="9"/>
      <c r="AC42" s="9"/>
    </row>
    <row r="43" spans="1:29" x14ac:dyDescent="0.25">
      <c r="A43" s="9" t="s">
        <v>27</v>
      </c>
      <c r="B43" s="9">
        <v>1</v>
      </c>
      <c r="C43" s="9"/>
      <c r="D43" s="9"/>
      <c r="E43" s="9"/>
      <c r="F43" s="9"/>
      <c r="G43" s="9"/>
      <c r="H43" s="9"/>
      <c r="I43" s="9"/>
      <c r="J43" s="9"/>
      <c r="K43" s="9"/>
      <c r="L43" s="9"/>
      <c r="M43" s="9"/>
      <c r="N43" s="9"/>
      <c r="O43" s="9"/>
      <c r="P43" s="9"/>
      <c r="Q43" s="9"/>
      <c r="R43" s="9"/>
      <c r="S43" s="9"/>
      <c r="T43" s="9"/>
      <c r="U43" s="9"/>
      <c r="V43" s="9"/>
      <c r="W43" s="9"/>
      <c r="X43" s="9"/>
      <c r="Y43" s="9"/>
      <c r="Z43" s="9"/>
      <c r="AA43" s="9"/>
      <c r="AB43" s="9"/>
      <c r="AC43" s="9"/>
    </row>
    <row r="44" spans="1:29" x14ac:dyDescent="0.25">
      <c r="A44" s="182" t="s">
        <v>31</v>
      </c>
      <c r="B44" s="183"/>
      <c r="C44" s="183"/>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4"/>
    </row>
    <row r="45" spans="1:29" x14ac:dyDescent="0.25">
      <c r="A45" s="196" t="s">
        <v>32</v>
      </c>
      <c r="B45" s="197"/>
      <c r="C45" s="197"/>
      <c r="D45" s="197"/>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8"/>
    </row>
    <row r="46" spans="1:29" x14ac:dyDescent="0.25">
      <c r="A46" s="186" t="s">
        <v>33</v>
      </c>
      <c r="B46" s="186"/>
      <c r="C46" s="186"/>
      <c r="D46" s="186"/>
      <c r="E46" s="186"/>
      <c r="F46" s="186"/>
      <c r="G46" s="186"/>
      <c r="H46" s="186"/>
      <c r="I46" s="186"/>
      <c r="J46" s="186"/>
      <c r="K46" s="186"/>
      <c r="L46" s="186"/>
      <c r="M46" s="186"/>
      <c r="N46" s="186"/>
      <c r="O46" s="186"/>
      <c r="P46" s="186"/>
      <c r="Q46" s="186"/>
      <c r="R46" s="186"/>
      <c r="S46" s="186"/>
      <c r="T46" s="186"/>
      <c r="U46" s="186"/>
      <c r="V46" s="186"/>
      <c r="W46" s="186"/>
      <c r="X46" s="186"/>
      <c r="Y46" s="186"/>
      <c r="Z46" s="186"/>
      <c r="AA46" s="186"/>
      <c r="AB46" s="186"/>
      <c r="AC46" s="186"/>
    </row>
    <row r="47" spans="1:29" x14ac:dyDescent="0.25">
      <c r="A47" s="186"/>
      <c r="B47" s="186"/>
      <c r="C47" s="186"/>
      <c r="D47" s="186"/>
      <c r="E47" s="186"/>
      <c r="F47" s="186"/>
      <c r="G47" s="186"/>
      <c r="H47" s="186"/>
      <c r="I47" s="186"/>
      <c r="J47" s="186"/>
      <c r="K47" s="186"/>
      <c r="L47" s="186"/>
      <c r="M47" s="186"/>
      <c r="N47" s="186"/>
      <c r="O47" s="186"/>
      <c r="P47" s="186"/>
      <c r="Q47" s="186"/>
      <c r="R47" s="186"/>
      <c r="S47" s="186"/>
      <c r="T47" s="186"/>
      <c r="U47" s="186"/>
      <c r="V47" s="186"/>
      <c r="W47" s="186"/>
      <c r="X47" s="186"/>
      <c r="Y47" s="186"/>
      <c r="Z47" s="186"/>
      <c r="AA47" s="186"/>
      <c r="AB47" s="186"/>
      <c r="AC47" s="186"/>
    </row>
    <row r="48" spans="1:29" x14ac:dyDescent="0.25">
      <c r="A48" s="186" t="s">
        <v>17</v>
      </c>
      <c r="B48" s="186"/>
      <c r="C48" s="186"/>
      <c r="D48" s="186"/>
      <c r="E48" s="186"/>
      <c r="F48" s="186"/>
      <c r="G48" s="186"/>
      <c r="H48" s="186"/>
      <c r="I48" s="186"/>
      <c r="J48" s="186"/>
      <c r="K48" s="186"/>
      <c r="L48" s="186"/>
      <c r="M48" s="186"/>
      <c r="N48" s="186"/>
      <c r="O48" s="186"/>
      <c r="P48" s="186"/>
      <c r="Q48" s="186"/>
      <c r="R48" s="186"/>
      <c r="S48" s="186"/>
      <c r="T48" s="186"/>
      <c r="U48" s="186"/>
      <c r="V48" s="186"/>
      <c r="W48" s="186"/>
      <c r="X48" s="186"/>
      <c r="Y48" s="186"/>
      <c r="Z48" s="186"/>
      <c r="AA48" s="186"/>
      <c r="AB48" s="186"/>
      <c r="AC48" s="186"/>
    </row>
    <row r="49" spans="1:29" x14ac:dyDescent="0.25">
      <c r="A49" s="186"/>
      <c r="B49" s="186"/>
      <c r="C49" s="186"/>
      <c r="D49" s="186"/>
      <c r="E49" s="186"/>
      <c r="F49" s="186"/>
      <c r="G49" s="186"/>
      <c r="H49" s="186"/>
      <c r="I49" s="186"/>
      <c r="J49" s="186"/>
      <c r="K49" s="186"/>
      <c r="L49" s="186"/>
      <c r="M49" s="186"/>
      <c r="N49" s="186"/>
      <c r="O49" s="186"/>
      <c r="P49" s="186"/>
      <c r="Q49" s="186"/>
      <c r="R49" s="186"/>
      <c r="S49" s="186"/>
      <c r="T49" s="186"/>
      <c r="U49" s="186"/>
      <c r="V49" s="186"/>
      <c r="W49" s="186"/>
      <c r="X49" s="186"/>
      <c r="Y49" s="186"/>
      <c r="Z49" s="186"/>
      <c r="AA49" s="186"/>
      <c r="AB49" s="186"/>
      <c r="AC49" s="186"/>
    </row>
    <row r="50" spans="1:29" x14ac:dyDescent="0.25">
      <c r="A50" s="186" t="s">
        <v>17</v>
      </c>
      <c r="B50" s="186"/>
      <c r="C50" s="186"/>
      <c r="D50" s="186"/>
      <c r="E50" s="186"/>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row>
    <row r="51" spans="1:29" x14ac:dyDescent="0.25">
      <c r="A51" s="186"/>
      <c r="B51" s="186"/>
      <c r="C51" s="186"/>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row>
    <row r="52" spans="1:29" x14ac:dyDescent="0.25">
      <c r="A52" s="186" t="s">
        <v>34</v>
      </c>
      <c r="B52" s="186"/>
      <c r="C52" s="186"/>
      <c r="D52" s="186"/>
      <c r="E52" s="186"/>
      <c r="F52" s="186"/>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row>
    <row r="53" spans="1:29" x14ac:dyDescent="0.25">
      <c r="A53" s="186"/>
      <c r="B53" s="186"/>
      <c r="C53" s="186"/>
      <c r="D53" s="186"/>
      <c r="E53" s="186"/>
      <c r="F53" s="186"/>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row>
    <row r="54" spans="1:29" x14ac:dyDescent="0.25">
      <c r="A54" s="186" t="s">
        <v>35</v>
      </c>
      <c r="B54" s="186"/>
      <c r="C54" s="186"/>
      <c r="D54" s="186"/>
      <c r="E54" s="186"/>
      <c r="F54" s="186"/>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row>
    <row r="55" spans="1:29" x14ac:dyDescent="0.25">
      <c r="A55" s="186"/>
      <c r="B55" s="186"/>
      <c r="C55" s="186"/>
      <c r="D55" s="186"/>
      <c r="E55" s="186"/>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row>
    <row r="56" spans="1:29" x14ac:dyDescent="0.25">
      <c r="A56" s="186" t="s">
        <v>17</v>
      </c>
      <c r="B56" s="186"/>
      <c r="C56" s="186"/>
      <c r="D56" s="186"/>
      <c r="E56" s="186"/>
      <c r="F56" s="186"/>
      <c r="G56" s="186"/>
      <c r="H56" s="186"/>
      <c r="I56" s="186"/>
      <c r="J56" s="186"/>
      <c r="K56" s="186"/>
      <c r="L56" s="186"/>
      <c r="M56" s="186"/>
      <c r="N56" s="186"/>
      <c r="O56" s="186"/>
      <c r="P56" s="186"/>
      <c r="Q56" s="186"/>
      <c r="R56" s="186"/>
      <c r="S56" s="186"/>
      <c r="T56" s="186"/>
      <c r="U56" s="186"/>
      <c r="V56" s="186"/>
      <c r="W56" s="186"/>
      <c r="X56" s="186"/>
      <c r="Y56" s="186"/>
      <c r="Z56" s="186"/>
      <c r="AA56" s="186"/>
      <c r="AB56" s="186"/>
      <c r="AC56" s="186"/>
    </row>
    <row r="57" spans="1:29" x14ac:dyDescent="0.25">
      <c r="A57" s="186"/>
      <c r="B57" s="186"/>
      <c r="C57" s="186"/>
      <c r="D57" s="186"/>
      <c r="E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row>
    <row r="58" spans="1:29" x14ac:dyDescent="0.25">
      <c r="A58" s="186" t="s">
        <v>36</v>
      </c>
      <c r="B58" s="186"/>
      <c r="C58" s="186"/>
      <c r="D58" s="186"/>
      <c r="E58" s="186"/>
      <c r="F58" s="186"/>
      <c r="G58" s="186"/>
      <c r="H58" s="186"/>
      <c r="I58" s="186"/>
      <c r="J58" s="186"/>
      <c r="K58" s="186"/>
      <c r="L58" s="186"/>
      <c r="M58" s="186"/>
      <c r="N58" s="186"/>
      <c r="O58" s="186"/>
      <c r="P58" s="186"/>
      <c r="Q58" s="186"/>
      <c r="R58" s="186"/>
      <c r="S58" s="186"/>
      <c r="T58" s="186"/>
      <c r="U58" s="186"/>
      <c r="V58" s="186"/>
      <c r="W58" s="186"/>
      <c r="X58" s="186"/>
      <c r="Y58" s="186"/>
      <c r="Z58" s="186"/>
      <c r="AA58" s="186"/>
      <c r="AB58" s="186"/>
      <c r="AC58" s="186"/>
    </row>
    <row r="59" spans="1:29" x14ac:dyDescent="0.25">
      <c r="A59" s="186"/>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row>
    <row r="60" spans="1:29" x14ac:dyDescent="0.25">
      <c r="A60" s="186" t="s">
        <v>17</v>
      </c>
      <c r="B60" s="186"/>
      <c r="C60" s="186"/>
      <c r="D60" s="186"/>
      <c r="E60" s="186"/>
      <c r="F60" s="186"/>
      <c r="G60" s="186"/>
      <c r="H60" s="186"/>
      <c r="I60" s="186"/>
      <c r="J60" s="186"/>
      <c r="K60" s="186"/>
      <c r="L60" s="186"/>
      <c r="M60" s="186"/>
      <c r="N60" s="186"/>
      <c r="O60" s="186"/>
      <c r="P60" s="186"/>
      <c r="Q60" s="186"/>
      <c r="R60" s="186"/>
      <c r="S60" s="186"/>
      <c r="T60" s="186"/>
      <c r="U60" s="186"/>
      <c r="V60" s="186"/>
      <c r="W60" s="186"/>
      <c r="X60" s="186"/>
      <c r="Y60" s="186"/>
      <c r="Z60" s="186"/>
      <c r="AA60" s="186"/>
      <c r="AB60" s="186"/>
      <c r="AC60" s="186"/>
    </row>
    <row r="61" spans="1:29" x14ac:dyDescent="0.25">
      <c r="A61" s="186"/>
      <c r="B61" s="186"/>
      <c r="C61" s="186"/>
      <c r="D61" s="186"/>
      <c r="E61" s="186"/>
      <c r="F61" s="186"/>
      <c r="G61" s="186"/>
      <c r="H61" s="186"/>
      <c r="I61" s="186"/>
      <c r="J61" s="186"/>
      <c r="K61" s="186"/>
      <c r="L61" s="186"/>
      <c r="M61" s="186"/>
      <c r="N61" s="186"/>
      <c r="O61" s="186"/>
      <c r="P61" s="186"/>
      <c r="Q61" s="186"/>
      <c r="R61" s="186"/>
      <c r="S61" s="186"/>
      <c r="T61" s="186"/>
      <c r="U61" s="186"/>
      <c r="V61" s="186"/>
      <c r="W61" s="186"/>
      <c r="X61" s="186"/>
      <c r="Y61" s="186"/>
      <c r="Z61" s="186"/>
      <c r="AA61" s="186"/>
      <c r="AB61" s="186"/>
      <c r="AC61" s="186"/>
    </row>
    <row r="62" spans="1:29" x14ac:dyDescent="0.25">
      <c r="A62" s="186" t="s">
        <v>17</v>
      </c>
      <c r="B62" s="186"/>
      <c r="C62" s="186"/>
      <c r="D62" s="186"/>
      <c r="E62" s="186"/>
      <c r="F62" s="186"/>
      <c r="G62" s="186"/>
      <c r="H62" s="186"/>
      <c r="I62" s="186"/>
      <c r="J62" s="186"/>
      <c r="K62" s="186"/>
      <c r="L62" s="186"/>
      <c r="M62" s="186"/>
      <c r="N62" s="186"/>
      <c r="O62" s="186"/>
      <c r="P62" s="186"/>
      <c r="Q62" s="186"/>
      <c r="R62" s="186"/>
      <c r="S62" s="186"/>
      <c r="T62" s="186"/>
      <c r="U62" s="186"/>
      <c r="V62" s="186"/>
      <c r="W62" s="186"/>
      <c r="X62" s="186"/>
      <c r="Y62" s="186"/>
      <c r="Z62" s="186"/>
      <c r="AA62" s="186"/>
      <c r="AB62" s="186"/>
      <c r="AC62" s="186"/>
    </row>
    <row r="63" spans="1:29" x14ac:dyDescent="0.25">
      <c r="A63" s="186"/>
      <c r="B63" s="186"/>
      <c r="C63" s="186"/>
      <c r="D63" s="186"/>
      <c r="E63" s="186"/>
      <c r="F63" s="186"/>
      <c r="G63" s="186"/>
      <c r="H63" s="186"/>
      <c r="I63" s="186"/>
      <c r="J63" s="186"/>
      <c r="K63" s="186"/>
      <c r="L63" s="186"/>
      <c r="M63" s="186"/>
      <c r="N63" s="186"/>
      <c r="O63" s="186"/>
      <c r="P63" s="186"/>
      <c r="Q63" s="186"/>
      <c r="R63" s="186"/>
      <c r="S63" s="186"/>
      <c r="T63" s="186"/>
      <c r="U63" s="186"/>
      <c r="V63" s="186"/>
      <c r="W63" s="186"/>
      <c r="X63" s="186"/>
      <c r="Y63" s="186"/>
      <c r="Z63" s="186"/>
      <c r="AA63" s="186"/>
      <c r="AB63" s="186"/>
      <c r="AC63" s="186"/>
    </row>
    <row r="64" spans="1:29" x14ac:dyDescent="0.25">
      <c r="A64" s="182" t="s">
        <v>37</v>
      </c>
      <c r="B64" s="183"/>
      <c r="C64" s="183"/>
      <c r="D64" s="183"/>
      <c r="E64" s="183"/>
      <c r="F64" s="183"/>
      <c r="G64" s="183"/>
      <c r="H64" s="183"/>
      <c r="I64" s="183"/>
      <c r="J64" s="183"/>
      <c r="K64" s="183"/>
      <c r="L64" s="183"/>
      <c r="M64" s="183"/>
      <c r="N64" s="183"/>
      <c r="O64" s="183"/>
      <c r="P64" s="183"/>
      <c r="Q64" s="183"/>
      <c r="R64" s="183"/>
      <c r="S64" s="183"/>
      <c r="T64" s="183"/>
      <c r="U64" s="183"/>
      <c r="V64" s="183"/>
      <c r="W64" s="183"/>
      <c r="X64" s="183"/>
      <c r="Y64" s="183"/>
      <c r="Z64" s="183"/>
      <c r="AA64" s="183"/>
      <c r="AB64" s="183"/>
      <c r="AC64" s="184"/>
    </row>
    <row r="65" spans="1:29" x14ac:dyDescent="0.25">
      <c r="A65" s="185" t="s">
        <v>17</v>
      </c>
      <c r="B65" s="185"/>
      <c r="C65" s="185"/>
      <c r="D65" s="185"/>
      <c r="E65" s="185"/>
      <c r="F65" s="185"/>
      <c r="G65" s="185"/>
      <c r="H65" s="185"/>
      <c r="I65" s="185"/>
      <c r="J65" s="185"/>
      <c r="K65" s="185"/>
      <c r="L65" s="185"/>
      <c r="M65" s="185"/>
      <c r="N65" s="185"/>
      <c r="O65" s="185"/>
      <c r="P65" s="185"/>
      <c r="Q65" s="185"/>
      <c r="R65" s="185"/>
      <c r="S65" s="185"/>
      <c r="T65" s="185"/>
      <c r="U65" s="185"/>
      <c r="V65" s="185"/>
      <c r="W65" s="185"/>
      <c r="X65" s="185"/>
      <c r="Y65" s="185"/>
      <c r="Z65" s="185"/>
      <c r="AA65" s="185"/>
      <c r="AB65" s="185"/>
      <c r="AC65" s="185"/>
    </row>
    <row r="66" spans="1:29" x14ac:dyDescent="0.25">
      <c r="A66" s="185"/>
      <c r="B66" s="185"/>
      <c r="C66" s="185"/>
      <c r="D66" s="185"/>
      <c r="E66" s="185"/>
      <c r="F66" s="185"/>
      <c r="G66" s="185"/>
      <c r="H66" s="185"/>
      <c r="I66" s="185"/>
      <c r="J66" s="185"/>
      <c r="K66" s="185"/>
      <c r="L66" s="185"/>
      <c r="M66" s="185"/>
      <c r="N66" s="185"/>
      <c r="O66" s="185"/>
      <c r="P66" s="185"/>
      <c r="Q66" s="185"/>
      <c r="R66" s="185"/>
      <c r="S66" s="185"/>
      <c r="T66" s="185"/>
      <c r="U66" s="185"/>
      <c r="V66" s="185"/>
      <c r="W66" s="185"/>
      <c r="X66" s="185"/>
      <c r="Y66" s="185"/>
      <c r="Z66" s="185"/>
      <c r="AA66" s="185"/>
      <c r="AB66" s="185"/>
      <c r="AC66" s="185"/>
    </row>
    <row r="67" spans="1:29" x14ac:dyDescent="0.25">
      <c r="A67" s="185" t="s">
        <v>17</v>
      </c>
      <c r="B67" s="185"/>
      <c r="C67" s="185"/>
      <c r="D67" s="185"/>
      <c r="E67" s="185"/>
      <c r="F67" s="185"/>
      <c r="G67" s="185"/>
      <c r="H67" s="185"/>
      <c r="I67" s="185"/>
      <c r="J67" s="185"/>
      <c r="K67" s="185"/>
      <c r="L67" s="185"/>
      <c r="M67" s="185"/>
      <c r="N67" s="185"/>
      <c r="O67" s="185"/>
      <c r="P67" s="185"/>
      <c r="Q67" s="185"/>
      <c r="R67" s="185"/>
      <c r="S67" s="185"/>
      <c r="T67" s="185"/>
      <c r="U67" s="185"/>
      <c r="V67" s="185"/>
      <c r="W67" s="185"/>
      <c r="X67" s="185"/>
      <c r="Y67" s="185"/>
      <c r="Z67" s="185"/>
      <c r="AA67" s="185"/>
      <c r="AB67" s="185"/>
      <c r="AC67" s="185"/>
    </row>
    <row r="68" spans="1:29" x14ac:dyDescent="0.25">
      <c r="A68" s="185"/>
      <c r="B68" s="185"/>
      <c r="C68" s="185"/>
      <c r="D68" s="185"/>
      <c r="E68" s="185"/>
      <c r="F68" s="185"/>
      <c r="G68" s="185"/>
      <c r="H68" s="185"/>
      <c r="I68" s="185"/>
      <c r="J68" s="185"/>
      <c r="K68" s="185"/>
      <c r="L68" s="185"/>
      <c r="M68" s="185"/>
      <c r="N68" s="185"/>
      <c r="O68" s="185"/>
      <c r="P68" s="185"/>
      <c r="Q68" s="185"/>
      <c r="R68" s="185"/>
      <c r="S68" s="185"/>
      <c r="T68" s="185"/>
      <c r="U68" s="185"/>
      <c r="V68" s="185"/>
      <c r="W68" s="185"/>
      <c r="X68" s="185"/>
      <c r="Y68" s="185"/>
      <c r="Z68" s="185"/>
      <c r="AA68" s="185"/>
      <c r="AB68" s="185"/>
      <c r="AC68" s="185"/>
    </row>
  </sheetData>
  <mergeCells count="44">
    <mergeCell ref="A2:AC2"/>
    <mergeCell ref="A3:AC3"/>
    <mergeCell ref="A5:AC5"/>
    <mergeCell ref="A6:AC8"/>
    <mergeCell ref="A9:K9"/>
    <mergeCell ref="L9:O9"/>
    <mergeCell ref="P9:AC9"/>
    <mergeCell ref="A14:F14"/>
    <mergeCell ref="G14:M14"/>
    <mergeCell ref="N14:AC14"/>
    <mergeCell ref="B10:K10"/>
    <mergeCell ref="L10:O10"/>
    <mergeCell ref="Q10:AC10"/>
    <mergeCell ref="B11:K11"/>
    <mergeCell ref="L11:O11"/>
    <mergeCell ref="Q11:Y11"/>
    <mergeCell ref="Z11:AA11"/>
    <mergeCell ref="AB11:AC11"/>
    <mergeCell ref="A12:M12"/>
    <mergeCell ref="N12:O12"/>
    <mergeCell ref="P12:AA12"/>
    <mergeCell ref="AB12:AC12"/>
    <mergeCell ref="A13:AC13"/>
    <mergeCell ref="A50:AC51"/>
    <mergeCell ref="A15:F15"/>
    <mergeCell ref="G15:M15"/>
    <mergeCell ref="N15:AC15"/>
    <mergeCell ref="A16:AC16"/>
    <mergeCell ref="A26:AC26"/>
    <mergeCell ref="A27:AC27"/>
    <mergeCell ref="A28:AC34"/>
    <mergeCell ref="A44:AC44"/>
    <mergeCell ref="A45:AC45"/>
    <mergeCell ref="A46:AC47"/>
    <mergeCell ref="A48:AC49"/>
    <mergeCell ref="A64:AC64"/>
    <mergeCell ref="A65:AC66"/>
    <mergeCell ref="A67:AC68"/>
    <mergeCell ref="A52:AC53"/>
    <mergeCell ref="A54:AC55"/>
    <mergeCell ref="A56:AC57"/>
    <mergeCell ref="A58:AC59"/>
    <mergeCell ref="A60:AC61"/>
    <mergeCell ref="A62:AC63"/>
  </mergeCells>
  <conditionalFormatting sqref="A6:AC8">
    <cfRule type="cellIs" dxfId="402" priority="11" operator="lessThanOrEqual">
      <formula>0</formula>
    </cfRule>
  </conditionalFormatting>
  <conditionalFormatting sqref="A10">
    <cfRule type="cellIs" dxfId="401" priority="10" operator="lessThanOrEqual">
      <formula>0</formula>
    </cfRule>
  </conditionalFormatting>
  <conditionalFormatting sqref="A11">
    <cfRule type="cellIs" dxfId="400" priority="9" operator="lessThanOrEqual">
      <formula>0</formula>
    </cfRule>
  </conditionalFormatting>
  <conditionalFormatting sqref="N12:O12">
    <cfRule type="cellIs" dxfId="399" priority="8" operator="lessThanOrEqual">
      <formula>0</formula>
    </cfRule>
  </conditionalFormatting>
  <conditionalFormatting sqref="P10">
    <cfRule type="cellIs" dxfId="398" priority="7" operator="lessThanOrEqual">
      <formula>0</formula>
    </cfRule>
  </conditionalFormatting>
  <conditionalFormatting sqref="P11">
    <cfRule type="cellIs" dxfId="397" priority="6" operator="lessThanOrEqual">
      <formula>0</formula>
    </cfRule>
  </conditionalFormatting>
  <conditionalFormatting sqref="AB11:AC11">
    <cfRule type="cellIs" dxfId="396" priority="5" operator="lessThanOrEqual">
      <formula>0</formula>
    </cfRule>
  </conditionalFormatting>
  <conditionalFormatting sqref="AB12:AC12">
    <cfRule type="cellIs" dxfId="395" priority="4" operator="lessThanOrEqual">
      <formula>0</formula>
    </cfRule>
  </conditionalFormatting>
  <conditionalFormatting sqref="A15:F15">
    <cfRule type="cellIs" dxfId="394" priority="3" operator="lessThanOrEqual">
      <formula>0</formula>
    </cfRule>
  </conditionalFormatting>
  <conditionalFormatting sqref="G15:M15">
    <cfRule type="cellIs" dxfId="393" priority="2" operator="lessThanOrEqual">
      <formula>0</formula>
    </cfRule>
  </conditionalFormatting>
  <conditionalFormatting sqref="N15:AC15">
    <cfRule type="cellIs" dxfId="392" priority="1" operator="lessThanOrEqual">
      <formula>0</formula>
    </cfRule>
  </conditionalFormatting>
  <dataValidations count="5">
    <dataValidation operator="equal" allowBlank="1" showInputMessage="1" showErrorMessage="1" sqref="A17:A26" xr:uid="{00000000-0002-0000-0000-000000000000}"/>
    <dataValidation type="date" operator="greaterThanOrEqual" allowBlank="1" showInputMessage="1" showErrorMessage="1" sqref="G15:M15" xr:uid="{00000000-0002-0000-0000-000001000000}">
      <formula1>43800</formula1>
    </dataValidation>
    <dataValidation type="list" allowBlank="1" showInputMessage="1" showErrorMessage="1" sqref="AB12:AC12" xr:uid="{00000000-0002-0000-0000-000002000000}">
      <formula1>"SI, NO"</formula1>
    </dataValidation>
    <dataValidation type="list" allowBlank="1" showInputMessage="1" showErrorMessage="1" sqref="N12:O12 AB11:AC11" xr:uid="{00000000-0002-0000-0000-000003000000}">
      <formula1>"1, 2, 3, 4, 5, 6, 7, 8, 9, 10, 11, 12"</formula1>
    </dataValidation>
    <dataValidation type="list" allowBlank="1" showInputMessage="1" showErrorMessage="1" sqref="A10:A11 P10:P11" xr:uid="{00000000-0002-0000-0000-000004000000}">
      <formula1>"X"</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5000000}">
          <x14:formula1>
            <xm:f>'C:\Users\Mi Pc\Desktop\presupuestos\[Presupuesto San Martin 2020.xlsm]FU'!#REF!</xm:f>
          </x14:formula1>
          <xm:sqref>A6:AC8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669900"/>
  </sheetPr>
  <dimension ref="A1:D76"/>
  <sheetViews>
    <sheetView workbookViewId="0">
      <selection activeCell="G63" sqref="G63"/>
    </sheetView>
  </sheetViews>
  <sheetFormatPr baseColWidth="10" defaultRowHeight="15" x14ac:dyDescent="0.25"/>
  <cols>
    <col min="2" max="2" width="14.85546875" customWidth="1"/>
    <col min="3" max="3" width="42.140625" bestFit="1" customWidth="1"/>
    <col min="4" max="4" width="14.140625" bestFit="1" customWidth="1"/>
  </cols>
  <sheetData>
    <row r="1" spans="1:4" x14ac:dyDescent="0.25">
      <c r="A1" s="278" t="s">
        <v>830</v>
      </c>
      <c r="B1" s="279" t="s">
        <v>831</v>
      </c>
      <c r="C1" s="281" t="s">
        <v>832</v>
      </c>
      <c r="D1" s="282" t="s">
        <v>654</v>
      </c>
    </row>
    <row r="2" spans="1:4" x14ac:dyDescent="0.25">
      <c r="A2" s="278"/>
      <c r="B2" s="280"/>
      <c r="C2" s="281"/>
      <c r="D2" s="282"/>
    </row>
    <row r="3" spans="1:4" x14ac:dyDescent="0.25">
      <c r="A3" s="174" t="s">
        <v>833</v>
      </c>
      <c r="B3" s="175">
        <v>0</v>
      </c>
      <c r="C3" s="176" t="s">
        <v>834</v>
      </c>
      <c r="D3" s="173"/>
    </row>
    <row r="4" spans="1:4" x14ac:dyDescent="0.25">
      <c r="A4" s="174" t="s">
        <v>835</v>
      </c>
      <c r="B4" s="175">
        <v>0</v>
      </c>
      <c r="C4" s="176" t="s">
        <v>836</v>
      </c>
      <c r="D4" s="173"/>
    </row>
    <row r="5" spans="1:4" x14ac:dyDescent="0.25">
      <c r="A5" s="174" t="s">
        <v>837</v>
      </c>
      <c r="B5" s="175">
        <v>0</v>
      </c>
      <c r="C5" s="176" t="s">
        <v>838</v>
      </c>
      <c r="D5" s="173"/>
    </row>
    <row r="6" spans="1:4" x14ac:dyDescent="0.25">
      <c r="A6" s="174" t="s">
        <v>987</v>
      </c>
      <c r="B6" s="175">
        <v>1</v>
      </c>
      <c r="C6" s="176" t="s">
        <v>988</v>
      </c>
      <c r="D6" s="140"/>
    </row>
    <row r="7" spans="1:4" x14ac:dyDescent="0.25">
      <c r="A7" s="174" t="s">
        <v>987</v>
      </c>
      <c r="B7" s="175">
        <v>2</v>
      </c>
      <c r="C7" s="176" t="s">
        <v>906</v>
      </c>
      <c r="D7" s="181">
        <v>1585501.1158767124</v>
      </c>
    </row>
    <row r="8" spans="1:4" x14ac:dyDescent="0.25">
      <c r="A8" s="174" t="s">
        <v>987</v>
      </c>
      <c r="B8" s="175">
        <v>5</v>
      </c>
      <c r="C8" s="176" t="s">
        <v>989</v>
      </c>
      <c r="D8" s="181">
        <v>782051.96712328761</v>
      </c>
    </row>
    <row r="9" spans="1:4" x14ac:dyDescent="0.25">
      <c r="A9" s="174" t="s">
        <v>987</v>
      </c>
      <c r="B9" s="175">
        <v>6</v>
      </c>
      <c r="C9" s="176" t="s">
        <v>990</v>
      </c>
      <c r="D9" s="166">
        <v>2157933.8506849315</v>
      </c>
    </row>
    <row r="10" spans="1:4" x14ac:dyDescent="0.25">
      <c r="A10" s="174" t="s">
        <v>987</v>
      </c>
      <c r="B10" s="175">
        <v>7</v>
      </c>
      <c r="C10" s="176" t="s">
        <v>991</v>
      </c>
      <c r="D10" s="181">
        <v>588154.15821917821</v>
      </c>
    </row>
    <row r="11" spans="1:4" x14ac:dyDescent="0.25">
      <c r="A11" s="174" t="s">
        <v>987</v>
      </c>
      <c r="B11" s="175">
        <v>8</v>
      </c>
      <c r="C11" s="176" t="s">
        <v>902</v>
      </c>
      <c r="D11" s="181">
        <v>686410.73219178093</v>
      </c>
    </row>
    <row r="12" spans="1:4" x14ac:dyDescent="0.25">
      <c r="A12" s="174" t="s">
        <v>987</v>
      </c>
      <c r="B12" s="175">
        <v>9</v>
      </c>
      <c r="C12" s="176" t="s">
        <v>992</v>
      </c>
      <c r="D12" s="181">
        <v>6455443.534246576</v>
      </c>
    </row>
    <row r="13" spans="1:4" ht="25.5" x14ac:dyDescent="0.25">
      <c r="A13" s="174" t="s">
        <v>987</v>
      </c>
      <c r="B13" s="175">
        <v>10</v>
      </c>
      <c r="C13" s="177" t="s">
        <v>993</v>
      </c>
      <c r="D13" s="181">
        <v>230312.27876712329</v>
      </c>
    </row>
    <row r="14" spans="1:4" x14ac:dyDescent="0.25">
      <c r="A14" s="174" t="s">
        <v>987</v>
      </c>
      <c r="B14" s="175">
        <v>11</v>
      </c>
      <c r="C14" s="176" t="s">
        <v>804</v>
      </c>
      <c r="D14" s="166">
        <v>195393.80479452058</v>
      </c>
    </row>
    <row r="15" spans="1:4" x14ac:dyDescent="0.25">
      <c r="A15" s="174" t="s">
        <v>987</v>
      </c>
      <c r="B15" s="175">
        <v>12</v>
      </c>
      <c r="C15" s="176" t="s">
        <v>913</v>
      </c>
      <c r="D15" s="181">
        <v>216188.2780821918</v>
      </c>
    </row>
    <row r="16" spans="1:4" x14ac:dyDescent="0.25">
      <c r="A16" s="174" t="s">
        <v>987</v>
      </c>
      <c r="B16" s="175">
        <v>13</v>
      </c>
      <c r="C16" s="176" t="s">
        <v>919</v>
      </c>
      <c r="D16" s="181">
        <v>516652.94109589042</v>
      </c>
    </row>
    <row r="17" spans="1:4" x14ac:dyDescent="0.25">
      <c r="A17" s="174" t="s">
        <v>987</v>
      </c>
      <c r="B17" s="175">
        <v>14</v>
      </c>
      <c r="C17" s="176" t="s">
        <v>994</v>
      </c>
      <c r="D17" s="181">
        <v>16687736.565068495</v>
      </c>
    </row>
    <row r="18" spans="1:4" x14ac:dyDescent="0.25">
      <c r="A18" s="174" t="s">
        <v>987</v>
      </c>
      <c r="B18" s="175">
        <v>15</v>
      </c>
      <c r="C18" s="176" t="s">
        <v>995</v>
      </c>
      <c r="D18" s="181">
        <v>411402</v>
      </c>
    </row>
    <row r="19" spans="1:4" x14ac:dyDescent="0.25">
      <c r="A19" s="174" t="s">
        <v>987</v>
      </c>
      <c r="B19" s="175">
        <v>16</v>
      </c>
      <c r="C19" s="176" t="s">
        <v>996</v>
      </c>
      <c r="D19" s="181">
        <v>1262151.9821917808</v>
      </c>
    </row>
    <row r="20" spans="1:4" x14ac:dyDescent="0.25">
      <c r="A20" s="174" t="s">
        <v>987</v>
      </c>
      <c r="B20" s="175">
        <v>17</v>
      </c>
      <c r="C20" s="176" t="s">
        <v>925</v>
      </c>
      <c r="D20" s="181">
        <v>127006.9595890411</v>
      </c>
    </row>
    <row r="21" spans="1:4" x14ac:dyDescent="0.25">
      <c r="A21" s="174" t="s">
        <v>987</v>
      </c>
      <c r="B21" s="175">
        <v>18</v>
      </c>
      <c r="C21" s="176" t="s">
        <v>931</v>
      </c>
      <c r="D21" s="181">
        <v>287286.7530821918</v>
      </c>
    </row>
    <row r="22" spans="1:4" x14ac:dyDescent="0.25">
      <c r="A22" s="174" t="s">
        <v>987</v>
      </c>
      <c r="B22" s="175">
        <v>19</v>
      </c>
      <c r="C22" s="176" t="s">
        <v>997</v>
      </c>
      <c r="D22" s="181">
        <v>562182.7917808221</v>
      </c>
    </row>
    <row r="23" spans="1:4" x14ac:dyDescent="0.25">
      <c r="A23" s="174" t="s">
        <v>987</v>
      </c>
      <c r="B23" s="175">
        <v>20</v>
      </c>
      <c r="C23" s="176" t="s">
        <v>998</v>
      </c>
      <c r="D23" s="166">
        <v>1516664.0376712331</v>
      </c>
    </row>
    <row r="24" spans="1:4" x14ac:dyDescent="0.25">
      <c r="A24" s="174" t="s">
        <v>987</v>
      </c>
      <c r="B24" s="175">
        <v>21</v>
      </c>
      <c r="C24" s="176" t="s">
        <v>999</v>
      </c>
      <c r="D24" s="181">
        <v>358695.40479452052</v>
      </c>
    </row>
    <row r="25" spans="1:4" x14ac:dyDescent="0.25">
      <c r="A25" s="174" t="s">
        <v>987</v>
      </c>
      <c r="B25" s="175">
        <v>22</v>
      </c>
      <c r="C25" s="176" t="s">
        <v>1000</v>
      </c>
      <c r="D25" s="181">
        <v>821845.99383561651</v>
      </c>
    </row>
    <row r="26" spans="1:4" x14ac:dyDescent="0.25">
      <c r="A26" s="174" t="s">
        <v>987</v>
      </c>
      <c r="B26" s="175">
        <v>23</v>
      </c>
      <c r="C26" s="176" t="s">
        <v>1001</v>
      </c>
      <c r="D26" s="181">
        <v>165466</v>
      </c>
    </row>
    <row r="27" spans="1:4" x14ac:dyDescent="0.25">
      <c r="A27" s="174" t="s">
        <v>987</v>
      </c>
      <c r="B27" s="175">
        <v>24</v>
      </c>
      <c r="C27" s="176" t="s">
        <v>967</v>
      </c>
      <c r="D27" s="181">
        <v>438226.71986301371</v>
      </c>
    </row>
    <row r="28" spans="1:4" x14ac:dyDescent="0.25">
      <c r="A28" s="174" t="s">
        <v>987</v>
      </c>
      <c r="B28" s="175">
        <v>25</v>
      </c>
      <c r="C28" s="176" t="s">
        <v>1002</v>
      </c>
      <c r="D28" s="166">
        <v>285010.15410958906</v>
      </c>
    </row>
    <row r="29" spans="1:4" x14ac:dyDescent="0.25">
      <c r="A29" s="174" t="s">
        <v>987</v>
      </c>
      <c r="B29" s="175">
        <v>26</v>
      </c>
      <c r="C29" s="176" t="s">
        <v>972</v>
      </c>
      <c r="D29" s="181">
        <v>651360.6246575343</v>
      </c>
    </row>
    <row r="30" spans="1:4" x14ac:dyDescent="0.25">
      <c r="A30" s="174" t="s">
        <v>987</v>
      </c>
      <c r="B30" s="175">
        <v>27</v>
      </c>
      <c r="C30" s="176" t="s">
        <v>1003</v>
      </c>
      <c r="D30" s="181">
        <v>3447820</v>
      </c>
    </row>
    <row r="31" spans="1:4" x14ac:dyDescent="0.25">
      <c r="A31" s="178" t="s">
        <v>1004</v>
      </c>
      <c r="B31" s="179">
        <v>28</v>
      </c>
      <c r="C31" s="180" t="s">
        <v>1005</v>
      </c>
      <c r="D31" s="181">
        <v>1059170.7</v>
      </c>
    </row>
    <row r="32" spans="1:4" x14ac:dyDescent="0.25">
      <c r="A32" s="178" t="s">
        <v>1004</v>
      </c>
      <c r="B32" s="179">
        <v>29</v>
      </c>
      <c r="C32" s="180" t="s">
        <v>1006</v>
      </c>
      <c r="D32" s="181">
        <v>1059170.7</v>
      </c>
    </row>
    <row r="33" spans="1:4" x14ac:dyDescent="0.25">
      <c r="A33" s="139"/>
      <c r="B33" s="143"/>
      <c r="C33" s="141"/>
      <c r="D33" s="140"/>
    </row>
    <row r="34" spans="1:4" x14ac:dyDescent="0.25">
      <c r="A34" s="139"/>
      <c r="B34" s="143"/>
      <c r="C34" s="141"/>
      <c r="D34" s="140"/>
    </row>
    <row r="35" spans="1:4" x14ac:dyDescent="0.25">
      <c r="A35" s="139"/>
      <c r="B35" s="143"/>
      <c r="C35" s="141"/>
      <c r="D35" s="140"/>
    </row>
    <row r="36" spans="1:4" x14ac:dyDescent="0.25">
      <c r="A36" s="139"/>
      <c r="B36" s="143"/>
      <c r="C36" s="141"/>
      <c r="D36" s="140"/>
    </row>
    <row r="37" spans="1:4" x14ac:dyDescent="0.25">
      <c r="A37" s="139"/>
      <c r="B37" s="143"/>
      <c r="C37" s="141"/>
      <c r="D37" s="140"/>
    </row>
    <row r="38" spans="1:4" x14ac:dyDescent="0.25">
      <c r="A38" s="139"/>
      <c r="B38" s="143"/>
      <c r="C38" s="141"/>
      <c r="D38" s="140"/>
    </row>
    <row r="39" spans="1:4" x14ac:dyDescent="0.25">
      <c r="A39" s="139"/>
      <c r="B39" s="143"/>
      <c r="C39" s="141"/>
      <c r="D39" s="140"/>
    </row>
    <row r="40" spans="1:4" x14ac:dyDescent="0.25">
      <c r="A40" s="139"/>
      <c r="B40" s="143"/>
      <c r="C40" s="141"/>
      <c r="D40" s="140"/>
    </row>
    <row r="41" spans="1:4" x14ac:dyDescent="0.25">
      <c r="A41" s="139"/>
      <c r="B41" s="143"/>
      <c r="C41" s="141"/>
      <c r="D41" s="140"/>
    </row>
    <row r="42" spans="1:4" x14ac:dyDescent="0.25">
      <c r="A42" s="139"/>
      <c r="B42" s="143"/>
      <c r="C42" s="141"/>
      <c r="D42" s="140"/>
    </row>
    <row r="43" spans="1:4" x14ac:dyDescent="0.25">
      <c r="A43" s="139"/>
      <c r="B43" s="143"/>
      <c r="C43" s="141"/>
      <c r="D43" s="140"/>
    </row>
    <row r="44" spans="1:4" x14ac:dyDescent="0.25">
      <c r="A44" s="139"/>
      <c r="B44" s="143"/>
      <c r="C44" s="141"/>
      <c r="D44" s="140"/>
    </row>
    <row r="45" spans="1:4" x14ac:dyDescent="0.25">
      <c r="A45" s="139"/>
      <c r="B45" s="143"/>
      <c r="C45" s="141"/>
      <c r="D45" s="140"/>
    </row>
    <row r="46" spans="1:4" x14ac:dyDescent="0.25">
      <c r="A46" s="139"/>
      <c r="B46" s="143"/>
      <c r="C46" s="141"/>
      <c r="D46" s="140"/>
    </row>
    <row r="47" spans="1:4" x14ac:dyDescent="0.25">
      <c r="A47" s="139"/>
      <c r="B47" s="143"/>
      <c r="C47" s="141"/>
      <c r="D47" s="140"/>
    </row>
    <row r="48" spans="1:4" x14ac:dyDescent="0.25">
      <c r="A48" s="139"/>
      <c r="B48" s="143"/>
      <c r="C48" s="141"/>
      <c r="D48" s="140"/>
    </row>
    <row r="49" spans="1:4" x14ac:dyDescent="0.25">
      <c r="A49" s="139"/>
      <c r="B49" s="143"/>
      <c r="C49" s="141"/>
      <c r="D49" s="140"/>
    </row>
    <row r="50" spans="1:4" x14ac:dyDescent="0.25">
      <c r="A50" s="139"/>
      <c r="B50" s="143"/>
      <c r="C50" s="141"/>
      <c r="D50" s="140"/>
    </row>
    <row r="51" spans="1:4" x14ac:dyDescent="0.25">
      <c r="A51" s="139"/>
      <c r="B51" s="143"/>
      <c r="C51" s="141"/>
      <c r="D51" s="140"/>
    </row>
    <row r="52" spans="1:4" x14ac:dyDescent="0.25">
      <c r="A52" s="139"/>
      <c r="B52" s="143"/>
      <c r="C52" s="141"/>
      <c r="D52" s="140"/>
    </row>
    <row r="53" spans="1:4" x14ac:dyDescent="0.25">
      <c r="A53" s="139"/>
      <c r="B53" s="143"/>
      <c r="C53" s="141"/>
      <c r="D53" s="140"/>
    </row>
    <row r="54" spans="1:4" x14ac:dyDescent="0.25">
      <c r="A54" s="139"/>
      <c r="B54" s="143"/>
      <c r="C54" s="141"/>
      <c r="D54" s="140"/>
    </row>
    <row r="55" spans="1:4" x14ac:dyDescent="0.25">
      <c r="A55" s="139"/>
      <c r="B55" s="143"/>
      <c r="C55" s="141"/>
      <c r="D55" s="140"/>
    </row>
    <row r="56" spans="1:4" x14ac:dyDescent="0.25">
      <c r="A56" s="139"/>
      <c r="B56" s="143"/>
      <c r="C56" s="141"/>
      <c r="D56" s="140"/>
    </row>
    <row r="57" spans="1:4" x14ac:dyDescent="0.25">
      <c r="A57" s="139"/>
      <c r="B57" s="143"/>
      <c r="C57" s="141"/>
      <c r="D57" s="140"/>
    </row>
    <row r="58" spans="1:4" x14ac:dyDescent="0.25">
      <c r="A58" s="139"/>
      <c r="B58" s="143"/>
      <c r="C58" s="141"/>
      <c r="D58" s="140"/>
    </row>
    <row r="59" spans="1:4" x14ac:dyDescent="0.25">
      <c r="A59" s="139"/>
      <c r="B59" s="143"/>
      <c r="C59" s="141"/>
      <c r="D59" s="140"/>
    </row>
    <row r="60" spans="1:4" x14ac:dyDescent="0.25">
      <c r="A60" s="139"/>
      <c r="B60" s="143"/>
      <c r="C60" s="141"/>
      <c r="D60" s="140"/>
    </row>
    <row r="61" spans="1:4" x14ac:dyDescent="0.25">
      <c r="A61" s="139"/>
      <c r="B61" s="143"/>
      <c r="C61" s="141"/>
      <c r="D61" s="140"/>
    </row>
    <row r="62" spans="1:4" x14ac:dyDescent="0.25">
      <c r="A62" s="139"/>
      <c r="B62" s="143"/>
      <c r="C62" s="141"/>
      <c r="D62" s="140"/>
    </row>
    <row r="63" spans="1:4" x14ac:dyDescent="0.25">
      <c r="A63" s="139"/>
      <c r="B63" s="143"/>
      <c r="C63" s="141"/>
      <c r="D63" s="140"/>
    </row>
    <row r="64" spans="1:4" x14ac:dyDescent="0.25">
      <c r="A64" s="139"/>
      <c r="B64" s="143"/>
      <c r="C64" s="141"/>
      <c r="D64" s="140"/>
    </row>
    <row r="65" spans="1:4" x14ac:dyDescent="0.25">
      <c r="A65" s="139"/>
      <c r="B65" s="143"/>
      <c r="C65" s="141"/>
      <c r="D65" s="140"/>
    </row>
    <row r="66" spans="1:4" x14ac:dyDescent="0.25">
      <c r="A66" s="139"/>
      <c r="B66" s="143"/>
      <c r="C66" s="141"/>
      <c r="D66" s="140"/>
    </row>
    <row r="67" spans="1:4" x14ac:dyDescent="0.25">
      <c r="A67" s="139"/>
      <c r="B67" s="143"/>
      <c r="C67" s="141"/>
      <c r="D67" s="142"/>
    </row>
    <row r="68" spans="1:4" x14ac:dyDescent="0.25">
      <c r="A68" s="139"/>
      <c r="B68" s="143"/>
      <c r="C68" s="141"/>
      <c r="D68" s="140"/>
    </row>
    <row r="69" spans="1:4" x14ac:dyDescent="0.25">
      <c r="A69" s="139"/>
      <c r="B69" s="143"/>
      <c r="C69" s="141"/>
      <c r="D69" s="142"/>
    </row>
    <row r="70" spans="1:4" x14ac:dyDescent="0.25">
      <c r="A70" s="139"/>
      <c r="B70" s="143"/>
      <c r="C70" s="141"/>
      <c r="D70" s="140"/>
    </row>
    <row r="71" spans="1:4" x14ac:dyDescent="0.25">
      <c r="A71" s="139"/>
      <c r="B71" s="143"/>
      <c r="C71" s="141"/>
      <c r="D71" s="144"/>
    </row>
    <row r="72" spans="1:4" x14ac:dyDescent="0.25">
      <c r="A72" s="139"/>
      <c r="B72" s="143"/>
      <c r="C72" s="141"/>
      <c r="D72" s="142"/>
    </row>
    <row r="73" spans="1:4" x14ac:dyDescent="0.25">
      <c r="A73" s="139"/>
      <c r="B73" s="143"/>
      <c r="C73" s="141"/>
      <c r="D73" s="142"/>
    </row>
    <row r="74" spans="1:4" x14ac:dyDescent="0.25">
      <c r="A74" s="139"/>
      <c r="B74" s="143"/>
      <c r="C74" s="141"/>
      <c r="D74" s="142"/>
    </row>
    <row r="75" spans="1:4" x14ac:dyDescent="0.25">
      <c r="A75" s="139"/>
      <c r="B75" s="143"/>
      <c r="C75" s="141"/>
      <c r="D75" s="142"/>
    </row>
    <row r="76" spans="1:4" x14ac:dyDescent="0.25">
      <c r="A76" s="65"/>
      <c r="B76" s="65"/>
      <c r="C76" s="138" t="s">
        <v>839</v>
      </c>
      <c r="D76" s="66">
        <f>SUM(D3:D75)</f>
        <v>42555240.047726035</v>
      </c>
    </row>
  </sheetData>
  <mergeCells count="4">
    <mergeCell ref="A1:A2"/>
    <mergeCell ref="B1:B2"/>
    <mergeCell ref="C1:C2"/>
    <mergeCell ref="D1:D2"/>
  </mergeCells>
  <conditionalFormatting sqref="A6:D75">
    <cfRule type="cellIs" dxfId="11" priority="1" operator="lessThanOrEqual">
      <formula>0</formula>
    </cfRule>
  </conditionalFormatting>
  <dataValidations count="1">
    <dataValidation type="whole" operator="greaterThanOrEqual" allowBlank="1" showInputMessage="1" showErrorMessage="1" errorTitle="Valor de la celda" error="La celda sólo permite números enteros y en positivo, favor de capturar cantidades sin centavos y evitar números en negativos." sqref="D70 D68 D10:D13 D15:D22 D24:D27 D29:D66 D6:D8" xr:uid="{00000000-0002-0000-0900-000000000000}">
      <formula1>0</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669900"/>
  </sheetPr>
  <dimension ref="A1:F49"/>
  <sheetViews>
    <sheetView workbookViewId="0"/>
  </sheetViews>
  <sheetFormatPr baseColWidth="10" defaultRowHeight="15" x14ac:dyDescent="0.25"/>
  <cols>
    <col min="1" max="1" width="37.5703125" customWidth="1"/>
  </cols>
  <sheetData>
    <row r="1" spans="1:6" ht="60" x14ac:dyDescent="0.25">
      <c r="A1" s="145" t="s">
        <v>983</v>
      </c>
      <c r="B1" s="11" t="s">
        <v>168</v>
      </c>
      <c r="C1" s="11" t="s">
        <v>840</v>
      </c>
      <c r="D1" s="11" t="s">
        <v>841</v>
      </c>
      <c r="E1" s="11" t="s">
        <v>842</v>
      </c>
      <c r="F1" s="11" t="s">
        <v>843</v>
      </c>
    </row>
    <row r="2" spans="1:6" x14ac:dyDescent="0.25">
      <c r="A2" s="146" t="s">
        <v>844</v>
      </c>
      <c r="B2" s="147"/>
      <c r="C2" s="147"/>
      <c r="D2" s="147"/>
      <c r="E2" s="147"/>
      <c r="F2" s="147"/>
    </row>
    <row r="3" spans="1:6" ht="30" x14ac:dyDescent="0.25">
      <c r="A3" s="148" t="s">
        <v>845</v>
      </c>
      <c r="B3" s="149"/>
      <c r="C3" s="149"/>
      <c r="D3" s="149"/>
      <c r="E3" s="149"/>
      <c r="F3" s="149"/>
    </row>
    <row r="4" spans="1:6" ht="30" x14ac:dyDescent="0.25">
      <c r="A4" s="148" t="s">
        <v>846</v>
      </c>
      <c r="B4" s="149"/>
      <c r="C4" s="149"/>
      <c r="D4" s="149"/>
      <c r="E4" s="149"/>
      <c r="F4" s="149"/>
    </row>
    <row r="5" spans="1:6" x14ac:dyDescent="0.25">
      <c r="A5" s="150" t="s">
        <v>847</v>
      </c>
      <c r="B5" s="151"/>
      <c r="C5" s="151"/>
      <c r="D5" s="151"/>
      <c r="E5" s="151"/>
      <c r="F5" s="151"/>
    </row>
    <row r="6" spans="1:6" x14ac:dyDescent="0.25">
      <c r="A6" s="148" t="s">
        <v>848</v>
      </c>
      <c r="B6" s="152"/>
      <c r="C6" s="152"/>
      <c r="D6" s="152"/>
      <c r="E6" s="152"/>
      <c r="F6" s="152"/>
    </row>
    <row r="7" spans="1:6" x14ac:dyDescent="0.25">
      <c r="A7" s="148" t="s">
        <v>849</v>
      </c>
      <c r="B7" s="152"/>
      <c r="C7" s="152"/>
      <c r="D7" s="152"/>
      <c r="E7" s="152"/>
      <c r="F7" s="152"/>
    </row>
    <row r="8" spans="1:6" x14ac:dyDescent="0.25">
      <c r="A8" s="148" t="s">
        <v>850</v>
      </c>
      <c r="B8" s="152"/>
      <c r="C8" s="152"/>
      <c r="D8" s="152"/>
      <c r="E8" s="152"/>
      <c r="F8" s="152"/>
    </row>
    <row r="9" spans="1:6" x14ac:dyDescent="0.25">
      <c r="A9" s="148" t="s">
        <v>851</v>
      </c>
      <c r="B9" s="152"/>
      <c r="C9" s="152"/>
      <c r="D9" s="152"/>
      <c r="E9" s="152"/>
      <c r="F9" s="152"/>
    </row>
    <row r="10" spans="1:6" x14ac:dyDescent="0.25">
      <c r="A10" s="148" t="s">
        <v>852</v>
      </c>
      <c r="B10" s="152"/>
      <c r="C10" s="152"/>
      <c r="D10" s="152"/>
      <c r="E10" s="152"/>
      <c r="F10" s="152"/>
    </row>
    <row r="11" spans="1:6" x14ac:dyDescent="0.25">
      <c r="A11" s="148" t="s">
        <v>849</v>
      </c>
      <c r="B11" s="152"/>
      <c r="C11" s="152"/>
      <c r="D11" s="152"/>
      <c r="E11" s="152"/>
      <c r="F11" s="152"/>
    </row>
    <row r="12" spans="1:6" x14ac:dyDescent="0.25">
      <c r="A12" s="148" t="s">
        <v>850</v>
      </c>
      <c r="B12" s="152"/>
      <c r="C12" s="152"/>
      <c r="D12" s="152"/>
      <c r="E12" s="152"/>
      <c r="F12" s="152"/>
    </row>
    <row r="13" spans="1:6" x14ac:dyDescent="0.25">
      <c r="A13" s="148" t="s">
        <v>851</v>
      </c>
      <c r="B13" s="152"/>
      <c r="C13" s="152"/>
      <c r="D13" s="152"/>
      <c r="E13" s="152"/>
      <c r="F13" s="152"/>
    </row>
    <row r="14" spans="1:6" x14ac:dyDescent="0.25">
      <c r="A14" s="148" t="s">
        <v>853</v>
      </c>
      <c r="B14" s="152"/>
      <c r="C14" s="152"/>
      <c r="D14" s="152"/>
      <c r="E14" s="152"/>
      <c r="F14" s="152"/>
    </row>
    <row r="15" spans="1:6" ht="30" x14ac:dyDescent="0.25">
      <c r="A15" s="148" t="s">
        <v>854</v>
      </c>
      <c r="B15" s="152"/>
      <c r="C15" s="152"/>
      <c r="D15" s="152"/>
      <c r="E15" s="152"/>
      <c r="F15" s="152"/>
    </row>
    <row r="16" spans="1:6" ht="30" x14ac:dyDescent="0.25">
      <c r="A16" s="148" t="s">
        <v>855</v>
      </c>
      <c r="B16" s="152"/>
      <c r="C16" s="152"/>
      <c r="D16" s="152"/>
      <c r="E16" s="152"/>
      <c r="F16" s="152"/>
    </row>
    <row r="17" spans="1:6" ht="30" x14ac:dyDescent="0.25">
      <c r="A17" s="148" t="s">
        <v>856</v>
      </c>
      <c r="B17" s="152"/>
      <c r="C17" s="152"/>
      <c r="D17" s="152"/>
      <c r="E17" s="152"/>
      <c r="F17" s="152"/>
    </row>
    <row r="18" spans="1:6" ht="30" x14ac:dyDescent="0.25">
      <c r="A18" s="148" t="s">
        <v>857</v>
      </c>
      <c r="B18" s="152"/>
      <c r="C18" s="152"/>
      <c r="D18" s="152"/>
      <c r="E18" s="152"/>
      <c r="F18" s="152"/>
    </row>
    <row r="19" spans="1:6" ht="30" x14ac:dyDescent="0.25">
      <c r="A19" s="148" t="s">
        <v>858</v>
      </c>
      <c r="B19" s="152"/>
      <c r="C19" s="152"/>
      <c r="D19" s="152"/>
      <c r="E19" s="152"/>
      <c r="F19" s="152"/>
    </row>
    <row r="20" spans="1:6" x14ac:dyDescent="0.25">
      <c r="A20" s="148" t="s">
        <v>859</v>
      </c>
      <c r="B20" s="152"/>
      <c r="C20" s="152"/>
      <c r="D20" s="152"/>
      <c r="E20" s="152"/>
      <c r="F20" s="152"/>
    </row>
    <row r="21" spans="1:6" x14ac:dyDescent="0.25">
      <c r="A21" s="148" t="s">
        <v>860</v>
      </c>
      <c r="B21" s="152"/>
      <c r="C21" s="152"/>
      <c r="D21" s="152"/>
      <c r="E21" s="152"/>
      <c r="F21" s="152"/>
    </row>
    <row r="22" spans="1:6" x14ac:dyDescent="0.25">
      <c r="A22" s="146" t="s">
        <v>861</v>
      </c>
      <c r="B22" s="153"/>
      <c r="C22" s="153"/>
      <c r="D22" s="153"/>
      <c r="E22" s="153"/>
      <c r="F22" s="153"/>
    </row>
    <row r="23" spans="1:6" x14ac:dyDescent="0.25">
      <c r="A23" s="148" t="s">
        <v>862</v>
      </c>
      <c r="B23" s="152"/>
      <c r="C23" s="152"/>
      <c r="D23" s="152"/>
      <c r="E23" s="152"/>
      <c r="F23" s="152"/>
    </row>
    <row r="24" spans="1:6" x14ac:dyDescent="0.25">
      <c r="A24" s="150" t="s">
        <v>863</v>
      </c>
      <c r="B24" s="153"/>
      <c r="C24" s="153"/>
      <c r="D24" s="153"/>
      <c r="E24" s="153"/>
      <c r="F24" s="153"/>
    </row>
    <row r="25" spans="1:6" x14ac:dyDescent="0.25">
      <c r="A25" s="148" t="s">
        <v>864</v>
      </c>
      <c r="B25" s="149"/>
      <c r="C25" s="149"/>
      <c r="D25" s="149"/>
      <c r="E25" s="149"/>
      <c r="F25" s="149"/>
    </row>
    <row r="26" spans="1:6" x14ac:dyDescent="0.25">
      <c r="A26" s="148" t="s">
        <v>865</v>
      </c>
      <c r="B26" s="149"/>
      <c r="C26" s="149"/>
      <c r="D26" s="149"/>
      <c r="E26" s="149"/>
      <c r="F26" s="149"/>
    </row>
    <row r="27" spans="1:6" ht="30" x14ac:dyDescent="0.25">
      <c r="A27" s="148" t="s">
        <v>866</v>
      </c>
      <c r="B27" s="149"/>
      <c r="C27" s="149"/>
      <c r="D27" s="149"/>
      <c r="E27" s="149"/>
      <c r="F27" s="149"/>
    </row>
    <row r="28" spans="1:6" x14ac:dyDescent="0.25">
      <c r="A28" s="146" t="s">
        <v>867</v>
      </c>
      <c r="B28" s="153"/>
      <c r="C28" s="153"/>
      <c r="D28" s="153"/>
      <c r="E28" s="153"/>
      <c r="F28" s="153"/>
    </row>
    <row r="29" spans="1:6" x14ac:dyDescent="0.25">
      <c r="A29" s="148" t="s">
        <v>868</v>
      </c>
      <c r="B29" s="149"/>
      <c r="C29" s="149"/>
      <c r="D29" s="149"/>
      <c r="E29" s="149"/>
      <c r="F29" s="149"/>
    </row>
    <row r="30" spans="1:6" x14ac:dyDescent="0.25">
      <c r="A30" s="148" t="s">
        <v>869</v>
      </c>
      <c r="B30" s="149"/>
      <c r="C30" s="149"/>
      <c r="D30" s="149"/>
      <c r="E30" s="149"/>
      <c r="F30" s="149"/>
    </row>
    <row r="31" spans="1:6" x14ac:dyDescent="0.25">
      <c r="A31" s="148" t="s">
        <v>870</v>
      </c>
      <c r="B31" s="149"/>
      <c r="C31" s="149"/>
      <c r="D31" s="149"/>
      <c r="E31" s="149"/>
      <c r="F31" s="149"/>
    </row>
    <row r="32" spans="1:6" x14ac:dyDescent="0.25">
      <c r="A32" s="146" t="s">
        <v>871</v>
      </c>
      <c r="B32" s="152"/>
      <c r="C32" s="152"/>
      <c r="D32" s="152"/>
      <c r="E32" s="152"/>
      <c r="F32" s="152"/>
    </row>
    <row r="33" spans="1:6" x14ac:dyDescent="0.25">
      <c r="A33" s="150" t="s">
        <v>872</v>
      </c>
      <c r="B33" s="153"/>
      <c r="C33" s="153"/>
      <c r="D33" s="153"/>
      <c r="E33" s="153"/>
      <c r="F33" s="153"/>
    </row>
    <row r="34" spans="1:6" ht="30" x14ac:dyDescent="0.25">
      <c r="A34" s="148" t="s">
        <v>873</v>
      </c>
      <c r="B34" s="149"/>
      <c r="C34" s="149"/>
      <c r="D34" s="149"/>
      <c r="E34" s="149"/>
      <c r="F34" s="149"/>
    </row>
    <row r="35" spans="1:6" x14ac:dyDescent="0.25">
      <c r="A35" s="148" t="s">
        <v>874</v>
      </c>
      <c r="B35" s="149"/>
      <c r="C35" s="149"/>
      <c r="D35" s="149"/>
      <c r="E35" s="149"/>
      <c r="F35" s="149"/>
    </row>
    <row r="36" spans="1:6" x14ac:dyDescent="0.25">
      <c r="A36" s="148" t="s">
        <v>875</v>
      </c>
      <c r="B36" s="149"/>
      <c r="C36" s="149"/>
      <c r="D36" s="149"/>
      <c r="E36" s="149"/>
      <c r="F36" s="149"/>
    </row>
    <row r="37" spans="1:6" ht="45" x14ac:dyDescent="0.25">
      <c r="A37" s="146" t="s">
        <v>876</v>
      </c>
      <c r="B37" s="153"/>
      <c r="C37" s="153"/>
      <c r="D37" s="153"/>
      <c r="E37" s="153"/>
      <c r="F37" s="153"/>
    </row>
    <row r="38" spans="1:6" x14ac:dyDescent="0.25">
      <c r="A38" s="148" t="s">
        <v>874</v>
      </c>
      <c r="B38" s="149"/>
      <c r="C38" s="149"/>
      <c r="D38" s="149"/>
      <c r="E38" s="149"/>
      <c r="F38" s="149"/>
    </row>
    <row r="39" spans="1:6" x14ac:dyDescent="0.25">
      <c r="A39" s="148" t="s">
        <v>875</v>
      </c>
      <c r="B39" s="149"/>
      <c r="C39" s="149"/>
      <c r="D39" s="149"/>
      <c r="E39" s="149"/>
      <c r="F39" s="149"/>
    </row>
    <row r="40" spans="1:6" x14ac:dyDescent="0.25">
      <c r="A40" s="148" t="s">
        <v>125</v>
      </c>
      <c r="B40" s="149"/>
      <c r="C40" s="149"/>
      <c r="D40" s="149"/>
      <c r="E40" s="149"/>
      <c r="F40" s="149"/>
    </row>
    <row r="41" spans="1:6" x14ac:dyDescent="0.25">
      <c r="A41" s="146" t="s">
        <v>877</v>
      </c>
      <c r="B41" s="153"/>
      <c r="C41" s="153"/>
      <c r="D41" s="153"/>
      <c r="E41" s="153"/>
      <c r="F41" s="153"/>
    </row>
    <row r="42" spans="1:6" x14ac:dyDescent="0.25">
      <c r="A42" s="148" t="s">
        <v>874</v>
      </c>
      <c r="B42" s="149"/>
      <c r="C42" s="149"/>
      <c r="D42" s="149"/>
      <c r="E42" s="149"/>
      <c r="F42" s="149"/>
    </row>
    <row r="43" spans="1:6" x14ac:dyDescent="0.25">
      <c r="A43" s="148" t="s">
        <v>875</v>
      </c>
      <c r="B43" s="149"/>
      <c r="C43" s="149"/>
      <c r="D43" s="149"/>
      <c r="E43" s="149"/>
      <c r="F43" s="149"/>
    </row>
    <row r="44" spans="1:6" x14ac:dyDescent="0.25">
      <c r="A44" s="150" t="s">
        <v>878</v>
      </c>
      <c r="B44" s="153"/>
      <c r="C44" s="153"/>
      <c r="D44" s="153"/>
      <c r="E44" s="153"/>
      <c r="F44" s="153"/>
    </row>
    <row r="45" spans="1:6" x14ac:dyDescent="0.25">
      <c r="A45" s="148" t="s">
        <v>879</v>
      </c>
      <c r="B45" s="149"/>
      <c r="C45" s="149"/>
      <c r="D45" s="149"/>
      <c r="E45" s="149"/>
      <c r="F45" s="149"/>
    </row>
    <row r="46" spans="1:6" x14ac:dyDescent="0.25">
      <c r="A46" s="148" t="s">
        <v>880</v>
      </c>
      <c r="B46" s="149"/>
      <c r="C46" s="149"/>
      <c r="D46" s="149"/>
      <c r="E46" s="149"/>
      <c r="F46" s="149"/>
    </row>
    <row r="47" spans="1:6" x14ac:dyDescent="0.25">
      <c r="A47" s="150" t="s">
        <v>881</v>
      </c>
      <c r="B47" s="153"/>
      <c r="C47" s="153"/>
      <c r="D47" s="153"/>
      <c r="E47" s="153"/>
      <c r="F47" s="153"/>
    </row>
    <row r="48" spans="1:6" x14ac:dyDescent="0.25">
      <c r="A48" s="148" t="s">
        <v>882</v>
      </c>
      <c r="B48" s="149"/>
      <c r="C48" s="149"/>
      <c r="D48" s="149"/>
      <c r="E48" s="149"/>
      <c r="F48" s="149"/>
    </row>
    <row r="49" spans="1:6" ht="30" x14ac:dyDescent="0.25">
      <c r="A49" s="148" t="s">
        <v>883</v>
      </c>
      <c r="B49" s="149"/>
      <c r="C49" s="149"/>
      <c r="D49" s="149"/>
      <c r="E49" s="149"/>
      <c r="F49" s="149"/>
    </row>
  </sheetData>
  <conditionalFormatting sqref="B32:F32">
    <cfRule type="containsBlanks" dxfId="10" priority="1">
      <formula>LEN(TRIM(B32))=0</formula>
    </cfRule>
  </conditionalFormatting>
  <conditionalFormatting sqref="B3:F4 B6:F21 B23:F23 B25:F27 B29:F31 B34:F36 B38:F40 B42:F43 B45:F46 B48:F49">
    <cfRule type="containsBlanks" dxfId="9" priority="2">
      <formula>LEN(TRIM(B3))=0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59999389629810485"/>
  </sheetPr>
  <dimension ref="A1:O435"/>
  <sheetViews>
    <sheetView workbookViewId="0">
      <selection activeCell="K437" sqref="K437"/>
    </sheetView>
  </sheetViews>
  <sheetFormatPr baseColWidth="10" defaultRowHeight="15" x14ac:dyDescent="0.25"/>
  <sheetData>
    <row r="1" spans="1:15" x14ac:dyDescent="0.25">
      <c r="A1" s="272" t="s">
        <v>884</v>
      </c>
      <c r="B1" s="272"/>
      <c r="C1" s="289" t="s">
        <v>885</v>
      </c>
      <c r="D1" s="291" t="s">
        <v>886</v>
      </c>
      <c r="E1" s="291" t="s">
        <v>887</v>
      </c>
      <c r="F1" s="291" t="s">
        <v>888</v>
      </c>
      <c r="G1" s="294" t="s">
        <v>889</v>
      </c>
      <c r="H1" s="295"/>
      <c r="I1" s="154">
        <v>131</v>
      </c>
      <c r="J1" s="154">
        <v>132</v>
      </c>
      <c r="K1" s="154">
        <v>132</v>
      </c>
      <c r="L1" s="154">
        <v>133</v>
      </c>
      <c r="M1" s="154">
        <v>134</v>
      </c>
      <c r="N1" s="154">
        <v>1500</v>
      </c>
      <c r="O1" s="286" t="s">
        <v>890</v>
      </c>
    </row>
    <row r="2" spans="1:15" ht="63.75" x14ac:dyDescent="0.25">
      <c r="A2" s="273"/>
      <c r="B2" s="273"/>
      <c r="C2" s="290"/>
      <c r="D2" s="292"/>
      <c r="E2" s="293"/>
      <c r="F2" s="293"/>
      <c r="G2" s="155" t="s">
        <v>891</v>
      </c>
      <c r="H2" s="155" t="s">
        <v>892</v>
      </c>
      <c r="I2" s="155" t="s">
        <v>893</v>
      </c>
      <c r="J2" s="155" t="s">
        <v>894</v>
      </c>
      <c r="K2" s="155" t="s">
        <v>895</v>
      </c>
      <c r="L2" s="155" t="s">
        <v>896</v>
      </c>
      <c r="M2" s="155" t="s">
        <v>897</v>
      </c>
      <c r="N2" s="155" t="s">
        <v>898</v>
      </c>
      <c r="O2" s="287"/>
    </row>
    <row r="3" spans="1:15" x14ac:dyDescent="0.25">
      <c r="A3" s="288" t="s">
        <v>899</v>
      </c>
      <c r="B3" s="288"/>
      <c r="C3" s="156" t="s">
        <v>900</v>
      </c>
      <c r="D3" s="157">
        <v>111</v>
      </c>
      <c r="E3" s="158">
        <v>11</v>
      </c>
      <c r="F3" s="158">
        <v>9</v>
      </c>
      <c r="G3" s="159">
        <v>16806.3</v>
      </c>
      <c r="H3" s="160">
        <f>G3*12*F3</f>
        <v>1815080.4</v>
      </c>
      <c r="I3" s="159"/>
      <c r="J3" s="159">
        <v>25209.449999999997</v>
      </c>
      <c r="K3" s="159">
        <v>248641.15068493146</v>
      </c>
      <c r="L3" s="159"/>
      <c r="M3" s="159"/>
      <c r="N3" s="159"/>
      <c r="O3" s="161">
        <f>SUM(H3:N3)</f>
        <v>2088931.0006849314</v>
      </c>
    </row>
    <row r="4" spans="1:15" x14ac:dyDescent="0.25">
      <c r="A4" s="288" t="s">
        <v>901</v>
      </c>
      <c r="B4" s="288"/>
      <c r="C4" s="156" t="s">
        <v>902</v>
      </c>
      <c r="D4" s="162">
        <v>111</v>
      </c>
      <c r="E4" s="158">
        <v>11</v>
      </c>
      <c r="F4" s="163">
        <v>1</v>
      </c>
      <c r="G4" s="164">
        <v>26370</v>
      </c>
      <c r="H4" s="160">
        <f t="shared" ref="H4:H67" si="0">G4*12*F4</f>
        <v>316440</v>
      </c>
      <c r="I4" s="164"/>
      <c r="J4" s="164">
        <v>4395</v>
      </c>
      <c r="K4" s="164">
        <v>43347.945205479453</v>
      </c>
      <c r="L4" s="164"/>
      <c r="M4" s="164"/>
      <c r="N4" s="164"/>
      <c r="O4" s="161">
        <f t="shared" ref="O4:O68" si="1">SUM(H4:N4)</f>
        <v>364182.94520547945</v>
      </c>
    </row>
    <row r="5" spans="1:15" x14ac:dyDescent="0.25">
      <c r="A5" s="288" t="s">
        <v>903</v>
      </c>
      <c r="B5" s="288"/>
      <c r="C5" s="156" t="s">
        <v>904</v>
      </c>
      <c r="D5" s="162">
        <v>113</v>
      </c>
      <c r="E5" s="158">
        <v>11</v>
      </c>
      <c r="F5" s="163">
        <v>1</v>
      </c>
      <c r="G5" s="165">
        <v>29085</v>
      </c>
      <c r="H5" s="160">
        <f t="shared" si="0"/>
        <v>349020</v>
      </c>
      <c r="I5" s="165"/>
      <c r="J5" s="165">
        <v>4847.5</v>
      </c>
      <c r="K5" s="165">
        <v>47810.95890410959</v>
      </c>
      <c r="L5" s="165"/>
      <c r="M5" s="165"/>
      <c r="N5" s="165"/>
      <c r="O5" s="161">
        <f t="shared" si="1"/>
        <v>401678.4589041096</v>
      </c>
    </row>
    <row r="6" spans="1:15" x14ac:dyDescent="0.25">
      <c r="A6" s="288" t="s">
        <v>905</v>
      </c>
      <c r="B6" s="288"/>
      <c r="C6" s="156" t="s">
        <v>906</v>
      </c>
      <c r="D6" s="162">
        <v>113</v>
      </c>
      <c r="E6" s="158">
        <v>11</v>
      </c>
      <c r="F6" s="163">
        <v>1</v>
      </c>
      <c r="G6" s="165">
        <v>37359</v>
      </c>
      <c r="H6" s="160">
        <f t="shared" si="0"/>
        <v>448308</v>
      </c>
      <c r="I6" s="165"/>
      <c r="J6" s="165">
        <v>6226.5</v>
      </c>
      <c r="K6" s="165">
        <v>61412.05479452054</v>
      </c>
      <c r="L6" s="165"/>
      <c r="M6" s="165"/>
      <c r="N6" s="165"/>
      <c r="O6" s="161">
        <f t="shared" si="1"/>
        <v>515946.55479452055</v>
      </c>
    </row>
    <row r="7" spans="1:15" x14ac:dyDescent="0.25">
      <c r="A7" s="283" t="s">
        <v>907</v>
      </c>
      <c r="B7" s="283"/>
      <c r="C7" s="166" t="s">
        <v>906</v>
      </c>
      <c r="D7" s="162">
        <v>113</v>
      </c>
      <c r="E7" s="158">
        <v>11</v>
      </c>
      <c r="F7" s="163">
        <v>1</v>
      </c>
      <c r="G7" s="165">
        <v>11680</v>
      </c>
      <c r="H7" s="160">
        <f t="shared" si="0"/>
        <v>140160</v>
      </c>
      <c r="I7" s="165"/>
      <c r="J7" s="165">
        <v>1946.6666666666665</v>
      </c>
      <c r="K7" s="165">
        <v>19200</v>
      </c>
      <c r="L7" s="165"/>
      <c r="M7" s="165"/>
      <c r="N7" s="165"/>
      <c r="O7" s="161">
        <f t="shared" si="1"/>
        <v>161306.66666666666</v>
      </c>
    </row>
    <row r="8" spans="1:15" x14ac:dyDescent="0.25">
      <c r="A8" s="283" t="s">
        <v>908</v>
      </c>
      <c r="B8" s="283"/>
      <c r="C8" s="166" t="s">
        <v>906</v>
      </c>
      <c r="D8" s="162">
        <v>113</v>
      </c>
      <c r="E8" s="158">
        <v>11</v>
      </c>
      <c r="F8" s="163">
        <v>1</v>
      </c>
      <c r="G8" s="165">
        <v>6489</v>
      </c>
      <c r="H8" s="160">
        <f t="shared" si="0"/>
        <v>77868</v>
      </c>
      <c r="I8" s="165"/>
      <c r="J8" s="165">
        <v>1081.5</v>
      </c>
      <c r="K8" s="165">
        <v>10666.849315068494</v>
      </c>
      <c r="L8" s="165"/>
      <c r="M8" s="165"/>
      <c r="N8" s="165"/>
      <c r="O8" s="161">
        <f t="shared" si="1"/>
        <v>89616.349315068495</v>
      </c>
    </row>
    <row r="9" spans="1:15" x14ac:dyDescent="0.25">
      <c r="A9" s="283" t="s">
        <v>908</v>
      </c>
      <c r="B9" s="283"/>
      <c r="C9" s="166" t="s">
        <v>904</v>
      </c>
      <c r="D9" s="162">
        <v>113</v>
      </c>
      <c r="E9" s="158">
        <v>11</v>
      </c>
      <c r="F9" s="163">
        <v>1</v>
      </c>
      <c r="G9" s="164">
        <v>6489</v>
      </c>
      <c r="H9" s="160">
        <f t="shared" si="0"/>
        <v>77868</v>
      </c>
      <c r="I9" s="164"/>
      <c r="J9" s="164">
        <v>1081.5</v>
      </c>
      <c r="K9" s="164">
        <v>10666.849315068494</v>
      </c>
      <c r="L9" s="164"/>
      <c r="M9" s="164"/>
      <c r="N9" s="164"/>
      <c r="O9" s="161">
        <f t="shared" si="1"/>
        <v>89616.349315068495</v>
      </c>
    </row>
    <row r="10" spans="1:15" x14ac:dyDescent="0.25">
      <c r="A10" s="283" t="s">
        <v>909</v>
      </c>
      <c r="B10" s="283"/>
      <c r="C10" s="166" t="s">
        <v>902</v>
      </c>
      <c r="D10" s="162">
        <v>113</v>
      </c>
      <c r="E10" s="158">
        <v>11</v>
      </c>
      <c r="F10" s="163">
        <v>1</v>
      </c>
      <c r="G10" s="165">
        <v>11682.300000000001</v>
      </c>
      <c r="H10" s="160">
        <f t="shared" si="0"/>
        <v>140187.6</v>
      </c>
      <c r="I10" s="165"/>
      <c r="J10" s="165">
        <v>1947.0500000000002</v>
      </c>
      <c r="K10" s="165">
        <v>19203.780821917808</v>
      </c>
      <c r="L10" s="165"/>
      <c r="M10" s="165"/>
      <c r="N10" s="165"/>
      <c r="O10" s="161">
        <f t="shared" si="1"/>
        <v>161338.43082191781</v>
      </c>
    </row>
    <row r="11" spans="1:15" x14ac:dyDescent="0.25">
      <c r="A11" s="283" t="s">
        <v>908</v>
      </c>
      <c r="B11" s="283"/>
      <c r="C11" s="166" t="s">
        <v>902</v>
      </c>
      <c r="D11" s="162">
        <v>113</v>
      </c>
      <c r="E11" s="158">
        <v>11</v>
      </c>
      <c r="F11" s="163">
        <v>1</v>
      </c>
      <c r="G11" s="165">
        <v>6489</v>
      </c>
      <c r="H11" s="160">
        <f t="shared" si="0"/>
        <v>77868</v>
      </c>
      <c r="I11" s="165"/>
      <c r="J11" s="165">
        <v>1081.5</v>
      </c>
      <c r="K11" s="165">
        <v>10666.849315068494</v>
      </c>
      <c r="L11" s="165"/>
      <c r="M11" s="165"/>
      <c r="N11" s="165"/>
      <c r="O11" s="161">
        <f t="shared" si="1"/>
        <v>89616.349315068495</v>
      </c>
    </row>
    <row r="12" spans="1:15" x14ac:dyDescent="0.25">
      <c r="A12" s="283" t="s">
        <v>910</v>
      </c>
      <c r="B12" s="283"/>
      <c r="C12" s="166" t="s">
        <v>911</v>
      </c>
      <c r="D12" s="162">
        <v>113</v>
      </c>
      <c r="E12" s="158">
        <v>11</v>
      </c>
      <c r="F12" s="163">
        <v>1</v>
      </c>
      <c r="G12" s="165">
        <v>11680.2</v>
      </c>
      <c r="H12" s="160">
        <f t="shared" si="0"/>
        <v>140162.40000000002</v>
      </c>
      <c r="I12" s="165"/>
      <c r="J12" s="165">
        <v>1946.7000000000003</v>
      </c>
      <c r="K12" s="165">
        <v>19200.32876712329</v>
      </c>
      <c r="L12" s="165"/>
      <c r="M12" s="165"/>
      <c r="N12" s="165"/>
      <c r="O12" s="161">
        <f t="shared" si="1"/>
        <v>161309.42876712332</v>
      </c>
    </row>
    <row r="13" spans="1:15" x14ac:dyDescent="0.25">
      <c r="A13" s="283" t="s">
        <v>910</v>
      </c>
      <c r="B13" s="283"/>
      <c r="C13" s="166" t="s">
        <v>804</v>
      </c>
      <c r="D13" s="162">
        <v>113</v>
      </c>
      <c r="E13" s="158">
        <v>11</v>
      </c>
      <c r="F13" s="163">
        <v>1</v>
      </c>
      <c r="G13" s="165">
        <v>9151.8000000000011</v>
      </c>
      <c r="H13" s="160">
        <f t="shared" si="0"/>
        <v>109821.6</v>
      </c>
      <c r="I13" s="165"/>
      <c r="J13" s="165">
        <v>1525.3000000000002</v>
      </c>
      <c r="K13" s="165">
        <v>15044.054794520547</v>
      </c>
      <c r="L13" s="165"/>
      <c r="M13" s="165"/>
      <c r="N13" s="165"/>
      <c r="O13" s="161">
        <f t="shared" si="1"/>
        <v>126390.95479452056</v>
      </c>
    </row>
    <row r="14" spans="1:15" x14ac:dyDescent="0.25">
      <c r="A14" s="283" t="s">
        <v>912</v>
      </c>
      <c r="B14" s="283"/>
      <c r="C14" s="166" t="s">
        <v>913</v>
      </c>
      <c r="D14" s="162">
        <v>113</v>
      </c>
      <c r="E14" s="158">
        <v>11</v>
      </c>
      <c r="F14" s="163">
        <v>1</v>
      </c>
      <c r="G14" s="164">
        <v>10657.5</v>
      </c>
      <c r="H14" s="160">
        <f t="shared" si="0"/>
        <v>127890</v>
      </c>
      <c r="I14" s="164"/>
      <c r="J14" s="164">
        <v>1776.25</v>
      </c>
      <c r="K14" s="164">
        <v>17519.178082191782</v>
      </c>
      <c r="L14" s="164"/>
      <c r="M14" s="164"/>
      <c r="N14" s="164"/>
      <c r="O14" s="161">
        <f t="shared" si="1"/>
        <v>147185.42808219179</v>
      </c>
    </row>
    <row r="15" spans="1:15" x14ac:dyDescent="0.25">
      <c r="A15" s="283" t="s">
        <v>914</v>
      </c>
      <c r="B15" s="283"/>
      <c r="C15" s="166" t="s">
        <v>750</v>
      </c>
      <c r="D15" s="162">
        <v>113</v>
      </c>
      <c r="E15" s="158">
        <v>11</v>
      </c>
      <c r="F15" s="163">
        <v>1</v>
      </c>
      <c r="G15" s="165">
        <v>7875</v>
      </c>
      <c r="H15" s="160">
        <f t="shared" si="0"/>
        <v>94500</v>
      </c>
      <c r="I15" s="165"/>
      <c r="J15" s="165">
        <v>1312.5</v>
      </c>
      <c r="K15" s="165">
        <v>12945.205479452054</v>
      </c>
      <c r="L15" s="165"/>
      <c r="M15" s="165"/>
      <c r="N15" s="165"/>
      <c r="O15" s="161">
        <f t="shared" si="1"/>
        <v>108757.70547945205</v>
      </c>
    </row>
    <row r="16" spans="1:15" x14ac:dyDescent="0.25">
      <c r="A16" s="283" t="s">
        <v>915</v>
      </c>
      <c r="B16" s="283"/>
      <c r="C16" s="166" t="s">
        <v>750</v>
      </c>
      <c r="D16" s="162">
        <v>113</v>
      </c>
      <c r="E16" s="158">
        <v>11</v>
      </c>
      <c r="F16" s="163">
        <v>1</v>
      </c>
      <c r="G16" s="165">
        <v>4200</v>
      </c>
      <c r="H16" s="160">
        <f t="shared" si="0"/>
        <v>50400</v>
      </c>
      <c r="I16" s="165"/>
      <c r="J16" s="165">
        <v>700</v>
      </c>
      <c r="K16" s="165">
        <v>6904.1095890410961</v>
      </c>
      <c r="L16" s="165"/>
      <c r="M16" s="165"/>
      <c r="N16" s="165"/>
      <c r="O16" s="161">
        <f t="shared" si="1"/>
        <v>58004.109589041094</v>
      </c>
    </row>
    <row r="17" spans="1:15" x14ac:dyDescent="0.25">
      <c r="A17" s="283" t="s">
        <v>916</v>
      </c>
      <c r="B17" s="283"/>
      <c r="C17" s="166" t="s">
        <v>750</v>
      </c>
      <c r="D17" s="162">
        <v>113</v>
      </c>
      <c r="E17" s="158">
        <v>11</v>
      </c>
      <c r="F17" s="163">
        <v>1</v>
      </c>
      <c r="G17" s="165">
        <v>6489</v>
      </c>
      <c r="H17" s="160">
        <f t="shared" si="0"/>
        <v>77868</v>
      </c>
      <c r="I17" s="165"/>
      <c r="J17" s="165">
        <v>1081.5</v>
      </c>
      <c r="K17" s="165">
        <v>10666.849315068494</v>
      </c>
      <c r="L17" s="165"/>
      <c r="M17" s="165"/>
      <c r="N17" s="165"/>
      <c r="O17" s="161">
        <f t="shared" si="1"/>
        <v>89616.349315068495</v>
      </c>
    </row>
    <row r="18" spans="1:15" x14ac:dyDescent="0.25">
      <c r="A18" s="284" t="s">
        <v>982</v>
      </c>
      <c r="B18" s="285"/>
      <c r="C18" s="166" t="s">
        <v>750</v>
      </c>
      <c r="D18" s="162">
        <v>113</v>
      </c>
      <c r="E18" s="158">
        <v>11</v>
      </c>
      <c r="F18" s="163">
        <v>1</v>
      </c>
      <c r="G18" s="165">
        <v>10657.5</v>
      </c>
      <c r="H18" s="160">
        <f t="shared" si="0"/>
        <v>127890</v>
      </c>
      <c r="I18" s="165"/>
      <c r="J18" s="165">
        <v>1776.25</v>
      </c>
      <c r="K18" s="165">
        <v>17519.178082191782</v>
      </c>
      <c r="L18" s="165"/>
      <c r="M18" s="165"/>
      <c r="N18" s="165"/>
      <c r="O18" s="161">
        <f>K18+J18+H18</f>
        <v>147185.42808219179</v>
      </c>
    </row>
    <row r="19" spans="1:15" x14ac:dyDescent="0.25">
      <c r="A19" s="283" t="s">
        <v>917</v>
      </c>
      <c r="B19" s="283"/>
      <c r="C19" s="166" t="s">
        <v>750</v>
      </c>
      <c r="D19" s="162">
        <v>113</v>
      </c>
      <c r="E19" s="158">
        <v>11</v>
      </c>
      <c r="F19" s="163">
        <v>1</v>
      </c>
      <c r="G19" s="165">
        <v>6489</v>
      </c>
      <c r="H19" s="160">
        <f t="shared" si="0"/>
        <v>77868</v>
      </c>
      <c r="I19" s="165"/>
      <c r="J19" s="165">
        <v>1081.5</v>
      </c>
      <c r="K19" s="165">
        <v>10666.849315068494</v>
      </c>
      <c r="L19" s="165"/>
      <c r="M19" s="165"/>
      <c r="N19" s="165"/>
      <c r="O19" s="161">
        <f t="shared" si="1"/>
        <v>89616.349315068495</v>
      </c>
    </row>
    <row r="20" spans="1:15" x14ac:dyDescent="0.25">
      <c r="A20" s="283" t="s">
        <v>918</v>
      </c>
      <c r="B20" s="283"/>
      <c r="C20" s="166" t="s">
        <v>919</v>
      </c>
      <c r="D20" s="162">
        <v>113</v>
      </c>
      <c r="E20" s="158">
        <v>11</v>
      </c>
      <c r="F20" s="163">
        <v>1</v>
      </c>
      <c r="G20" s="165">
        <v>9151.8000000000011</v>
      </c>
      <c r="H20" s="160">
        <f t="shared" si="0"/>
        <v>109821.6</v>
      </c>
      <c r="I20" s="165"/>
      <c r="J20" s="165">
        <v>1525.3000000000002</v>
      </c>
      <c r="K20" s="165">
        <v>15044.054794520547</v>
      </c>
      <c r="L20" s="165"/>
      <c r="M20" s="165"/>
      <c r="N20" s="165"/>
      <c r="O20" s="161">
        <f t="shared" si="1"/>
        <v>126390.95479452056</v>
      </c>
    </row>
    <row r="21" spans="1:15" x14ac:dyDescent="0.25">
      <c r="A21" s="283" t="s">
        <v>920</v>
      </c>
      <c r="B21" s="283"/>
      <c r="C21" s="166" t="s">
        <v>919</v>
      </c>
      <c r="D21" s="162">
        <v>113</v>
      </c>
      <c r="E21" s="158">
        <v>11</v>
      </c>
      <c r="F21" s="163">
        <v>1</v>
      </c>
      <c r="G21" s="165">
        <v>9151.8000000000011</v>
      </c>
      <c r="H21" s="160">
        <f t="shared" si="0"/>
        <v>109821.6</v>
      </c>
      <c r="I21" s="165"/>
      <c r="J21" s="165">
        <v>1525.3000000000002</v>
      </c>
      <c r="K21" s="165">
        <v>15044.054794520547</v>
      </c>
      <c r="L21" s="165"/>
      <c r="M21" s="165"/>
      <c r="N21" s="165"/>
      <c r="O21" s="161">
        <f t="shared" si="1"/>
        <v>126390.95479452056</v>
      </c>
    </row>
    <row r="22" spans="1:15" x14ac:dyDescent="0.25">
      <c r="A22" s="283" t="s">
        <v>921</v>
      </c>
      <c r="B22" s="283"/>
      <c r="C22" s="166" t="s">
        <v>919</v>
      </c>
      <c r="D22" s="162">
        <v>113</v>
      </c>
      <c r="E22" s="158">
        <v>11</v>
      </c>
      <c r="F22" s="163">
        <v>1</v>
      </c>
      <c r="G22" s="165">
        <v>6735.75</v>
      </c>
      <c r="H22" s="160">
        <f t="shared" si="0"/>
        <v>80829</v>
      </c>
      <c r="I22" s="165"/>
      <c r="J22" s="165">
        <v>1122.625</v>
      </c>
      <c r="K22" s="165">
        <v>11072.465753424658</v>
      </c>
      <c r="L22" s="165"/>
      <c r="M22" s="165"/>
      <c r="N22" s="165"/>
      <c r="O22" s="161">
        <f t="shared" si="1"/>
        <v>93024.090753424651</v>
      </c>
    </row>
    <row r="23" spans="1:15" x14ac:dyDescent="0.25">
      <c r="A23" s="283" t="s">
        <v>922</v>
      </c>
      <c r="B23" s="283"/>
      <c r="C23" s="166" t="s">
        <v>923</v>
      </c>
      <c r="D23" s="162">
        <v>113</v>
      </c>
      <c r="E23" s="158">
        <v>11</v>
      </c>
      <c r="F23" s="163">
        <v>1</v>
      </c>
      <c r="G23" s="165">
        <v>6735.75</v>
      </c>
      <c r="H23" s="160">
        <f t="shared" si="0"/>
        <v>80829</v>
      </c>
      <c r="I23" s="165"/>
      <c r="J23" s="165">
        <v>1122.625</v>
      </c>
      <c r="K23" s="165">
        <v>11072.465753424658</v>
      </c>
      <c r="L23" s="165"/>
      <c r="M23" s="165"/>
      <c r="N23" s="165"/>
      <c r="O23" s="161">
        <f t="shared" si="1"/>
        <v>93024.090753424651</v>
      </c>
    </row>
    <row r="24" spans="1:15" x14ac:dyDescent="0.25">
      <c r="A24" s="283" t="s">
        <v>924</v>
      </c>
      <c r="B24" s="283"/>
      <c r="C24" s="166" t="s">
        <v>925</v>
      </c>
      <c r="D24" s="162">
        <v>113</v>
      </c>
      <c r="E24" s="158">
        <v>11</v>
      </c>
      <c r="F24" s="163">
        <v>1</v>
      </c>
      <c r="G24" s="164">
        <v>4200</v>
      </c>
      <c r="H24" s="160">
        <f t="shared" si="0"/>
        <v>50400</v>
      </c>
      <c r="I24" s="164"/>
      <c r="J24" s="164">
        <v>700</v>
      </c>
      <c r="K24" s="164">
        <v>6904.1095890410961</v>
      </c>
      <c r="L24" s="164"/>
      <c r="M24" s="164"/>
      <c r="N24" s="164"/>
      <c r="O24" s="161">
        <f t="shared" si="1"/>
        <v>58004.109589041094</v>
      </c>
    </row>
    <row r="25" spans="1:15" x14ac:dyDescent="0.25">
      <c r="A25" s="283" t="s">
        <v>926</v>
      </c>
      <c r="B25" s="283"/>
      <c r="C25" s="166" t="s">
        <v>927</v>
      </c>
      <c r="D25" s="162">
        <v>113</v>
      </c>
      <c r="E25" s="158">
        <v>11</v>
      </c>
      <c r="F25" s="163">
        <v>1</v>
      </c>
      <c r="G25" s="165">
        <v>29152.2</v>
      </c>
      <c r="H25" s="160">
        <f t="shared" si="0"/>
        <v>349826.4</v>
      </c>
      <c r="I25" s="165"/>
      <c r="J25" s="165">
        <v>4858.7</v>
      </c>
      <c r="K25" s="165">
        <v>47921.424657534248</v>
      </c>
      <c r="L25" s="165"/>
      <c r="M25" s="165"/>
      <c r="N25" s="165"/>
      <c r="O25" s="161">
        <f t="shared" si="1"/>
        <v>402606.52465753426</v>
      </c>
    </row>
    <row r="26" spans="1:15" x14ac:dyDescent="0.25">
      <c r="A26" s="283" t="s">
        <v>928</v>
      </c>
      <c r="B26" s="283"/>
      <c r="C26" s="166" t="s">
        <v>927</v>
      </c>
      <c r="D26" s="162">
        <v>113</v>
      </c>
      <c r="E26" s="158">
        <v>11</v>
      </c>
      <c r="F26" s="163">
        <v>1</v>
      </c>
      <c r="G26" s="165">
        <v>9151.8000000000011</v>
      </c>
      <c r="H26" s="160">
        <f t="shared" si="0"/>
        <v>109821.6</v>
      </c>
      <c r="I26" s="165"/>
      <c r="J26" s="165">
        <v>1525.3000000000002</v>
      </c>
      <c r="K26" s="165">
        <v>15044.054794520547</v>
      </c>
      <c r="L26" s="165"/>
      <c r="M26" s="165"/>
      <c r="N26" s="165"/>
      <c r="O26" s="161">
        <f t="shared" si="1"/>
        <v>126390.95479452056</v>
      </c>
    </row>
    <row r="27" spans="1:15" x14ac:dyDescent="0.25">
      <c r="A27" s="283" t="s">
        <v>929</v>
      </c>
      <c r="B27" s="283"/>
      <c r="C27" s="166" t="s">
        <v>927</v>
      </c>
      <c r="D27" s="162">
        <v>113</v>
      </c>
      <c r="E27" s="158">
        <v>11</v>
      </c>
      <c r="F27" s="163">
        <v>1</v>
      </c>
      <c r="G27" s="165">
        <v>9151.8000000000011</v>
      </c>
      <c r="H27" s="160">
        <f t="shared" si="0"/>
        <v>109821.6</v>
      </c>
      <c r="I27" s="165"/>
      <c r="J27" s="165">
        <v>1525.3000000000002</v>
      </c>
      <c r="K27" s="165">
        <v>15044.054794520547</v>
      </c>
      <c r="L27" s="165"/>
      <c r="M27" s="165"/>
      <c r="N27" s="165"/>
      <c r="O27" s="161">
        <f t="shared" si="1"/>
        <v>126390.95479452056</v>
      </c>
    </row>
    <row r="28" spans="1:15" x14ac:dyDescent="0.25">
      <c r="A28" s="283" t="s">
        <v>930</v>
      </c>
      <c r="B28" s="283"/>
      <c r="C28" s="166" t="s">
        <v>931</v>
      </c>
      <c r="D28" s="162">
        <v>113</v>
      </c>
      <c r="E28" s="158">
        <v>11</v>
      </c>
      <c r="F28" s="163">
        <v>1</v>
      </c>
      <c r="G28" s="165">
        <v>9150.75</v>
      </c>
      <c r="H28" s="160">
        <f t="shared" si="0"/>
        <v>109809</v>
      </c>
      <c r="I28" s="165"/>
      <c r="J28" s="165">
        <v>1525.125</v>
      </c>
      <c r="K28" s="165">
        <v>15042.328767123288</v>
      </c>
      <c r="L28" s="165"/>
      <c r="M28" s="165"/>
      <c r="N28" s="165"/>
      <c r="O28" s="161">
        <f t="shared" si="1"/>
        <v>126376.45376712328</v>
      </c>
    </row>
    <row r="29" spans="1:15" x14ac:dyDescent="0.25">
      <c r="A29" s="283" t="s">
        <v>908</v>
      </c>
      <c r="B29" s="283"/>
      <c r="C29" s="166" t="s">
        <v>931</v>
      </c>
      <c r="D29" s="162">
        <v>113</v>
      </c>
      <c r="E29" s="158">
        <v>11</v>
      </c>
      <c r="F29" s="163">
        <v>1</v>
      </c>
      <c r="G29" s="164">
        <v>6489</v>
      </c>
      <c r="H29" s="160">
        <f t="shared" si="0"/>
        <v>77868</v>
      </c>
      <c r="I29" s="164"/>
      <c r="J29" s="164">
        <v>1081.5</v>
      </c>
      <c r="K29" s="164">
        <v>10666.849315068494</v>
      </c>
      <c r="L29" s="164"/>
      <c r="M29" s="164"/>
      <c r="N29" s="164"/>
      <c r="O29" s="161">
        <f t="shared" si="1"/>
        <v>89616.349315068495</v>
      </c>
    </row>
    <row r="30" spans="1:15" x14ac:dyDescent="0.25">
      <c r="A30" s="283" t="s">
        <v>930</v>
      </c>
      <c r="B30" s="283"/>
      <c r="C30" s="166" t="s">
        <v>932</v>
      </c>
      <c r="D30" s="162">
        <v>113</v>
      </c>
      <c r="E30" s="158">
        <v>11</v>
      </c>
      <c r="F30" s="163">
        <v>1</v>
      </c>
      <c r="G30" s="165">
        <v>9151.8000000000011</v>
      </c>
      <c r="H30" s="160">
        <f t="shared" si="0"/>
        <v>109821.6</v>
      </c>
      <c r="I30" s="165"/>
      <c r="J30" s="165">
        <v>1525.3000000000002</v>
      </c>
      <c r="K30" s="165">
        <v>15044.054794520547</v>
      </c>
      <c r="L30" s="165"/>
      <c r="M30" s="165"/>
      <c r="N30" s="165"/>
      <c r="O30" s="161">
        <f t="shared" si="1"/>
        <v>126390.95479452056</v>
      </c>
    </row>
    <row r="31" spans="1:15" x14ac:dyDescent="0.25">
      <c r="A31" s="283" t="s">
        <v>933</v>
      </c>
      <c r="B31" s="283"/>
      <c r="C31" s="166" t="s">
        <v>932</v>
      </c>
      <c r="D31" s="162">
        <v>113</v>
      </c>
      <c r="E31" s="158">
        <v>11</v>
      </c>
      <c r="F31" s="163">
        <v>1</v>
      </c>
      <c r="G31" s="165">
        <v>9151.8000000000011</v>
      </c>
      <c r="H31" s="160">
        <f t="shared" si="0"/>
        <v>109821.6</v>
      </c>
      <c r="I31" s="165"/>
      <c r="J31" s="165">
        <v>1525.3000000000002</v>
      </c>
      <c r="K31" s="165">
        <v>15044.054794520547</v>
      </c>
      <c r="L31" s="165"/>
      <c r="M31" s="165"/>
      <c r="N31" s="165"/>
      <c r="O31" s="161">
        <f t="shared" si="1"/>
        <v>126390.95479452056</v>
      </c>
    </row>
    <row r="32" spans="1:15" x14ac:dyDescent="0.25">
      <c r="A32" s="283" t="s">
        <v>908</v>
      </c>
      <c r="B32" s="283"/>
      <c r="C32" s="166" t="s">
        <v>932</v>
      </c>
      <c r="D32" s="162">
        <v>113</v>
      </c>
      <c r="E32" s="158">
        <v>11</v>
      </c>
      <c r="F32" s="163">
        <v>1</v>
      </c>
      <c r="G32" s="165">
        <v>6489</v>
      </c>
      <c r="H32" s="160">
        <f t="shared" si="0"/>
        <v>77868</v>
      </c>
      <c r="I32" s="165"/>
      <c r="J32" s="165">
        <v>1081.5</v>
      </c>
      <c r="K32" s="165">
        <v>10666.849315068494</v>
      </c>
      <c r="L32" s="165"/>
      <c r="M32" s="165"/>
      <c r="N32" s="165"/>
      <c r="O32" s="161">
        <f t="shared" si="1"/>
        <v>89616.349315068495</v>
      </c>
    </row>
    <row r="33" spans="1:15" x14ac:dyDescent="0.25">
      <c r="A33" s="283" t="s">
        <v>930</v>
      </c>
      <c r="B33" s="283"/>
      <c r="C33" s="166" t="s">
        <v>934</v>
      </c>
      <c r="D33" s="162">
        <v>113</v>
      </c>
      <c r="E33" s="158">
        <v>11</v>
      </c>
      <c r="F33" s="163">
        <v>1</v>
      </c>
      <c r="G33" s="165">
        <v>15653.400000000001</v>
      </c>
      <c r="H33" s="160">
        <f t="shared" si="0"/>
        <v>187840.80000000002</v>
      </c>
      <c r="I33" s="165"/>
      <c r="J33" s="165">
        <v>2608.9000000000005</v>
      </c>
      <c r="K33" s="165">
        <v>25731.616438356166</v>
      </c>
      <c r="L33" s="165"/>
      <c r="M33" s="165"/>
      <c r="N33" s="165"/>
      <c r="O33" s="161">
        <f t="shared" si="1"/>
        <v>216181.31643835618</v>
      </c>
    </row>
    <row r="34" spans="1:15" x14ac:dyDescent="0.25">
      <c r="A34" s="283" t="s">
        <v>935</v>
      </c>
      <c r="B34" s="283"/>
      <c r="C34" s="166" t="s">
        <v>934</v>
      </c>
      <c r="D34" s="162">
        <v>113</v>
      </c>
      <c r="E34" s="158">
        <v>11</v>
      </c>
      <c r="F34" s="163">
        <v>1</v>
      </c>
      <c r="G34" s="165">
        <v>9151.8000000000011</v>
      </c>
      <c r="H34" s="160">
        <f t="shared" si="0"/>
        <v>109821.6</v>
      </c>
      <c r="I34" s="165"/>
      <c r="J34" s="165">
        <v>1525.3000000000002</v>
      </c>
      <c r="K34" s="165">
        <v>15044.054794520547</v>
      </c>
      <c r="L34" s="165"/>
      <c r="M34" s="165"/>
      <c r="N34" s="165"/>
      <c r="O34" s="161">
        <f t="shared" si="1"/>
        <v>126390.95479452056</v>
      </c>
    </row>
    <row r="35" spans="1:15" x14ac:dyDescent="0.25">
      <c r="A35" s="283" t="s">
        <v>907</v>
      </c>
      <c r="B35" s="283"/>
      <c r="C35" s="166" t="s">
        <v>934</v>
      </c>
      <c r="D35" s="162">
        <v>113</v>
      </c>
      <c r="E35" s="158">
        <v>11</v>
      </c>
      <c r="F35" s="163">
        <v>3</v>
      </c>
      <c r="G35" s="165">
        <v>6489</v>
      </c>
      <c r="H35" s="160">
        <f t="shared" si="0"/>
        <v>233604</v>
      </c>
      <c r="I35" s="165"/>
      <c r="J35" s="165">
        <v>3244.5</v>
      </c>
      <c r="K35" s="165">
        <v>32000.547945205479</v>
      </c>
      <c r="L35" s="165"/>
      <c r="M35" s="165"/>
      <c r="N35" s="165"/>
      <c r="O35" s="161">
        <f t="shared" si="1"/>
        <v>268849.04794520547</v>
      </c>
    </row>
    <row r="36" spans="1:15" x14ac:dyDescent="0.25">
      <c r="A36" s="283" t="s">
        <v>908</v>
      </c>
      <c r="B36" s="283"/>
      <c r="C36" s="166" t="s">
        <v>934</v>
      </c>
      <c r="D36" s="162">
        <v>113</v>
      </c>
      <c r="E36" s="158">
        <v>11</v>
      </c>
      <c r="F36" s="163">
        <v>1</v>
      </c>
      <c r="G36" s="164">
        <v>6489</v>
      </c>
      <c r="H36" s="160">
        <f t="shared" si="0"/>
        <v>77868</v>
      </c>
      <c r="I36" s="164"/>
      <c r="J36" s="164">
        <v>1081.5</v>
      </c>
      <c r="K36" s="164">
        <v>10666.849315068494</v>
      </c>
      <c r="L36" s="164"/>
      <c r="M36" s="164"/>
      <c r="N36" s="164"/>
      <c r="O36" s="161">
        <f t="shared" si="1"/>
        <v>89616.349315068495</v>
      </c>
    </row>
    <row r="37" spans="1:15" x14ac:dyDescent="0.25">
      <c r="A37" s="283" t="s">
        <v>936</v>
      </c>
      <c r="B37" s="283"/>
      <c r="C37" s="166" t="s">
        <v>934</v>
      </c>
      <c r="D37" s="162">
        <v>113</v>
      </c>
      <c r="E37" s="158">
        <v>11</v>
      </c>
      <c r="F37" s="163">
        <v>1</v>
      </c>
      <c r="G37" s="165">
        <v>14317.800000000001</v>
      </c>
      <c r="H37" s="160">
        <f t="shared" si="0"/>
        <v>171813.6</v>
      </c>
      <c r="I37" s="165"/>
      <c r="J37" s="165">
        <v>2386.3000000000002</v>
      </c>
      <c r="K37" s="165">
        <v>23536.109589041098</v>
      </c>
      <c r="L37" s="165"/>
      <c r="M37" s="165"/>
      <c r="N37" s="165"/>
      <c r="O37" s="161">
        <f t="shared" si="1"/>
        <v>197736.00958904109</v>
      </c>
    </row>
    <row r="38" spans="1:15" x14ac:dyDescent="0.25">
      <c r="A38" s="283" t="s">
        <v>937</v>
      </c>
      <c r="B38" s="283"/>
      <c r="C38" s="166" t="s">
        <v>934</v>
      </c>
      <c r="D38" s="162">
        <v>113</v>
      </c>
      <c r="E38" s="158">
        <v>11</v>
      </c>
      <c r="F38" s="163">
        <v>1</v>
      </c>
      <c r="G38" s="164">
        <v>5250</v>
      </c>
      <c r="H38" s="160">
        <f t="shared" si="0"/>
        <v>63000</v>
      </c>
      <c r="I38" s="164"/>
      <c r="J38" s="164">
        <v>875</v>
      </c>
      <c r="K38" s="164">
        <v>8630.1369863013697</v>
      </c>
      <c r="L38" s="164"/>
      <c r="M38" s="164"/>
      <c r="N38" s="164"/>
      <c r="O38" s="161">
        <f t="shared" si="1"/>
        <v>72505.136986301368</v>
      </c>
    </row>
    <row r="39" spans="1:15" x14ac:dyDescent="0.25">
      <c r="A39" s="283" t="s">
        <v>938</v>
      </c>
      <c r="B39" s="283"/>
      <c r="C39" s="166" t="s">
        <v>939</v>
      </c>
      <c r="D39" s="162">
        <v>113</v>
      </c>
      <c r="E39" s="158">
        <v>11</v>
      </c>
      <c r="F39" s="163">
        <v>1</v>
      </c>
      <c r="G39" s="165">
        <v>12715.5</v>
      </c>
      <c r="H39" s="160">
        <f t="shared" si="0"/>
        <v>152586</v>
      </c>
      <c r="I39" s="165"/>
      <c r="J39" s="165">
        <v>2119.25</v>
      </c>
      <c r="K39" s="165">
        <v>20902.191780821919</v>
      </c>
      <c r="L39" s="165"/>
      <c r="M39" s="165"/>
      <c r="N39" s="165"/>
      <c r="O39" s="161">
        <f t="shared" si="1"/>
        <v>175607.44178082192</v>
      </c>
    </row>
    <row r="40" spans="1:15" x14ac:dyDescent="0.25">
      <c r="A40" s="283" t="s">
        <v>940</v>
      </c>
      <c r="B40" s="283"/>
      <c r="C40" s="166" t="s">
        <v>939</v>
      </c>
      <c r="D40" s="162">
        <v>113</v>
      </c>
      <c r="E40" s="158">
        <v>11</v>
      </c>
      <c r="F40" s="163">
        <v>1</v>
      </c>
      <c r="G40" s="165">
        <v>10395</v>
      </c>
      <c r="H40" s="160">
        <f t="shared" si="0"/>
        <v>124740</v>
      </c>
      <c r="I40" s="165"/>
      <c r="J40" s="165">
        <v>1732.5</v>
      </c>
      <c r="K40" s="165">
        <v>17087.671232876713</v>
      </c>
      <c r="L40" s="165"/>
      <c r="M40" s="165"/>
      <c r="N40" s="165"/>
      <c r="O40" s="161">
        <f t="shared" si="1"/>
        <v>143560.17123287672</v>
      </c>
    </row>
    <row r="41" spans="1:15" x14ac:dyDescent="0.25">
      <c r="A41" s="283" t="s">
        <v>941</v>
      </c>
      <c r="B41" s="283"/>
      <c r="C41" s="167" t="s">
        <v>939</v>
      </c>
      <c r="D41" s="162">
        <v>113</v>
      </c>
      <c r="E41" s="158">
        <v>11</v>
      </c>
      <c r="F41" s="168">
        <v>1</v>
      </c>
      <c r="G41" s="169">
        <v>9151.8000000000011</v>
      </c>
      <c r="H41" s="160">
        <f t="shared" si="0"/>
        <v>109821.6</v>
      </c>
      <c r="I41" s="169"/>
      <c r="J41" s="169">
        <v>1525.3000000000002</v>
      </c>
      <c r="K41" s="169">
        <v>15044.054794520547</v>
      </c>
      <c r="L41" s="169"/>
      <c r="M41" s="169"/>
      <c r="N41" s="169"/>
      <c r="O41" s="161">
        <f t="shared" si="1"/>
        <v>126390.95479452056</v>
      </c>
    </row>
    <row r="42" spans="1:15" x14ac:dyDescent="0.25">
      <c r="A42" s="283" t="s">
        <v>942</v>
      </c>
      <c r="B42" s="283"/>
      <c r="C42" s="167" t="s">
        <v>939</v>
      </c>
      <c r="D42" s="162">
        <v>113</v>
      </c>
      <c r="E42" s="158">
        <v>11</v>
      </c>
      <c r="F42" s="168">
        <v>2</v>
      </c>
      <c r="G42" s="169">
        <v>6489</v>
      </c>
      <c r="H42" s="160">
        <f t="shared" si="0"/>
        <v>155736</v>
      </c>
      <c r="I42" s="169"/>
      <c r="J42" s="169">
        <v>2163</v>
      </c>
      <c r="K42" s="169">
        <v>21333.698630136987</v>
      </c>
      <c r="L42" s="169"/>
      <c r="M42" s="169"/>
      <c r="N42" s="169"/>
      <c r="O42" s="161">
        <f t="shared" si="1"/>
        <v>179232.69863013699</v>
      </c>
    </row>
    <row r="43" spans="1:15" x14ac:dyDescent="0.25">
      <c r="A43" s="283" t="s">
        <v>943</v>
      </c>
      <c r="B43" s="283"/>
      <c r="C43" s="166" t="s">
        <v>939</v>
      </c>
      <c r="D43" s="162">
        <v>113</v>
      </c>
      <c r="E43" s="158">
        <v>11</v>
      </c>
      <c r="F43" s="163">
        <v>1</v>
      </c>
      <c r="G43" s="165">
        <v>6489</v>
      </c>
      <c r="H43" s="160">
        <f t="shared" si="0"/>
        <v>77868</v>
      </c>
      <c r="I43" s="165"/>
      <c r="J43" s="165">
        <v>1081.5</v>
      </c>
      <c r="K43" s="165">
        <v>10666.849315068494</v>
      </c>
      <c r="L43" s="165"/>
      <c r="M43" s="165"/>
      <c r="N43" s="165"/>
      <c r="O43" s="161">
        <f t="shared" si="1"/>
        <v>89616.349315068495</v>
      </c>
    </row>
    <row r="44" spans="1:15" x14ac:dyDescent="0.25">
      <c r="A44" s="283" t="s">
        <v>944</v>
      </c>
      <c r="B44" s="283"/>
      <c r="C44" s="166" t="s">
        <v>939</v>
      </c>
      <c r="D44" s="162">
        <v>113</v>
      </c>
      <c r="E44" s="158">
        <v>11</v>
      </c>
      <c r="F44" s="163">
        <v>1</v>
      </c>
      <c r="G44" s="165">
        <v>5462.1</v>
      </c>
      <c r="H44" s="160">
        <f t="shared" si="0"/>
        <v>65545.200000000012</v>
      </c>
      <c r="I44" s="165"/>
      <c r="J44" s="165">
        <v>910.35000000000014</v>
      </c>
      <c r="K44" s="165">
        <v>8978.7945205479482</v>
      </c>
      <c r="L44" s="165"/>
      <c r="M44" s="165"/>
      <c r="N44" s="165"/>
      <c r="O44" s="161">
        <f t="shared" si="1"/>
        <v>75434.344520547966</v>
      </c>
    </row>
    <row r="45" spans="1:15" x14ac:dyDescent="0.25">
      <c r="A45" s="283" t="s">
        <v>945</v>
      </c>
      <c r="B45" s="283"/>
      <c r="C45" s="166" t="s">
        <v>939</v>
      </c>
      <c r="D45" s="162">
        <v>113</v>
      </c>
      <c r="E45" s="158">
        <v>11</v>
      </c>
      <c r="F45" s="163">
        <v>1</v>
      </c>
      <c r="G45" s="165">
        <v>4620</v>
      </c>
      <c r="H45" s="160">
        <f t="shared" si="0"/>
        <v>55440</v>
      </c>
      <c r="I45" s="165"/>
      <c r="J45" s="165">
        <v>770</v>
      </c>
      <c r="K45" s="165">
        <v>7594.5205479452052</v>
      </c>
      <c r="L45" s="165"/>
      <c r="M45" s="165"/>
      <c r="N45" s="165"/>
      <c r="O45" s="161">
        <f t="shared" si="1"/>
        <v>63804.520547945205</v>
      </c>
    </row>
    <row r="46" spans="1:15" x14ac:dyDescent="0.25">
      <c r="A46" s="283" t="s">
        <v>946</v>
      </c>
      <c r="B46" s="283"/>
      <c r="C46" s="166" t="s">
        <v>939</v>
      </c>
      <c r="D46" s="162">
        <v>113</v>
      </c>
      <c r="E46" s="158">
        <v>11</v>
      </c>
      <c r="F46" s="163">
        <v>1</v>
      </c>
      <c r="G46" s="165">
        <v>7961.1</v>
      </c>
      <c r="H46" s="160">
        <f t="shared" si="0"/>
        <v>95533.200000000012</v>
      </c>
      <c r="I46" s="165"/>
      <c r="J46" s="165">
        <v>1326.85</v>
      </c>
      <c r="K46" s="165">
        <v>13086.739726027397</v>
      </c>
      <c r="L46" s="165"/>
      <c r="M46" s="165"/>
      <c r="N46" s="165"/>
      <c r="O46" s="161">
        <f t="shared" si="1"/>
        <v>109946.78972602742</v>
      </c>
    </row>
    <row r="47" spans="1:15" x14ac:dyDescent="0.25">
      <c r="A47" s="283" t="s">
        <v>947</v>
      </c>
      <c r="B47" s="283"/>
      <c r="C47" s="166" t="s">
        <v>939</v>
      </c>
      <c r="D47" s="162">
        <v>113</v>
      </c>
      <c r="E47" s="158">
        <v>11</v>
      </c>
      <c r="F47" s="163">
        <v>1</v>
      </c>
      <c r="G47" s="165">
        <v>3244.5</v>
      </c>
      <c r="H47" s="160">
        <f t="shared" si="0"/>
        <v>38934</v>
      </c>
      <c r="I47" s="165"/>
      <c r="J47" s="165">
        <v>540.75</v>
      </c>
      <c r="K47" s="165">
        <v>5333.4246575342468</v>
      </c>
      <c r="L47" s="165"/>
      <c r="M47" s="165"/>
      <c r="N47" s="165"/>
      <c r="O47" s="161">
        <f t="shared" si="1"/>
        <v>44808.174657534248</v>
      </c>
    </row>
    <row r="48" spans="1:15" x14ac:dyDescent="0.25">
      <c r="A48" s="283" t="s">
        <v>910</v>
      </c>
      <c r="B48" s="283"/>
      <c r="C48" s="166" t="s">
        <v>948</v>
      </c>
      <c r="D48" s="162">
        <v>113</v>
      </c>
      <c r="E48" s="158">
        <v>11</v>
      </c>
      <c r="F48" s="163">
        <v>1</v>
      </c>
      <c r="G48" s="165">
        <v>3717</v>
      </c>
      <c r="H48" s="160">
        <f t="shared" si="0"/>
        <v>44604</v>
      </c>
      <c r="I48" s="165"/>
      <c r="J48" s="165">
        <v>619.5</v>
      </c>
      <c r="K48" s="165">
        <v>6110.1369863013697</v>
      </c>
      <c r="L48" s="165"/>
      <c r="M48" s="165"/>
      <c r="N48" s="165"/>
      <c r="O48" s="161">
        <f t="shared" si="1"/>
        <v>51333.636986301368</v>
      </c>
    </row>
    <row r="49" spans="1:15" x14ac:dyDescent="0.25">
      <c r="A49" s="283" t="s">
        <v>907</v>
      </c>
      <c r="B49" s="283"/>
      <c r="C49" s="166" t="s">
        <v>949</v>
      </c>
      <c r="D49" s="162">
        <v>113</v>
      </c>
      <c r="E49" s="158">
        <v>11</v>
      </c>
      <c r="F49" s="163">
        <v>1</v>
      </c>
      <c r="G49" s="165">
        <v>7963.2000000000007</v>
      </c>
      <c r="H49" s="160">
        <f t="shared" si="0"/>
        <v>95558.400000000009</v>
      </c>
      <c r="I49" s="165"/>
      <c r="J49" s="165">
        <v>1327.2</v>
      </c>
      <c r="K49" s="165">
        <v>13090.191780821919</v>
      </c>
      <c r="L49" s="165"/>
      <c r="M49" s="165"/>
      <c r="N49" s="165"/>
      <c r="O49" s="161">
        <f t="shared" si="1"/>
        <v>109975.79178082192</v>
      </c>
    </row>
    <row r="50" spans="1:15" x14ac:dyDescent="0.25">
      <c r="A50" s="283" t="s">
        <v>950</v>
      </c>
      <c r="B50" s="283"/>
      <c r="C50" s="166" t="s">
        <v>949</v>
      </c>
      <c r="D50" s="162">
        <v>113</v>
      </c>
      <c r="E50" s="158">
        <v>11</v>
      </c>
      <c r="F50" s="163">
        <v>5</v>
      </c>
      <c r="G50" s="165">
        <v>7402.5</v>
      </c>
      <c r="H50" s="160">
        <f t="shared" si="0"/>
        <v>444150</v>
      </c>
      <c r="I50" s="165"/>
      <c r="J50" s="165">
        <v>6168.75</v>
      </c>
      <c r="K50" s="165">
        <v>60842.465753424651</v>
      </c>
      <c r="L50" s="165"/>
      <c r="M50" s="165"/>
      <c r="N50" s="165"/>
      <c r="O50" s="161">
        <f t="shared" si="1"/>
        <v>511161.21575342468</v>
      </c>
    </row>
    <row r="51" spans="1:15" x14ac:dyDescent="0.25">
      <c r="A51" s="283" t="s">
        <v>951</v>
      </c>
      <c r="B51" s="283"/>
      <c r="C51" s="166" t="s">
        <v>949</v>
      </c>
      <c r="D51" s="162">
        <v>113</v>
      </c>
      <c r="E51" s="158">
        <v>11</v>
      </c>
      <c r="F51" s="163">
        <v>2</v>
      </c>
      <c r="G51" s="164">
        <v>6489</v>
      </c>
      <c r="H51" s="160">
        <f t="shared" si="0"/>
        <v>155736</v>
      </c>
      <c r="I51" s="164"/>
      <c r="J51" s="164">
        <v>2163</v>
      </c>
      <c r="K51" s="164">
        <v>21333.698630136987</v>
      </c>
      <c r="L51" s="164"/>
      <c r="M51" s="164"/>
      <c r="N51" s="164"/>
      <c r="O51" s="161">
        <f t="shared" si="1"/>
        <v>179232.69863013699</v>
      </c>
    </row>
    <row r="52" spans="1:15" x14ac:dyDescent="0.25">
      <c r="A52" s="283" t="s">
        <v>952</v>
      </c>
      <c r="B52" s="283"/>
      <c r="C52" s="166" t="s">
        <v>949</v>
      </c>
      <c r="D52" s="162">
        <v>113</v>
      </c>
      <c r="E52" s="158">
        <v>11</v>
      </c>
      <c r="F52" s="163">
        <v>1</v>
      </c>
      <c r="G52" s="165">
        <v>5010.6000000000004</v>
      </c>
      <c r="H52" s="160">
        <f t="shared" si="0"/>
        <v>60127.200000000004</v>
      </c>
      <c r="I52" s="165"/>
      <c r="J52" s="165">
        <v>835.1</v>
      </c>
      <c r="K52" s="165">
        <v>8236.6027397260277</v>
      </c>
      <c r="L52" s="165"/>
      <c r="M52" s="165"/>
      <c r="N52" s="165"/>
      <c r="O52" s="161">
        <f t="shared" si="1"/>
        <v>69198.902739726036</v>
      </c>
    </row>
    <row r="53" spans="1:15" x14ac:dyDescent="0.25">
      <c r="A53" s="283" t="s">
        <v>953</v>
      </c>
      <c r="B53" s="283"/>
      <c r="C53" s="166" t="s">
        <v>949</v>
      </c>
      <c r="D53" s="162">
        <v>113</v>
      </c>
      <c r="E53" s="158">
        <v>11</v>
      </c>
      <c r="F53" s="163">
        <v>2</v>
      </c>
      <c r="G53" s="165">
        <v>4620</v>
      </c>
      <c r="H53" s="160">
        <f t="shared" si="0"/>
        <v>110880</v>
      </c>
      <c r="I53" s="165"/>
      <c r="J53" s="165">
        <v>1540</v>
      </c>
      <c r="K53" s="165">
        <v>15189.04109589041</v>
      </c>
      <c r="L53" s="165"/>
      <c r="M53" s="165"/>
      <c r="N53" s="165"/>
      <c r="O53" s="161">
        <f t="shared" si="1"/>
        <v>127609.04109589041</v>
      </c>
    </row>
    <row r="54" spans="1:15" x14ac:dyDescent="0.25">
      <c r="A54" s="283" t="s">
        <v>954</v>
      </c>
      <c r="B54" s="283"/>
      <c r="C54" s="166" t="s">
        <v>949</v>
      </c>
      <c r="D54" s="162">
        <v>113</v>
      </c>
      <c r="E54" s="158">
        <v>11</v>
      </c>
      <c r="F54" s="163">
        <v>1</v>
      </c>
      <c r="G54" s="165">
        <v>5250</v>
      </c>
      <c r="H54" s="160">
        <f t="shared" si="0"/>
        <v>63000</v>
      </c>
      <c r="I54" s="165"/>
      <c r="J54" s="165">
        <v>875</v>
      </c>
      <c r="K54" s="165">
        <v>8630.1369863013697</v>
      </c>
      <c r="L54" s="165"/>
      <c r="M54" s="165"/>
      <c r="N54" s="165"/>
      <c r="O54" s="161">
        <f t="shared" si="1"/>
        <v>72505.136986301368</v>
      </c>
    </row>
    <row r="55" spans="1:15" x14ac:dyDescent="0.25">
      <c r="A55" s="283" t="s">
        <v>955</v>
      </c>
      <c r="B55" s="283"/>
      <c r="C55" s="166" t="s">
        <v>949</v>
      </c>
      <c r="D55" s="162">
        <v>113</v>
      </c>
      <c r="E55" s="158">
        <v>11</v>
      </c>
      <c r="F55" s="163">
        <v>1</v>
      </c>
      <c r="G55" s="164">
        <v>5775</v>
      </c>
      <c r="H55" s="160">
        <f t="shared" si="0"/>
        <v>69300</v>
      </c>
      <c r="I55" s="164"/>
      <c r="J55" s="164">
        <v>962.5</v>
      </c>
      <c r="K55" s="164">
        <v>9493.1506849315065</v>
      </c>
      <c r="L55" s="164"/>
      <c r="M55" s="164"/>
      <c r="N55" s="164"/>
      <c r="O55" s="161">
        <f t="shared" si="1"/>
        <v>79755.650684931505</v>
      </c>
    </row>
    <row r="56" spans="1:15" x14ac:dyDescent="0.25">
      <c r="A56" s="283" t="s">
        <v>956</v>
      </c>
      <c r="B56" s="283"/>
      <c r="C56" s="166" t="s">
        <v>957</v>
      </c>
      <c r="D56" s="162">
        <v>113</v>
      </c>
      <c r="E56" s="158">
        <v>11</v>
      </c>
      <c r="F56" s="163">
        <v>1</v>
      </c>
      <c r="G56" s="165">
        <v>6566.7000000000007</v>
      </c>
      <c r="H56" s="160">
        <f t="shared" si="0"/>
        <v>78800.400000000009</v>
      </c>
      <c r="I56" s="165"/>
      <c r="J56" s="165">
        <v>1094.45</v>
      </c>
      <c r="K56" s="165">
        <v>10794.575342465754</v>
      </c>
      <c r="L56" s="165"/>
      <c r="M56" s="165"/>
      <c r="N56" s="165"/>
      <c r="O56" s="161">
        <f t="shared" si="1"/>
        <v>90689.425342465765</v>
      </c>
    </row>
    <row r="57" spans="1:15" x14ac:dyDescent="0.25">
      <c r="A57" s="283" t="s">
        <v>958</v>
      </c>
      <c r="B57" s="283"/>
      <c r="C57" s="166" t="s">
        <v>957</v>
      </c>
      <c r="D57" s="162">
        <v>113</v>
      </c>
      <c r="E57" s="158">
        <v>11</v>
      </c>
      <c r="F57" s="163">
        <v>1</v>
      </c>
      <c r="G57" s="165">
        <v>4326</v>
      </c>
      <c r="H57" s="160">
        <f t="shared" si="0"/>
        <v>51912</v>
      </c>
      <c r="I57" s="165"/>
      <c r="J57" s="165">
        <v>721</v>
      </c>
      <c r="K57" s="165">
        <v>7111.232876712329</v>
      </c>
      <c r="L57" s="165"/>
      <c r="M57" s="165"/>
      <c r="N57" s="165"/>
      <c r="O57" s="161">
        <f t="shared" si="1"/>
        <v>59744.232876712325</v>
      </c>
    </row>
    <row r="58" spans="1:15" x14ac:dyDescent="0.25">
      <c r="A58" s="283" t="s">
        <v>958</v>
      </c>
      <c r="B58" s="283"/>
      <c r="C58" s="166" t="s">
        <v>957</v>
      </c>
      <c r="D58" s="162">
        <v>113</v>
      </c>
      <c r="E58" s="158">
        <v>11</v>
      </c>
      <c r="F58" s="163">
        <v>1</v>
      </c>
      <c r="G58" s="165">
        <v>4725</v>
      </c>
      <c r="H58" s="160">
        <f t="shared" si="0"/>
        <v>56700</v>
      </c>
      <c r="I58" s="165"/>
      <c r="J58" s="165">
        <v>787.5</v>
      </c>
      <c r="K58" s="165">
        <v>7767.123287671232</v>
      </c>
      <c r="L58" s="165"/>
      <c r="M58" s="165"/>
      <c r="N58" s="165"/>
      <c r="O58" s="161">
        <f t="shared" si="1"/>
        <v>65254.623287671231</v>
      </c>
    </row>
    <row r="59" spans="1:15" x14ac:dyDescent="0.25">
      <c r="A59" s="283" t="s">
        <v>959</v>
      </c>
      <c r="B59" s="283"/>
      <c r="C59" s="166" t="s">
        <v>957</v>
      </c>
      <c r="D59" s="162">
        <v>113</v>
      </c>
      <c r="E59" s="158">
        <v>11</v>
      </c>
      <c r="F59" s="163">
        <v>1</v>
      </c>
      <c r="G59" s="165">
        <v>4725</v>
      </c>
      <c r="H59" s="160">
        <f t="shared" si="0"/>
        <v>56700</v>
      </c>
      <c r="I59" s="165"/>
      <c r="J59" s="165">
        <v>787.5</v>
      </c>
      <c r="K59" s="165">
        <v>7767.123287671232</v>
      </c>
      <c r="L59" s="165"/>
      <c r="M59" s="165"/>
      <c r="N59" s="165"/>
      <c r="O59" s="161">
        <f t="shared" si="1"/>
        <v>65254.623287671231</v>
      </c>
    </row>
    <row r="60" spans="1:15" x14ac:dyDescent="0.25">
      <c r="A60" s="283" t="s">
        <v>930</v>
      </c>
      <c r="B60" s="283"/>
      <c r="C60" s="166" t="s">
        <v>960</v>
      </c>
      <c r="D60" s="162">
        <v>113</v>
      </c>
      <c r="E60" s="158">
        <v>11</v>
      </c>
      <c r="F60" s="163">
        <v>1</v>
      </c>
      <c r="G60" s="165">
        <v>8400</v>
      </c>
      <c r="H60" s="160">
        <f t="shared" si="0"/>
        <v>100800</v>
      </c>
      <c r="I60" s="165"/>
      <c r="J60" s="165">
        <v>1400</v>
      </c>
      <c r="K60" s="165">
        <v>13808.219178082192</v>
      </c>
      <c r="L60" s="165"/>
      <c r="M60" s="165"/>
      <c r="N60" s="165"/>
      <c r="O60" s="161">
        <f t="shared" si="1"/>
        <v>116008.21917808219</v>
      </c>
    </row>
    <row r="61" spans="1:15" x14ac:dyDescent="0.25">
      <c r="A61" s="283" t="s">
        <v>908</v>
      </c>
      <c r="B61" s="283"/>
      <c r="C61" s="166" t="s">
        <v>960</v>
      </c>
      <c r="D61" s="162">
        <v>113</v>
      </c>
      <c r="E61" s="158">
        <v>11</v>
      </c>
      <c r="F61" s="163">
        <v>1</v>
      </c>
      <c r="G61" s="165">
        <v>6489</v>
      </c>
      <c r="H61" s="160">
        <f t="shared" si="0"/>
        <v>77868</v>
      </c>
      <c r="I61" s="165"/>
      <c r="J61" s="165">
        <v>1081.5</v>
      </c>
      <c r="K61" s="165">
        <v>10666.849315068494</v>
      </c>
      <c r="L61" s="165"/>
      <c r="M61" s="165"/>
      <c r="N61" s="165"/>
      <c r="O61" s="161">
        <f t="shared" si="1"/>
        <v>89616.349315068495</v>
      </c>
    </row>
    <row r="62" spans="1:15" x14ac:dyDescent="0.25">
      <c r="A62" s="283" t="s">
        <v>961</v>
      </c>
      <c r="B62" s="283"/>
      <c r="C62" s="166" t="s">
        <v>960</v>
      </c>
      <c r="D62" s="162">
        <v>113</v>
      </c>
      <c r="E62" s="158">
        <v>11</v>
      </c>
      <c r="F62" s="163">
        <v>1</v>
      </c>
      <c r="G62" s="165">
        <v>5970.3</v>
      </c>
      <c r="H62" s="160">
        <f t="shared" si="0"/>
        <v>71643.600000000006</v>
      </c>
      <c r="I62" s="165"/>
      <c r="J62" s="165">
        <v>995.05000000000007</v>
      </c>
      <c r="K62" s="165">
        <v>9814.1917808219187</v>
      </c>
      <c r="L62" s="165"/>
      <c r="M62" s="165"/>
      <c r="N62" s="165"/>
      <c r="O62" s="161">
        <f t="shared" si="1"/>
        <v>82452.841780821924</v>
      </c>
    </row>
    <row r="63" spans="1:15" x14ac:dyDescent="0.25">
      <c r="A63" s="283" t="s">
        <v>962</v>
      </c>
      <c r="B63" s="283"/>
      <c r="C63" s="166" t="s">
        <v>960</v>
      </c>
      <c r="D63" s="162">
        <v>113</v>
      </c>
      <c r="E63" s="158">
        <v>11</v>
      </c>
      <c r="F63" s="163">
        <v>1</v>
      </c>
      <c r="G63" s="165">
        <v>5970.3</v>
      </c>
      <c r="H63" s="160">
        <f t="shared" si="0"/>
        <v>71643.600000000006</v>
      </c>
      <c r="I63" s="165"/>
      <c r="J63" s="165">
        <v>995.05000000000007</v>
      </c>
      <c r="K63" s="165">
        <v>9814.1917808219187</v>
      </c>
      <c r="L63" s="165"/>
      <c r="M63" s="165"/>
      <c r="N63" s="165"/>
      <c r="O63" s="161">
        <f t="shared" si="1"/>
        <v>82452.841780821924</v>
      </c>
    </row>
    <row r="64" spans="1:15" x14ac:dyDescent="0.25">
      <c r="A64" s="283" t="s">
        <v>963</v>
      </c>
      <c r="B64" s="283"/>
      <c r="C64" s="166" t="s">
        <v>960</v>
      </c>
      <c r="D64" s="162">
        <v>113</v>
      </c>
      <c r="E64" s="158">
        <v>11</v>
      </c>
      <c r="F64" s="163">
        <v>1</v>
      </c>
      <c r="G64" s="165">
        <v>5970.3</v>
      </c>
      <c r="H64" s="160">
        <f t="shared" si="0"/>
        <v>71643.600000000006</v>
      </c>
      <c r="I64" s="165"/>
      <c r="J64" s="165">
        <v>995.05000000000007</v>
      </c>
      <c r="K64" s="165">
        <v>9814.1917808219187</v>
      </c>
      <c r="L64" s="165"/>
      <c r="M64" s="165"/>
      <c r="N64" s="165"/>
      <c r="O64" s="161">
        <f t="shared" si="1"/>
        <v>82452.841780821924</v>
      </c>
    </row>
    <row r="65" spans="1:15" x14ac:dyDescent="0.25">
      <c r="A65" s="283" t="s">
        <v>964</v>
      </c>
      <c r="B65" s="283"/>
      <c r="C65" s="166" t="s">
        <v>965</v>
      </c>
      <c r="D65" s="162">
        <v>113</v>
      </c>
      <c r="E65" s="158">
        <v>11</v>
      </c>
      <c r="F65" s="163">
        <v>1</v>
      </c>
      <c r="G65" s="164">
        <v>4200</v>
      </c>
      <c r="H65" s="160">
        <f t="shared" si="0"/>
        <v>50400</v>
      </c>
      <c r="I65" s="164"/>
      <c r="J65" s="164">
        <v>700</v>
      </c>
      <c r="K65" s="164">
        <v>6904.1095890410961</v>
      </c>
      <c r="L65" s="164"/>
      <c r="M65" s="164"/>
      <c r="N65" s="164"/>
      <c r="O65" s="161">
        <f t="shared" si="1"/>
        <v>58004.109589041094</v>
      </c>
    </row>
    <row r="66" spans="1:15" x14ac:dyDescent="0.25">
      <c r="A66" s="283" t="s">
        <v>966</v>
      </c>
      <c r="B66" s="283"/>
      <c r="C66" s="166" t="s">
        <v>967</v>
      </c>
      <c r="D66" s="162">
        <v>113</v>
      </c>
      <c r="E66" s="158">
        <v>11</v>
      </c>
      <c r="F66" s="163">
        <v>1</v>
      </c>
      <c r="G66" s="165">
        <v>10395</v>
      </c>
      <c r="H66" s="160">
        <f t="shared" si="0"/>
        <v>124740</v>
      </c>
      <c r="I66" s="165"/>
      <c r="J66" s="165">
        <v>1732.5</v>
      </c>
      <c r="K66" s="165">
        <v>17087.671232876713</v>
      </c>
      <c r="L66" s="165"/>
      <c r="M66" s="165"/>
      <c r="N66" s="165"/>
      <c r="O66" s="161">
        <f t="shared" si="1"/>
        <v>143560.17123287672</v>
      </c>
    </row>
    <row r="67" spans="1:15" x14ac:dyDescent="0.25">
      <c r="A67" s="283" t="s">
        <v>968</v>
      </c>
      <c r="B67" s="283"/>
      <c r="C67" s="166" t="s">
        <v>967</v>
      </c>
      <c r="D67" s="162">
        <v>113</v>
      </c>
      <c r="E67" s="158">
        <v>11</v>
      </c>
      <c r="F67" s="163">
        <v>2</v>
      </c>
      <c r="G67" s="165">
        <v>6489</v>
      </c>
      <c r="H67" s="160">
        <f t="shared" si="0"/>
        <v>155736</v>
      </c>
      <c r="I67" s="165"/>
      <c r="J67" s="165">
        <v>2163</v>
      </c>
      <c r="K67" s="165">
        <v>21333.698630136987</v>
      </c>
      <c r="L67" s="165"/>
      <c r="M67" s="165"/>
      <c r="N67" s="165"/>
      <c r="O67" s="161">
        <f t="shared" si="1"/>
        <v>179232.69863013699</v>
      </c>
    </row>
    <row r="68" spans="1:15" x14ac:dyDescent="0.25">
      <c r="A68" s="283" t="s">
        <v>964</v>
      </c>
      <c r="B68" s="283"/>
      <c r="C68" s="166" t="s">
        <v>969</v>
      </c>
      <c r="D68" s="162">
        <v>113</v>
      </c>
      <c r="E68" s="158">
        <v>11</v>
      </c>
      <c r="F68" s="163">
        <v>1</v>
      </c>
      <c r="G68" s="165">
        <v>9151.8000000000011</v>
      </c>
      <c r="H68" s="160">
        <f t="shared" ref="H68:H79" si="2">G68*12*F68</f>
        <v>109821.6</v>
      </c>
      <c r="I68" s="165"/>
      <c r="J68" s="165">
        <v>1525.3000000000002</v>
      </c>
      <c r="K68" s="165">
        <v>15044.054794520547</v>
      </c>
      <c r="L68" s="165"/>
      <c r="M68" s="165"/>
      <c r="N68" s="165"/>
      <c r="O68" s="161">
        <f t="shared" si="1"/>
        <v>126390.95479452056</v>
      </c>
    </row>
    <row r="69" spans="1:15" x14ac:dyDescent="0.25">
      <c r="A69" s="283" t="s">
        <v>970</v>
      </c>
      <c r="B69" s="283"/>
      <c r="C69" s="166" t="s">
        <v>969</v>
      </c>
      <c r="D69" s="162">
        <v>113</v>
      </c>
      <c r="E69" s="158">
        <v>11</v>
      </c>
      <c r="F69" s="163">
        <v>1</v>
      </c>
      <c r="G69" s="165">
        <v>6489</v>
      </c>
      <c r="H69" s="160">
        <f t="shared" si="2"/>
        <v>77868</v>
      </c>
      <c r="I69" s="165"/>
      <c r="J69" s="165">
        <v>1081.5</v>
      </c>
      <c r="K69" s="165">
        <v>10666.849315068494</v>
      </c>
      <c r="L69" s="165"/>
      <c r="M69" s="165"/>
      <c r="N69" s="165"/>
      <c r="O69" s="161">
        <f t="shared" ref="O69:O132" si="3">SUM(H69:N69)</f>
        <v>89616.349315068495</v>
      </c>
    </row>
    <row r="70" spans="1:15" x14ac:dyDescent="0.25">
      <c r="A70" s="283" t="s">
        <v>971</v>
      </c>
      <c r="B70" s="283"/>
      <c r="C70" s="166" t="s">
        <v>972</v>
      </c>
      <c r="D70" s="162">
        <v>113</v>
      </c>
      <c r="E70" s="158">
        <v>11</v>
      </c>
      <c r="F70" s="163">
        <v>1</v>
      </c>
      <c r="G70" s="165">
        <v>5350.8</v>
      </c>
      <c r="H70" s="160">
        <f t="shared" si="2"/>
        <v>64209.600000000006</v>
      </c>
      <c r="I70" s="165"/>
      <c r="J70" s="165">
        <v>891.80000000000007</v>
      </c>
      <c r="K70" s="165">
        <v>8795.8356164383567</v>
      </c>
      <c r="L70" s="165"/>
      <c r="M70" s="165"/>
      <c r="N70" s="165"/>
      <c r="O70" s="161">
        <f t="shared" si="3"/>
        <v>73897.235616438367</v>
      </c>
    </row>
    <row r="71" spans="1:15" x14ac:dyDescent="0.25">
      <c r="A71" s="283" t="s">
        <v>971</v>
      </c>
      <c r="B71" s="283"/>
      <c r="C71" s="166" t="s">
        <v>972</v>
      </c>
      <c r="D71" s="162">
        <v>113</v>
      </c>
      <c r="E71" s="158">
        <v>11</v>
      </c>
      <c r="F71" s="163">
        <v>2</v>
      </c>
      <c r="G71" s="165">
        <v>9294.6</v>
      </c>
      <c r="H71" s="160">
        <f t="shared" si="2"/>
        <v>223070.40000000002</v>
      </c>
      <c r="I71" s="165"/>
      <c r="J71" s="165">
        <v>3098.2</v>
      </c>
      <c r="K71" s="165">
        <v>30557.589041095896</v>
      </c>
      <c r="L71" s="165"/>
      <c r="M71" s="165"/>
      <c r="N71" s="165"/>
      <c r="O71" s="161">
        <f t="shared" si="3"/>
        <v>256726.18904109593</v>
      </c>
    </row>
    <row r="72" spans="1:15" x14ac:dyDescent="0.25">
      <c r="A72" s="283" t="s">
        <v>930</v>
      </c>
      <c r="B72" s="283"/>
      <c r="C72" s="166" t="s">
        <v>973</v>
      </c>
      <c r="D72" s="162">
        <v>113</v>
      </c>
      <c r="E72" s="158">
        <v>11</v>
      </c>
      <c r="F72" s="163">
        <v>1</v>
      </c>
      <c r="G72" s="165">
        <v>15825.6</v>
      </c>
      <c r="H72" s="160">
        <f t="shared" si="2"/>
        <v>189907.20000000001</v>
      </c>
      <c r="I72" s="165"/>
      <c r="J72" s="165">
        <v>2637.6</v>
      </c>
      <c r="K72" s="165">
        <v>26014.68493150685</v>
      </c>
      <c r="L72" s="165"/>
      <c r="M72" s="165"/>
      <c r="N72" s="165"/>
      <c r="O72" s="161">
        <f t="shared" si="3"/>
        <v>218559.48493150686</v>
      </c>
    </row>
    <row r="73" spans="1:15" x14ac:dyDescent="0.25">
      <c r="A73" s="283" t="s">
        <v>974</v>
      </c>
      <c r="B73" s="283"/>
      <c r="C73" s="166" t="s">
        <v>973</v>
      </c>
      <c r="D73" s="162">
        <v>113</v>
      </c>
      <c r="E73" s="158">
        <v>11</v>
      </c>
      <c r="F73" s="163">
        <v>2</v>
      </c>
      <c r="G73" s="165">
        <v>9590.7000000000007</v>
      </c>
      <c r="H73" s="160">
        <f t="shared" si="2"/>
        <v>230176.80000000002</v>
      </c>
      <c r="I73" s="165"/>
      <c r="J73" s="165">
        <v>3196.9</v>
      </c>
      <c r="K73" s="165">
        <v>31531.068493150691</v>
      </c>
      <c r="L73" s="165"/>
      <c r="M73" s="165"/>
      <c r="N73" s="165"/>
      <c r="O73" s="161">
        <f t="shared" si="3"/>
        <v>264904.76849315071</v>
      </c>
    </row>
    <row r="74" spans="1:15" x14ac:dyDescent="0.25">
      <c r="A74" s="283" t="s">
        <v>975</v>
      </c>
      <c r="B74" s="283"/>
      <c r="C74" s="166" t="s">
        <v>973</v>
      </c>
      <c r="D74" s="162">
        <v>113</v>
      </c>
      <c r="E74" s="158">
        <v>11</v>
      </c>
      <c r="F74" s="163">
        <v>11</v>
      </c>
      <c r="G74" s="165">
        <v>9590.7000000000007</v>
      </c>
      <c r="H74" s="160">
        <f t="shared" si="2"/>
        <v>1265972.4000000001</v>
      </c>
      <c r="I74" s="165"/>
      <c r="J74" s="165">
        <v>17582.95</v>
      </c>
      <c r="K74" s="165">
        <v>173420.87671232878</v>
      </c>
      <c r="L74" s="165"/>
      <c r="M74" s="165"/>
      <c r="N74" s="165"/>
      <c r="O74" s="161">
        <f t="shared" si="3"/>
        <v>1456976.2267123288</v>
      </c>
    </row>
    <row r="75" spans="1:15" x14ac:dyDescent="0.25">
      <c r="A75" s="283" t="s">
        <v>976</v>
      </c>
      <c r="B75" s="283"/>
      <c r="C75" s="166" t="s">
        <v>977</v>
      </c>
      <c r="D75" s="162">
        <v>113</v>
      </c>
      <c r="E75" s="158">
        <v>11</v>
      </c>
      <c r="F75" s="163">
        <v>1</v>
      </c>
      <c r="G75" s="164">
        <v>6489</v>
      </c>
      <c r="H75" s="160">
        <f t="shared" si="2"/>
        <v>77868</v>
      </c>
      <c r="I75" s="164"/>
      <c r="J75" s="164">
        <v>1081.5</v>
      </c>
      <c r="K75" s="164">
        <v>10666.849315068494</v>
      </c>
      <c r="L75" s="164"/>
      <c r="M75" s="164"/>
      <c r="N75" s="164"/>
      <c r="O75" s="161">
        <f t="shared" si="3"/>
        <v>89616.349315068495</v>
      </c>
    </row>
    <row r="76" spans="1:15" x14ac:dyDescent="0.25">
      <c r="A76" s="283" t="s">
        <v>978</v>
      </c>
      <c r="B76" s="283"/>
      <c r="C76" s="166" t="s">
        <v>977</v>
      </c>
      <c r="D76" s="162">
        <v>113</v>
      </c>
      <c r="E76" s="158">
        <v>11</v>
      </c>
      <c r="F76" s="163">
        <v>2</v>
      </c>
      <c r="G76" s="165">
        <v>6489</v>
      </c>
      <c r="H76" s="160">
        <f t="shared" si="2"/>
        <v>155736</v>
      </c>
      <c r="I76" s="165"/>
      <c r="J76" s="165">
        <v>2163</v>
      </c>
      <c r="K76" s="165">
        <v>21333.698630136987</v>
      </c>
      <c r="L76" s="165"/>
      <c r="M76" s="165"/>
      <c r="N76" s="165"/>
      <c r="O76" s="161">
        <f t="shared" si="3"/>
        <v>179232.69863013699</v>
      </c>
    </row>
    <row r="77" spans="1:15" x14ac:dyDescent="0.25">
      <c r="A77" s="283" t="s">
        <v>979</v>
      </c>
      <c r="B77" s="283"/>
      <c r="C77" s="166" t="s">
        <v>977</v>
      </c>
      <c r="D77" s="162">
        <v>113</v>
      </c>
      <c r="E77" s="158">
        <v>11</v>
      </c>
      <c r="F77" s="163">
        <v>1</v>
      </c>
      <c r="G77" s="165">
        <v>9151.8000000000011</v>
      </c>
      <c r="H77" s="160">
        <f t="shared" si="2"/>
        <v>109821.6</v>
      </c>
      <c r="I77" s="165"/>
      <c r="J77" s="165">
        <v>1525.3000000000002</v>
      </c>
      <c r="K77" s="165">
        <v>15044.054794520547</v>
      </c>
      <c r="L77" s="165"/>
      <c r="M77" s="165"/>
      <c r="N77" s="165"/>
      <c r="O77" s="161">
        <f t="shared" si="3"/>
        <v>126390.95479452056</v>
      </c>
    </row>
    <row r="78" spans="1:15" x14ac:dyDescent="0.25">
      <c r="A78" s="283" t="s">
        <v>980</v>
      </c>
      <c r="B78" s="283"/>
      <c r="C78" s="166" t="s">
        <v>977</v>
      </c>
      <c r="D78" s="162">
        <v>113</v>
      </c>
      <c r="E78" s="158">
        <v>11</v>
      </c>
      <c r="F78" s="163">
        <v>1</v>
      </c>
      <c r="G78" s="165">
        <v>4200</v>
      </c>
      <c r="H78" s="160">
        <f t="shared" si="2"/>
        <v>50400</v>
      </c>
      <c r="I78" s="165"/>
      <c r="J78" s="165">
        <v>700</v>
      </c>
      <c r="K78" s="165">
        <v>6904.1095890410961</v>
      </c>
      <c r="L78" s="165"/>
      <c r="M78" s="165"/>
      <c r="N78" s="165"/>
      <c r="O78" s="161">
        <f t="shared" si="3"/>
        <v>58004.109589041094</v>
      </c>
    </row>
    <row r="79" spans="1:15" x14ac:dyDescent="0.25">
      <c r="A79" s="283" t="s">
        <v>929</v>
      </c>
      <c r="B79" s="283"/>
      <c r="C79" s="166" t="s">
        <v>977</v>
      </c>
      <c r="D79" s="162">
        <v>113</v>
      </c>
      <c r="E79" s="158">
        <v>11</v>
      </c>
      <c r="F79" s="163">
        <v>1</v>
      </c>
      <c r="G79" s="165">
        <v>9151.8000000000011</v>
      </c>
      <c r="H79" s="160">
        <f t="shared" si="2"/>
        <v>109821.6</v>
      </c>
      <c r="I79" s="165"/>
      <c r="J79" s="165">
        <v>1525.3000000000002</v>
      </c>
      <c r="K79" s="165">
        <v>15044.054794520547</v>
      </c>
      <c r="L79" s="165"/>
      <c r="M79" s="165"/>
      <c r="N79" s="165"/>
      <c r="O79" s="161">
        <f t="shared" si="3"/>
        <v>126390.95479452056</v>
      </c>
    </row>
    <row r="80" spans="1:15" x14ac:dyDescent="0.25">
      <c r="A80" s="283"/>
      <c r="B80" s="283"/>
      <c r="C80" s="166"/>
      <c r="D80" s="162">
        <v>113</v>
      </c>
      <c r="E80" s="158"/>
      <c r="F80" s="163"/>
      <c r="G80" s="165"/>
      <c r="H80" s="160"/>
      <c r="I80" s="165"/>
      <c r="J80" s="165"/>
      <c r="K80" s="165"/>
      <c r="L80" s="165"/>
      <c r="M80" s="165"/>
      <c r="N80" s="165"/>
      <c r="O80" s="161">
        <f t="shared" si="3"/>
        <v>0</v>
      </c>
    </row>
    <row r="81" spans="1:15" x14ac:dyDescent="0.25">
      <c r="A81" s="283"/>
      <c r="B81" s="283"/>
      <c r="C81" s="166"/>
      <c r="D81" s="162">
        <v>113</v>
      </c>
      <c r="E81" s="158"/>
      <c r="F81" s="163"/>
      <c r="G81" s="165"/>
      <c r="H81" s="160" t="str">
        <f t="shared" ref="H81:H132" si="4">IF(E81="","SE REQUIERE ASIGNAR LA FUENTE DE FINANCIAMIENTO",IF(F81="","ES NECESARIO ESTABLECER EL NÚMERO DE PLAZAS",IF(G81="","SE NECESITA ESTABLECER UN MONTO MENSUAL",F81*G81*12)))</f>
        <v>SE REQUIERE ASIGNAR LA FUENTE DE FINANCIAMIENTO</v>
      </c>
      <c r="I81" s="165"/>
      <c r="J81" s="165"/>
      <c r="K81" s="165"/>
      <c r="L81" s="165"/>
      <c r="M81" s="165"/>
      <c r="N81" s="165"/>
      <c r="O81" s="161">
        <f t="shared" si="3"/>
        <v>0</v>
      </c>
    </row>
    <row r="82" spans="1:15" x14ac:dyDescent="0.25">
      <c r="A82" s="283"/>
      <c r="B82" s="283"/>
      <c r="C82" s="166"/>
      <c r="D82" s="162">
        <v>113</v>
      </c>
      <c r="E82" s="158"/>
      <c r="F82" s="163"/>
      <c r="G82" s="165"/>
      <c r="H82" s="160" t="str">
        <f t="shared" si="4"/>
        <v>SE REQUIERE ASIGNAR LA FUENTE DE FINANCIAMIENTO</v>
      </c>
      <c r="I82" s="165"/>
      <c r="J82" s="165"/>
      <c r="K82" s="165"/>
      <c r="L82" s="165"/>
      <c r="M82" s="165"/>
      <c r="N82" s="165"/>
      <c r="O82" s="161">
        <f t="shared" si="3"/>
        <v>0</v>
      </c>
    </row>
    <row r="83" spans="1:15" x14ac:dyDescent="0.25">
      <c r="A83" s="283"/>
      <c r="B83" s="283"/>
      <c r="C83" s="166"/>
      <c r="D83" s="162">
        <v>113</v>
      </c>
      <c r="E83" s="158"/>
      <c r="F83" s="163"/>
      <c r="G83" s="164"/>
      <c r="H83" s="160" t="str">
        <f t="shared" si="4"/>
        <v>SE REQUIERE ASIGNAR LA FUENTE DE FINANCIAMIENTO</v>
      </c>
      <c r="I83" s="164"/>
      <c r="J83" s="164"/>
      <c r="K83" s="164"/>
      <c r="L83" s="164"/>
      <c r="M83" s="164"/>
      <c r="N83" s="164"/>
      <c r="O83" s="161">
        <f t="shared" si="3"/>
        <v>0</v>
      </c>
    </row>
    <row r="84" spans="1:15" x14ac:dyDescent="0.25">
      <c r="A84" s="283"/>
      <c r="B84" s="283"/>
      <c r="C84" s="166"/>
      <c r="D84" s="162">
        <v>113</v>
      </c>
      <c r="E84" s="158"/>
      <c r="F84" s="163"/>
      <c r="G84" s="165"/>
      <c r="H84" s="160" t="str">
        <f t="shared" si="4"/>
        <v>SE REQUIERE ASIGNAR LA FUENTE DE FINANCIAMIENTO</v>
      </c>
      <c r="I84" s="165"/>
      <c r="J84" s="165"/>
      <c r="K84" s="165"/>
      <c r="L84" s="165"/>
      <c r="M84" s="165"/>
      <c r="N84" s="165"/>
      <c r="O84" s="161">
        <f t="shared" si="3"/>
        <v>0</v>
      </c>
    </row>
    <row r="85" spans="1:15" x14ac:dyDescent="0.25">
      <c r="A85" s="283"/>
      <c r="B85" s="283"/>
      <c r="C85" s="166"/>
      <c r="D85" s="162">
        <v>113</v>
      </c>
      <c r="E85" s="158"/>
      <c r="F85" s="163"/>
      <c r="G85" s="165"/>
      <c r="H85" s="160" t="str">
        <f t="shared" si="4"/>
        <v>SE REQUIERE ASIGNAR LA FUENTE DE FINANCIAMIENTO</v>
      </c>
      <c r="I85" s="165"/>
      <c r="J85" s="165"/>
      <c r="K85" s="165"/>
      <c r="L85" s="165"/>
      <c r="M85" s="165"/>
      <c r="N85" s="165"/>
      <c r="O85" s="161">
        <f t="shared" si="3"/>
        <v>0</v>
      </c>
    </row>
    <row r="86" spans="1:15" x14ac:dyDescent="0.25">
      <c r="A86" s="283"/>
      <c r="B86" s="283"/>
      <c r="C86" s="166"/>
      <c r="D86" s="162">
        <v>113</v>
      </c>
      <c r="E86" s="158"/>
      <c r="F86" s="163"/>
      <c r="G86" s="164"/>
      <c r="H86" s="160" t="str">
        <f t="shared" si="4"/>
        <v>SE REQUIERE ASIGNAR LA FUENTE DE FINANCIAMIENTO</v>
      </c>
      <c r="I86" s="164"/>
      <c r="J86" s="164"/>
      <c r="K86" s="164"/>
      <c r="L86" s="164"/>
      <c r="M86" s="164"/>
      <c r="N86" s="164"/>
      <c r="O86" s="161">
        <f t="shared" si="3"/>
        <v>0</v>
      </c>
    </row>
    <row r="87" spans="1:15" x14ac:dyDescent="0.25">
      <c r="A87" s="283"/>
      <c r="B87" s="283"/>
      <c r="C87" s="166"/>
      <c r="D87" s="162">
        <v>113</v>
      </c>
      <c r="E87" s="158"/>
      <c r="F87" s="163"/>
      <c r="G87" s="165"/>
      <c r="H87" s="160" t="str">
        <f t="shared" si="4"/>
        <v>SE REQUIERE ASIGNAR LA FUENTE DE FINANCIAMIENTO</v>
      </c>
      <c r="I87" s="165"/>
      <c r="J87" s="165"/>
      <c r="K87" s="165"/>
      <c r="L87" s="165"/>
      <c r="M87" s="165"/>
      <c r="N87" s="165"/>
      <c r="O87" s="161">
        <f t="shared" si="3"/>
        <v>0</v>
      </c>
    </row>
    <row r="88" spans="1:15" x14ac:dyDescent="0.25">
      <c r="A88" s="283"/>
      <c r="B88" s="283"/>
      <c r="C88" s="166"/>
      <c r="D88" s="162">
        <v>113</v>
      </c>
      <c r="E88" s="158"/>
      <c r="F88" s="163"/>
      <c r="G88" s="165"/>
      <c r="H88" s="160" t="str">
        <f t="shared" si="4"/>
        <v>SE REQUIERE ASIGNAR LA FUENTE DE FINANCIAMIENTO</v>
      </c>
      <c r="I88" s="165"/>
      <c r="J88" s="165"/>
      <c r="K88" s="165"/>
      <c r="L88" s="165"/>
      <c r="M88" s="165"/>
      <c r="N88" s="165"/>
      <c r="O88" s="161">
        <f t="shared" si="3"/>
        <v>0</v>
      </c>
    </row>
    <row r="89" spans="1:15" x14ac:dyDescent="0.25">
      <c r="A89" s="283"/>
      <c r="B89" s="283"/>
      <c r="C89" s="166"/>
      <c r="D89" s="162">
        <v>113</v>
      </c>
      <c r="E89" s="158"/>
      <c r="F89" s="163"/>
      <c r="G89" s="165"/>
      <c r="H89" s="160" t="str">
        <f t="shared" si="4"/>
        <v>SE REQUIERE ASIGNAR LA FUENTE DE FINANCIAMIENTO</v>
      </c>
      <c r="I89" s="165"/>
      <c r="J89" s="165"/>
      <c r="K89" s="165"/>
      <c r="L89" s="165"/>
      <c r="M89" s="165"/>
      <c r="N89" s="165"/>
      <c r="O89" s="161">
        <f t="shared" si="3"/>
        <v>0</v>
      </c>
    </row>
    <row r="90" spans="1:15" x14ac:dyDescent="0.25">
      <c r="A90" s="283"/>
      <c r="B90" s="283"/>
      <c r="C90" s="166"/>
      <c r="D90" s="162">
        <v>113</v>
      </c>
      <c r="E90" s="158"/>
      <c r="F90" s="163"/>
      <c r="G90" s="165"/>
      <c r="H90" s="160" t="str">
        <f t="shared" si="4"/>
        <v>SE REQUIERE ASIGNAR LA FUENTE DE FINANCIAMIENTO</v>
      </c>
      <c r="I90" s="165"/>
      <c r="J90" s="165"/>
      <c r="K90" s="165"/>
      <c r="L90" s="165"/>
      <c r="M90" s="165"/>
      <c r="N90" s="165"/>
      <c r="O90" s="161">
        <f t="shared" si="3"/>
        <v>0</v>
      </c>
    </row>
    <row r="91" spans="1:15" x14ac:dyDescent="0.25">
      <c r="A91" s="283"/>
      <c r="B91" s="283"/>
      <c r="C91" s="166"/>
      <c r="D91" s="162">
        <v>113</v>
      </c>
      <c r="E91" s="158"/>
      <c r="F91" s="163"/>
      <c r="G91" s="165"/>
      <c r="H91" s="160" t="str">
        <f t="shared" si="4"/>
        <v>SE REQUIERE ASIGNAR LA FUENTE DE FINANCIAMIENTO</v>
      </c>
      <c r="I91" s="165"/>
      <c r="J91" s="165"/>
      <c r="K91" s="165"/>
      <c r="L91" s="165"/>
      <c r="M91" s="165"/>
      <c r="N91" s="165"/>
      <c r="O91" s="161">
        <f t="shared" si="3"/>
        <v>0</v>
      </c>
    </row>
    <row r="92" spans="1:15" x14ac:dyDescent="0.25">
      <c r="A92" s="283"/>
      <c r="B92" s="283"/>
      <c r="C92" s="166"/>
      <c r="D92" s="162">
        <v>113</v>
      </c>
      <c r="E92" s="158"/>
      <c r="F92" s="163"/>
      <c r="G92" s="164"/>
      <c r="H92" s="160" t="str">
        <f t="shared" si="4"/>
        <v>SE REQUIERE ASIGNAR LA FUENTE DE FINANCIAMIENTO</v>
      </c>
      <c r="I92" s="164"/>
      <c r="J92" s="164"/>
      <c r="K92" s="164"/>
      <c r="L92" s="164"/>
      <c r="M92" s="164"/>
      <c r="N92" s="164"/>
      <c r="O92" s="161">
        <f t="shared" si="3"/>
        <v>0</v>
      </c>
    </row>
    <row r="93" spans="1:15" x14ac:dyDescent="0.25">
      <c r="A93" s="283"/>
      <c r="B93" s="283"/>
      <c r="C93" s="166"/>
      <c r="D93" s="162">
        <v>113</v>
      </c>
      <c r="E93" s="158"/>
      <c r="F93" s="163"/>
      <c r="G93" s="165"/>
      <c r="H93" s="160" t="str">
        <f t="shared" si="4"/>
        <v>SE REQUIERE ASIGNAR LA FUENTE DE FINANCIAMIENTO</v>
      </c>
      <c r="I93" s="165"/>
      <c r="J93" s="165"/>
      <c r="K93" s="165"/>
      <c r="L93" s="165"/>
      <c r="M93" s="165"/>
      <c r="N93" s="165"/>
      <c r="O93" s="161">
        <f t="shared" si="3"/>
        <v>0</v>
      </c>
    </row>
    <row r="94" spans="1:15" x14ac:dyDescent="0.25">
      <c r="A94" s="283"/>
      <c r="B94" s="283"/>
      <c r="C94" s="166"/>
      <c r="D94" s="162">
        <v>113</v>
      </c>
      <c r="E94" s="158"/>
      <c r="F94" s="163"/>
      <c r="G94" s="165"/>
      <c r="H94" s="160" t="str">
        <f t="shared" si="4"/>
        <v>SE REQUIERE ASIGNAR LA FUENTE DE FINANCIAMIENTO</v>
      </c>
      <c r="I94" s="165"/>
      <c r="J94" s="165"/>
      <c r="K94" s="165"/>
      <c r="L94" s="165"/>
      <c r="M94" s="165"/>
      <c r="N94" s="165"/>
      <c r="O94" s="161">
        <f t="shared" si="3"/>
        <v>0</v>
      </c>
    </row>
    <row r="95" spans="1:15" x14ac:dyDescent="0.25">
      <c r="A95" s="283"/>
      <c r="B95" s="283"/>
      <c r="C95" s="166"/>
      <c r="D95" s="162">
        <v>113</v>
      </c>
      <c r="E95" s="158"/>
      <c r="F95" s="163"/>
      <c r="G95" s="165"/>
      <c r="H95" s="160" t="str">
        <f t="shared" si="4"/>
        <v>SE REQUIERE ASIGNAR LA FUENTE DE FINANCIAMIENTO</v>
      </c>
      <c r="I95" s="165"/>
      <c r="J95" s="165"/>
      <c r="K95" s="165"/>
      <c r="L95" s="165"/>
      <c r="M95" s="165"/>
      <c r="N95" s="165"/>
      <c r="O95" s="161">
        <f t="shared" si="3"/>
        <v>0</v>
      </c>
    </row>
    <row r="96" spans="1:15" x14ac:dyDescent="0.25">
      <c r="A96" s="283"/>
      <c r="B96" s="283"/>
      <c r="C96" s="166"/>
      <c r="D96" s="162">
        <v>113</v>
      </c>
      <c r="E96" s="158"/>
      <c r="F96" s="163"/>
      <c r="G96" s="164"/>
      <c r="H96" s="160" t="str">
        <f t="shared" si="4"/>
        <v>SE REQUIERE ASIGNAR LA FUENTE DE FINANCIAMIENTO</v>
      </c>
      <c r="I96" s="164"/>
      <c r="J96" s="164"/>
      <c r="K96" s="164"/>
      <c r="L96" s="164"/>
      <c r="M96" s="164"/>
      <c r="N96" s="164"/>
      <c r="O96" s="161">
        <f t="shared" si="3"/>
        <v>0</v>
      </c>
    </row>
    <row r="97" spans="1:15" x14ac:dyDescent="0.25">
      <c r="A97" s="283"/>
      <c r="B97" s="283"/>
      <c r="C97" s="166"/>
      <c r="D97" s="162">
        <v>113</v>
      </c>
      <c r="E97" s="158"/>
      <c r="F97" s="163"/>
      <c r="G97" s="165"/>
      <c r="H97" s="160" t="str">
        <f t="shared" si="4"/>
        <v>SE REQUIERE ASIGNAR LA FUENTE DE FINANCIAMIENTO</v>
      </c>
      <c r="I97" s="165"/>
      <c r="J97" s="165"/>
      <c r="K97" s="165"/>
      <c r="L97" s="165"/>
      <c r="M97" s="165"/>
      <c r="N97" s="165"/>
      <c r="O97" s="161">
        <f t="shared" si="3"/>
        <v>0</v>
      </c>
    </row>
    <row r="98" spans="1:15" x14ac:dyDescent="0.25">
      <c r="A98" s="283"/>
      <c r="B98" s="283"/>
      <c r="C98" s="166"/>
      <c r="D98" s="162">
        <v>113</v>
      </c>
      <c r="E98" s="158"/>
      <c r="F98" s="163"/>
      <c r="G98" s="165"/>
      <c r="H98" s="160" t="str">
        <f t="shared" si="4"/>
        <v>SE REQUIERE ASIGNAR LA FUENTE DE FINANCIAMIENTO</v>
      </c>
      <c r="I98" s="165"/>
      <c r="J98" s="165"/>
      <c r="K98" s="165"/>
      <c r="L98" s="165"/>
      <c r="M98" s="165"/>
      <c r="N98" s="165"/>
      <c r="O98" s="161">
        <f t="shared" si="3"/>
        <v>0</v>
      </c>
    </row>
    <row r="99" spans="1:15" x14ac:dyDescent="0.25">
      <c r="A99" s="283"/>
      <c r="B99" s="283"/>
      <c r="C99" s="166"/>
      <c r="D99" s="162">
        <v>113</v>
      </c>
      <c r="E99" s="158"/>
      <c r="F99" s="163"/>
      <c r="G99" s="165"/>
      <c r="H99" s="160" t="str">
        <f t="shared" si="4"/>
        <v>SE REQUIERE ASIGNAR LA FUENTE DE FINANCIAMIENTO</v>
      </c>
      <c r="I99" s="165"/>
      <c r="J99" s="165"/>
      <c r="K99" s="165"/>
      <c r="L99" s="165"/>
      <c r="M99" s="165"/>
      <c r="N99" s="165"/>
      <c r="O99" s="161">
        <f t="shared" si="3"/>
        <v>0</v>
      </c>
    </row>
    <row r="100" spans="1:15" x14ac:dyDescent="0.25">
      <c r="A100" s="283"/>
      <c r="B100" s="283"/>
      <c r="C100" s="166"/>
      <c r="D100" s="162">
        <v>113</v>
      </c>
      <c r="E100" s="158"/>
      <c r="F100" s="163"/>
      <c r="G100" s="165"/>
      <c r="H100" s="160" t="str">
        <f t="shared" si="4"/>
        <v>SE REQUIERE ASIGNAR LA FUENTE DE FINANCIAMIENTO</v>
      </c>
      <c r="I100" s="165"/>
      <c r="J100" s="165"/>
      <c r="K100" s="165"/>
      <c r="L100" s="165"/>
      <c r="M100" s="165"/>
      <c r="N100" s="165"/>
      <c r="O100" s="161">
        <f t="shared" si="3"/>
        <v>0</v>
      </c>
    </row>
    <row r="101" spans="1:15" x14ac:dyDescent="0.25">
      <c r="A101" s="283"/>
      <c r="B101" s="283"/>
      <c r="C101" s="166"/>
      <c r="D101" s="162">
        <v>113</v>
      </c>
      <c r="E101" s="158"/>
      <c r="F101" s="163"/>
      <c r="G101" s="165"/>
      <c r="H101" s="160" t="str">
        <f t="shared" si="4"/>
        <v>SE REQUIERE ASIGNAR LA FUENTE DE FINANCIAMIENTO</v>
      </c>
      <c r="I101" s="165"/>
      <c r="J101" s="165"/>
      <c r="K101" s="165"/>
      <c r="L101" s="165"/>
      <c r="M101" s="165"/>
      <c r="N101" s="165"/>
      <c r="O101" s="161">
        <f t="shared" si="3"/>
        <v>0</v>
      </c>
    </row>
    <row r="102" spans="1:15" x14ac:dyDescent="0.25">
      <c r="A102" s="283"/>
      <c r="B102" s="283"/>
      <c r="C102" s="166"/>
      <c r="D102" s="162">
        <v>113</v>
      </c>
      <c r="E102" s="158"/>
      <c r="F102" s="163"/>
      <c r="G102" s="165"/>
      <c r="H102" s="160" t="str">
        <f t="shared" si="4"/>
        <v>SE REQUIERE ASIGNAR LA FUENTE DE FINANCIAMIENTO</v>
      </c>
      <c r="I102" s="165"/>
      <c r="J102" s="165"/>
      <c r="K102" s="165"/>
      <c r="L102" s="165"/>
      <c r="M102" s="165"/>
      <c r="N102" s="165"/>
      <c r="O102" s="161">
        <f t="shared" si="3"/>
        <v>0</v>
      </c>
    </row>
    <row r="103" spans="1:15" x14ac:dyDescent="0.25">
      <c r="A103" s="283"/>
      <c r="B103" s="283"/>
      <c r="C103" s="166"/>
      <c r="D103" s="162">
        <v>113</v>
      </c>
      <c r="E103" s="158"/>
      <c r="F103" s="163"/>
      <c r="G103" s="165"/>
      <c r="H103" s="160" t="str">
        <f t="shared" si="4"/>
        <v>SE REQUIERE ASIGNAR LA FUENTE DE FINANCIAMIENTO</v>
      </c>
      <c r="I103" s="165"/>
      <c r="J103" s="165"/>
      <c r="K103" s="165"/>
      <c r="L103" s="165"/>
      <c r="M103" s="165"/>
      <c r="N103" s="165"/>
      <c r="O103" s="161">
        <f t="shared" si="3"/>
        <v>0</v>
      </c>
    </row>
    <row r="104" spans="1:15" x14ac:dyDescent="0.25">
      <c r="A104" s="283"/>
      <c r="B104" s="283"/>
      <c r="C104" s="166"/>
      <c r="D104" s="162">
        <v>113</v>
      </c>
      <c r="E104" s="158"/>
      <c r="F104" s="163"/>
      <c r="G104" s="165"/>
      <c r="H104" s="160" t="str">
        <f t="shared" si="4"/>
        <v>SE REQUIERE ASIGNAR LA FUENTE DE FINANCIAMIENTO</v>
      </c>
      <c r="I104" s="165"/>
      <c r="J104" s="165"/>
      <c r="K104" s="165"/>
      <c r="L104" s="165"/>
      <c r="M104" s="165"/>
      <c r="N104" s="165"/>
      <c r="O104" s="161">
        <f t="shared" si="3"/>
        <v>0</v>
      </c>
    </row>
    <row r="105" spans="1:15" x14ac:dyDescent="0.25">
      <c r="A105" s="283"/>
      <c r="B105" s="283"/>
      <c r="C105" s="166"/>
      <c r="D105" s="162">
        <v>113</v>
      </c>
      <c r="E105" s="158"/>
      <c r="F105" s="163"/>
      <c r="G105" s="165"/>
      <c r="H105" s="160" t="str">
        <f t="shared" si="4"/>
        <v>SE REQUIERE ASIGNAR LA FUENTE DE FINANCIAMIENTO</v>
      </c>
      <c r="I105" s="165"/>
      <c r="J105" s="165"/>
      <c r="K105" s="165"/>
      <c r="L105" s="165"/>
      <c r="M105" s="165"/>
      <c r="N105" s="165"/>
      <c r="O105" s="161">
        <f t="shared" si="3"/>
        <v>0</v>
      </c>
    </row>
    <row r="106" spans="1:15" x14ac:dyDescent="0.25">
      <c r="A106" s="283"/>
      <c r="B106" s="283"/>
      <c r="C106" s="166"/>
      <c r="D106" s="162">
        <v>113</v>
      </c>
      <c r="E106" s="158"/>
      <c r="F106" s="163"/>
      <c r="G106" s="164"/>
      <c r="H106" s="160" t="str">
        <f t="shared" si="4"/>
        <v>SE REQUIERE ASIGNAR LA FUENTE DE FINANCIAMIENTO</v>
      </c>
      <c r="I106" s="164"/>
      <c r="J106" s="164"/>
      <c r="K106" s="164"/>
      <c r="L106" s="164"/>
      <c r="M106" s="164"/>
      <c r="N106" s="164"/>
      <c r="O106" s="161">
        <f t="shared" si="3"/>
        <v>0</v>
      </c>
    </row>
    <row r="107" spans="1:15" x14ac:dyDescent="0.25">
      <c r="A107" s="283"/>
      <c r="B107" s="283"/>
      <c r="C107" s="166"/>
      <c r="D107" s="162">
        <v>113</v>
      </c>
      <c r="E107" s="158"/>
      <c r="F107" s="163"/>
      <c r="G107" s="164"/>
      <c r="H107" s="160" t="str">
        <f t="shared" si="4"/>
        <v>SE REQUIERE ASIGNAR LA FUENTE DE FINANCIAMIENTO</v>
      </c>
      <c r="I107" s="164"/>
      <c r="J107" s="164"/>
      <c r="K107" s="164"/>
      <c r="L107" s="164"/>
      <c r="M107" s="164"/>
      <c r="N107" s="164"/>
      <c r="O107" s="161">
        <f t="shared" si="3"/>
        <v>0</v>
      </c>
    </row>
    <row r="108" spans="1:15" x14ac:dyDescent="0.25">
      <c r="A108" s="283"/>
      <c r="B108" s="283"/>
      <c r="C108" s="166"/>
      <c r="D108" s="162">
        <v>113</v>
      </c>
      <c r="E108" s="158"/>
      <c r="F108" s="163"/>
      <c r="G108" s="165"/>
      <c r="H108" s="160" t="str">
        <f t="shared" si="4"/>
        <v>SE REQUIERE ASIGNAR LA FUENTE DE FINANCIAMIENTO</v>
      </c>
      <c r="I108" s="165"/>
      <c r="J108" s="165"/>
      <c r="K108" s="165"/>
      <c r="L108" s="165"/>
      <c r="M108" s="165"/>
      <c r="N108" s="165"/>
      <c r="O108" s="161">
        <f t="shared" si="3"/>
        <v>0</v>
      </c>
    </row>
    <row r="109" spans="1:15" x14ac:dyDescent="0.25">
      <c r="A109" s="283"/>
      <c r="B109" s="283"/>
      <c r="C109" s="166"/>
      <c r="D109" s="162">
        <v>113</v>
      </c>
      <c r="E109" s="158"/>
      <c r="F109" s="163"/>
      <c r="G109" s="165"/>
      <c r="H109" s="160" t="str">
        <f t="shared" si="4"/>
        <v>SE REQUIERE ASIGNAR LA FUENTE DE FINANCIAMIENTO</v>
      </c>
      <c r="I109" s="165"/>
      <c r="J109" s="165"/>
      <c r="K109" s="165"/>
      <c r="L109" s="165"/>
      <c r="M109" s="165"/>
      <c r="N109" s="165"/>
      <c r="O109" s="161">
        <f t="shared" si="3"/>
        <v>0</v>
      </c>
    </row>
    <row r="110" spans="1:15" x14ac:dyDescent="0.25">
      <c r="A110" s="283"/>
      <c r="B110" s="283"/>
      <c r="C110" s="166"/>
      <c r="D110" s="162">
        <v>113</v>
      </c>
      <c r="E110" s="158"/>
      <c r="F110" s="163"/>
      <c r="G110" s="165"/>
      <c r="H110" s="160" t="str">
        <f t="shared" si="4"/>
        <v>SE REQUIERE ASIGNAR LA FUENTE DE FINANCIAMIENTO</v>
      </c>
      <c r="I110" s="165"/>
      <c r="J110" s="165"/>
      <c r="K110" s="165"/>
      <c r="L110" s="165"/>
      <c r="M110" s="165"/>
      <c r="N110" s="165"/>
      <c r="O110" s="161">
        <f t="shared" si="3"/>
        <v>0</v>
      </c>
    </row>
    <row r="111" spans="1:15" x14ac:dyDescent="0.25">
      <c r="A111" s="283"/>
      <c r="B111" s="283"/>
      <c r="C111" s="166"/>
      <c r="D111" s="162">
        <v>113</v>
      </c>
      <c r="E111" s="158"/>
      <c r="F111" s="163"/>
      <c r="G111" s="165"/>
      <c r="H111" s="160" t="str">
        <f t="shared" si="4"/>
        <v>SE REQUIERE ASIGNAR LA FUENTE DE FINANCIAMIENTO</v>
      </c>
      <c r="I111" s="165"/>
      <c r="J111" s="165"/>
      <c r="K111" s="165"/>
      <c r="L111" s="165"/>
      <c r="M111" s="165"/>
      <c r="N111" s="165"/>
      <c r="O111" s="161">
        <f t="shared" si="3"/>
        <v>0</v>
      </c>
    </row>
    <row r="112" spans="1:15" x14ac:dyDescent="0.25">
      <c r="A112" s="283"/>
      <c r="B112" s="283"/>
      <c r="C112" s="166"/>
      <c r="D112" s="162">
        <v>113</v>
      </c>
      <c r="E112" s="158"/>
      <c r="F112" s="163"/>
      <c r="G112" s="165"/>
      <c r="H112" s="160" t="str">
        <f t="shared" si="4"/>
        <v>SE REQUIERE ASIGNAR LA FUENTE DE FINANCIAMIENTO</v>
      </c>
      <c r="I112" s="165"/>
      <c r="J112" s="165"/>
      <c r="K112" s="165"/>
      <c r="L112" s="165"/>
      <c r="M112" s="165"/>
      <c r="N112" s="165"/>
      <c r="O112" s="161">
        <f t="shared" si="3"/>
        <v>0</v>
      </c>
    </row>
    <row r="113" spans="1:15" x14ac:dyDescent="0.25">
      <c r="A113" s="283"/>
      <c r="B113" s="283"/>
      <c r="C113" s="166"/>
      <c r="D113" s="162">
        <v>113</v>
      </c>
      <c r="E113" s="158"/>
      <c r="F113" s="163"/>
      <c r="G113" s="165"/>
      <c r="H113" s="160" t="str">
        <f t="shared" si="4"/>
        <v>SE REQUIERE ASIGNAR LA FUENTE DE FINANCIAMIENTO</v>
      </c>
      <c r="I113" s="165"/>
      <c r="J113" s="165"/>
      <c r="K113" s="165"/>
      <c r="L113" s="165"/>
      <c r="M113" s="165"/>
      <c r="N113" s="165"/>
      <c r="O113" s="161">
        <f t="shared" si="3"/>
        <v>0</v>
      </c>
    </row>
    <row r="114" spans="1:15" x14ac:dyDescent="0.25">
      <c r="A114" s="283"/>
      <c r="B114" s="283"/>
      <c r="C114" s="166"/>
      <c r="D114" s="162">
        <v>113</v>
      </c>
      <c r="E114" s="158"/>
      <c r="F114" s="163"/>
      <c r="G114" s="165"/>
      <c r="H114" s="160" t="str">
        <f t="shared" si="4"/>
        <v>SE REQUIERE ASIGNAR LA FUENTE DE FINANCIAMIENTO</v>
      </c>
      <c r="I114" s="165"/>
      <c r="J114" s="165"/>
      <c r="K114" s="165"/>
      <c r="L114" s="165"/>
      <c r="M114" s="165"/>
      <c r="N114" s="165"/>
      <c r="O114" s="161">
        <f t="shared" si="3"/>
        <v>0</v>
      </c>
    </row>
    <row r="115" spans="1:15" x14ac:dyDescent="0.25">
      <c r="A115" s="283"/>
      <c r="B115" s="283"/>
      <c r="C115" s="166"/>
      <c r="D115" s="162">
        <v>113</v>
      </c>
      <c r="E115" s="158"/>
      <c r="F115" s="163"/>
      <c r="G115" s="165"/>
      <c r="H115" s="160" t="str">
        <f t="shared" si="4"/>
        <v>SE REQUIERE ASIGNAR LA FUENTE DE FINANCIAMIENTO</v>
      </c>
      <c r="I115" s="165"/>
      <c r="J115" s="165"/>
      <c r="K115" s="165"/>
      <c r="L115" s="165"/>
      <c r="M115" s="165"/>
      <c r="N115" s="165"/>
      <c r="O115" s="161">
        <f t="shared" si="3"/>
        <v>0</v>
      </c>
    </row>
    <row r="116" spans="1:15" x14ac:dyDescent="0.25">
      <c r="A116" s="283"/>
      <c r="B116" s="283"/>
      <c r="C116" s="166"/>
      <c r="D116" s="162">
        <v>113</v>
      </c>
      <c r="E116" s="158"/>
      <c r="F116" s="163"/>
      <c r="G116" s="165"/>
      <c r="H116" s="160" t="str">
        <f t="shared" si="4"/>
        <v>SE REQUIERE ASIGNAR LA FUENTE DE FINANCIAMIENTO</v>
      </c>
      <c r="I116" s="165"/>
      <c r="J116" s="165"/>
      <c r="K116" s="165"/>
      <c r="L116" s="165"/>
      <c r="M116" s="165"/>
      <c r="N116" s="165"/>
      <c r="O116" s="161">
        <f t="shared" si="3"/>
        <v>0</v>
      </c>
    </row>
    <row r="117" spans="1:15" x14ac:dyDescent="0.25">
      <c r="A117" s="283"/>
      <c r="B117" s="283"/>
      <c r="C117" s="166"/>
      <c r="D117" s="162">
        <v>113</v>
      </c>
      <c r="E117" s="158"/>
      <c r="F117" s="163"/>
      <c r="G117" s="164"/>
      <c r="H117" s="160" t="str">
        <f t="shared" si="4"/>
        <v>SE REQUIERE ASIGNAR LA FUENTE DE FINANCIAMIENTO</v>
      </c>
      <c r="I117" s="164"/>
      <c r="J117" s="164"/>
      <c r="K117" s="164"/>
      <c r="L117" s="164"/>
      <c r="M117" s="164"/>
      <c r="N117" s="164"/>
      <c r="O117" s="161">
        <f t="shared" si="3"/>
        <v>0</v>
      </c>
    </row>
    <row r="118" spans="1:15" x14ac:dyDescent="0.25">
      <c r="A118" s="283"/>
      <c r="B118" s="283"/>
      <c r="C118" s="166"/>
      <c r="D118" s="162">
        <v>113</v>
      </c>
      <c r="E118" s="158"/>
      <c r="F118" s="163"/>
      <c r="G118" s="165"/>
      <c r="H118" s="160" t="str">
        <f t="shared" si="4"/>
        <v>SE REQUIERE ASIGNAR LA FUENTE DE FINANCIAMIENTO</v>
      </c>
      <c r="I118" s="165"/>
      <c r="J118" s="165"/>
      <c r="K118" s="165"/>
      <c r="L118" s="165"/>
      <c r="M118" s="165"/>
      <c r="N118" s="165"/>
      <c r="O118" s="161">
        <f t="shared" si="3"/>
        <v>0</v>
      </c>
    </row>
    <row r="119" spans="1:15" x14ac:dyDescent="0.25">
      <c r="A119" s="283"/>
      <c r="B119" s="283"/>
      <c r="C119" s="166"/>
      <c r="D119" s="162">
        <v>113</v>
      </c>
      <c r="E119" s="158"/>
      <c r="F119" s="163"/>
      <c r="G119" s="165"/>
      <c r="H119" s="160" t="str">
        <f t="shared" si="4"/>
        <v>SE REQUIERE ASIGNAR LA FUENTE DE FINANCIAMIENTO</v>
      </c>
      <c r="I119" s="165"/>
      <c r="J119" s="165"/>
      <c r="K119" s="165"/>
      <c r="L119" s="165"/>
      <c r="M119" s="165"/>
      <c r="N119" s="165"/>
      <c r="O119" s="161">
        <f t="shared" si="3"/>
        <v>0</v>
      </c>
    </row>
    <row r="120" spans="1:15" x14ac:dyDescent="0.25">
      <c r="A120" s="283"/>
      <c r="B120" s="283"/>
      <c r="C120" s="166"/>
      <c r="D120" s="162">
        <v>113</v>
      </c>
      <c r="E120" s="158"/>
      <c r="F120" s="163"/>
      <c r="G120" s="165"/>
      <c r="H120" s="160" t="str">
        <f t="shared" si="4"/>
        <v>SE REQUIERE ASIGNAR LA FUENTE DE FINANCIAMIENTO</v>
      </c>
      <c r="I120" s="165"/>
      <c r="J120" s="165"/>
      <c r="K120" s="165"/>
      <c r="L120" s="165"/>
      <c r="M120" s="165"/>
      <c r="N120" s="165"/>
      <c r="O120" s="161">
        <f t="shared" si="3"/>
        <v>0</v>
      </c>
    </row>
    <row r="121" spans="1:15" x14ac:dyDescent="0.25">
      <c r="A121" s="283"/>
      <c r="B121" s="283"/>
      <c r="C121" s="166"/>
      <c r="D121" s="162">
        <v>113</v>
      </c>
      <c r="E121" s="158"/>
      <c r="F121" s="163"/>
      <c r="G121" s="165"/>
      <c r="H121" s="160" t="str">
        <f t="shared" si="4"/>
        <v>SE REQUIERE ASIGNAR LA FUENTE DE FINANCIAMIENTO</v>
      </c>
      <c r="I121" s="165"/>
      <c r="J121" s="165"/>
      <c r="K121" s="165"/>
      <c r="L121" s="165"/>
      <c r="M121" s="165"/>
      <c r="N121" s="165"/>
      <c r="O121" s="161">
        <f t="shared" si="3"/>
        <v>0</v>
      </c>
    </row>
    <row r="122" spans="1:15" x14ac:dyDescent="0.25">
      <c r="A122" s="283"/>
      <c r="B122" s="283"/>
      <c r="C122" s="166"/>
      <c r="D122" s="162">
        <v>113</v>
      </c>
      <c r="E122" s="158"/>
      <c r="F122" s="163"/>
      <c r="G122" s="165"/>
      <c r="H122" s="160" t="str">
        <f t="shared" si="4"/>
        <v>SE REQUIERE ASIGNAR LA FUENTE DE FINANCIAMIENTO</v>
      </c>
      <c r="I122" s="165"/>
      <c r="J122" s="165"/>
      <c r="K122" s="165"/>
      <c r="L122" s="165"/>
      <c r="M122" s="165"/>
      <c r="N122" s="165"/>
      <c r="O122" s="161">
        <f t="shared" si="3"/>
        <v>0</v>
      </c>
    </row>
    <row r="123" spans="1:15" x14ac:dyDescent="0.25">
      <c r="A123" s="283"/>
      <c r="B123" s="283"/>
      <c r="C123" s="166"/>
      <c r="D123" s="162">
        <v>113</v>
      </c>
      <c r="E123" s="158"/>
      <c r="F123" s="163"/>
      <c r="G123" s="165"/>
      <c r="H123" s="160" t="str">
        <f t="shared" si="4"/>
        <v>SE REQUIERE ASIGNAR LA FUENTE DE FINANCIAMIENTO</v>
      </c>
      <c r="I123" s="165"/>
      <c r="J123" s="165"/>
      <c r="K123" s="165"/>
      <c r="L123" s="165"/>
      <c r="M123" s="165"/>
      <c r="N123" s="165"/>
      <c r="O123" s="161">
        <f t="shared" si="3"/>
        <v>0</v>
      </c>
    </row>
    <row r="124" spans="1:15" x14ac:dyDescent="0.25">
      <c r="A124" s="283"/>
      <c r="B124" s="283"/>
      <c r="C124" s="166"/>
      <c r="D124" s="162">
        <v>113</v>
      </c>
      <c r="E124" s="158"/>
      <c r="F124" s="163"/>
      <c r="G124" s="165"/>
      <c r="H124" s="160" t="str">
        <f t="shared" si="4"/>
        <v>SE REQUIERE ASIGNAR LA FUENTE DE FINANCIAMIENTO</v>
      </c>
      <c r="I124" s="165"/>
      <c r="J124" s="165"/>
      <c r="K124" s="165"/>
      <c r="L124" s="165"/>
      <c r="M124" s="165"/>
      <c r="N124" s="165"/>
      <c r="O124" s="161">
        <f t="shared" si="3"/>
        <v>0</v>
      </c>
    </row>
    <row r="125" spans="1:15" x14ac:dyDescent="0.25">
      <c r="A125" s="283"/>
      <c r="B125" s="283"/>
      <c r="C125" s="166"/>
      <c r="D125" s="162">
        <v>113</v>
      </c>
      <c r="E125" s="158"/>
      <c r="F125" s="163"/>
      <c r="G125" s="165"/>
      <c r="H125" s="160" t="str">
        <f t="shared" si="4"/>
        <v>SE REQUIERE ASIGNAR LA FUENTE DE FINANCIAMIENTO</v>
      </c>
      <c r="I125" s="165"/>
      <c r="J125" s="165"/>
      <c r="K125" s="165"/>
      <c r="L125" s="165"/>
      <c r="M125" s="165"/>
      <c r="N125" s="165"/>
      <c r="O125" s="161">
        <f t="shared" si="3"/>
        <v>0</v>
      </c>
    </row>
    <row r="126" spans="1:15" x14ac:dyDescent="0.25">
      <c r="A126" s="283"/>
      <c r="B126" s="283"/>
      <c r="C126" s="166"/>
      <c r="D126" s="162">
        <v>113</v>
      </c>
      <c r="E126" s="158"/>
      <c r="F126" s="163"/>
      <c r="G126" s="165"/>
      <c r="H126" s="160" t="str">
        <f t="shared" si="4"/>
        <v>SE REQUIERE ASIGNAR LA FUENTE DE FINANCIAMIENTO</v>
      </c>
      <c r="I126" s="165"/>
      <c r="J126" s="165"/>
      <c r="K126" s="165"/>
      <c r="L126" s="165"/>
      <c r="M126" s="165"/>
      <c r="N126" s="165"/>
      <c r="O126" s="161">
        <f t="shared" si="3"/>
        <v>0</v>
      </c>
    </row>
    <row r="127" spans="1:15" x14ac:dyDescent="0.25">
      <c r="A127" s="283"/>
      <c r="B127" s="283"/>
      <c r="C127" s="166"/>
      <c r="D127" s="162">
        <v>113</v>
      </c>
      <c r="E127" s="158"/>
      <c r="F127" s="163"/>
      <c r="G127" s="164"/>
      <c r="H127" s="160" t="str">
        <f t="shared" si="4"/>
        <v>SE REQUIERE ASIGNAR LA FUENTE DE FINANCIAMIENTO</v>
      </c>
      <c r="I127" s="164"/>
      <c r="J127" s="164"/>
      <c r="K127" s="164"/>
      <c r="L127" s="164"/>
      <c r="M127" s="164"/>
      <c r="N127" s="164"/>
      <c r="O127" s="161">
        <f t="shared" si="3"/>
        <v>0</v>
      </c>
    </row>
    <row r="128" spans="1:15" x14ac:dyDescent="0.25">
      <c r="A128" s="283"/>
      <c r="B128" s="283"/>
      <c r="C128" s="166"/>
      <c r="D128" s="162">
        <v>113</v>
      </c>
      <c r="E128" s="158"/>
      <c r="F128" s="163"/>
      <c r="G128" s="165"/>
      <c r="H128" s="160" t="str">
        <f t="shared" si="4"/>
        <v>SE REQUIERE ASIGNAR LA FUENTE DE FINANCIAMIENTO</v>
      </c>
      <c r="I128" s="165"/>
      <c r="J128" s="165"/>
      <c r="K128" s="165"/>
      <c r="L128" s="165"/>
      <c r="M128" s="165"/>
      <c r="N128" s="165"/>
      <c r="O128" s="161">
        <f t="shared" si="3"/>
        <v>0</v>
      </c>
    </row>
    <row r="129" spans="1:15" x14ac:dyDescent="0.25">
      <c r="A129" s="283"/>
      <c r="B129" s="283"/>
      <c r="C129" s="166"/>
      <c r="D129" s="162">
        <v>113</v>
      </c>
      <c r="E129" s="158"/>
      <c r="F129" s="163"/>
      <c r="G129" s="165"/>
      <c r="H129" s="160" t="str">
        <f t="shared" si="4"/>
        <v>SE REQUIERE ASIGNAR LA FUENTE DE FINANCIAMIENTO</v>
      </c>
      <c r="I129" s="165"/>
      <c r="J129" s="165"/>
      <c r="K129" s="165"/>
      <c r="L129" s="165"/>
      <c r="M129" s="165"/>
      <c r="N129" s="165"/>
      <c r="O129" s="161">
        <f t="shared" si="3"/>
        <v>0</v>
      </c>
    </row>
    <row r="130" spans="1:15" x14ac:dyDescent="0.25">
      <c r="A130" s="283"/>
      <c r="B130" s="283"/>
      <c r="C130" s="166"/>
      <c r="D130" s="162">
        <v>113</v>
      </c>
      <c r="E130" s="158"/>
      <c r="F130" s="163"/>
      <c r="G130" s="165"/>
      <c r="H130" s="160" t="str">
        <f t="shared" si="4"/>
        <v>SE REQUIERE ASIGNAR LA FUENTE DE FINANCIAMIENTO</v>
      </c>
      <c r="I130" s="165"/>
      <c r="J130" s="165"/>
      <c r="K130" s="165"/>
      <c r="L130" s="165"/>
      <c r="M130" s="165"/>
      <c r="N130" s="165"/>
      <c r="O130" s="161">
        <f t="shared" si="3"/>
        <v>0</v>
      </c>
    </row>
    <row r="131" spans="1:15" x14ac:dyDescent="0.25">
      <c r="A131" s="283"/>
      <c r="B131" s="283"/>
      <c r="C131" s="166"/>
      <c r="D131" s="162">
        <v>113</v>
      </c>
      <c r="E131" s="158"/>
      <c r="F131" s="163"/>
      <c r="G131" s="165"/>
      <c r="H131" s="160" t="str">
        <f t="shared" si="4"/>
        <v>SE REQUIERE ASIGNAR LA FUENTE DE FINANCIAMIENTO</v>
      </c>
      <c r="I131" s="165"/>
      <c r="J131" s="165"/>
      <c r="K131" s="165"/>
      <c r="L131" s="165"/>
      <c r="M131" s="165"/>
      <c r="N131" s="165"/>
      <c r="O131" s="161">
        <f t="shared" si="3"/>
        <v>0</v>
      </c>
    </row>
    <row r="132" spans="1:15" x14ac:dyDescent="0.25">
      <c r="A132" s="283"/>
      <c r="B132" s="283"/>
      <c r="C132" s="166"/>
      <c r="D132" s="162">
        <v>113</v>
      </c>
      <c r="E132" s="158"/>
      <c r="F132" s="163"/>
      <c r="G132" s="165"/>
      <c r="H132" s="160" t="str">
        <f t="shared" si="4"/>
        <v>SE REQUIERE ASIGNAR LA FUENTE DE FINANCIAMIENTO</v>
      </c>
      <c r="I132" s="165"/>
      <c r="J132" s="165"/>
      <c r="K132" s="165"/>
      <c r="L132" s="165"/>
      <c r="M132" s="165"/>
      <c r="N132" s="165"/>
      <c r="O132" s="161">
        <f t="shared" si="3"/>
        <v>0</v>
      </c>
    </row>
    <row r="133" spans="1:15" x14ac:dyDescent="0.25">
      <c r="A133" s="283"/>
      <c r="B133" s="283"/>
      <c r="C133" s="166"/>
      <c r="D133" s="162">
        <v>113</v>
      </c>
      <c r="E133" s="158"/>
      <c r="F133" s="163"/>
      <c r="G133" s="165"/>
      <c r="H133" s="160" t="str">
        <f t="shared" ref="H133:H196" si="5">IF(E133="","SE REQUIERE ASIGNAR LA FUENTE DE FINANCIAMIENTO",IF(F133="","ES NECESARIO ESTABLECER EL NÚMERO DE PLAZAS",IF(G133="","SE NECESITA ESTABLECER UN MONTO MENSUAL",F133*G133*12)))</f>
        <v>SE REQUIERE ASIGNAR LA FUENTE DE FINANCIAMIENTO</v>
      </c>
      <c r="I133" s="165"/>
      <c r="J133" s="165"/>
      <c r="K133" s="165"/>
      <c r="L133" s="165"/>
      <c r="M133" s="165"/>
      <c r="N133" s="165"/>
      <c r="O133" s="161">
        <f t="shared" ref="O133:O196" si="6">SUM(H133:N133)</f>
        <v>0</v>
      </c>
    </row>
    <row r="134" spans="1:15" x14ac:dyDescent="0.25">
      <c r="A134" s="283"/>
      <c r="B134" s="283"/>
      <c r="C134" s="166"/>
      <c r="D134" s="162">
        <v>113</v>
      </c>
      <c r="E134" s="158"/>
      <c r="F134" s="163"/>
      <c r="G134" s="165"/>
      <c r="H134" s="160" t="str">
        <f t="shared" si="5"/>
        <v>SE REQUIERE ASIGNAR LA FUENTE DE FINANCIAMIENTO</v>
      </c>
      <c r="I134" s="165"/>
      <c r="J134" s="165"/>
      <c r="K134" s="165"/>
      <c r="L134" s="165"/>
      <c r="M134" s="165"/>
      <c r="N134" s="165"/>
      <c r="O134" s="161">
        <f t="shared" si="6"/>
        <v>0</v>
      </c>
    </row>
    <row r="135" spans="1:15" x14ac:dyDescent="0.25">
      <c r="A135" s="283"/>
      <c r="B135" s="283"/>
      <c r="C135" s="166"/>
      <c r="D135" s="162">
        <v>113</v>
      </c>
      <c r="E135" s="158"/>
      <c r="F135" s="163"/>
      <c r="G135" s="165"/>
      <c r="H135" s="160" t="str">
        <f t="shared" si="5"/>
        <v>SE REQUIERE ASIGNAR LA FUENTE DE FINANCIAMIENTO</v>
      </c>
      <c r="I135" s="165"/>
      <c r="J135" s="165"/>
      <c r="K135" s="165"/>
      <c r="L135" s="165"/>
      <c r="M135" s="165"/>
      <c r="N135" s="165"/>
      <c r="O135" s="161">
        <f t="shared" si="6"/>
        <v>0</v>
      </c>
    </row>
    <row r="136" spans="1:15" x14ac:dyDescent="0.25">
      <c r="A136" s="283"/>
      <c r="B136" s="283"/>
      <c r="C136" s="166"/>
      <c r="D136" s="162">
        <v>113</v>
      </c>
      <c r="E136" s="158"/>
      <c r="F136" s="163"/>
      <c r="G136" s="165"/>
      <c r="H136" s="160" t="str">
        <f t="shared" si="5"/>
        <v>SE REQUIERE ASIGNAR LA FUENTE DE FINANCIAMIENTO</v>
      </c>
      <c r="I136" s="165"/>
      <c r="J136" s="165"/>
      <c r="K136" s="165"/>
      <c r="L136" s="165"/>
      <c r="M136" s="165"/>
      <c r="N136" s="165"/>
      <c r="O136" s="161">
        <f t="shared" si="6"/>
        <v>0</v>
      </c>
    </row>
    <row r="137" spans="1:15" x14ac:dyDescent="0.25">
      <c r="A137" s="283"/>
      <c r="B137" s="283"/>
      <c r="C137" s="166"/>
      <c r="D137" s="162">
        <v>113</v>
      </c>
      <c r="E137" s="158"/>
      <c r="F137" s="163"/>
      <c r="G137" s="164"/>
      <c r="H137" s="160" t="str">
        <f t="shared" si="5"/>
        <v>SE REQUIERE ASIGNAR LA FUENTE DE FINANCIAMIENTO</v>
      </c>
      <c r="I137" s="164"/>
      <c r="J137" s="164"/>
      <c r="K137" s="164"/>
      <c r="L137" s="164"/>
      <c r="M137" s="164"/>
      <c r="N137" s="164"/>
      <c r="O137" s="161">
        <f t="shared" si="6"/>
        <v>0</v>
      </c>
    </row>
    <row r="138" spans="1:15" x14ac:dyDescent="0.25">
      <c r="A138" s="283"/>
      <c r="B138" s="283"/>
      <c r="C138" s="166"/>
      <c r="D138" s="162">
        <v>113</v>
      </c>
      <c r="E138" s="158"/>
      <c r="F138" s="163"/>
      <c r="G138" s="165"/>
      <c r="H138" s="160" t="str">
        <f t="shared" si="5"/>
        <v>SE REQUIERE ASIGNAR LA FUENTE DE FINANCIAMIENTO</v>
      </c>
      <c r="I138" s="165"/>
      <c r="J138" s="165"/>
      <c r="K138" s="165"/>
      <c r="L138" s="165"/>
      <c r="M138" s="165"/>
      <c r="N138" s="165"/>
      <c r="O138" s="161">
        <f t="shared" si="6"/>
        <v>0</v>
      </c>
    </row>
    <row r="139" spans="1:15" x14ac:dyDescent="0.25">
      <c r="A139" s="283"/>
      <c r="B139" s="283"/>
      <c r="C139" s="166"/>
      <c r="D139" s="162">
        <v>113</v>
      </c>
      <c r="E139" s="158"/>
      <c r="F139" s="163"/>
      <c r="G139" s="165"/>
      <c r="H139" s="160" t="str">
        <f t="shared" si="5"/>
        <v>SE REQUIERE ASIGNAR LA FUENTE DE FINANCIAMIENTO</v>
      </c>
      <c r="I139" s="165"/>
      <c r="J139" s="165"/>
      <c r="K139" s="165"/>
      <c r="L139" s="165"/>
      <c r="M139" s="165"/>
      <c r="N139" s="165"/>
      <c r="O139" s="161">
        <f t="shared" si="6"/>
        <v>0</v>
      </c>
    </row>
    <row r="140" spans="1:15" x14ac:dyDescent="0.25">
      <c r="A140" s="283"/>
      <c r="B140" s="283"/>
      <c r="C140" s="166"/>
      <c r="D140" s="162">
        <v>113</v>
      </c>
      <c r="E140" s="158"/>
      <c r="F140" s="163"/>
      <c r="G140" s="165"/>
      <c r="H140" s="160" t="str">
        <f t="shared" si="5"/>
        <v>SE REQUIERE ASIGNAR LA FUENTE DE FINANCIAMIENTO</v>
      </c>
      <c r="I140" s="165"/>
      <c r="J140" s="165"/>
      <c r="K140" s="165"/>
      <c r="L140" s="165"/>
      <c r="M140" s="165"/>
      <c r="N140" s="165"/>
      <c r="O140" s="161">
        <f t="shared" si="6"/>
        <v>0</v>
      </c>
    </row>
    <row r="141" spans="1:15" x14ac:dyDescent="0.25">
      <c r="A141" s="283"/>
      <c r="B141" s="283"/>
      <c r="C141" s="166"/>
      <c r="D141" s="162">
        <v>113</v>
      </c>
      <c r="E141" s="158"/>
      <c r="F141" s="163"/>
      <c r="G141" s="165"/>
      <c r="H141" s="160" t="str">
        <f t="shared" si="5"/>
        <v>SE REQUIERE ASIGNAR LA FUENTE DE FINANCIAMIENTO</v>
      </c>
      <c r="I141" s="165"/>
      <c r="J141" s="165"/>
      <c r="K141" s="165"/>
      <c r="L141" s="165"/>
      <c r="M141" s="165"/>
      <c r="N141" s="165"/>
      <c r="O141" s="161">
        <f t="shared" si="6"/>
        <v>0</v>
      </c>
    </row>
    <row r="142" spans="1:15" x14ac:dyDescent="0.25">
      <c r="A142" s="283"/>
      <c r="B142" s="283"/>
      <c r="C142" s="166"/>
      <c r="D142" s="162">
        <v>113</v>
      </c>
      <c r="E142" s="158"/>
      <c r="F142" s="163"/>
      <c r="G142" s="165"/>
      <c r="H142" s="160" t="str">
        <f t="shared" si="5"/>
        <v>SE REQUIERE ASIGNAR LA FUENTE DE FINANCIAMIENTO</v>
      </c>
      <c r="I142" s="165"/>
      <c r="J142" s="165"/>
      <c r="K142" s="165"/>
      <c r="L142" s="165"/>
      <c r="M142" s="165"/>
      <c r="N142" s="165"/>
      <c r="O142" s="161">
        <f t="shared" si="6"/>
        <v>0</v>
      </c>
    </row>
    <row r="143" spans="1:15" x14ac:dyDescent="0.25">
      <c r="A143" s="283"/>
      <c r="B143" s="283"/>
      <c r="C143" s="166"/>
      <c r="D143" s="162">
        <v>113</v>
      </c>
      <c r="E143" s="158"/>
      <c r="F143" s="163"/>
      <c r="G143" s="165"/>
      <c r="H143" s="160" t="str">
        <f t="shared" si="5"/>
        <v>SE REQUIERE ASIGNAR LA FUENTE DE FINANCIAMIENTO</v>
      </c>
      <c r="I143" s="165"/>
      <c r="J143" s="165"/>
      <c r="K143" s="165"/>
      <c r="L143" s="165"/>
      <c r="M143" s="165"/>
      <c r="N143" s="165"/>
      <c r="O143" s="161">
        <f t="shared" si="6"/>
        <v>0</v>
      </c>
    </row>
    <row r="144" spans="1:15" x14ac:dyDescent="0.25">
      <c r="A144" s="283"/>
      <c r="B144" s="283"/>
      <c r="C144" s="166"/>
      <c r="D144" s="162">
        <v>113</v>
      </c>
      <c r="E144" s="158"/>
      <c r="F144" s="163"/>
      <c r="G144" s="165"/>
      <c r="H144" s="160" t="str">
        <f t="shared" si="5"/>
        <v>SE REQUIERE ASIGNAR LA FUENTE DE FINANCIAMIENTO</v>
      </c>
      <c r="I144" s="165"/>
      <c r="J144" s="165"/>
      <c r="K144" s="165"/>
      <c r="L144" s="165"/>
      <c r="M144" s="165"/>
      <c r="N144" s="165"/>
      <c r="O144" s="161">
        <f t="shared" si="6"/>
        <v>0</v>
      </c>
    </row>
    <row r="145" spans="1:15" x14ac:dyDescent="0.25">
      <c r="A145" s="283"/>
      <c r="B145" s="283"/>
      <c r="C145" s="166"/>
      <c r="D145" s="162">
        <v>113</v>
      </c>
      <c r="E145" s="158"/>
      <c r="F145" s="163"/>
      <c r="G145" s="165"/>
      <c r="H145" s="160" t="str">
        <f t="shared" si="5"/>
        <v>SE REQUIERE ASIGNAR LA FUENTE DE FINANCIAMIENTO</v>
      </c>
      <c r="I145" s="165"/>
      <c r="J145" s="165"/>
      <c r="K145" s="165"/>
      <c r="L145" s="165"/>
      <c r="M145" s="165"/>
      <c r="N145" s="165"/>
      <c r="O145" s="161">
        <f t="shared" si="6"/>
        <v>0</v>
      </c>
    </row>
    <row r="146" spans="1:15" x14ac:dyDescent="0.25">
      <c r="A146" s="283"/>
      <c r="B146" s="283"/>
      <c r="C146" s="166"/>
      <c r="D146" s="162">
        <v>113</v>
      </c>
      <c r="E146" s="158"/>
      <c r="F146" s="163"/>
      <c r="G146" s="165"/>
      <c r="H146" s="160" t="str">
        <f t="shared" si="5"/>
        <v>SE REQUIERE ASIGNAR LA FUENTE DE FINANCIAMIENTO</v>
      </c>
      <c r="I146" s="165"/>
      <c r="J146" s="165"/>
      <c r="K146" s="165"/>
      <c r="L146" s="165"/>
      <c r="M146" s="165"/>
      <c r="N146" s="165"/>
      <c r="O146" s="161">
        <f t="shared" si="6"/>
        <v>0</v>
      </c>
    </row>
    <row r="147" spans="1:15" x14ac:dyDescent="0.25">
      <c r="A147" s="283"/>
      <c r="B147" s="283"/>
      <c r="C147" s="166"/>
      <c r="D147" s="162">
        <v>113</v>
      </c>
      <c r="E147" s="158"/>
      <c r="F147" s="163"/>
      <c r="G147" s="164"/>
      <c r="H147" s="160" t="str">
        <f t="shared" si="5"/>
        <v>SE REQUIERE ASIGNAR LA FUENTE DE FINANCIAMIENTO</v>
      </c>
      <c r="I147" s="164"/>
      <c r="J147" s="164"/>
      <c r="K147" s="164"/>
      <c r="L147" s="164"/>
      <c r="M147" s="164"/>
      <c r="N147" s="164"/>
      <c r="O147" s="161">
        <f t="shared" si="6"/>
        <v>0</v>
      </c>
    </row>
    <row r="148" spans="1:15" x14ac:dyDescent="0.25">
      <c r="A148" s="283"/>
      <c r="B148" s="283"/>
      <c r="C148" s="166"/>
      <c r="D148" s="162">
        <v>113</v>
      </c>
      <c r="E148" s="158"/>
      <c r="F148" s="163"/>
      <c r="G148" s="165"/>
      <c r="H148" s="160" t="str">
        <f t="shared" si="5"/>
        <v>SE REQUIERE ASIGNAR LA FUENTE DE FINANCIAMIENTO</v>
      </c>
      <c r="I148" s="165"/>
      <c r="J148" s="165"/>
      <c r="K148" s="165"/>
      <c r="L148" s="165"/>
      <c r="M148" s="165"/>
      <c r="N148" s="165"/>
      <c r="O148" s="161">
        <f t="shared" si="6"/>
        <v>0</v>
      </c>
    </row>
    <row r="149" spans="1:15" x14ac:dyDescent="0.25">
      <c r="A149" s="283"/>
      <c r="B149" s="283"/>
      <c r="C149" s="166"/>
      <c r="D149" s="162">
        <v>113</v>
      </c>
      <c r="E149" s="158"/>
      <c r="F149" s="163"/>
      <c r="G149" s="165"/>
      <c r="H149" s="160" t="str">
        <f t="shared" si="5"/>
        <v>SE REQUIERE ASIGNAR LA FUENTE DE FINANCIAMIENTO</v>
      </c>
      <c r="I149" s="165"/>
      <c r="J149" s="165"/>
      <c r="K149" s="165"/>
      <c r="L149" s="165"/>
      <c r="M149" s="165"/>
      <c r="N149" s="165"/>
      <c r="O149" s="161">
        <f t="shared" si="6"/>
        <v>0</v>
      </c>
    </row>
    <row r="150" spans="1:15" x14ac:dyDescent="0.25">
      <c r="A150" s="283"/>
      <c r="B150" s="283"/>
      <c r="C150" s="166"/>
      <c r="D150" s="162">
        <v>113</v>
      </c>
      <c r="E150" s="158"/>
      <c r="F150" s="163"/>
      <c r="G150" s="165"/>
      <c r="H150" s="160" t="str">
        <f t="shared" si="5"/>
        <v>SE REQUIERE ASIGNAR LA FUENTE DE FINANCIAMIENTO</v>
      </c>
      <c r="I150" s="165"/>
      <c r="J150" s="165"/>
      <c r="K150" s="165"/>
      <c r="L150" s="165"/>
      <c r="M150" s="165"/>
      <c r="N150" s="165"/>
      <c r="O150" s="161">
        <f t="shared" si="6"/>
        <v>0</v>
      </c>
    </row>
    <row r="151" spans="1:15" x14ac:dyDescent="0.25">
      <c r="A151" s="283"/>
      <c r="B151" s="283"/>
      <c r="C151" s="166"/>
      <c r="D151" s="162">
        <v>113</v>
      </c>
      <c r="E151" s="158"/>
      <c r="F151" s="163"/>
      <c r="G151" s="165"/>
      <c r="H151" s="160" t="str">
        <f t="shared" si="5"/>
        <v>SE REQUIERE ASIGNAR LA FUENTE DE FINANCIAMIENTO</v>
      </c>
      <c r="I151" s="165"/>
      <c r="J151" s="165"/>
      <c r="K151" s="165"/>
      <c r="L151" s="165"/>
      <c r="M151" s="165"/>
      <c r="N151" s="165"/>
      <c r="O151" s="161">
        <f t="shared" si="6"/>
        <v>0</v>
      </c>
    </row>
    <row r="152" spans="1:15" x14ac:dyDescent="0.25">
      <c r="A152" s="283"/>
      <c r="B152" s="283"/>
      <c r="C152" s="166"/>
      <c r="D152" s="162">
        <v>113</v>
      </c>
      <c r="E152" s="158"/>
      <c r="F152" s="163"/>
      <c r="G152" s="165"/>
      <c r="H152" s="160" t="str">
        <f t="shared" si="5"/>
        <v>SE REQUIERE ASIGNAR LA FUENTE DE FINANCIAMIENTO</v>
      </c>
      <c r="I152" s="165"/>
      <c r="J152" s="165"/>
      <c r="K152" s="165"/>
      <c r="L152" s="165"/>
      <c r="M152" s="165"/>
      <c r="N152" s="165"/>
      <c r="O152" s="161">
        <f t="shared" si="6"/>
        <v>0</v>
      </c>
    </row>
    <row r="153" spans="1:15" x14ac:dyDescent="0.25">
      <c r="A153" s="283"/>
      <c r="B153" s="283"/>
      <c r="C153" s="166"/>
      <c r="D153" s="162">
        <v>113</v>
      </c>
      <c r="E153" s="158"/>
      <c r="F153" s="163"/>
      <c r="G153" s="165"/>
      <c r="H153" s="160" t="str">
        <f t="shared" si="5"/>
        <v>SE REQUIERE ASIGNAR LA FUENTE DE FINANCIAMIENTO</v>
      </c>
      <c r="I153" s="165"/>
      <c r="J153" s="165"/>
      <c r="K153" s="165"/>
      <c r="L153" s="165"/>
      <c r="M153" s="165"/>
      <c r="N153" s="165"/>
      <c r="O153" s="161">
        <f t="shared" si="6"/>
        <v>0</v>
      </c>
    </row>
    <row r="154" spans="1:15" x14ac:dyDescent="0.25">
      <c r="A154" s="283"/>
      <c r="B154" s="283"/>
      <c r="C154" s="166"/>
      <c r="D154" s="162">
        <v>113</v>
      </c>
      <c r="E154" s="158"/>
      <c r="F154" s="163"/>
      <c r="G154" s="165"/>
      <c r="H154" s="160" t="str">
        <f t="shared" si="5"/>
        <v>SE REQUIERE ASIGNAR LA FUENTE DE FINANCIAMIENTO</v>
      </c>
      <c r="I154" s="165"/>
      <c r="J154" s="165"/>
      <c r="K154" s="165"/>
      <c r="L154" s="165"/>
      <c r="M154" s="165"/>
      <c r="N154" s="165"/>
      <c r="O154" s="161">
        <f t="shared" si="6"/>
        <v>0</v>
      </c>
    </row>
    <row r="155" spans="1:15" x14ac:dyDescent="0.25">
      <c r="A155" s="283"/>
      <c r="B155" s="283"/>
      <c r="C155" s="166"/>
      <c r="D155" s="162">
        <v>113</v>
      </c>
      <c r="E155" s="158"/>
      <c r="F155" s="163"/>
      <c r="G155" s="165"/>
      <c r="H155" s="160" t="str">
        <f t="shared" si="5"/>
        <v>SE REQUIERE ASIGNAR LA FUENTE DE FINANCIAMIENTO</v>
      </c>
      <c r="I155" s="165"/>
      <c r="J155" s="165"/>
      <c r="K155" s="165"/>
      <c r="L155" s="165"/>
      <c r="M155" s="165"/>
      <c r="N155" s="165"/>
      <c r="O155" s="161">
        <f t="shared" si="6"/>
        <v>0</v>
      </c>
    </row>
    <row r="156" spans="1:15" x14ac:dyDescent="0.25">
      <c r="A156" s="283"/>
      <c r="B156" s="283"/>
      <c r="C156" s="166"/>
      <c r="D156" s="162">
        <v>113</v>
      </c>
      <c r="E156" s="158"/>
      <c r="F156" s="163"/>
      <c r="G156" s="165"/>
      <c r="H156" s="160" t="str">
        <f t="shared" si="5"/>
        <v>SE REQUIERE ASIGNAR LA FUENTE DE FINANCIAMIENTO</v>
      </c>
      <c r="I156" s="165"/>
      <c r="J156" s="165"/>
      <c r="K156" s="165"/>
      <c r="L156" s="165"/>
      <c r="M156" s="165"/>
      <c r="N156" s="165"/>
      <c r="O156" s="161">
        <f t="shared" si="6"/>
        <v>0</v>
      </c>
    </row>
    <row r="157" spans="1:15" x14ac:dyDescent="0.25">
      <c r="A157" s="283"/>
      <c r="B157" s="283"/>
      <c r="C157" s="166"/>
      <c r="D157" s="162">
        <v>113</v>
      </c>
      <c r="E157" s="158"/>
      <c r="F157" s="163"/>
      <c r="G157" s="164"/>
      <c r="H157" s="160" t="str">
        <f t="shared" si="5"/>
        <v>SE REQUIERE ASIGNAR LA FUENTE DE FINANCIAMIENTO</v>
      </c>
      <c r="I157" s="164"/>
      <c r="J157" s="164"/>
      <c r="K157" s="164"/>
      <c r="L157" s="164"/>
      <c r="M157" s="164"/>
      <c r="N157" s="164"/>
      <c r="O157" s="161">
        <f t="shared" si="6"/>
        <v>0</v>
      </c>
    </row>
    <row r="158" spans="1:15" x14ac:dyDescent="0.25">
      <c r="A158" s="283"/>
      <c r="B158" s="283"/>
      <c r="C158" s="166"/>
      <c r="D158" s="162">
        <v>113</v>
      </c>
      <c r="E158" s="158"/>
      <c r="F158" s="163"/>
      <c r="G158" s="165"/>
      <c r="H158" s="160" t="str">
        <f t="shared" si="5"/>
        <v>SE REQUIERE ASIGNAR LA FUENTE DE FINANCIAMIENTO</v>
      </c>
      <c r="I158" s="165"/>
      <c r="J158" s="165"/>
      <c r="K158" s="165"/>
      <c r="L158" s="165"/>
      <c r="M158" s="165"/>
      <c r="N158" s="165"/>
      <c r="O158" s="161">
        <f t="shared" si="6"/>
        <v>0</v>
      </c>
    </row>
    <row r="159" spans="1:15" x14ac:dyDescent="0.25">
      <c r="A159" s="283"/>
      <c r="B159" s="283"/>
      <c r="C159" s="166"/>
      <c r="D159" s="162">
        <v>113</v>
      </c>
      <c r="E159" s="158"/>
      <c r="F159" s="163"/>
      <c r="G159" s="165"/>
      <c r="H159" s="160" t="str">
        <f t="shared" si="5"/>
        <v>SE REQUIERE ASIGNAR LA FUENTE DE FINANCIAMIENTO</v>
      </c>
      <c r="I159" s="165"/>
      <c r="J159" s="165"/>
      <c r="K159" s="165"/>
      <c r="L159" s="165"/>
      <c r="M159" s="165"/>
      <c r="N159" s="165"/>
      <c r="O159" s="161">
        <f t="shared" si="6"/>
        <v>0</v>
      </c>
    </row>
    <row r="160" spans="1:15" x14ac:dyDescent="0.25">
      <c r="A160" s="283"/>
      <c r="B160" s="283"/>
      <c r="C160" s="166"/>
      <c r="D160" s="162">
        <v>113</v>
      </c>
      <c r="E160" s="158"/>
      <c r="F160" s="163"/>
      <c r="G160" s="165"/>
      <c r="H160" s="160" t="str">
        <f t="shared" si="5"/>
        <v>SE REQUIERE ASIGNAR LA FUENTE DE FINANCIAMIENTO</v>
      </c>
      <c r="I160" s="165"/>
      <c r="J160" s="165"/>
      <c r="K160" s="165"/>
      <c r="L160" s="165"/>
      <c r="M160" s="165"/>
      <c r="N160" s="165"/>
      <c r="O160" s="161">
        <f t="shared" si="6"/>
        <v>0</v>
      </c>
    </row>
    <row r="161" spans="1:15" x14ac:dyDescent="0.25">
      <c r="A161" s="283"/>
      <c r="B161" s="283"/>
      <c r="C161" s="166"/>
      <c r="D161" s="162">
        <v>113</v>
      </c>
      <c r="E161" s="158"/>
      <c r="F161" s="163"/>
      <c r="G161" s="165"/>
      <c r="H161" s="160" t="str">
        <f t="shared" si="5"/>
        <v>SE REQUIERE ASIGNAR LA FUENTE DE FINANCIAMIENTO</v>
      </c>
      <c r="I161" s="165"/>
      <c r="J161" s="165"/>
      <c r="K161" s="165"/>
      <c r="L161" s="165"/>
      <c r="M161" s="165"/>
      <c r="N161" s="165"/>
      <c r="O161" s="161">
        <f t="shared" si="6"/>
        <v>0</v>
      </c>
    </row>
    <row r="162" spans="1:15" x14ac:dyDescent="0.25">
      <c r="A162" s="283"/>
      <c r="B162" s="283"/>
      <c r="C162" s="166"/>
      <c r="D162" s="162">
        <v>113</v>
      </c>
      <c r="E162" s="158"/>
      <c r="F162" s="163"/>
      <c r="G162" s="165"/>
      <c r="H162" s="160" t="str">
        <f t="shared" si="5"/>
        <v>SE REQUIERE ASIGNAR LA FUENTE DE FINANCIAMIENTO</v>
      </c>
      <c r="I162" s="165"/>
      <c r="J162" s="165"/>
      <c r="K162" s="165"/>
      <c r="L162" s="165"/>
      <c r="M162" s="165"/>
      <c r="N162" s="165"/>
      <c r="O162" s="161">
        <f t="shared" si="6"/>
        <v>0</v>
      </c>
    </row>
    <row r="163" spans="1:15" x14ac:dyDescent="0.25">
      <c r="A163" s="283"/>
      <c r="B163" s="283"/>
      <c r="C163" s="166"/>
      <c r="D163" s="162">
        <v>113</v>
      </c>
      <c r="E163" s="158"/>
      <c r="F163" s="163"/>
      <c r="G163" s="165"/>
      <c r="H163" s="160" t="str">
        <f t="shared" si="5"/>
        <v>SE REQUIERE ASIGNAR LA FUENTE DE FINANCIAMIENTO</v>
      </c>
      <c r="I163" s="165"/>
      <c r="J163" s="165"/>
      <c r="K163" s="165"/>
      <c r="L163" s="165"/>
      <c r="M163" s="165"/>
      <c r="N163" s="165"/>
      <c r="O163" s="161">
        <f t="shared" si="6"/>
        <v>0</v>
      </c>
    </row>
    <row r="164" spans="1:15" x14ac:dyDescent="0.25">
      <c r="A164" s="283"/>
      <c r="B164" s="283"/>
      <c r="C164" s="166"/>
      <c r="D164" s="162">
        <v>113</v>
      </c>
      <c r="E164" s="158"/>
      <c r="F164" s="163"/>
      <c r="G164" s="165"/>
      <c r="H164" s="160" t="str">
        <f t="shared" si="5"/>
        <v>SE REQUIERE ASIGNAR LA FUENTE DE FINANCIAMIENTO</v>
      </c>
      <c r="I164" s="165"/>
      <c r="J164" s="165"/>
      <c r="K164" s="165"/>
      <c r="L164" s="165"/>
      <c r="M164" s="165"/>
      <c r="N164" s="165"/>
      <c r="O164" s="161">
        <f t="shared" si="6"/>
        <v>0</v>
      </c>
    </row>
    <row r="165" spans="1:15" x14ac:dyDescent="0.25">
      <c r="A165" s="283"/>
      <c r="B165" s="283"/>
      <c r="C165" s="166"/>
      <c r="D165" s="162">
        <v>113</v>
      </c>
      <c r="E165" s="158"/>
      <c r="F165" s="163"/>
      <c r="G165" s="164"/>
      <c r="H165" s="160" t="str">
        <f t="shared" si="5"/>
        <v>SE REQUIERE ASIGNAR LA FUENTE DE FINANCIAMIENTO</v>
      </c>
      <c r="I165" s="164"/>
      <c r="J165" s="164"/>
      <c r="K165" s="164"/>
      <c r="L165" s="164"/>
      <c r="M165" s="164"/>
      <c r="N165" s="164"/>
      <c r="O165" s="161">
        <f t="shared" si="6"/>
        <v>0</v>
      </c>
    </row>
    <row r="166" spans="1:15" x14ac:dyDescent="0.25">
      <c r="A166" s="283"/>
      <c r="B166" s="283"/>
      <c r="C166" s="166"/>
      <c r="D166" s="162">
        <v>113</v>
      </c>
      <c r="E166" s="158"/>
      <c r="F166" s="163"/>
      <c r="G166" s="165"/>
      <c r="H166" s="160" t="str">
        <f t="shared" si="5"/>
        <v>SE REQUIERE ASIGNAR LA FUENTE DE FINANCIAMIENTO</v>
      </c>
      <c r="I166" s="165"/>
      <c r="J166" s="165"/>
      <c r="K166" s="165"/>
      <c r="L166" s="165"/>
      <c r="M166" s="165"/>
      <c r="N166" s="165"/>
      <c r="O166" s="161">
        <f t="shared" si="6"/>
        <v>0</v>
      </c>
    </row>
    <row r="167" spans="1:15" x14ac:dyDescent="0.25">
      <c r="A167" s="283"/>
      <c r="B167" s="283"/>
      <c r="C167" s="166"/>
      <c r="D167" s="162">
        <v>113</v>
      </c>
      <c r="E167" s="158"/>
      <c r="F167" s="163"/>
      <c r="G167" s="165"/>
      <c r="H167" s="160" t="str">
        <f t="shared" si="5"/>
        <v>SE REQUIERE ASIGNAR LA FUENTE DE FINANCIAMIENTO</v>
      </c>
      <c r="I167" s="165"/>
      <c r="J167" s="165"/>
      <c r="K167" s="165"/>
      <c r="L167" s="165"/>
      <c r="M167" s="165"/>
      <c r="N167" s="165"/>
      <c r="O167" s="161">
        <f t="shared" si="6"/>
        <v>0</v>
      </c>
    </row>
    <row r="168" spans="1:15" x14ac:dyDescent="0.25">
      <c r="A168" s="283"/>
      <c r="B168" s="283"/>
      <c r="C168" s="166"/>
      <c r="D168" s="162">
        <v>113</v>
      </c>
      <c r="E168" s="158"/>
      <c r="F168" s="163"/>
      <c r="G168" s="165"/>
      <c r="H168" s="160" t="str">
        <f t="shared" si="5"/>
        <v>SE REQUIERE ASIGNAR LA FUENTE DE FINANCIAMIENTO</v>
      </c>
      <c r="I168" s="165"/>
      <c r="J168" s="165"/>
      <c r="K168" s="165"/>
      <c r="L168" s="165"/>
      <c r="M168" s="165"/>
      <c r="N168" s="165"/>
      <c r="O168" s="161">
        <f t="shared" si="6"/>
        <v>0</v>
      </c>
    </row>
    <row r="169" spans="1:15" x14ac:dyDescent="0.25">
      <c r="A169" s="283"/>
      <c r="B169" s="283"/>
      <c r="C169" s="166"/>
      <c r="D169" s="162">
        <v>113</v>
      </c>
      <c r="E169" s="158"/>
      <c r="F169" s="163"/>
      <c r="G169" s="165"/>
      <c r="H169" s="160" t="str">
        <f t="shared" si="5"/>
        <v>SE REQUIERE ASIGNAR LA FUENTE DE FINANCIAMIENTO</v>
      </c>
      <c r="I169" s="165"/>
      <c r="J169" s="165"/>
      <c r="K169" s="165"/>
      <c r="L169" s="165"/>
      <c r="M169" s="165"/>
      <c r="N169" s="165"/>
      <c r="O169" s="161">
        <f t="shared" si="6"/>
        <v>0</v>
      </c>
    </row>
    <row r="170" spans="1:15" x14ac:dyDescent="0.25">
      <c r="A170" s="283"/>
      <c r="B170" s="283"/>
      <c r="C170" s="166"/>
      <c r="D170" s="162">
        <v>113</v>
      </c>
      <c r="E170" s="158"/>
      <c r="F170" s="163"/>
      <c r="G170" s="165"/>
      <c r="H170" s="160" t="str">
        <f t="shared" si="5"/>
        <v>SE REQUIERE ASIGNAR LA FUENTE DE FINANCIAMIENTO</v>
      </c>
      <c r="I170" s="165"/>
      <c r="J170" s="165"/>
      <c r="K170" s="165"/>
      <c r="L170" s="165"/>
      <c r="M170" s="165"/>
      <c r="N170" s="165"/>
      <c r="O170" s="161">
        <f t="shared" si="6"/>
        <v>0</v>
      </c>
    </row>
    <row r="171" spans="1:15" x14ac:dyDescent="0.25">
      <c r="A171" s="283"/>
      <c r="B171" s="283"/>
      <c r="C171" s="166"/>
      <c r="D171" s="162">
        <v>113</v>
      </c>
      <c r="E171" s="158"/>
      <c r="F171" s="163"/>
      <c r="G171" s="165"/>
      <c r="H171" s="160" t="str">
        <f t="shared" si="5"/>
        <v>SE REQUIERE ASIGNAR LA FUENTE DE FINANCIAMIENTO</v>
      </c>
      <c r="I171" s="165"/>
      <c r="J171" s="165"/>
      <c r="K171" s="165"/>
      <c r="L171" s="165"/>
      <c r="M171" s="165"/>
      <c r="N171" s="165"/>
      <c r="O171" s="161">
        <f t="shared" si="6"/>
        <v>0</v>
      </c>
    </row>
    <row r="172" spans="1:15" x14ac:dyDescent="0.25">
      <c r="A172" s="283"/>
      <c r="B172" s="283"/>
      <c r="C172" s="166"/>
      <c r="D172" s="162">
        <v>113</v>
      </c>
      <c r="E172" s="158"/>
      <c r="F172" s="163"/>
      <c r="G172" s="165"/>
      <c r="H172" s="160" t="str">
        <f t="shared" si="5"/>
        <v>SE REQUIERE ASIGNAR LA FUENTE DE FINANCIAMIENTO</v>
      </c>
      <c r="I172" s="165"/>
      <c r="J172" s="165"/>
      <c r="K172" s="165"/>
      <c r="L172" s="165"/>
      <c r="M172" s="165"/>
      <c r="N172" s="165"/>
      <c r="O172" s="161">
        <f t="shared" si="6"/>
        <v>0</v>
      </c>
    </row>
    <row r="173" spans="1:15" x14ac:dyDescent="0.25">
      <c r="A173" s="283"/>
      <c r="B173" s="283"/>
      <c r="C173" s="166"/>
      <c r="D173" s="162">
        <v>113</v>
      </c>
      <c r="E173" s="158"/>
      <c r="F173" s="163"/>
      <c r="G173" s="165"/>
      <c r="H173" s="160" t="str">
        <f t="shared" si="5"/>
        <v>SE REQUIERE ASIGNAR LA FUENTE DE FINANCIAMIENTO</v>
      </c>
      <c r="I173" s="165"/>
      <c r="J173" s="165"/>
      <c r="K173" s="165"/>
      <c r="L173" s="165"/>
      <c r="M173" s="165"/>
      <c r="N173" s="165"/>
      <c r="O173" s="161">
        <f t="shared" si="6"/>
        <v>0</v>
      </c>
    </row>
    <row r="174" spans="1:15" x14ac:dyDescent="0.25">
      <c r="A174" s="283"/>
      <c r="B174" s="283"/>
      <c r="C174" s="166"/>
      <c r="D174" s="162">
        <v>113</v>
      </c>
      <c r="E174" s="158"/>
      <c r="F174" s="163"/>
      <c r="G174" s="165"/>
      <c r="H174" s="160" t="str">
        <f t="shared" si="5"/>
        <v>SE REQUIERE ASIGNAR LA FUENTE DE FINANCIAMIENTO</v>
      </c>
      <c r="I174" s="165"/>
      <c r="J174" s="165"/>
      <c r="K174" s="165"/>
      <c r="L174" s="165"/>
      <c r="M174" s="165"/>
      <c r="N174" s="165"/>
      <c r="O174" s="161">
        <f t="shared" si="6"/>
        <v>0</v>
      </c>
    </row>
    <row r="175" spans="1:15" x14ac:dyDescent="0.25">
      <c r="A175" s="283"/>
      <c r="B175" s="283"/>
      <c r="C175" s="166"/>
      <c r="D175" s="162">
        <v>113</v>
      </c>
      <c r="E175" s="158"/>
      <c r="F175" s="163"/>
      <c r="G175" s="164"/>
      <c r="H175" s="160" t="str">
        <f t="shared" si="5"/>
        <v>SE REQUIERE ASIGNAR LA FUENTE DE FINANCIAMIENTO</v>
      </c>
      <c r="I175" s="164"/>
      <c r="J175" s="164"/>
      <c r="K175" s="164"/>
      <c r="L175" s="164"/>
      <c r="M175" s="164"/>
      <c r="N175" s="164"/>
      <c r="O175" s="161">
        <f t="shared" si="6"/>
        <v>0</v>
      </c>
    </row>
    <row r="176" spans="1:15" x14ac:dyDescent="0.25">
      <c r="A176" s="283"/>
      <c r="B176" s="283"/>
      <c r="C176" s="166"/>
      <c r="D176" s="162">
        <v>113</v>
      </c>
      <c r="E176" s="158"/>
      <c r="F176" s="163"/>
      <c r="G176" s="165"/>
      <c r="H176" s="160" t="str">
        <f t="shared" si="5"/>
        <v>SE REQUIERE ASIGNAR LA FUENTE DE FINANCIAMIENTO</v>
      </c>
      <c r="I176" s="165"/>
      <c r="J176" s="165"/>
      <c r="K176" s="165"/>
      <c r="L176" s="165"/>
      <c r="M176" s="165"/>
      <c r="N176" s="165"/>
      <c r="O176" s="161">
        <f t="shared" si="6"/>
        <v>0</v>
      </c>
    </row>
    <row r="177" spans="1:15" x14ac:dyDescent="0.25">
      <c r="A177" s="283"/>
      <c r="B177" s="283"/>
      <c r="C177" s="166"/>
      <c r="D177" s="162">
        <v>113</v>
      </c>
      <c r="E177" s="158"/>
      <c r="F177" s="163"/>
      <c r="G177" s="165"/>
      <c r="H177" s="160" t="str">
        <f t="shared" si="5"/>
        <v>SE REQUIERE ASIGNAR LA FUENTE DE FINANCIAMIENTO</v>
      </c>
      <c r="I177" s="165"/>
      <c r="J177" s="165"/>
      <c r="K177" s="165"/>
      <c r="L177" s="165"/>
      <c r="M177" s="165"/>
      <c r="N177" s="165"/>
      <c r="O177" s="161">
        <f t="shared" si="6"/>
        <v>0</v>
      </c>
    </row>
    <row r="178" spans="1:15" x14ac:dyDescent="0.25">
      <c r="A178" s="283"/>
      <c r="B178" s="283"/>
      <c r="C178" s="166"/>
      <c r="D178" s="162">
        <v>113</v>
      </c>
      <c r="E178" s="158"/>
      <c r="F178" s="163"/>
      <c r="G178" s="165"/>
      <c r="H178" s="160" t="str">
        <f t="shared" si="5"/>
        <v>SE REQUIERE ASIGNAR LA FUENTE DE FINANCIAMIENTO</v>
      </c>
      <c r="I178" s="165"/>
      <c r="J178" s="165"/>
      <c r="K178" s="165"/>
      <c r="L178" s="165"/>
      <c r="M178" s="165"/>
      <c r="N178" s="165"/>
      <c r="O178" s="161">
        <f t="shared" si="6"/>
        <v>0</v>
      </c>
    </row>
    <row r="179" spans="1:15" x14ac:dyDescent="0.25">
      <c r="A179" s="283"/>
      <c r="B179" s="283"/>
      <c r="C179" s="166"/>
      <c r="D179" s="162">
        <v>113</v>
      </c>
      <c r="E179" s="158"/>
      <c r="F179" s="163"/>
      <c r="G179" s="165"/>
      <c r="H179" s="160" t="str">
        <f t="shared" si="5"/>
        <v>SE REQUIERE ASIGNAR LA FUENTE DE FINANCIAMIENTO</v>
      </c>
      <c r="I179" s="165"/>
      <c r="J179" s="165"/>
      <c r="K179" s="165"/>
      <c r="L179" s="165"/>
      <c r="M179" s="165"/>
      <c r="N179" s="165"/>
      <c r="O179" s="161">
        <f t="shared" si="6"/>
        <v>0</v>
      </c>
    </row>
    <row r="180" spans="1:15" x14ac:dyDescent="0.25">
      <c r="A180" s="283"/>
      <c r="B180" s="283"/>
      <c r="C180" s="166"/>
      <c r="D180" s="162">
        <v>113</v>
      </c>
      <c r="E180" s="158"/>
      <c r="F180" s="163"/>
      <c r="G180" s="165"/>
      <c r="H180" s="160" t="str">
        <f t="shared" si="5"/>
        <v>SE REQUIERE ASIGNAR LA FUENTE DE FINANCIAMIENTO</v>
      </c>
      <c r="I180" s="165"/>
      <c r="J180" s="165"/>
      <c r="K180" s="165"/>
      <c r="L180" s="165"/>
      <c r="M180" s="165"/>
      <c r="N180" s="165"/>
      <c r="O180" s="161">
        <f t="shared" si="6"/>
        <v>0</v>
      </c>
    </row>
    <row r="181" spans="1:15" x14ac:dyDescent="0.25">
      <c r="A181" s="283"/>
      <c r="B181" s="283"/>
      <c r="C181" s="166"/>
      <c r="D181" s="162">
        <v>113</v>
      </c>
      <c r="E181" s="158"/>
      <c r="F181" s="163"/>
      <c r="G181" s="164"/>
      <c r="H181" s="160" t="str">
        <f t="shared" si="5"/>
        <v>SE REQUIERE ASIGNAR LA FUENTE DE FINANCIAMIENTO</v>
      </c>
      <c r="I181" s="164"/>
      <c r="J181" s="164"/>
      <c r="K181" s="164"/>
      <c r="L181" s="164"/>
      <c r="M181" s="164"/>
      <c r="N181" s="164"/>
      <c r="O181" s="161">
        <f t="shared" si="6"/>
        <v>0</v>
      </c>
    </row>
    <row r="182" spans="1:15" x14ac:dyDescent="0.25">
      <c r="A182" s="283"/>
      <c r="B182" s="283"/>
      <c r="C182" s="166"/>
      <c r="D182" s="162">
        <v>113</v>
      </c>
      <c r="E182" s="158"/>
      <c r="F182" s="163"/>
      <c r="G182" s="165"/>
      <c r="H182" s="160" t="str">
        <f t="shared" si="5"/>
        <v>SE REQUIERE ASIGNAR LA FUENTE DE FINANCIAMIENTO</v>
      </c>
      <c r="I182" s="165"/>
      <c r="J182" s="165"/>
      <c r="K182" s="165"/>
      <c r="L182" s="165"/>
      <c r="M182" s="165"/>
      <c r="N182" s="165"/>
      <c r="O182" s="161">
        <f t="shared" si="6"/>
        <v>0</v>
      </c>
    </row>
    <row r="183" spans="1:15" x14ac:dyDescent="0.25">
      <c r="A183" s="283"/>
      <c r="B183" s="283"/>
      <c r="C183" s="166"/>
      <c r="D183" s="162">
        <v>113</v>
      </c>
      <c r="E183" s="158"/>
      <c r="F183" s="163"/>
      <c r="G183" s="165"/>
      <c r="H183" s="160" t="str">
        <f t="shared" si="5"/>
        <v>SE REQUIERE ASIGNAR LA FUENTE DE FINANCIAMIENTO</v>
      </c>
      <c r="I183" s="165"/>
      <c r="J183" s="165"/>
      <c r="K183" s="165"/>
      <c r="L183" s="165"/>
      <c r="M183" s="165"/>
      <c r="N183" s="165"/>
      <c r="O183" s="161">
        <f t="shared" si="6"/>
        <v>0</v>
      </c>
    </row>
    <row r="184" spans="1:15" x14ac:dyDescent="0.25">
      <c r="A184" s="283"/>
      <c r="B184" s="283"/>
      <c r="C184" s="166"/>
      <c r="D184" s="162">
        <v>113</v>
      </c>
      <c r="E184" s="158"/>
      <c r="F184" s="163"/>
      <c r="G184" s="165"/>
      <c r="H184" s="160" t="str">
        <f t="shared" si="5"/>
        <v>SE REQUIERE ASIGNAR LA FUENTE DE FINANCIAMIENTO</v>
      </c>
      <c r="I184" s="165"/>
      <c r="J184" s="165"/>
      <c r="K184" s="165"/>
      <c r="L184" s="165"/>
      <c r="M184" s="165"/>
      <c r="N184" s="165"/>
      <c r="O184" s="161">
        <f t="shared" si="6"/>
        <v>0</v>
      </c>
    </row>
    <row r="185" spans="1:15" x14ac:dyDescent="0.25">
      <c r="A185" s="283"/>
      <c r="B185" s="283"/>
      <c r="C185" s="166"/>
      <c r="D185" s="162">
        <v>113</v>
      </c>
      <c r="E185" s="158"/>
      <c r="F185" s="163"/>
      <c r="G185" s="165"/>
      <c r="H185" s="160" t="str">
        <f t="shared" si="5"/>
        <v>SE REQUIERE ASIGNAR LA FUENTE DE FINANCIAMIENTO</v>
      </c>
      <c r="I185" s="165"/>
      <c r="J185" s="165"/>
      <c r="K185" s="165"/>
      <c r="L185" s="165"/>
      <c r="M185" s="165"/>
      <c r="N185" s="165"/>
      <c r="O185" s="161">
        <f t="shared" si="6"/>
        <v>0</v>
      </c>
    </row>
    <row r="186" spans="1:15" x14ac:dyDescent="0.25">
      <c r="A186" s="283"/>
      <c r="B186" s="283"/>
      <c r="C186" s="166"/>
      <c r="D186" s="162">
        <v>113</v>
      </c>
      <c r="E186" s="158"/>
      <c r="F186" s="163"/>
      <c r="G186" s="165"/>
      <c r="H186" s="160" t="str">
        <f t="shared" si="5"/>
        <v>SE REQUIERE ASIGNAR LA FUENTE DE FINANCIAMIENTO</v>
      </c>
      <c r="I186" s="165"/>
      <c r="J186" s="165"/>
      <c r="K186" s="165"/>
      <c r="L186" s="165"/>
      <c r="M186" s="165"/>
      <c r="N186" s="165"/>
      <c r="O186" s="161">
        <f t="shared" si="6"/>
        <v>0</v>
      </c>
    </row>
    <row r="187" spans="1:15" x14ac:dyDescent="0.25">
      <c r="A187" s="283"/>
      <c r="B187" s="283"/>
      <c r="C187" s="166"/>
      <c r="D187" s="162">
        <v>113</v>
      </c>
      <c r="E187" s="158"/>
      <c r="F187" s="163"/>
      <c r="G187" s="165"/>
      <c r="H187" s="160" t="str">
        <f t="shared" si="5"/>
        <v>SE REQUIERE ASIGNAR LA FUENTE DE FINANCIAMIENTO</v>
      </c>
      <c r="I187" s="165"/>
      <c r="J187" s="165"/>
      <c r="K187" s="165"/>
      <c r="L187" s="165"/>
      <c r="M187" s="165"/>
      <c r="N187" s="165"/>
      <c r="O187" s="161">
        <f t="shared" si="6"/>
        <v>0</v>
      </c>
    </row>
    <row r="188" spans="1:15" x14ac:dyDescent="0.25">
      <c r="A188" s="283"/>
      <c r="B188" s="283"/>
      <c r="C188" s="166"/>
      <c r="D188" s="162">
        <v>113</v>
      </c>
      <c r="E188" s="158"/>
      <c r="F188" s="163"/>
      <c r="G188" s="165"/>
      <c r="H188" s="160" t="str">
        <f t="shared" si="5"/>
        <v>SE REQUIERE ASIGNAR LA FUENTE DE FINANCIAMIENTO</v>
      </c>
      <c r="I188" s="165"/>
      <c r="J188" s="165"/>
      <c r="K188" s="165"/>
      <c r="L188" s="165"/>
      <c r="M188" s="165"/>
      <c r="N188" s="165"/>
      <c r="O188" s="161">
        <f t="shared" si="6"/>
        <v>0</v>
      </c>
    </row>
    <row r="189" spans="1:15" x14ac:dyDescent="0.25">
      <c r="A189" s="283"/>
      <c r="B189" s="283"/>
      <c r="C189" s="166"/>
      <c r="D189" s="162">
        <v>113</v>
      </c>
      <c r="E189" s="158"/>
      <c r="F189" s="163"/>
      <c r="G189" s="165"/>
      <c r="H189" s="160" t="str">
        <f t="shared" si="5"/>
        <v>SE REQUIERE ASIGNAR LA FUENTE DE FINANCIAMIENTO</v>
      </c>
      <c r="I189" s="165"/>
      <c r="J189" s="165"/>
      <c r="K189" s="165"/>
      <c r="L189" s="165"/>
      <c r="M189" s="165"/>
      <c r="N189" s="165"/>
      <c r="O189" s="161">
        <f t="shared" si="6"/>
        <v>0</v>
      </c>
    </row>
    <row r="190" spans="1:15" x14ac:dyDescent="0.25">
      <c r="A190" s="283"/>
      <c r="B190" s="283"/>
      <c r="C190" s="166"/>
      <c r="D190" s="162">
        <v>113</v>
      </c>
      <c r="E190" s="158"/>
      <c r="F190" s="163"/>
      <c r="G190" s="165"/>
      <c r="H190" s="160" t="str">
        <f t="shared" si="5"/>
        <v>SE REQUIERE ASIGNAR LA FUENTE DE FINANCIAMIENTO</v>
      </c>
      <c r="I190" s="165"/>
      <c r="J190" s="165"/>
      <c r="K190" s="165"/>
      <c r="L190" s="165"/>
      <c r="M190" s="165"/>
      <c r="N190" s="165"/>
      <c r="O190" s="161">
        <f t="shared" si="6"/>
        <v>0</v>
      </c>
    </row>
    <row r="191" spans="1:15" x14ac:dyDescent="0.25">
      <c r="A191" s="283"/>
      <c r="B191" s="283"/>
      <c r="C191" s="166"/>
      <c r="D191" s="162">
        <v>113</v>
      </c>
      <c r="E191" s="158"/>
      <c r="F191" s="163"/>
      <c r="G191" s="164"/>
      <c r="H191" s="160" t="str">
        <f t="shared" si="5"/>
        <v>SE REQUIERE ASIGNAR LA FUENTE DE FINANCIAMIENTO</v>
      </c>
      <c r="I191" s="164"/>
      <c r="J191" s="164"/>
      <c r="K191" s="164"/>
      <c r="L191" s="164"/>
      <c r="M191" s="164"/>
      <c r="N191" s="164"/>
      <c r="O191" s="161">
        <f t="shared" si="6"/>
        <v>0</v>
      </c>
    </row>
    <row r="192" spans="1:15" x14ac:dyDescent="0.25">
      <c r="A192" s="283"/>
      <c r="B192" s="283"/>
      <c r="C192" s="166"/>
      <c r="D192" s="162">
        <v>113</v>
      </c>
      <c r="E192" s="158"/>
      <c r="F192" s="163"/>
      <c r="G192" s="164"/>
      <c r="H192" s="160" t="str">
        <f t="shared" si="5"/>
        <v>SE REQUIERE ASIGNAR LA FUENTE DE FINANCIAMIENTO</v>
      </c>
      <c r="I192" s="164"/>
      <c r="J192" s="164"/>
      <c r="K192" s="164"/>
      <c r="L192" s="164"/>
      <c r="M192" s="164"/>
      <c r="N192" s="164"/>
      <c r="O192" s="161">
        <f t="shared" si="6"/>
        <v>0</v>
      </c>
    </row>
    <row r="193" spans="1:15" x14ac:dyDescent="0.25">
      <c r="A193" s="283"/>
      <c r="B193" s="283"/>
      <c r="C193" s="166"/>
      <c r="D193" s="162">
        <v>113</v>
      </c>
      <c r="E193" s="158"/>
      <c r="F193" s="163"/>
      <c r="G193" s="165"/>
      <c r="H193" s="160" t="str">
        <f t="shared" si="5"/>
        <v>SE REQUIERE ASIGNAR LA FUENTE DE FINANCIAMIENTO</v>
      </c>
      <c r="I193" s="165"/>
      <c r="J193" s="165"/>
      <c r="K193" s="165"/>
      <c r="L193" s="165"/>
      <c r="M193" s="165"/>
      <c r="N193" s="165"/>
      <c r="O193" s="161">
        <f t="shared" si="6"/>
        <v>0</v>
      </c>
    </row>
    <row r="194" spans="1:15" x14ac:dyDescent="0.25">
      <c r="A194" s="283"/>
      <c r="B194" s="283"/>
      <c r="C194" s="166"/>
      <c r="D194" s="162">
        <v>113</v>
      </c>
      <c r="E194" s="158"/>
      <c r="F194" s="163"/>
      <c r="G194" s="165"/>
      <c r="H194" s="160" t="str">
        <f t="shared" si="5"/>
        <v>SE REQUIERE ASIGNAR LA FUENTE DE FINANCIAMIENTO</v>
      </c>
      <c r="I194" s="165"/>
      <c r="J194" s="165"/>
      <c r="K194" s="165"/>
      <c r="L194" s="165"/>
      <c r="M194" s="165"/>
      <c r="N194" s="165"/>
      <c r="O194" s="161">
        <f t="shared" si="6"/>
        <v>0</v>
      </c>
    </row>
    <row r="195" spans="1:15" x14ac:dyDescent="0.25">
      <c r="A195" s="283"/>
      <c r="B195" s="283"/>
      <c r="C195" s="166"/>
      <c r="D195" s="162">
        <v>113</v>
      </c>
      <c r="E195" s="158"/>
      <c r="F195" s="163"/>
      <c r="G195" s="165"/>
      <c r="H195" s="160" t="str">
        <f t="shared" si="5"/>
        <v>SE REQUIERE ASIGNAR LA FUENTE DE FINANCIAMIENTO</v>
      </c>
      <c r="I195" s="165"/>
      <c r="J195" s="165"/>
      <c r="K195" s="165"/>
      <c r="L195" s="165"/>
      <c r="M195" s="165"/>
      <c r="N195" s="165"/>
      <c r="O195" s="161">
        <f t="shared" si="6"/>
        <v>0</v>
      </c>
    </row>
    <row r="196" spans="1:15" x14ac:dyDescent="0.25">
      <c r="A196" s="283"/>
      <c r="B196" s="283"/>
      <c r="C196" s="166"/>
      <c r="D196" s="162">
        <v>113</v>
      </c>
      <c r="E196" s="158"/>
      <c r="F196" s="163"/>
      <c r="G196" s="165"/>
      <c r="H196" s="160" t="str">
        <f t="shared" si="5"/>
        <v>SE REQUIERE ASIGNAR LA FUENTE DE FINANCIAMIENTO</v>
      </c>
      <c r="I196" s="165"/>
      <c r="J196" s="165"/>
      <c r="K196" s="165"/>
      <c r="L196" s="165"/>
      <c r="M196" s="165"/>
      <c r="N196" s="165"/>
      <c r="O196" s="161">
        <f t="shared" si="6"/>
        <v>0</v>
      </c>
    </row>
    <row r="197" spans="1:15" x14ac:dyDescent="0.25">
      <c r="A197" s="283"/>
      <c r="B197" s="283"/>
      <c r="C197" s="166"/>
      <c r="D197" s="162">
        <v>113</v>
      </c>
      <c r="E197" s="158"/>
      <c r="F197" s="163"/>
      <c r="G197" s="165"/>
      <c r="H197" s="160" t="str">
        <f t="shared" ref="H197:H260" si="7">IF(E197="","SE REQUIERE ASIGNAR LA FUENTE DE FINANCIAMIENTO",IF(F197="","ES NECESARIO ESTABLECER EL NÚMERO DE PLAZAS",IF(G197="","SE NECESITA ESTABLECER UN MONTO MENSUAL",F197*G197*12)))</f>
        <v>SE REQUIERE ASIGNAR LA FUENTE DE FINANCIAMIENTO</v>
      </c>
      <c r="I197" s="165"/>
      <c r="J197" s="165"/>
      <c r="K197" s="165"/>
      <c r="L197" s="165"/>
      <c r="M197" s="165"/>
      <c r="N197" s="165"/>
      <c r="O197" s="161">
        <f t="shared" ref="O197:O260" si="8">SUM(H197:N197)</f>
        <v>0</v>
      </c>
    </row>
    <row r="198" spans="1:15" x14ac:dyDescent="0.25">
      <c r="A198" s="283"/>
      <c r="B198" s="283"/>
      <c r="C198" s="166"/>
      <c r="D198" s="162">
        <v>113</v>
      </c>
      <c r="E198" s="158"/>
      <c r="F198" s="163"/>
      <c r="G198" s="165"/>
      <c r="H198" s="160" t="str">
        <f t="shared" si="7"/>
        <v>SE REQUIERE ASIGNAR LA FUENTE DE FINANCIAMIENTO</v>
      </c>
      <c r="I198" s="165"/>
      <c r="J198" s="165"/>
      <c r="K198" s="165"/>
      <c r="L198" s="165"/>
      <c r="M198" s="165"/>
      <c r="N198" s="165"/>
      <c r="O198" s="161">
        <f t="shared" si="8"/>
        <v>0</v>
      </c>
    </row>
    <row r="199" spans="1:15" x14ac:dyDescent="0.25">
      <c r="A199" s="283"/>
      <c r="B199" s="283"/>
      <c r="C199" s="166"/>
      <c r="D199" s="162">
        <v>113</v>
      </c>
      <c r="E199" s="158"/>
      <c r="F199" s="163"/>
      <c r="G199" s="165"/>
      <c r="H199" s="160" t="str">
        <f t="shared" si="7"/>
        <v>SE REQUIERE ASIGNAR LA FUENTE DE FINANCIAMIENTO</v>
      </c>
      <c r="I199" s="165"/>
      <c r="J199" s="165"/>
      <c r="K199" s="165"/>
      <c r="L199" s="165"/>
      <c r="M199" s="165"/>
      <c r="N199" s="165"/>
      <c r="O199" s="161">
        <f t="shared" si="8"/>
        <v>0</v>
      </c>
    </row>
    <row r="200" spans="1:15" x14ac:dyDescent="0.25">
      <c r="A200" s="283"/>
      <c r="B200" s="283"/>
      <c r="C200" s="166"/>
      <c r="D200" s="162">
        <v>113</v>
      </c>
      <c r="E200" s="158"/>
      <c r="F200" s="163"/>
      <c r="G200" s="165"/>
      <c r="H200" s="160" t="str">
        <f t="shared" si="7"/>
        <v>SE REQUIERE ASIGNAR LA FUENTE DE FINANCIAMIENTO</v>
      </c>
      <c r="I200" s="165"/>
      <c r="J200" s="165"/>
      <c r="K200" s="165"/>
      <c r="L200" s="165"/>
      <c r="M200" s="165"/>
      <c r="N200" s="165"/>
      <c r="O200" s="161">
        <f t="shared" si="8"/>
        <v>0</v>
      </c>
    </row>
    <row r="201" spans="1:15" x14ac:dyDescent="0.25">
      <c r="A201" s="283"/>
      <c r="B201" s="283"/>
      <c r="C201" s="166"/>
      <c r="D201" s="162">
        <v>113</v>
      </c>
      <c r="E201" s="158"/>
      <c r="F201" s="163"/>
      <c r="G201" s="165"/>
      <c r="H201" s="160" t="str">
        <f t="shared" si="7"/>
        <v>SE REQUIERE ASIGNAR LA FUENTE DE FINANCIAMIENTO</v>
      </c>
      <c r="I201" s="165"/>
      <c r="J201" s="165"/>
      <c r="K201" s="165"/>
      <c r="L201" s="165"/>
      <c r="M201" s="165"/>
      <c r="N201" s="165"/>
      <c r="O201" s="161">
        <f t="shared" si="8"/>
        <v>0</v>
      </c>
    </row>
    <row r="202" spans="1:15" x14ac:dyDescent="0.25">
      <c r="A202" s="283"/>
      <c r="B202" s="283"/>
      <c r="C202" s="166"/>
      <c r="D202" s="162">
        <v>113</v>
      </c>
      <c r="E202" s="158"/>
      <c r="F202" s="163"/>
      <c r="G202" s="164"/>
      <c r="H202" s="160" t="str">
        <f t="shared" si="7"/>
        <v>SE REQUIERE ASIGNAR LA FUENTE DE FINANCIAMIENTO</v>
      </c>
      <c r="I202" s="164"/>
      <c r="J202" s="164"/>
      <c r="K202" s="164"/>
      <c r="L202" s="164"/>
      <c r="M202" s="164"/>
      <c r="N202" s="164"/>
      <c r="O202" s="161">
        <f t="shared" si="8"/>
        <v>0</v>
      </c>
    </row>
    <row r="203" spans="1:15" x14ac:dyDescent="0.25">
      <c r="A203" s="283"/>
      <c r="B203" s="283"/>
      <c r="C203" s="166"/>
      <c r="D203" s="162">
        <v>113</v>
      </c>
      <c r="E203" s="158"/>
      <c r="F203" s="163"/>
      <c r="G203" s="165"/>
      <c r="H203" s="160" t="str">
        <f t="shared" si="7"/>
        <v>SE REQUIERE ASIGNAR LA FUENTE DE FINANCIAMIENTO</v>
      </c>
      <c r="I203" s="165"/>
      <c r="J203" s="165"/>
      <c r="K203" s="165"/>
      <c r="L203" s="165"/>
      <c r="M203" s="165"/>
      <c r="N203" s="165"/>
      <c r="O203" s="161">
        <f t="shared" si="8"/>
        <v>0</v>
      </c>
    </row>
    <row r="204" spans="1:15" x14ac:dyDescent="0.25">
      <c r="A204" s="283"/>
      <c r="B204" s="283"/>
      <c r="C204" s="166"/>
      <c r="D204" s="162">
        <v>113</v>
      </c>
      <c r="E204" s="158"/>
      <c r="F204" s="163"/>
      <c r="G204" s="165"/>
      <c r="H204" s="160" t="str">
        <f t="shared" si="7"/>
        <v>SE REQUIERE ASIGNAR LA FUENTE DE FINANCIAMIENTO</v>
      </c>
      <c r="I204" s="165"/>
      <c r="J204" s="165"/>
      <c r="K204" s="165"/>
      <c r="L204" s="165"/>
      <c r="M204" s="165"/>
      <c r="N204" s="165"/>
      <c r="O204" s="161">
        <f t="shared" si="8"/>
        <v>0</v>
      </c>
    </row>
    <row r="205" spans="1:15" x14ac:dyDescent="0.25">
      <c r="A205" s="283"/>
      <c r="B205" s="283"/>
      <c r="C205" s="166"/>
      <c r="D205" s="162">
        <v>113</v>
      </c>
      <c r="E205" s="158"/>
      <c r="F205" s="163"/>
      <c r="G205" s="165"/>
      <c r="H205" s="160" t="str">
        <f t="shared" si="7"/>
        <v>SE REQUIERE ASIGNAR LA FUENTE DE FINANCIAMIENTO</v>
      </c>
      <c r="I205" s="165"/>
      <c r="J205" s="165"/>
      <c r="K205" s="165"/>
      <c r="L205" s="165"/>
      <c r="M205" s="165"/>
      <c r="N205" s="165"/>
      <c r="O205" s="161">
        <f t="shared" si="8"/>
        <v>0</v>
      </c>
    </row>
    <row r="206" spans="1:15" x14ac:dyDescent="0.25">
      <c r="A206" s="283"/>
      <c r="B206" s="283"/>
      <c r="C206" s="166"/>
      <c r="D206" s="162">
        <v>113</v>
      </c>
      <c r="E206" s="158"/>
      <c r="F206" s="163"/>
      <c r="G206" s="165"/>
      <c r="H206" s="160" t="str">
        <f t="shared" si="7"/>
        <v>SE REQUIERE ASIGNAR LA FUENTE DE FINANCIAMIENTO</v>
      </c>
      <c r="I206" s="165"/>
      <c r="J206" s="165"/>
      <c r="K206" s="165"/>
      <c r="L206" s="165"/>
      <c r="M206" s="165"/>
      <c r="N206" s="165"/>
      <c r="O206" s="161">
        <f t="shared" si="8"/>
        <v>0</v>
      </c>
    </row>
    <row r="207" spans="1:15" x14ac:dyDescent="0.25">
      <c r="A207" s="283"/>
      <c r="B207" s="283"/>
      <c r="C207" s="166"/>
      <c r="D207" s="162">
        <v>113</v>
      </c>
      <c r="E207" s="158"/>
      <c r="F207" s="163"/>
      <c r="G207" s="165"/>
      <c r="H207" s="160" t="str">
        <f t="shared" si="7"/>
        <v>SE REQUIERE ASIGNAR LA FUENTE DE FINANCIAMIENTO</v>
      </c>
      <c r="I207" s="165"/>
      <c r="J207" s="165"/>
      <c r="K207" s="165"/>
      <c r="L207" s="165"/>
      <c r="M207" s="165"/>
      <c r="N207" s="165"/>
      <c r="O207" s="161">
        <f t="shared" si="8"/>
        <v>0</v>
      </c>
    </row>
    <row r="208" spans="1:15" x14ac:dyDescent="0.25">
      <c r="A208" s="283"/>
      <c r="B208" s="283"/>
      <c r="C208" s="166"/>
      <c r="D208" s="162">
        <v>113</v>
      </c>
      <c r="E208" s="158"/>
      <c r="F208" s="163"/>
      <c r="G208" s="164"/>
      <c r="H208" s="160" t="str">
        <f t="shared" si="7"/>
        <v>SE REQUIERE ASIGNAR LA FUENTE DE FINANCIAMIENTO</v>
      </c>
      <c r="I208" s="164"/>
      <c r="J208" s="164"/>
      <c r="K208" s="164"/>
      <c r="L208" s="164"/>
      <c r="M208" s="164"/>
      <c r="N208" s="164"/>
      <c r="O208" s="161">
        <f t="shared" si="8"/>
        <v>0</v>
      </c>
    </row>
    <row r="209" spans="1:15" x14ac:dyDescent="0.25">
      <c r="A209" s="283"/>
      <c r="B209" s="283"/>
      <c r="C209" s="166"/>
      <c r="D209" s="162">
        <v>113</v>
      </c>
      <c r="E209" s="158"/>
      <c r="F209" s="163"/>
      <c r="G209" s="165"/>
      <c r="H209" s="160" t="str">
        <f t="shared" si="7"/>
        <v>SE REQUIERE ASIGNAR LA FUENTE DE FINANCIAMIENTO</v>
      </c>
      <c r="I209" s="165"/>
      <c r="J209" s="165"/>
      <c r="K209" s="165"/>
      <c r="L209" s="165"/>
      <c r="M209" s="165"/>
      <c r="N209" s="165"/>
      <c r="O209" s="161">
        <f t="shared" si="8"/>
        <v>0</v>
      </c>
    </row>
    <row r="210" spans="1:15" x14ac:dyDescent="0.25">
      <c r="A210" s="283"/>
      <c r="B210" s="283"/>
      <c r="C210" s="166"/>
      <c r="D210" s="162">
        <v>113</v>
      </c>
      <c r="E210" s="158"/>
      <c r="F210" s="163"/>
      <c r="G210" s="165"/>
      <c r="H210" s="160" t="str">
        <f t="shared" si="7"/>
        <v>SE REQUIERE ASIGNAR LA FUENTE DE FINANCIAMIENTO</v>
      </c>
      <c r="I210" s="165"/>
      <c r="J210" s="165"/>
      <c r="K210" s="165"/>
      <c r="L210" s="165"/>
      <c r="M210" s="165"/>
      <c r="N210" s="165"/>
      <c r="O210" s="161">
        <f t="shared" si="8"/>
        <v>0</v>
      </c>
    </row>
    <row r="211" spans="1:15" x14ac:dyDescent="0.25">
      <c r="A211" s="283"/>
      <c r="B211" s="283"/>
      <c r="C211" s="166"/>
      <c r="D211" s="162">
        <v>113</v>
      </c>
      <c r="E211" s="158"/>
      <c r="F211" s="163"/>
      <c r="G211" s="165"/>
      <c r="H211" s="160" t="str">
        <f t="shared" si="7"/>
        <v>SE REQUIERE ASIGNAR LA FUENTE DE FINANCIAMIENTO</v>
      </c>
      <c r="I211" s="165"/>
      <c r="J211" s="165"/>
      <c r="K211" s="165"/>
      <c r="L211" s="165"/>
      <c r="M211" s="165"/>
      <c r="N211" s="165"/>
      <c r="O211" s="161">
        <f t="shared" si="8"/>
        <v>0</v>
      </c>
    </row>
    <row r="212" spans="1:15" x14ac:dyDescent="0.25">
      <c r="A212" s="283"/>
      <c r="B212" s="283"/>
      <c r="C212" s="166"/>
      <c r="D212" s="162">
        <v>113</v>
      </c>
      <c r="E212" s="158"/>
      <c r="F212" s="163"/>
      <c r="G212" s="165"/>
      <c r="H212" s="160" t="str">
        <f t="shared" si="7"/>
        <v>SE REQUIERE ASIGNAR LA FUENTE DE FINANCIAMIENTO</v>
      </c>
      <c r="I212" s="165"/>
      <c r="J212" s="165"/>
      <c r="K212" s="165"/>
      <c r="L212" s="165"/>
      <c r="M212" s="165"/>
      <c r="N212" s="165"/>
      <c r="O212" s="161">
        <f t="shared" si="8"/>
        <v>0</v>
      </c>
    </row>
    <row r="213" spans="1:15" x14ac:dyDescent="0.25">
      <c r="A213" s="283"/>
      <c r="B213" s="283"/>
      <c r="C213" s="166"/>
      <c r="D213" s="162">
        <v>113</v>
      </c>
      <c r="E213" s="158"/>
      <c r="F213" s="163"/>
      <c r="G213" s="165"/>
      <c r="H213" s="160" t="str">
        <f t="shared" si="7"/>
        <v>SE REQUIERE ASIGNAR LA FUENTE DE FINANCIAMIENTO</v>
      </c>
      <c r="I213" s="165"/>
      <c r="J213" s="165"/>
      <c r="K213" s="165"/>
      <c r="L213" s="165"/>
      <c r="M213" s="165"/>
      <c r="N213" s="165"/>
      <c r="O213" s="161">
        <f t="shared" si="8"/>
        <v>0</v>
      </c>
    </row>
    <row r="214" spans="1:15" x14ac:dyDescent="0.25">
      <c r="A214" s="283"/>
      <c r="B214" s="283"/>
      <c r="C214" s="166"/>
      <c r="D214" s="162">
        <v>113</v>
      </c>
      <c r="E214" s="158"/>
      <c r="F214" s="163"/>
      <c r="G214" s="165"/>
      <c r="H214" s="160" t="str">
        <f t="shared" si="7"/>
        <v>SE REQUIERE ASIGNAR LA FUENTE DE FINANCIAMIENTO</v>
      </c>
      <c r="I214" s="165"/>
      <c r="J214" s="165"/>
      <c r="K214" s="165"/>
      <c r="L214" s="165"/>
      <c r="M214" s="165"/>
      <c r="N214" s="165"/>
      <c r="O214" s="161">
        <f t="shared" si="8"/>
        <v>0</v>
      </c>
    </row>
    <row r="215" spans="1:15" x14ac:dyDescent="0.25">
      <c r="A215" s="283"/>
      <c r="B215" s="283"/>
      <c r="C215" s="166"/>
      <c r="D215" s="162">
        <v>113</v>
      </c>
      <c r="E215" s="158"/>
      <c r="F215" s="163"/>
      <c r="G215" s="165"/>
      <c r="H215" s="160" t="str">
        <f t="shared" si="7"/>
        <v>SE REQUIERE ASIGNAR LA FUENTE DE FINANCIAMIENTO</v>
      </c>
      <c r="I215" s="165"/>
      <c r="J215" s="165"/>
      <c r="K215" s="165"/>
      <c r="L215" s="165"/>
      <c r="M215" s="165"/>
      <c r="N215" s="165"/>
      <c r="O215" s="161">
        <f t="shared" si="8"/>
        <v>0</v>
      </c>
    </row>
    <row r="216" spans="1:15" x14ac:dyDescent="0.25">
      <c r="A216" s="283"/>
      <c r="B216" s="283"/>
      <c r="C216" s="166"/>
      <c r="D216" s="162">
        <v>113</v>
      </c>
      <c r="E216" s="158"/>
      <c r="F216" s="163"/>
      <c r="G216" s="165"/>
      <c r="H216" s="160" t="str">
        <f t="shared" si="7"/>
        <v>SE REQUIERE ASIGNAR LA FUENTE DE FINANCIAMIENTO</v>
      </c>
      <c r="I216" s="165"/>
      <c r="J216" s="165"/>
      <c r="K216" s="165"/>
      <c r="L216" s="165"/>
      <c r="M216" s="165"/>
      <c r="N216" s="165"/>
      <c r="O216" s="161">
        <f t="shared" si="8"/>
        <v>0</v>
      </c>
    </row>
    <row r="217" spans="1:15" x14ac:dyDescent="0.25">
      <c r="A217" s="283"/>
      <c r="B217" s="283"/>
      <c r="C217" s="166"/>
      <c r="D217" s="162">
        <v>113</v>
      </c>
      <c r="E217" s="158"/>
      <c r="F217" s="163"/>
      <c r="G217" s="165"/>
      <c r="H217" s="160" t="str">
        <f t="shared" si="7"/>
        <v>SE REQUIERE ASIGNAR LA FUENTE DE FINANCIAMIENTO</v>
      </c>
      <c r="I217" s="165"/>
      <c r="J217" s="165"/>
      <c r="K217" s="165"/>
      <c r="L217" s="165"/>
      <c r="M217" s="165"/>
      <c r="N217" s="165"/>
      <c r="O217" s="161">
        <f t="shared" si="8"/>
        <v>0</v>
      </c>
    </row>
    <row r="218" spans="1:15" x14ac:dyDescent="0.25">
      <c r="A218" s="283"/>
      <c r="B218" s="283"/>
      <c r="C218" s="166"/>
      <c r="D218" s="162">
        <v>113</v>
      </c>
      <c r="E218" s="158"/>
      <c r="F218" s="163"/>
      <c r="G218" s="164"/>
      <c r="H218" s="160" t="str">
        <f t="shared" si="7"/>
        <v>SE REQUIERE ASIGNAR LA FUENTE DE FINANCIAMIENTO</v>
      </c>
      <c r="I218" s="164"/>
      <c r="J218" s="164"/>
      <c r="K218" s="164"/>
      <c r="L218" s="164"/>
      <c r="M218" s="164"/>
      <c r="N218" s="164"/>
      <c r="O218" s="161">
        <f t="shared" si="8"/>
        <v>0</v>
      </c>
    </row>
    <row r="219" spans="1:15" x14ac:dyDescent="0.25">
      <c r="A219" s="283"/>
      <c r="B219" s="283"/>
      <c r="C219" s="166"/>
      <c r="D219" s="162">
        <v>113</v>
      </c>
      <c r="E219" s="158"/>
      <c r="F219" s="163"/>
      <c r="G219" s="165"/>
      <c r="H219" s="160" t="str">
        <f t="shared" si="7"/>
        <v>SE REQUIERE ASIGNAR LA FUENTE DE FINANCIAMIENTO</v>
      </c>
      <c r="I219" s="165"/>
      <c r="J219" s="165"/>
      <c r="K219" s="165"/>
      <c r="L219" s="165"/>
      <c r="M219" s="165"/>
      <c r="N219" s="165"/>
      <c r="O219" s="161">
        <f t="shared" si="8"/>
        <v>0</v>
      </c>
    </row>
    <row r="220" spans="1:15" x14ac:dyDescent="0.25">
      <c r="A220" s="283"/>
      <c r="B220" s="283"/>
      <c r="C220" s="166"/>
      <c r="D220" s="162">
        <v>113</v>
      </c>
      <c r="E220" s="158"/>
      <c r="F220" s="163"/>
      <c r="G220" s="165"/>
      <c r="H220" s="160" t="str">
        <f t="shared" si="7"/>
        <v>SE REQUIERE ASIGNAR LA FUENTE DE FINANCIAMIENTO</v>
      </c>
      <c r="I220" s="165"/>
      <c r="J220" s="165"/>
      <c r="K220" s="165"/>
      <c r="L220" s="165"/>
      <c r="M220" s="165"/>
      <c r="N220" s="165"/>
      <c r="O220" s="161">
        <f t="shared" si="8"/>
        <v>0</v>
      </c>
    </row>
    <row r="221" spans="1:15" x14ac:dyDescent="0.25">
      <c r="A221" s="283"/>
      <c r="B221" s="283"/>
      <c r="C221" s="166"/>
      <c r="D221" s="162">
        <v>113</v>
      </c>
      <c r="E221" s="158"/>
      <c r="F221" s="163"/>
      <c r="G221" s="165"/>
      <c r="H221" s="160" t="str">
        <f t="shared" si="7"/>
        <v>SE REQUIERE ASIGNAR LA FUENTE DE FINANCIAMIENTO</v>
      </c>
      <c r="I221" s="165"/>
      <c r="J221" s="165"/>
      <c r="K221" s="165"/>
      <c r="L221" s="165"/>
      <c r="M221" s="165"/>
      <c r="N221" s="165"/>
      <c r="O221" s="161">
        <f t="shared" si="8"/>
        <v>0</v>
      </c>
    </row>
    <row r="222" spans="1:15" x14ac:dyDescent="0.25">
      <c r="A222" s="283"/>
      <c r="B222" s="283"/>
      <c r="C222" s="166"/>
      <c r="D222" s="162">
        <v>113</v>
      </c>
      <c r="E222" s="158"/>
      <c r="F222" s="163"/>
      <c r="G222" s="165"/>
      <c r="H222" s="160" t="str">
        <f t="shared" si="7"/>
        <v>SE REQUIERE ASIGNAR LA FUENTE DE FINANCIAMIENTO</v>
      </c>
      <c r="I222" s="165"/>
      <c r="J222" s="165"/>
      <c r="K222" s="165"/>
      <c r="L222" s="165"/>
      <c r="M222" s="165"/>
      <c r="N222" s="165"/>
      <c r="O222" s="161">
        <f t="shared" si="8"/>
        <v>0</v>
      </c>
    </row>
    <row r="223" spans="1:15" x14ac:dyDescent="0.25">
      <c r="A223" s="283"/>
      <c r="B223" s="283"/>
      <c r="C223" s="166"/>
      <c r="D223" s="162">
        <v>113</v>
      </c>
      <c r="E223" s="158"/>
      <c r="F223" s="163"/>
      <c r="G223" s="165"/>
      <c r="H223" s="160" t="str">
        <f t="shared" si="7"/>
        <v>SE REQUIERE ASIGNAR LA FUENTE DE FINANCIAMIENTO</v>
      </c>
      <c r="I223" s="165"/>
      <c r="J223" s="165"/>
      <c r="K223" s="165"/>
      <c r="L223" s="165"/>
      <c r="M223" s="165"/>
      <c r="N223" s="165"/>
      <c r="O223" s="161">
        <f t="shared" si="8"/>
        <v>0</v>
      </c>
    </row>
    <row r="224" spans="1:15" x14ac:dyDescent="0.25">
      <c r="A224" s="283"/>
      <c r="B224" s="283"/>
      <c r="C224" s="166"/>
      <c r="D224" s="162">
        <v>113</v>
      </c>
      <c r="E224" s="158"/>
      <c r="F224" s="163"/>
      <c r="G224" s="165"/>
      <c r="H224" s="160" t="str">
        <f t="shared" si="7"/>
        <v>SE REQUIERE ASIGNAR LA FUENTE DE FINANCIAMIENTO</v>
      </c>
      <c r="I224" s="165"/>
      <c r="J224" s="165"/>
      <c r="K224" s="165"/>
      <c r="L224" s="165"/>
      <c r="M224" s="165"/>
      <c r="N224" s="165"/>
      <c r="O224" s="161">
        <f t="shared" si="8"/>
        <v>0</v>
      </c>
    </row>
    <row r="225" spans="1:15" x14ac:dyDescent="0.25">
      <c r="A225" s="283"/>
      <c r="B225" s="283"/>
      <c r="C225" s="166"/>
      <c r="D225" s="162">
        <v>113</v>
      </c>
      <c r="E225" s="158"/>
      <c r="F225" s="163"/>
      <c r="G225" s="165"/>
      <c r="H225" s="160" t="str">
        <f t="shared" si="7"/>
        <v>SE REQUIERE ASIGNAR LA FUENTE DE FINANCIAMIENTO</v>
      </c>
      <c r="I225" s="165"/>
      <c r="J225" s="165"/>
      <c r="K225" s="165"/>
      <c r="L225" s="165"/>
      <c r="M225" s="165"/>
      <c r="N225" s="165"/>
      <c r="O225" s="161">
        <f t="shared" si="8"/>
        <v>0</v>
      </c>
    </row>
    <row r="226" spans="1:15" x14ac:dyDescent="0.25">
      <c r="A226" s="283"/>
      <c r="B226" s="283"/>
      <c r="C226" s="166"/>
      <c r="D226" s="162">
        <v>113</v>
      </c>
      <c r="E226" s="158"/>
      <c r="F226" s="163"/>
      <c r="G226" s="165"/>
      <c r="H226" s="160" t="str">
        <f t="shared" si="7"/>
        <v>SE REQUIERE ASIGNAR LA FUENTE DE FINANCIAMIENTO</v>
      </c>
      <c r="I226" s="165"/>
      <c r="J226" s="165"/>
      <c r="K226" s="165"/>
      <c r="L226" s="165"/>
      <c r="M226" s="165"/>
      <c r="N226" s="165"/>
      <c r="O226" s="161">
        <f t="shared" si="8"/>
        <v>0</v>
      </c>
    </row>
    <row r="227" spans="1:15" x14ac:dyDescent="0.25">
      <c r="A227" s="283"/>
      <c r="B227" s="283"/>
      <c r="C227" s="166"/>
      <c r="D227" s="162">
        <v>113</v>
      </c>
      <c r="E227" s="158"/>
      <c r="F227" s="163"/>
      <c r="G227" s="164"/>
      <c r="H227" s="160" t="str">
        <f t="shared" si="7"/>
        <v>SE REQUIERE ASIGNAR LA FUENTE DE FINANCIAMIENTO</v>
      </c>
      <c r="I227" s="164"/>
      <c r="J227" s="164"/>
      <c r="K227" s="164"/>
      <c r="L227" s="164"/>
      <c r="M227" s="164"/>
      <c r="N227" s="164"/>
      <c r="O227" s="161">
        <f t="shared" si="8"/>
        <v>0</v>
      </c>
    </row>
    <row r="228" spans="1:15" x14ac:dyDescent="0.25">
      <c r="A228" s="283"/>
      <c r="B228" s="283"/>
      <c r="C228" s="166"/>
      <c r="D228" s="162">
        <v>113</v>
      </c>
      <c r="E228" s="158"/>
      <c r="F228" s="163"/>
      <c r="G228" s="165"/>
      <c r="H228" s="160" t="str">
        <f t="shared" si="7"/>
        <v>SE REQUIERE ASIGNAR LA FUENTE DE FINANCIAMIENTO</v>
      </c>
      <c r="I228" s="165"/>
      <c r="J228" s="165"/>
      <c r="K228" s="165"/>
      <c r="L228" s="165"/>
      <c r="M228" s="165"/>
      <c r="N228" s="165"/>
      <c r="O228" s="161">
        <f t="shared" si="8"/>
        <v>0</v>
      </c>
    </row>
    <row r="229" spans="1:15" x14ac:dyDescent="0.25">
      <c r="A229" s="283"/>
      <c r="B229" s="283"/>
      <c r="C229" s="166"/>
      <c r="D229" s="162">
        <v>113</v>
      </c>
      <c r="E229" s="158"/>
      <c r="F229" s="163"/>
      <c r="G229" s="165"/>
      <c r="H229" s="160" t="str">
        <f t="shared" si="7"/>
        <v>SE REQUIERE ASIGNAR LA FUENTE DE FINANCIAMIENTO</v>
      </c>
      <c r="I229" s="165"/>
      <c r="J229" s="165"/>
      <c r="K229" s="165"/>
      <c r="L229" s="165"/>
      <c r="M229" s="165"/>
      <c r="N229" s="165"/>
      <c r="O229" s="161">
        <f t="shared" si="8"/>
        <v>0</v>
      </c>
    </row>
    <row r="230" spans="1:15" x14ac:dyDescent="0.25">
      <c r="A230" s="283"/>
      <c r="B230" s="283"/>
      <c r="C230" s="166"/>
      <c r="D230" s="162">
        <v>113</v>
      </c>
      <c r="E230" s="158"/>
      <c r="F230" s="163"/>
      <c r="G230" s="165"/>
      <c r="H230" s="160" t="str">
        <f t="shared" si="7"/>
        <v>SE REQUIERE ASIGNAR LA FUENTE DE FINANCIAMIENTO</v>
      </c>
      <c r="I230" s="165"/>
      <c r="J230" s="165"/>
      <c r="K230" s="165"/>
      <c r="L230" s="165"/>
      <c r="M230" s="165"/>
      <c r="N230" s="165"/>
      <c r="O230" s="161">
        <f t="shared" si="8"/>
        <v>0</v>
      </c>
    </row>
    <row r="231" spans="1:15" x14ac:dyDescent="0.25">
      <c r="A231" s="283"/>
      <c r="B231" s="283"/>
      <c r="C231" s="166"/>
      <c r="D231" s="162">
        <v>113</v>
      </c>
      <c r="E231" s="158"/>
      <c r="F231" s="163"/>
      <c r="G231" s="164"/>
      <c r="H231" s="160" t="str">
        <f t="shared" si="7"/>
        <v>SE REQUIERE ASIGNAR LA FUENTE DE FINANCIAMIENTO</v>
      </c>
      <c r="I231" s="164"/>
      <c r="J231" s="164"/>
      <c r="K231" s="164"/>
      <c r="L231" s="164"/>
      <c r="M231" s="164"/>
      <c r="N231" s="164"/>
      <c r="O231" s="161">
        <f t="shared" si="8"/>
        <v>0</v>
      </c>
    </row>
    <row r="232" spans="1:15" x14ac:dyDescent="0.25">
      <c r="A232" s="283"/>
      <c r="B232" s="283"/>
      <c r="C232" s="166"/>
      <c r="D232" s="162">
        <v>113</v>
      </c>
      <c r="E232" s="158"/>
      <c r="F232" s="163"/>
      <c r="G232" s="165"/>
      <c r="H232" s="160" t="str">
        <f t="shared" si="7"/>
        <v>SE REQUIERE ASIGNAR LA FUENTE DE FINANCIAMIENTO</v>
      </c>
      <c r="I232" s="165"/>
      <c r="J232" s="165"/>
      <c r="K232" s="165"/>
      <c r="L232" s="165"/>
      <c r="M232" s="165"/>
      <c r="N232" s="165"/>
      <c r="O232" s="161">
        <f t="shared" si="8"/>
        <v>0</v>
      </c>
    </row>
    <row r="233" spans="1:15" x14ac:dyDescent="0.25">
      <c r="A233" s="283"/>
      <c r="B233" s="283"/>
      <c r="C233" s="166"/>
      <c r="D233" s="162">
        <v>113</v>
      </c>
      <c r="E233" s="158"/>
      <c r="F233" s="163"/>
      <c r="G233" s="165"/>
      <c r="H233" s="160" t="str">
        <f t="shared" si="7"/>
        <v>SE REQUIERE ASIGNAR LA FUENTE DE FINANCIAMIENTO</v>
      </c>
      <c r="I233" s="165"/>
      <c r="J233" s="165"/>
      <c r="K233" s="165"/>
      <c r="L233" s="165"/>
      <c r="M233" s="165"/>
      <c r="N233" s="165"/>
      <c r="O233" s="161">
        <f t="shared" si="8"/>
        <v>0</v>
      </c>
    </row>
    <row r="234" spans="1:15" x14ac:dyDescent="0.25">
      <c r="A234" s="283"/>
      <c r="B234" s="283"/>
      <c r="C234" s="166"/>
      <c r="D234" s="162">
        <v>113</v>
      </c>
      <c r="E234" s="158"/>
      <c r="F234" s="163"/>
      <c r="G234" s="165"/>
      <c r="H234" s="160" t="str">
        <f t="shared" si="7"/>
        <v>SE REQUIERE ASIGNAR LA FUENTE DE FINANCIAMIENTO</v>
      </c>
      <c r="I234" s="165"/>
      <c r="J234" s="165"/>
      <c r="K234" s="165"/>
      <c r="L234" s="165"/>
      <c r="M234" s="165"/>
      <c r="N234" s="165"/>
      <c r="O234" s="161">
        <f t="shared" si="8"/>
        <v>0</v>
      </c>
    </row>
    <row r="235" spans="1:15" x14ac:dyDescent="0.25">
      <c r="A235" s="283"/>
      <c r="B235" s="283"/>
      <c r="C235" s="166"/>
      <c r="D235" s="162">
        <v>113</v>
      </c>
      <c r="E235" s="158"/>
      <c r="F235" s="163"/>
      <c r="G235" s="165"/>
      <c r="H235" s="160" t="str">
        <f t="shared" si="7"/>
        <v>SE REQUIERE ASIGNAR LA FUENTE DE FINANCIAMIENTO</v>
      </c>
      <c r="I235" s="165"/>
      <c r="J235" s="165"/>
      <c r="K235" s="165"/>
      <c r="L235" s="165"/>
      <c r="M235" s="165"/>
      <c r="N235" s="165"/>
      <c r="O235" s="161">
        <f t="shared" si="8"/>
        <v>0</v>
      </c>
    </row>
    <row r="236" spans="1:15" x14ac:dyDescent="0.25">
      <c r="A236" s="283"/>
      <c r="B236" s="283"/>
      <c r="C236" s="166"/>
      <c r="D236" s="162">
        <v>113</v>
      </c>
      <c r="E236" s="158"/>
      <c r="F236" s="163"/>
      <c r="G236" s="165"/>
      <c r="H236" s="160" t="str">
        <f t="shared" si="7"/>
        <v>SE REQUIERE ASIGNAR LA FUENTE DE FINANCIAMIENTO</v>
      </c>
      <c r="I236" s="165"/>
      <c r="J236" s="165"/>
      <c r="K236" s="165"/>
      <c r="L236" s="165"/>
      <c r="M236" s="165"/>
      <c r="N236" s="165"/>
      <c r="O236" s="161">
        <f t="shared" si="8"/>
        <v>0</v>
      </c>
    </row>
    <row r="237" spans="1:15" x14ac:dyDescent="0.25">
      <c r="A237" s="283"/>
      <c r="B237" s="283"/>
      <c r="C237" s="166"/>
      <c r="D237" s="162">
        <v>113</v>
      </c>
      <c r="E237" s="158"/>
      <c r="F237" s="163"/>
      <c r="G237" s="165"/>
      <c r="H237" s="160" t="str">
        <f t="shared" si="7"/>
        <v>SE REQUIERE ASIGNAR LA FUENTE DE FINANCIAMIENTO</v>
      </c>
      <c r="I237" s="165"/>
      <c r="J237" s="165"/>
      <c r="K237" s="165"/>
      <c r="L237" s="165"/>
      <c r="M237" s="165"/>
      <c r="N237" s="165"/>
      <c r="O237" s="161">
        <f t="shared" si="8"/>
        <v>0</v>
      </c>
    </row>
    <row r="238" spans="1:15" x14ac:dyDescent="0.25">
      <c r="A238" s="283"/>
      <c r="B238" s="283"/>
      <c r="C238" s="166"/>
      <c r="D238" s="162">
        <v>113</v>
      </c>
      <c r="E238" s="158"/>
      <c r="F238" s="163"/>
      <c r="G238" s="165"/>
      <c r="H238" s="160" t="str">
        <f t="shared" si="7"/>
        <v>SE REQUIERE ASIGNAR LA FUENTE DE FINANCIAMIENTO</v>
      </c>
      <c r="I238" s="165"/>
      <c r="J238" s="165"/>
      <c r="K238" s="165"/>
      <c r="L238" s="165"/>
      <c r="M238" s="165"/>
      <c r="N238" s="165"/>
      <c r="O238" s="161">
        <f t="shared" si="8"/>
        <v>0</v>
      </c>
    </row>
    <row r="239" spans="1:15" x14ac:dyDescent="0.25">
      <c r="A239" s="283"/>
      <c r="B239" s="283"/>
      <c r="C239" s="166"/>
      <c r="D239" s="162">
        <v>113</v>
      </c>
      <c r="E239" s="158"/>
      <c r="F239" s="163"/>
      <c r="G239" s="164"/>
      <c r="H239" s="160" t="str">
        <f t="shared" si="7"/>
        <v>SE REQUIERE ASIGNAR LA FUENTE DE FINANCIAMIENTO</v>
      </c>
      <c r="I239" s="164"/>
      <c r="J239" s="164"/>
      <c r="K239" s="164"/>
      <c r="L239" s="164"/>
      <c r="M239" s="164"/>
      <c r="N239" s="164"/>
      <c r="O239" s="161">
        <f t="shared" si="8"/>
        <v>0</v>
      </c>
    </row>
    <row r="240" spans="1:15" x14ac:dyDescent="0.25">
      <c r="A240" s="283"/>
      <c r="B240" s="283"/>
      <c r="C240" s="166"/>
      <c r="D240" s="162">
        <v>113</v>
      </c>
      <c r="E240" s="158"/>
      <c r="F240" s="163"/>
      <c r="G240" s="165"/>
      <c r="H240" s="160" t="str">
        <f t="shared" si="7"/>
        <v>SE REQUIERE ASIGNAR LA FUENTE DE FINANCIAMIENTO</v>
      </c>
      <c r="I240" s="165"/>
      <c r="J240" s="165"/>
      <c r="K240" s="165"/>
      <c r="L240" s="165"/>
      <c r="M240" s="165"/>
      <c r="N240" s="165"/>
      <c r="O240" s="161">
        <f t="shared" si="8"/>
        <v>0</v>
      </c>
    </row>
    <row r="241" spans="1:15" x14ac:dyDescent="0.25">
      <c r="A241" s="283"/>
      <c r="B241" s="283"/>
      <c r="C241" s="166"/>
      <c r="D241" s="162">
        <v>113</v>
      </c>
      <c r="E241" s="158"/>
      <c r="F241" s="163"/>
      <c r="G241" s="164"/>
      <c r="H241" s="160" t="str">
        <f t="shared" si="7"/>
        <v>SE REQUIERE ASIGNAR LA FUENTE DE FINANCIAMIENTO</v>
      </c>
      <c r="I241" s="164"/>
      <c r="J241" s="164"/>
      <c r="K241" s="164"/>
      <c r="L241" s="164"/>
      <c r="M241" s="164"/>
      <c r="N241" s="164"/>
      <c r="O241" s="161">
        <f t="shared" si="8"/>
        <v>0</v>
      </c>
    </row>
    <row r="242" spans="1:15" x14ac:dyDescent="0.25">
      <c r="A242" s="283"/>
      <c r="B242" s="283"/>
      <c r="C242" s="166"/>
      <c r="D242" s="162">
        <v>113</v>
      </c>
      <c r="E242" s="158"/>
      <c r="F242" s="163"/>
      <c r="G242" s="165"/>
      <c r="H242" s="160" t="str">
        <f t="shared" si="7"/>
        <v>SE REQUIERE ASIGNAR LA FUENTE DE FINANCIAMIENTO</v>
      </c>
      <c r="I242" s="165"/>
      <c r="J242" s="165"/>
      <c r="K242" s="165"/>
      <c r="L242" s="165"/>
      <c r="M242" s="165"/>
      <c r="N242" s="165"/>
      <c r="O242" s="161">
        <f t="shared" si="8"/>
        <v>0</v>
      </c>
    </row>
    <row r="243" spans="1:15" x14ac:dyDescent="0.25">
      <c r="A243" s="283"/>
      <c r="B243" s="283"/>
      <c r="C243" s="166"/>
      <c r="D243" s="162">
        <v>113</v>
      </c>
      <c r="E243" s="158"/>
      <c r="F243" s="163"/>
      <c r="G243" s="165"/>
      <c r="H243" s="160" t="str">
        <f t="shared" si="7"/>
        <v>SE REQUIERE ASIGNAR LA FUENTE DE FINANCIAMIENTO</v>
      </c>
      <c r="I243" s="165"/>
      <c r="J243" s="165"/>
      <c r="K243" s="165"/>
      <c r="L243" s="165"/>
      <c r="M243" s="165"/>
      <c r="N243" s="165"/>
      <c r="O243" s="161">
        <f t="shared" si="8"/>
        <v>0</v>
      </c>
    </row>
    <row r="244" spans="1:15" x14ac:dyDescent="0.25">
      <c r="A244" s="283"/>
      <c r="B244" s="283"/>
      <c r="C244" s="166"/>
      <c r="D244" s="162">
        <v>113</v>
      </c>
      <c r="E244" s="158"/>
      <c r="F244" s="163"/>
      <c r="G244" s="165"/>
      <c r="H244" s="160" t="str">
        <f t="shared" si="7"/>
        <v>SE REQUIERE ASIGNAR LA FUENTE DE FINANCIAMIENTO</v>
      </c>
      <c r="I244" s="165"/>
      <c r="J244" s="165"/>
      <c r="K244" s="165"/>
      <c r="L244" s="165"/>
      <c r="M244" s="165"/>
      <c r="N244" s="165"/>
      <c r="O244" s="161">
        <f t="shared" si="8"/>
        <v>0</v>
      </c>
    </row>
    <row r="245" spans="1:15" x14ac:dyDescent="0.25">
      <c r="A245" s="283"/>
      <c r="B245" s="283"/>
      <c r="C245" s="166"/>
      <c r="D245" s="162">
        <v>113</v>
      </c>
      <c r="E245" s="158"/>
      <c r="F245" s="163"/>
      <c r="G245" s="165"/>
      <c r="H245" s="160" t="str">
        <f t="shared" si="7"/>
        <v>SE REQUIERE ASIGNAR LA FUENTE DE FINANCIAMIENTO</v>
      </c>
      <c r="I245" s="165"/>
      <c r="J245" s="165"/>
      <c r="K245" s="165"/>
      <c r="L245" s="165"/>
      <c r="M245" s="165"/>
      <c r="N245" s="165"/>
      <c r="O245" s="161">
        <f t="shared" si="8"/>
        <v>0</v>
      </c>
    </row>
    <row r="246" spans="1:15" x14ac:dyDescent="0.25">
      <c r="A246" s="283"/>
      <c r="B246" s="283"/>
      <c r="C246" s="166"/>
      <c r="D246" s="162">
        <v>113</v>
      </c>
      <c r="E246" s="158"/>
      <c r="F246" s="163"/>
      <c r="G246" s="165"/>
      <c r="H246" s="160" t="str">
        <f t="shared" si="7"/>
        <v>SE REQUIERE ASIGNAR LA FUENTE DE FINANCIAMIENTO</v>
      </c>
      <c r="I246" s="165"/>
      <c r="J246" s="165"/>
      <c r="K246" s="165"/>
      <c r="L246" s="165"/>
      <c r="M246" s="165"/>
      <c r="N246" s="165"/>
      <c r="O246" s="161">
        <f t="shared" si="8"/>
        <v>0</v>
      </c>
    </row>
    <row r="247" spans="1:15" x14ac:dyDescent="0.25">
      <c r="A247" s="283"/>
      <c r="B247" s="283"/>
      <c r="C247" s="166"/>
      <c r="D247" s="162">
        <v>113</v>
      </c>
      <c r="E247" s="158"/>
      <c r="F247" s="163"/>
      <c r="G247" s="164"/>
      <c r="H247" s="160" t="str">
        <f t="shared" si="7"/>
        <v>SE REQUIERE ASIGNAR LA FUENTE DE FINANCIAMIENTO</v>
      </c>
      <c r="I247" s="164"/>
      <c r="J247" s="164"/>
      <c r="K247" s="164"/>
      <c r="L247" s="164"/>
      <c r="M247" s="164"/>
      <c r="N247" s="164"/>
      <c r="O247" s="161">
        <f t="shared" si="8"/>
        <v>0</v>
      </c>
    </row>
    <row r="248" spans="1:15" x14ac:dyDescent="0.25">
      <c r="A248" s="283"/>
      <c r="B248" s="283"/>
      <c r="C248" s="166"/>
      <c r="D248" s="162">
        <v>113</v>
      </c>
      <c r="E248" s="158"/>
      <c r="F248" s="163"/>
      <c r="G248" s="165"/>
      <c r="H248" s="160" t="str">
        <f t="shared" si="7"/>
        <v>SE REQUIERE ASIGNAR LA FUENTE DE FINANCIAMIENTO</v>
      </c>
      <c r="I248" s="165"/>
      <c r="J248" s="165"/>
      <c r="K248" s="165"/>
      <c r="L248" s="165"/>
      <c r="M248" s="165"/>
      <c r="N248" s="165"/>
      <c r="O248" s="161">
        <f t="shared" si="8"/>
        <v>0</v>
      </c>
    </row>
    <row r="249" spans="1:15" x14ac:dyDescent="0.25">
      <c r="A249" s="283"/>
      <c r="B249" s="283"/>
      <c r="C249" s="166"/>
      <c r="D249" s="162">
        <v>113</v>
      </c>
      <c r="E249" s="158"/>
      <c r="F249" s="163"/>
      <c r="G249" s="165"/>
      <c r="H249" s="160" t="str">
        <f t="shared" si="7"/>
        <v>SE REQUIERE ASIGNAR LA FUENTE DE FINANCIAMIENTO</v>
      </c>
      <c r="I249" s="165"/>
      <c r="J249" s="165"/>
      <c r="K249" s="165"/>
      <c r="L249" s="165"/>
      <c r="M249" s="165"/>
      <c r="N249" s="165"/>
      <c r="O249" s="161">
        <f t="shared" si="8"/>
        <v>0</v>
      </c>
    </row>
    <row r="250" spans="1:15" x14ac:dyDescent="0.25">
      <c r="A250" s="283"/>
      <c r="B250" s="283"/>
      <c r="C250" s="166"/>
      <c r="D250" s="162">
        <v>113</v>
      </c>
      <c r="E250" s="158"/>
      <c r="F250" s="163"/>
      <c r="G250" s="165"/>
      <c r="H250" s="160" t="str">
        <f t="shared" si="7"/>
        <v>SE REQUIERE ASIGNAR LA FUENTE DE FINANCIAMIENTO</v>
      </c>
      <c r="I250" s="165"/>
      <c r="J250" s="165"/>
      <c r="K250" s="165"/>
      <c r="L250" s="165"/>
      <c r="M250" s="165"/>
      <c r="N250" s="165"/>
      <c r="O250" s="161">
        <f t="shared" si="8"/>
        <v>0</v>
      </c>
    </row>
    <row r="251" spans="1:15" x14ac:dyDescent="0.25">
      <c r="A251" s="283"/>
      <c r="B251" s="283"/>
      <c r="C251" s="166"/>
      <c r="D251" s="162">
        <v>113</v>
      </c>
      <c r="E251" s="158"/>
      <c r="F251" s="163"/>
      <c r="G251" s="164"/>
      <c r="H251" s="160" t="str">
        <f t="shared" si="7"/>
        <v>SE REQUIERE ASIGNAR LA FUENTE DE FINANCIAMIENTO</v>
      </c>
      <c r="I251" s="164"/>
      <c r="J251" s="164"/>
      <c r="K251" s="164"/>
      <c r="L251" s="164"/>
      <c r="M251" s="164"/>
      <c r="N251" s="164"/>
      <c r="O251" s="161">
        <f t="shared" si="8"/>
        <v>0</v>
      </c>
    </row>
    <row r="252" spans="1:15" x14ac:dyDescent="0.25">
      <c r="A252" s="283"/>
      <c r="B252" s="283"/>
      <c r="C252" s="166"/>
      <c r="D252" s="162">
        <v>113</v>
      </c>
      <c r="E252" s="158"/>
      <c r="F252" s="163"/>
      <c r="G252" s="164"/>
      <c r="H252" s="160" t="str">
        <f t="shared" si="7"/>
        <v>SE REQUIERE ASIGNAR LA FUENTE DE FINANCIAMIENTO</v>
      </c>
      <c r="I252" s="164"/>
      <c r="J252" s="164"/>
      <c r="K252" s="164"/>
      <c r="L252" s="164"/>
      <c r="M252" s="164"/>
      <c r="N252" s="164"/>
      <c r="O252" s="161">
        <f t="shared" si="8"/>
        <v>0</v>
      </c>
    </row>
    <row r="253" spans="1:15" x14ac:dyDescent="0.25">
      <c r="A253" s="283"/>
      <c r="B253" s="283"/>
      <c r="C253" s="166"/>
      <c r="D253" s="162">
        <v>113</v>
      </c>
      <c r="E253" s="158"/>
      <c r="F253" s="163"/>
      <c r="G253" s="165"/>
      <c r="H253" s="160" t="str">
        <f t="shared" si="7"/>
        <v>SE REQUIERE ASIGNAR LA FUENTE DE FINANCIAMIENTO</v>
      </c>
      <c r="I253" s="165"/>
      <c r="J253" s="165"/>
      <c r="K253" s="165"/>
      <c r="L253" s="165"/>
      <c r="M253" s="165"/>
      <c r="N253" s="165"/>
      <c r="O253" s="161">
        <f t="shared" si="8"/>
        <v>0</v>
      </c>
    </row>
    <row r="254" spans="1:15" x14ac:dyDescent="0.25">
      <c r="A254" s="283"/>
      <c r="B254" s="283"/>
      <c r="C254" s="166"/>
      <c r="D254" s="162">
        <v>113</v>
      </c>
      <c r="E254" s="158"/>
      <c r="F254" s="163"/>
      <c r="G254" s="165"/>
      <c r="H254" s="160" t="str">
        <f t="shared" si="7"/>
        <v>SE REQUIERE ASIGNAR LA FUENTE DE FINANCIAMIENTO</v>
      </c>
      <c r="I254" s="165"/>
      <c r="J254" s="165"/>
      <c r="K254" s="165"/>
      <c r="L254" s="165"/>
      <c r="M254" s="165"/>
      <c r="N254" s="165"/>
      <c r="O254" s="161">
        <f t="shared" si="8"/>
        <v>0</v>
      </c>
    </row>
    <row r="255" spans="1:15" x14ac:dyDescent="0.25">
      <c r="A255" s="283"/>
      <c r="B255" s="283"/>
      <c r="C255" s="166"/>
      <c r="D255" s="162">
        <v>113</v>
      </c>
      <c r="E255" s="158"/>
      <c r="F255" s="163"/>
      <c r="G255" s="165"/>
      <c r="H255" s="160" t="str">
        <f t="shared" si="7"/>
        <v>SE REQUIERE ASIGNAR LA FUENTE DE FINANCIAMIENTO</v>
      </c>
      <c r="I255" s="165"/>
      <c r="J255" s="165"/>
      <c r="K255" s="165"/>
      <c r="L255" s="165"/>
      <c r="M255" s="165"/>
      <c r="N255" s="165"/>
      <c r="O255" s="161">
        <f t="shared" si="8"/>
        <v>0</v>
      </c>
    </row>
    <row r="256" spans="1:15" x14ac:dyDescent="0.25">
      <c r="A256" s="283"/>
      <c r="B256" s="283"/>
      <c r="C256" s="166"/>
      <c r="D256" s="162">
        <v>113</v>
      </c>
      <c r="E256" s="158"/>
      <c r="F256" s="163"/>
      <c r="G256" s="165"/>
      <c r="H256" s="160" t="str">
        <f t="shared" si="7"/>
        <v>SE REQUIERE ASIGNAR LA FUENTE DE FINANCIAMIENTO</v>
      </c>
      <c r="I256" s="165"/>
      <c r="J256" s="165"/>
      <c r="K256" s="165"/>
      <c r="L256" s="165"/>
      <c r="M256" s="165"/>
      <c r="N256" s="165"/>
      <c r="O256" s="161">
        <f t="shared" si="8"/>
        <v>0</v>
      </c>
    </row>
    <row r="257" spans="1:15" x14ac:dyDescent="0.25">
      <c r="A257" s="283"/>
      <c r="B257" s="283"/>
      <c r="C257" s="166"/>
      <c r="D257" s="162">
        <v>113</v>
      </c>
      <c r="E257" s="158"/>
      <c r="F257" s="163"/>
      <c r="G257" s="165"/>
      <c r="H257" s="160" t="str">
        <f t="shared" si="7"/>
        <v>SE REQUIERE ASIGNAR LA FUENTE DE FINANCIAMIENTO</v>
      </c>
      <c r="I257" s="165"/>
      <c r="J257" s="165"/>
      <c r="K257" s="165"/>
      <c r="L257" s="165"/>
      <c r="M257" s="165"/>
      <c r="N257" s="165"/>
      <c r="O257" s="161">
        <f t="shared" si="8"/>
        <v>0</v>
      </c>
    </row>
    <row r="258" spans="1:15" x14ac:dyDescent="0.25">
      <c r="A258" s="283"/>
      <c r="B258" s="283"/>
      <c r="C258" s="166"/>
      <c r="D258" s="162">
        <v>113</v>
      </c>
      <c r="E258" s="158"/>
      <c r="F258" s="163"/>
      <c r="G258" s="165"/>
      <c r="H258" s="160" t="str">
        <f t="shared" si="7"/>
        <v>SE REQUIERE ASIGNAR LA FUENTE DE FINANCIAMIENTO</v>
      </c>
      <c r="I258" s="165"/>
      <c r="J258" s="165"/>
      <c r="K258" s="165"/>
      <c r="L258" s="165"/>
      <c r="M258" s="165"/>
      <c r="N258" s="165"/>
      <c r="O258" s="161">
        <f t="shared" si="8"/>
        <v>0</v>
      </c>
    </row>
    <row r="259" spans="1:15" x14ac:dyDescent="0.25">
      <c r="A259" s="283"/>
      <c r="B259" s="283"/>
      <c r="C259" s="166"/>
      <c r="D259" s="162">
        <v>113</v>
      </c>
      <c r="E259" s="158"/>
      <c r="F259" s="163"/>
      <c r="G259" s="164"/>
      <c r="H259" s="160" t="str">
        <f t="shared" si="7"/>
        <v>SE REQUIERE ASIGNAR LA FUENTE DE FINANCIAMIENTO</v>
      </c>
      <c r="I259" s="164"/>
      <c r="J259" s="164"/>
      <c r="K259" s="164"/>
      <c r="L259" s="164"/>
      <c r="M259" s="164"/>
      <c r="N259" s="164"/>
      <c r="O259" s="161">
        <f t="shared" si="8"/>
        <v>0</v>
      </c>
    </row>
    <row r="260" spans="1:15" x14ac:dyDescent="0.25">
      <c r="A260" s="283"/>
      <c r="B260" s="283"/>
      <c r="C260" s="166"/>
      <c r="D260" s="162">
        <v>113</v>
      </c>
      <c r="E260" s="158"/>
      <c r="F260" s="163"/>
      <c r="G260" s="165"/>
      <c r="H260" s="160" t="str">
        <f t="shared" si="7"/>
        <v>SE REQUIERE ASIGNAR LA FUENTE DE FINANCIAMIENTO</v>
      </c>
      <c r="I260" s="165"/>
      <c r="J260" s="165"/>
      <c r="K260" s="165"/>
      <c r="L260" s="165"/>
      <c r="M260" s="165"/>
      <c r="N260" s="165"/>
      <c r="O260" s="161">
        <f t="shared" si="8"/>
        <v>0</v>
      </c>
    </row>
    <row r="261" spans="1:15" x14ac:dyDescent="0.25">
      <c r="A261" s="283"/>
      <c r="B261" s="283"/>
      <c r="C261" s="166"/>
      <c r="D261" s="162">
        <v>113</v>
      </c>
      <c r="E261" s="158"/>
      <c r="F261" s="163"/>
      <c r="G261" s="165"/>
      <c r="H261" s="160" t="str">
        <f t="shared" ref="H261:H324" si="9">IF(E261="","SE REQUIERE ASIGNAR LA FUENTE DE FINANCIAMIENTO",IF(F261="","ES NECESARIO ESTABLECER EL NÚMERO DE PLAZAS",IF(G261="","SE NECESITA ESTABLECER UN MONTO MENSUAL",F261*G261*12)))</f>
        <v>SE REQUIERE ASIGNAR LA FUENTE DE FINANCIAMIENTO</v>
      </c>
      <c r="I261" s="165"/>
      <c r="J261" s="165"/>
      <c r="K261" s="165"/>
      <c r="L261" s="165"/>
      <c r="M261" s="165"/>
      <c r="N261" s="165"/>
      <c r="O261" s="161">
        <f t="shared" ref="O261:O324" si="10">SUM(H261:N261)</f>
        <v>0</v>
      </c>
    </row>
    <row r="262" spans="1:15" x14ac:dyDescent="0.25">
      <c r="A262" s="283"/>
      <c r="B262" s="283"/>
      <c r="C262" s="166"/>
      <c r="D262" s="162">
        <v>113</v>
      </c>
      <c r="E262" s="158"/>
      <c r="F262" s="163"/>
      <c r="G262" s="165"/>
      <c r="H262" s="160" t="str">
        <f t="shared" si="9"/>
        <v>SE REQUIERE ASIGNAR LA FUENTE DE FINANCIAMIENTO</v>
      </c>
      <c r="I262" s="165"/>
      <c r="J262" s="165"/>
      <c r="K262" s="165"/>
      <c r="L262" s="165"/>
      <c r="M262" s="165"/>
      <c r="N262" s="165"/>
      <c r="O262" s="161">
        <f t="shared" si="10"/>
        <v>0</v>
      </c>
    </row>
    <row r="263" spans="1:15" x14ac:dyDescent="0.25">
      <c r="A263" s="283"/>
      <c r="B263" s="283"/>
      <c r="C263" s="166"/>
      <c r="D263" s="162">
        <v>113</v>
      </c>
      <c r="E263" s="158"/>
      <c r="F263" s="163"/>
      <c r="G263" s="165"/>
      <c r="H263" s="160" t="str">
        <f t="shared" si="9"/>
        <v>SE REQUIERE ASIGNAR LA FUENTE DE FINANCIAMIENTO</v>
      </c>
      <c r="I263" s="165"/>
      <c r="J263" s="165"/>
      <c r="K263" s="165"/>
      <c r="L263" s="165"/>
      <c r="M263" s="165"/>
      <c r="N263" s="165"/>
      <c r="O263" s="161">
        <f t="shared" si="10"/>
        <v>0</v>
      </c>
    </row>
    <row r="264" spans="1:15" x14ac:dyDescent="0.25">
      <c r="A264" s="283"/>
      <c r="B264" s="283"/>
      <c r="C264" s="166"/>
      <c r="D264" s="162">
        <v>113</v>
      </c>
      <c r="E264" s="158"/>
      <c r="F264" s="163"/>
      <c r="G264" s="164"/>
      <c r="H264" s="160" t="str">
        <f t="shared" si="9"/>
        <v>SE REQUIERE ASIGNAR LA FUENTE DE FINANCIAMIENTO</v>
      </c>
      <c r="I264" s="164"/>
      <c r="J264" s="164"/>
      <c r="K264" s="164"/>
      <c r="L264" s="164"/>
      <c r="M264" s="164"/>
      <c r="N264" s="164"/>
      <c r="O264" s="161">
        <f t="shared" si="10"/>
        <v>0</v>
      </c>
    </row>
    <row r="265" spans="1:15" x14ac:dyDescent="0.25">
      <c r="A265" s="283"/>
      <c r="B265" s="283"/>
      <c r="C265" s="166"/>
      <c r="D265" s="162">
        <v>113</v>
      </c>
      <c r="E265" s="158"/>
      <c r="F265" s="163"/>
      <c r="G265" s="165"/>
      <c r="H265" s="160" t="str">
        <f t="shared" si="9"/>
        <v>SE REQUIERE ASIGNAR LA FUENTE DE FINANCIAMIENTO</v>
      </c>
      <c r="I265" s="165"/>
      <c r="J265" s="165"/>
      <c r="K265" s="165"/>
      <c r="L265" s="165"/>
      <c r="M265" s="165"/>
      <c r="N265" s="165"/>
      <c r="O265" s="161">
        <f t="shared" si="10"/>
        <v>0</v>
      </c>
    </row>
    <row r="266" spans="1:15" x14ac:dyDescent="0.25">
      <c r="A266" s="283"/>
      <c r="B266" s="283"/>
      <c r="C266" s="166"/>
      <c r="D266" s="162">
        <v>113</v>
      </c>
      <c r="E266" s="158"/>
      <c r="F266" s="163"/>
      <c r="G266" s="165"/>
      <c r="H266" s="160" t="str">
        <f t="shared" si="9"/>
        <v>SE REQUIERE ASIGNAR LA FUENTE DE FINANCIAMIENTO</v>
      </c>
      <c r="I266" s="165"/>
      <c r="J266" s="165"/>
      <c r="K266" s="165"/>
      <c r="L266" s="165"/>
      <c r="M266" s="165"/>
      <c r="N266" s="165"/>
      <c r="O266" s="161">
        <f t="shared" si="10"/>
        <v>0</v>
      </c>
    </row>
    <row r="267" spans="1:15" x14ac:dyDescent="0.25">
      <c r="A267" s="283"/>
      <c r="B267" s="283"/>
      <c r="C267" s="166"/>
      <c r="D267" s="162">
        <v>113</v>
      </c>
      <c r="E267" s="158"/>
      <c r="F267" s="163"/>
      <c r="G267" s="164"/>
      <c r="H267" s="160" t="str">
        <f t="shared" si="9"/>
        <v>SE REQUIERE ASIGNAR LA FUENTE DE FINANCIAMIENTO</v>
      </c>
      <c r="I267" s="164"/>
      <c r="J267" s="164"/>
      <c r="K267" s="164"/>
      <c r="L267" s="164"/>
      <c r="M267" s="164"/>
      <c r="N267" s="164"/>
      <c r="O267" s="161">
        <f t="shared" si="10"/>
        <v>0</v>
      </c>
    </row>
    <row r="268" spans="1:15" x14ac:dyDescent="0.25">
      <c r="A268" s="283"/>
      <c r="B268" s="283"/>
      <c r="C268" s="166"/>
      <c r="D268" s="162">
        <v>113</v>
      </c>
      <c r="E268" s="158"/>
      <c r="F268" s="163"/>
      <c r="G268" s="165"/>
      <c r="H268" s="160" t="str">
        <f t="shared" si="9"/>
        <v>SE REQUIERE ASIGNAR LA FUENTE DE FINANCIAMIENTO</v>
      </c>
      <c r="I268" s="165"/>
      <c r="J268" s="165"/>
      <c r="K268" s="165"/>
      <c r="L268" s="165"/>
      <c r="M268" s="165"/>
      <c r="N268" s="165"/>
      <c r="O268" s="161">
        <f t="shared" si="10"/>
        <v>0</v>
      </c>
    </row>
    <row r="269" spans="1:15" x14ac:dyDescent="0.25">
      <c r="A269" s="283"/>
      <c r="B269" s="283"/>
      <c r="C269" s="166"/>
      <c r="D269" s="162">
        <v>113</v>
      </c>
      <c r="E269" s="158"/>
      <c r="F269" s="163"/>
      <c r="G269" s="165"/>
      <c r="H269" s="160" t="str">
        <f t="shared" si="9"/>
        <v>SE REQUIERE ASIGNAR LA FUENTE DE FINANCIAMIENTO</v>
      </c>
      <c r="I269" s="165"/>
      <c r="J269" s="165"/>
      <c r="K269" s="165"/>
      <c r="L269" s="165"/>
      <c r="M269" s="165"/>
      <c r="N269" s="165"/>
      <c r="O269" s="161">
        <f t="shared" si="10"/>
        <v>0</v>
      </c>
    </row>
    <row r="270" spans="1:15" x14ac:dyDescent="0.25">
      <c r="A270" s="283"/>
      <c r="B270" s="283"/>
      <c r="C270" s="166"/>
      <c r="D270" s="162">
        <v>113</v>
      </c>
      <c r="E270" s="158"/>
      <c r="F270" s="163"/>
      <c r="G270" s="165"/>
      <c r="H270" s="160" t="str">
        <f t="shared" si="9"/>
        <v>SE REQUIERE ASIGNAR LA FUENTE DE FINANCIAMIENTO</v>
      </c>
      <c r="I270" s="165"/>
      <c r="J270" s="165"/>
      <c r="K270" s="165"/>
      <c r="L270" s="165"/>
      <c r="M270" s="165"/>
      <c r="N270" s="165"/>
      <c r="O270" s="161">
        <f t="shared" si="10"/>
        <v>0</v>
      </c>
    </row>
    <row r="271" spans="1:15" x14ac:dyDescent="0.25">
      <c r="A271" s="283"/>
      <c r="B271" s="283"/>
      <c r="C271" s="166"/>
      <c r="D271" s="162">
        <v>113</v>
      </c>
      <c r="E271" s="158"/>
      <c r="F271" s="163"/>
      <c r="G271" s="165"/>
      <c r="H271" s="160" t="str">
        <f t="shared" si="9"/>
        <v>SE REQUIERE ASIGNAR LA FUENTE DE FINANCIAMIENTO</v>
      </c>
      <c r="I271" s="165"/>
      <c r="J271" s="165"/>
      <c r="K271" s="165"/>
      <c r="L271" s="165"/>
      <c r="M271" s="165"/>
      <c r="N271" s="165"/>
      <c r="O271" s="161">
        <f t="shared" si="10"/>
        <v>0</v>
      </c>
    </row>
    <row r="272" spans="1:15" x14ac:dyDescent="0.25">
      <c r="A272" s="283"/>
      <c r="B272" s="283"/>
      <c r="C272" s="166"/>
      <c r="D272" s="162">
        <v>113</v>
      </c>
      <c r="E272" s="158"/>
      <c r="F272" s="163"/>
      <c r="G272" s="165"/>
      <c r="H272" s="160" t="str">
        <f t="shared" si="9"/>
        <v>SE REQUIERE ASIGNAR LA FUENTE DE FINANCIAMIENTO</v>
      </c>
      <c r="I272" s="165"/>
      <c r="J272" s="165"/>
      <c r="K272" s="165"/>
      <c r="L272" s="165"/>
      <c r="M272" s="165"/>
      <c r="N272" s="165"/>
      <c r="O272" s="161">
        <f t="shared" si="10"/>
        <v>0</v>
      </c>
    </row>
    <row r="273" spans="1:15" x14ac:dyDescent="0.25">
      <c r="A273" s="283"/>
      <c r="B273" s="283"/>
      <c r="C273" s="166"/>
      <c r="D273" s="162">
        <v>113</v>
      </c>
      <c r="E273" s="158"/>
      <c r="F273" s="163"/>
      <c r="G273" s="165"/>
      <c r="H273" s="160" t="str">
        <f t="shared" si="9"/>
        <v>SE REQUIERE ASIGNAR LA FUENTE DE FINANCIAMIENTO</v>
      </c>
      <c r="I273" s="165"/>
      <c r="J273" s="165"/>
      <c r="K273" s="165"/>
      <c r="L273" s="165"/>
      <c r="M273" s="165"/>
      <c r="N273" s="165"/>
      <c r="O273" s="161">
        <f t="shared" si="10"/>
        <v>0</v>
      </c>
    </row>
    <row r="274" spans="1:15" x14ac:dyDescent="0.25">
      <c r="A274" s="283"/>
      <c r="B274" s="283"/>
      <c r="C274" s="166"/>
      <c r="D274" s="162">
        <v>113</v>
      </c>
      <c r="E274" s="158"/>
      <c r="F274" s="163"/>
      <c r="G274" s="164"/>
      <c r="H274" s="160" t="str">
        <f t="shared" si="9"/>
        <v>SE REQUIERE ASIGNAR LA FUENTE DE FINANCIAMIENTO</v>
      </c>
      <c r="I274" s="164"/>
      <c r="J274" s="164"/>
      <c r="K274" s="164"/>
      <c r="L274" s="164"/>
      <c r="M274" s="164"/>
      <c r="N274" s="164"/>
      <c r="O274" s="161">
        <f t="shared" si="10"/>
        <v>0</v>
      </c>
    </row>
    <row r="275" spans="1:15" x14ac:dyDescent="0.25">
      <c r="A275" s="283"/>
      <c r="B275" s="283"/>
      <c r="C275" s="166"/>
      <c r="D275" s="162">
        <v>113</v>
      </c>
      <c r="E275" s="158"/>
      <c r="F275" s="163"/>
      <c r="G275" s="165"/>
      <c r="H275" s="160" t="str">
        <f t="shared" si="9"/>
        <v>SE REQUIERE ASIGNAR LA FUENTE DE FINANCIAMIENTO</v>
      </c>
      <c r="I275" s="165"/>
      <c r="J275" s="165"/>
      <c r="K275" s="165"/>
      <c r="L275" s="165"/>
      <c r="M275" s="165"/>
      <c r="N275" s="165"/>
      <c r="O275" s="161">
        <f t="shared" si="10"/>
        <v>0</v>
      </c>
    </row>
    <row r="276" spans="1:15" x14ac:dyDescent="0.25">
      <c r="A276" s="283"/>
      <c r="B276" s="283"/>
      <c r="C276" s="166"/>
      <c r="D276" s="162">
        <v>113</v>
      </c>
      <c r="E276" s="158"/>
      <c r="F276" s="163"/>
      <c r="G276" s="164"/>
      <c r="H276" s="160" t="str">
        <f t="shared" si="9"/>
        <v>SE REQUIERE ASIGNAR LA FUENTE DE FINANCIAMIENTO</v>
      </c>
      <c r="I276" s="164"/>
      <c r="J276" s="164"/>
      <c r="K276" s="164"/>
      <c r="L276" s="164"/>
      <c r="M276" s="164"/>
      <c r="N276" s="164"/>
      <c r="O276" s="161">
        <f t="shared" si="10"/>
        <v>0</v>
      </c>
    </row>
    <row r="277" spans="1:15" x14ac:dyDescent="0.25">
      <c r="A277" s="283"/>
      <c r="B277" s="283"/>
      <c r="C277" s="166"/>
      <c r="D277" s="162">
        <v>113</v>
      </c>
      <c r="E277" s="158"/>
      <c r="F277" s="163"/>
      <c r="G277" s="165"/>
      <c r="H277" s="160" t="str">
        <f t="shared" si="9"/>
        <v>SE REQUIERE ASIGNAR LA FUENTE DE FINANCIAMIENTO</v>
      </c>
      <c r="I277" s="165"/>
      <c r="J277" s="165"/>
      <c r="K277" s="165"/>
      <c r="L277" s="165"/>
      <c r="M277" s="165"/>
      <c r="N277" s="165"/>
      <c r="O277" s="161">
        <f t="shared" si="10"/>
        <v>0</v>
      </c>
    </row>
    <row r="278" spans="1:15" x14ac:dyDescent="0.25">
      <c r="A278" s="283"/>
      <c r="B278" s="283"/>
      <c r="C278" s="166"/>
      <c r="D278" s="162">
        <v>113</v>
      </c>
      <c r="E278" s="158"/>
      <c r="F278" s="163"/>
      <c r="G278" s="165"/>
      <c r="H278" s="160" t="str">
        <f t="shared" si="9"/>
        <v>SE REQUIERE ASIGNAR LA FUENTE DE FINANCIAMIENTO</v>
      </c>
      <c r="I278" s="165"/>
      <c r="J278" s="165"/>
      <c r="K278" s="165"/>
      <c r="L278" s="165"/>
      <c r="M278" s="165"/>
      <c r="N278" s="165"/>
      <c r="O278" s="161">
        <f t="shared" si="10"/>
        <v>0</v>
      </c>
    </row>
    <row r="279" spans="1:15" x14ac:dyDescent="0.25">
      <c r="A279" s="283"/>
      <c r="B279" s="283"/>
      <c r="C279" s="166"/>
      <c r="D279" s="162">
        <v>113</v>
      </c>
      <c r="E279" s="158"/>
      <c r="F279" s="163"/>
      <c r="G279" s="165"/>
      <c r="H279" s="160" t="str">
        <f t="shared" si="9"/>
        <v>SE REQUIERE ASIGNAR LA FUENTE DE FINANCIAMIENTO</v>
      </c>
      <c r="I279" s="165"/>
      <c r="J279" s="165"/>
      <c r="K279" s="165"/>
      <c r="L279" s="165"/>
      <c r="M279" s="165"/>
      <c r="N279" s="165"/>
      <c r="O279" s="161">
        <f t="shared" si="10"/>
        <v>0</v>
      </c>
    </row>
    <row r="280" spans="1:15" x14ac:dyDescent="0.25">
      <c r="A280" s="283"/>
      <c r="B280" s="283"/>
      <c r="C280" s="166"/>
      <c r="D280" s="162">
        <v>113</v>
      </c>
      <c r="E280" s="158"/>
      <c r="F280" s="163"/>
      <c r="G280" s="165"/>
      <c r="H280" s="160" t="str">
        <f t="shared" si="9"/>
        <v>SE REQUIERE ASIGNAR LA FUENTE DE FINANCIAMIENTO</v>
      </c>
      <c r="I280" s="165"/>
      <c r="J280" s="165"/>
      <c r="K280" s="165"/>
      <c r="L280" s="165"/>
      <c r="M280" s="165"/>
      <c r="N280" s="165"/>
      <c r="O280" s="161">
        <f t="shared" si="10"/>
        <v>0</v>
      </c>
    </row>
    <row r="281" spans="1:15" x14ac:dyDescent="0.25">
      <c r="A281" s="283"/>
      <c r="B281" s="283"/>
      <c r="C281" s="166"/>
      <c r="D281" s="162">
        <v>113</v>
      </c>
      <c r="E281" s="158"/>
      <c r="F281" s="163"/>
      <c r="G281" s="165"/>
      <c r="H281" s="160" t="str">
        <f t="shared" si="9"/>
        <v>SE REQUIERE ASIGNAR LA FUENTE DE FINANCIAMIENTO</v>
      </c>
      <c r="I281" s="165"/>
      <c r="J281" s="165"/>
      <c r="K281" s="165"/>
      <c r="L281" s="165"/>
      <c r="M281" s="165"/>
      <c r="N281" s="165"/>
      <c r="O281" s="161">
        <f t="shared" si="10"/>
        <v>0</v>
      </c>
    </row>
    <row r="282" spans="1:15" x14ac:dyDescent="0.25">
      <c r="A282" s="283"/>
      <c r="B282" s="283"/>
      <c r="C282" s="166"/>
      <c r="D282" s="162">
        <v>113</v>
      </c>
      <c r="E282" s="158"/>
      <c r="F282" s="163"/>
      <c r="G282" s="165"/>
      <c r="H282" s="160" t="str">
        <f t="shared" si="9"/>
        <v>SE REQUIERE ASIGNAR LA FUENTE DE FINANCIAMIENTO</v>
      </c>
      <c r="I282" s="165"/>
      <c r="J282" s="165"/>
      <c r="K282" s="165"/>
      <c r="L282" s="165"/>
      <c r="M282" s="165"/>
      <c r="N282" s="165"/>
      <c r="O282" s="161">
        <f t="shared" si="10"/>
        <v>0</v>
      </c>
    </row>
    <row r="283" spans="1:15" x14ac:dyDescent="0.25">
      <c r="A283" s="283"/>
      <c r="B283" s="283"/>
      <c r="C283" s="166"/>
      <c r="D283" s="162">
        <v>113</v>
      </c>
      <c r="E283" s="158"/>
      <c r="F283" s="163"/>
      <c r="G283" s="165"/>
      <c r="H283" s="160" t="str">
        <f t="shared" si="9"/>
        <v>SE REQUIERE ASIGNAR LA FUENTE DE FINANCIAMIENTO</v>
      </c>
      <c r="I283" s="165"/>
      <c r="J283" s="165"/>
      <c r="K283" s="165"/>
      <c r="L283" s="165"/>
      <c r="M283" s="165"/>
      <c r="N283" s="165"/>
      <c r="O283" s="161">
        <f t="shared" si="10"/>
        <v>0</v>
      </c>
    </row>
    <row r="284" spans="1:15" x14ac:dyDescent="0.25">
      <c r="A284" s="283"/>
      <c r="B284" s="283"/>
      <c r="C284" s="166"/>
      <c r="D284" s="162">
        <v>113</v>
      </c>
      <c r="E284" s="158"/>
      <c r="F284" s="163"/>
      <c r="G284" s="165"/>
      <c r="H284" s="160" t="str">
        <f t="shared" si="9"/>
        <v>SE REQUIERE ASIGNAR LA FUENTE DE FINANCIAMIENTO</v>
      </c>
      <c r="I284" s="165"/>
      <c r="J284" s="165"/>
      <c r="K284" s="165"/>
      <c r="L284" s="165"/>
      <c r="M284" s="165"/>
      <c r="N284" s="165"/>
      <c r="O284" s="161">
        <f t="shared" si="10"/>
        <v>0</v>
      </c>
    </row>
    <row r="285" spans="1:15" x14ac:dyDescent="0.25">
      <c r="A285" s="283"/>
      <c r="B285" s="283"/>
      <c r="C285" s="166"/>
      <c r="D285" s="162">
        <v>113</v>
      </c>
      <c r="E285" s="158"/>
      <c r="F285" s="163"/>
      <c r="G285" s="164"/>
      <c r="H285" s="160" t="str">
        <f t="shared" si="9"/>
        <v>SE REQUIERE ASIGNAR LA FUENTE DE FINANCIAMIENTO</v>
      </c>
      <c r="I285" s="164"/>
      <c r="J285" s="164"/>
      <c r="K285" s="164"/>
      <c r="L285" s="164"/>
      <c r="M285" s="164"/>
      <c r="N285" s="164"/>
      <c r="O285" s="161">
        <f t="shared" si="10"/>
        <v>0</v>
      </c>
    </row>
    <row r="286" spans="1:15" x14ac:dyDescent="0.25">
      <c r="A286" s="283"/>
      <c r="B286" s="283"/>
      <c r="C286" s="166"/>
      <c r="D286" s="162">
        <v>113</v>
      </c>
      <c r="E286" s="158"/>
      <c r="F286" s="163"/>
      <c r="G286" s="165"/>
      <c r="H286" s="160" t="str">
        <f t="shared" si="9"/>
        <v>SE REQUIERE ASIGNAR LA FUENTE DE FINANCIAMIENTO</v>
      </c>
      <c r="I286" s="165"/>
      <c r="J286" s="165"/>
      <c r="K286" s="165"/>
      <c r="L286" s="165"/>
      <c r="M286" s="165"/>
      <c r="N286" s="165"/>
      <c r="O286" s="161">
        <f t="shared" si="10"/>
        <v>0</v>
      </c>
    </row>
    <row r="287" spans="1:15" x14ac:dyDescent="0.25">
      <c r="A287" s="283"/>
      <c r="B287" s="283"/>
      <c r="C287" s="166"/>
      <c r="D287" s="162">
        <v>113</v>
      </c>
      <c r="E287" s="158"/>
      <c r="F287" s="163"/>
      <c r="G287" s="165"/>
      <c r="H287" s="160" t="str">
        <f t="shared" si="9"/>
        <v>SE REQUIERE ASIGNAR LA FUENTE DE FINANCIAMIENTO</v>
      </c>
      <c r="I287" s="165"/>
      <c r="J287" s="165"/>
      <c r="K287" s="165"/>
      <c r="L287" s="165"/>
      <c r="M287" s="165"/>
      <c r="N287" s="165"/>
      <c r="O287" s="161">
        <f t="shared" si="10"/>
        <v>0</v>
      </c>
    </row>
    <row r="288" spans="1:15" x14ac:dyDescent="0.25">
      <c r="A288" s="283"/>
      <c r="B288" s="283"/>
      <c r="C288" s="166"/>
      <c r="D288" s="162">
        <v>113</v>
      </c>
      <c r="E288" s="158"/>
      <c r="F288" s="163"/>
      <c r="G288" s="165"/>
      <c r="H288" s="160" t="str">
        <f t="shared" si="9"/>
        <v>SE REQUIERE ASIGNAR LA FUENTE DE FINANCIAMIENTO</v>
      </c>
      <c r="I288" s="165"/>
      <c r="J288" s="165"/>
      <c r="K288" s="165"/>
      <c r="L288" s="165"/>
      <c r="M288" s="165"/>
      <c r="N288" s="165"/>
      <c r="O288" s="161">
        <f t="shared" si="10"/>
        <v>0</v>
      </c>
    </row>
    <row r="289" spans="1:15" x14ac:dyDescent="0.25">
      <c r="A289" s="283"/>
      <c r="B289" s="283"/>
      <c r="C289" s="166"/>
      <c r="D289" s="162">
        <v>113</v>
      </c>
      <c r="E289" s="158"/>
      <c r="F289" s="163"/>
      <c r="G289" s="165"/>
      <c r="H289" s="160" t="str">
        <f t="shared" si="9"/>
        <v>SE REQUIERE ASIGNAR LA FUENTE DE FINANCIAMIENTO</v>
      </c>
      <c r="I289" s="165"/>
      <c r="J289" s="165"/>
      <c r="K289" s="165"/>
      <c r="L289" s="165"/>
      <c r="M289" s="165"/>
      <c r="N289" s="165"/>
      <c r="O289" s="161">
        <f t="shared" si="10"/>
        <v>0</v>
      </c>
    </row>
    <row r="290" spans="1:15" x14ac:dyDescent="0.25">
      <c r="A290" s="283"/>
      <c r="B290" s="283"/>
      <c r="C290" s="166"/>
      <c r="D290" s="162">
        <v>113</v>
      </c>
      <c r="E290" s="158"/>
      <c r="F290" s="163"/>
      <c r="G290" s="165"/>
      <c r="H290" s="160" t="str">
        <f t="shared" si="9"/>
        <v>SE REQUIERE ASIGNAR LA FUENTE DE FINANCIAMIENTO</v>
      </c>
      <c r="I290" s="165"/>
      <c r="J290" s="165"/>
      <c r="K290" s="165"/>
      <c r="L290" s="165"/>
      <c r="M290" s="165"/>
      <c r="N290" s="165"/>
      <c r="O290" s="161">
        <f t="shared" si="10"/>
        <v>0</v>
      </c>
    </row>
    <row r="291" spans="1:15" x14ac:dyDescent="0.25">
      <c r="A291" s="283"/>
      <c r="B291" s="283"/>
      <c r="C291" s="166"/>
      <c r="D291" s="162">
        <v>113</v>
      </c>
      <c r="E291" s="158"/>
      <c r="F291" s="163"/>
      <c r="G291" s="165"/>
      <c r="H291" s="160" t="str">
        <f t="shared" si="9"/>
        <v>SE REQUIERE ASIGNAR LA FUENTE DE FINANCIAMIENTO</v>
      </c>
      <c r="I291" s="165"/>
      <c r="J291" s="165"/>
      <c r="K291" s="165"/>
      <c r="L291" s="165"/>
      <c r="M291" s="165"/>
      <c r="N291" s="165"/>
      <c r="O291" s="161">
        <f t="shared" si="10"/>
        <v>0</v>
      </c>
    </row>
    <row r="292" spans="1:15" x14ac:dyDescent="0.25">
      <c r="A292" s="283"/>
      <c r="B292" s="283"/>
      <c r="C292" s="166"/>
      <c r="D292" s="162">
        <v>113</v>
      </c>
      <c r="E292" s="158"/>
      <c r="F292" s="163"/>
      <c r="G292" s="165"/>
      <c r="H292" s="160" t="str">
        <f t="shared" si="9"/>
        <v>SE REQUIERE ASIGNAR LA FUENTE DE FINANCIAMIENTO</v>
      </c>
      <c r="I292" s="165"/>
      <c r="J292" s="165"/>
      <c r="K292" s="165"/>
      <c r="L292" s="165"/>
      <c r="M292" s="165"/>
      <c r="N292" s="165"/>
      <c r="O292" s="161">
        <f t="shared" si="10"/>
        <v>0</v>
      </c>
    </row>
    <row r="293" spans="1:15" x14ac:dyDescent="0.25">
      <c r="A293" s="283"/>
      <c r="B293" s="283"/>
      <c r="C293" s="166"/>
      <c r="D293" s="162">
        <v>113</v>
      </c>
      <c r="E293" s="158"/>
      <c r="F293" s="163"/>
      <c r="G293" s="165"/>
      <c r="H293" s="160" t="str">
        <f t="shared" si="9"/>
        <v>SE REQUIERE ASIGNAR LA FUENTE DE FINANCIAMIENTO</v>
      </c>
      <c r="I293" s="165"/>
      <c r="J293" s="165"/>
      <c r="K293" s="165"/>
      <c r="L293" s="165"/>
      <c r="M293" s="165"/>
      <c r="N293" s="165"/>
      <c r="O293" s="161">
        <f t="shared" si="10"/>
        <v>0</v>
      </c>
    </row>
    <row r="294" spans="1:15" x14ac:dyDescent="0.25">
      <c r="A294" s="283"/>
      <c r="B294" s="283"/>
      <c r="C294" s="166"/>
      <c r="D294" s="162">
        <v>113</v>
      </c>
      <c r="E294" s="158"/>
      <c r="F294" s="163"/>
      <c r="G294" s="165"/>
      <c r="H294" s="160" t="str">
        <f t="shared" si="9"/>
        <v>SE REQUIERE ASIGNAR LA FUENTE DE FINANCIAMIENTO</v>
      </c>
      <c r="I294" s="165"/>
      <c r="J294" s="165"/>
      <c r="K294" s="165"/>
      <c r="L294" s="165"/>
      <c r="M294" s="165"/>
      <c r="N294" s="165"/>
      <c r="O294" s="161">
        <f t="shared" si="10"/>
        <v>0</v>
      </c>
    </row>
    <row r="295" spans="1:15" x14ac:dyDescent="0.25">
      <c r="A295" s="283"/>
      <c r="B295" s="283"/>
      <c r="C295" s="166"/>
      <c r="D295" s="162">
        <v>113</v>
      </c>
      <c r="E295" s="158"/>
      <c r="F295" s="163"/>
      <c r="G295" s="164"/>
      <c r="H295" s="160" t="str">
        <f t="shared" si="9"/>
        <v>SE REQUIERE ASIGNAR LA FUENTE DE FINANCIAMIENTO</v>
      </c>
      <c r="I295" s="164"/>
      <c r="J295" s="164"/>
      <c r="K295" s="164"/>
      <c r="L295" s="164"/>
      <c r="M295" s="164"/>
      <c r="N295" s="164"/>
      <c r="O295" s="161">
        <f t="shared" si="10"/>
        <v>0</v>
      </c>
    </row>
    <row r="296" spans="1:15" x14ac:dyDescent="0.25">
      <c r="A296" s="283"/>
      <c r="B296" s="283"/>
      <c r="C296" s="166"/>
      <c r="D296" s="162">
        <v>113</v>
      </c>
      <c r="E296" s="158"/>
      <c r="F296" s="163"/>
      <c r="G296" s="165"/>
      <c r="H296" s="160" t="str">
        <f t="shared" si="9"/>
        <v>SE REQUIERE ASIGNAR LA FUENTE DE FINANCIAMIENTO</v>
      </c>
      <c r="I296" s="165"/>
      <c r="J296" s="165"/>
      <c r="K296" s="165"/>
      <c r="L296" s="165"/>
      <c r="M296" s="165"/>
      <c r="N296" s="165"/>
      <c r="O296" s="161">
        <f t="shared" si="10"/>
        <v>0</v>
      </c>
    </row>
    <row r="297" spans="1:15" x14ac:dyDescent="0.25">
      <c r="A297" s="283"/>
      <c r="B297" s="283"/>
      <c r="C297" s="166"/>
      <c r="D297" s="162">
        <v>113</v>
      </c>
      <c r="E297" s="158"/>
      <c r="F297" s="163"/>
      <c r="G297" s="165"/>
      <c r="H297" s="160" t="str">
        <f t="shared" si="9"/>
        <v>SE REQUIERE ASIGNAR LA FUENTE DE FINANCIAMIENTO</v>
      </c>
      <c r="I297" s="165"/>
      <c r="J297" s="165"/>
      <c r="K297" s="165"/>
      <c r="L297" s="165"/>
      <c r="M297" s="165"/>
      <c r="N297" s="165"/>
      <c r="O297" s="161">
        <f t="shared" si="10"/>
        <v>0</v>
      </c>
    </row>
    <row r="298" spans="1:15" x14ac:dyDescent="0.25">
      <c r="A298" s="283"/>
      <c r="B298" s="283"/>
      <c r="C298" s="166"/>
      <c r="D298" s="162">
        <v>113</v>
      </c>
      <c r="E298" s="158"/>
      <c r="F298" s="163"/>
      <c r="G298" s="165"/>
      <c r="H298" s="160" t="str">
        <f t="shared" si="9"/>
        <v>SE REQUIERE ASIGNAR LA FUENTE DE FINANCIAMIENTO</v>
      </c>
      <c r="I298" s="165"/>
      <c r="J298" s="165"/>
      <c r="K298" s="165"/>
      <c r="L298" s="165"/>
      <c r="M298" s="165"/>
      <c r="N298" s="165"/>
      <c r="O298" s="161">
        <f t="shared" si="10"/>
        <v>0</v>
      </c>
    </row>
    <row r="299" spans="1:15" x14ac:dyDescent="0.25">
      <c r="A299" s="283"/>
      <c r="B299" s="283"/>
      <c r="C299" s="166"/>
      <c r="D299" s="162">
        <v>113</v>
      </c>
      <c r="E299" s="158"/>
      <c r="F299" s="163"/>
      <c r="G299" s="165"/>
      <c r="H299" s="160" t="str">
        <f t="shared" si="9"/>
        <v>SE REQUIERE ASIGNAR LA FUENTE DE FINANCIAMIENTO</v>
      </c>
      <c r="I299" s="165"/>
      <c r="J299" s="165"/>
      <c r="K299" s="165"/>
      <c r="L299" s="165"/>
      <c r="M299" s="165"/>
      <c r="N299" s="165"/>
      <c r="O299" s="161">
        <f t="shared" si="10"/>
        <v>0</v>
      </c>
    </row>
    <row r="300" spans="1:15" x14ac:dyDescent="0.25">
      <c r="A300" s="283"/>
      <c r="B300" s="283"/>
      <c r="C300" s="166"/>
      <c r="D300" s="162">
        <v>113</v>
      </c>
      <c r="E300" s="158"/>
      <c r="F300" s="163"/>
      <c r="G300" s="164"/>
      <c r="H300" s="160" t="str">
        <f t="shared" si="9"/>
        <v>SE REQUIERE ASIGNAR LA FUENTE DE FINANCIAMIENTO</v>
      </c>
      <c r="I300" s="164"/>
      <c r="J300" s="164"/>
      <c r="K300" s="164"/>
      <c r="L300" s="164"/>
      <c r="M300" s="164"/>
      <c r="N300" s="164"/>
      <c r="O300" s="161">
        <f t="shared" si="10"/>
        <v>0</v>
      </c>
    </row>
    <row r="301" spans="1:15" x14ac:dyDescent="0.25">
      <c r="A301" s="283"/>
      <c r="B301" s="283"/>
      <c r="C301" s="166"/>
      <c r="D301" s="162">
        <v>113</v>
      </c>
      <c r="E301" s="158"/>
      <c r="F301" s="163"/>
      <c r="G301" s="165"/>
      <c r="H301" s="160" t="str">
        <f t="shared" si="9"/>
        <v>SE REQUIERE ASIGNAR LA FUENTE DE FINANCIAMIENTO</v>
      </c>
      <c r="I301" s="165"/>
      <c r="J301" s="165"/>
      <c r="K301" s="165"/>
      <c r="L301" s="165"/>
      <c r="M301" s="165"/>
      <c r="N301" s="165"/>
      <c r="O301" s="161">
        <f t="shared" si="10"/>
        <v>0</v>
      </c>
    </row>
    <row r="302" spans="1:15" x14ac:dyDescent="0.25">
      <c r="A302" s="283"/>
      <c r="B302" s="283"/>
      <c r="C302" s="166"/>
      <c r="D302" s="162">
        <v>113</v>
      </c>
      <c r="E302" s="158"/>
      <c r="F302" s="163"/>
      <c r="G302" s="165"/>
      <c r="H302" s="160" t="str">
        <f t="shared" si="9"/>
        <v>SE REQUIERE ASIGNAR LA FUENTE DE FINANCIAMIENTO</v>
      </c>
      <c r="I302" s="165"/>
      <c r="J302" s="165"/>
      <c r="K302" s="165"/>
      <c r="L302" s="165"/>
      <c r="M302" s="165"/>
      <c r="N302" s="165"/>
      <c r="O302" s="161">
        <f t="shared" si="10"/>
        <v>0</v>
      </c>
    </row>
    <row r="303" spans="1:15" x14ac:dyDescent="0.25">
      <c r="A303" s="283"/>
      <c r="B303" s="283"/>
      <c r="C303" s="166"/>
      <c r="D303" s="162">
        <v>113</v>
      </c>
      <c r="E303" s="158"/>
      <c r="F303" s="163"/>
      <c r="G303" s="165"/>
      <c r="H303" s="160" t="str">
        <f t="shared" si="9"/>
        <v>SE REQUIERE ASIGNAR LA FUENTE DE FINANCIAMIENTO</v>
      </c>
      <c r="I303" s="165"/>
      <c r="J303" s="165"/>
      <c r="K303" s="165"/>
      <c r="L303" s="165"/>
      <c r="M303" s="165"/>
      <c r="N303" s="165"/>
      <c r="O303" s="161">
        <f t="shared" si="10"/>
        <v>0</v>
      </c>
    </row>
    <row r="304" spans="1:15" x14ac:dyDescent="0.25">
      <c r="A304" s="283"/>
      <c r="B304" s="283"/>
      <c r="C304" s="166"/>
      <c r="D304" s="162">
        <v>113</v>
      </c>
      <c r="E304" s="158"/>
      <c r="F304" s="163"/>
      <c r="G304" s="165"/>
      <c r="H304" s="160" t="str">
        <f t="shared" si="9"/>
        <v>SE REQUIERE ASIGNAR LA FUENTE DE FINANCIAMIENTO</v>
      </c>
      <c r="I304" s="165"/>
      <c r="J304" s="165"/>
      <c r="K304" s="165"/>
      <c r="L304" s="165"/>
      <c r="M304" s="165"/>
      <c r="N304" s="165"/>
      <c r="O304" s="161">
        <f t="shared" si="10"/>
        <v>0</v>
      </c>
    </row>
    <row r="305" spans="1:15" x14ac:dyDescent="0.25">
      <c r="A305" s="283"/>
      <c r="B305" s="283"/>
      <c r="C305" s="166"/>
      <c r="D305" s="162">
        <v>113</v>
      </c>
      <c r="E305" s="158"/>
      <c r="F305" s="163"/>
      <c r="G305" s="165"/>
      <c r="H305" s="160" t="str">
        <f t="shared" si="9"/>
        <v>SE REQUIERE ASIGNAR LA FUENTE DE FINANCIAMIENTO</v>
      </c>
      <c r="I305" s="165"/>
      <c r="J305" s="165"/>
      <c r="K305" s="165"/>
      <c r="L305" s="165"/>
      <c r="M305" s="165"/>
      <c r="N305" s="165"/>
      <c r="O305" s="161">
        <f t="shared" si="10"/>
        <v>0</v>
      </c>
    </row>
    <row r="306" spans="1:15" x14ac:dyDescent="0.25">
      <c r="A306" s="283"/>
      <c r="B306" s="283"/>
      <c r="C306" s="166"/>
      <c r="D306" s="162">
        <v>113</v>
      </c>
      <c r="E306" s="158"/>
      <c r="F306" s="163"/>
      <c r="G306" s="165"/>
      <c r="H306" s="160" t="str">
        <f t="shared" si="9"/>
        <v>SE REQUIERE ASIGNAR LA FUENTE DE FINANCIAMIENTO</v>
      </c>
      <c r="I306" s="165"/>
      <c r="J306" s="165"/>
      <c r="K306" s="165"/>
      <c r="L306" s="165"/>
      <c r="M306" s="165"/>
      <c r="N306" s="165"/>
      <c r="O306" s="161">
        <f t="shared" si="10"/>
        <v>0</v>
      </c>
    </row>
    <row r="307" spans="1:15" x14ac:dyDescent="0.25">
      <c r="A307" s="283"/>
      <c r="B307" s="283"/>
      <c r="C307" s="166"/>
      <c r="D307" s="162">
        <v>113</v>
      </c>
      <c r="E307" s="158"/>
      <c r="F307" s="163"/>
      <c r="G307" s="165"/>
      <c r="H307" s="160" t="str">
        <f t="shared" si="9"/>
        <v>SE REQUIERE ASIGNAR LA FUENTE DE FINANCIAMIENTO</v>
      </c>
      <c r="I307" s="165"/>
      <c r="J307" s="165"/>
      <c r="K307" s="165"/>
      <c r="L307" s="165"/>
      <c r="M307" s="165"/>
      <c r="N307" s="165"/>
      <c r="O307" s="161">
        <f t="shared" si="10"/>
        <v>0</v>
      </c>
    </row>
    <row r="308" spans="1:15" x14ac:dyDescent="0.25">
      <c r="A308" s="283"/>
      <c r="B308" s="283"/>
      <c r="C308" s="166"/>
      <c r="D308" s="162">
        <v>113</v>
      </c>
      <c r="E308" s="158"/>
      <c r="F308" s="163"/>
      <c r="G308" s="165"/>
      <c r="H308" s="160" t="str">
        <f t="shared" si="9"/>
        <v>SE REQUIERE ASIGNAR LA FUENTE DE FINANCIAMIENTO</v>
      </c>
      <c r="I308" s="165"/>
      <c r="J308" s="165"/>
      <c r="K308" s="165"/>
      <c r="L308" s="165"/>
      <c r="M308" s="165"/>
      <c r="N308" s="165"/>
      <c r="O308" s="161">
        <f t="shared" si="10"/>
        <v>0</v>
      </c>
    </row>
    <row r="309" spans="1:15" x14ac:dyDescent="0.25">
      <c r="A309" s="283"/>
      <c r="B309" s="283"/>
      <c r="C309" s="166"/>
      <c r="D309" s="162">
        <v>113</v>
      </c>
      <c r="E309" s="158"/>
      <c r="F309" s="163"/>
      <c r="G309" s="165"/>
      <c r="H309" s="160" t="str">
        <f t="shared" si="9"/>
        <v>SE REQUIERE ASIGNAR LA FUENTE DE FINANCIAMIENTO</v>
      </c>
      <c r="I309" s="165"/>
      <c r="J309" s="165"/>
      <c r="K309" s="165"/>
      <c r="L309" s="165"/>
      <c r="M309" s="165"/>
      <c r="N309" s="165"/>
      <c r="O309" s="161">
        <f t="shared" si="10"/>
        <v>0</v>
      </c>
    </row>
    <row r="310" spans="1:15" x14ac:dyDescent="0.25">
      <c r="A310" s="283"/>
      <c r="B310" s="283"/>
      <c r="C310" s="166"/>
      <c r="D310" s="162">
        <v>113</v>
      </c>
      <c r="E310" s="158"/>
      <c r="F310" s="163"/>
      <c r="G310" s="164"/>
      <c r="H310" s="160" t="str">
        <f t="shared" si="9"/>
        <v>SE REQUIERE ASIGNAR LA FUENTE DE FINANCIAMIENTO</v>
      </c>
      <c r="I310" s="164"/>
      <c r="J310" s="164"/>
      <c r="K310" s="164"/>
      <c r="L310" s="164"/>
      <c r="M310" s="164"/>
      <c r="N310" s="164"/>
      <c r="O310" s="161">
        <f t="shared" si="10"/>
        <v>0</v>
      </c>
    </row>
    <row r="311" spans="1:15" x14ac:dyDescent="0.25">
      <c r="A311" s="283"/>
      <c r="B311" s="283"/>
      <c r="C311" s="166"/>
      <c r="D311" s="162">
        <v>113</v>
      </c>
      <c r="E311" s="158"/>
      <c r="F311" s="163"/>
      <c r="G311" s="164"/>
      <c r="H311" s="160" t="str">
        <f t="shared" si="9"/>
        <v>SE REQUIERE ASIGNAR LA FUENTE DE FINANCIAMIENTO</v>
      </c>
      <c r="I311" s="164"/>
      <c r="J311" s="164"/>
      <c r="K311" s="164"/>
      <c r="L311" s="164"/>
      <c r="M311" s="164"/>
      <c r="N311" s="164"/>
      <c r="O311" s="161">
        <f t="shared" si="10"/>
        <v>0</v>
      </c>
    </row>
    <row r="312" spans="1:15" x14ac:dyDescent="0.25">
      <c r="A312" s="283"/>
      <c r="B312" s="283"/>
      <c r="C312" s="166"/>
      <c r="D312" s="162">
        <v>113</v>
      </c>
      <c r="E312" s="158"/>
      <c r="F312" s="163"/>
      <c r="G312" s="165"/>
      <c r="H312" s="160" t="str">
        <f t="shared" si="9"/>
        <v>SE REQUIERE ASIGNAR LA FUENTE DE FINANCIAMIENTO</v>
      </c>
      <c r="I312" s="165"/>
      <c r="J312" s="165"/>
      <c r="K312" s="165"/>
      <c r="L312" s="165"/>
      <c r="M312" s="165"/>
      <c r="N312" s="165"/>
      <c r="O312" s="161">
        <f t="shared" si="10"/>
        <v>0</v>
      </c>
    </row>
    <row r="313" spans="1:15" x14ac:dyDescent="0.25">
      <c r="A313" s="283"/>
      <c r="B313" s="283"/>
      <c r="C313" s="166"/>
      <c r="D313" s="162">
        <v>113</v>
      </c>
      <c r="E313" s="158"/>
      <c r="F313" s="163"/>
      <c r="G313" s="165"/>
      <c r="H313" s="160" t="str">
        <f t="shared" si="9"/>
        <v>SE REQUIERE ASIGNAR LA FUENTE DE FINANCIAMIENTO</v>
      </c>
      <c r="I313" s="165"/>
      <c r="J313" s="165"/>
      <c r="K313" s="165"/>
      <c r="L313" s="165"/>
      <c r="M313" s="165"/>
      <c r="N313" s="165"/>
      <c r="O313" s="161">
        <f t="shared" si="10"/>
        <v>0</v>
      </c>
    </row>
    <row r="314" spans="1:15" x14ac:dyDescent="0.25">
      <c r="A314" s="283"/>
      <c r="B314" s="283"/>
      <c r="C314" s="166"/>
      <c r="D314" s="162">
        <v>113</v>
      </c>
      <c r="E314" s="158"/>
      <c r="F314" s="163"/>
      <c r="G314" s="165"/>
      <c r="H314" s="160" t="str">
        <f t="shared" si="9"/>
        <v>SE REQUIERE ASIGNAR LA FUENTE DE FINANCIAMIENTO</v>
      </c>
      <c r="I314" s="165"/>
      <c r="J314" s="165"/>
      <c r="K314" s="165"/>
      <c r="L314" s="165"/>
      <c r="M314" s="165"/>
      <c r="N314" s="165"/>
      <c r="O314" s="161">
        <f t="shared" si="10"/>
        <v>0</v>
      </c>
    </row>
    <row r="315" spans="1:15" x14ac:dyDescent="0.25">
      <c r="A315" s="283"/>
      <c r="B315" s="283"/>
      <c r="C315" s="166"/>
      <c r="D315" s="162">
        <v>113</v>
      </c>
      <c r="E315" s="158"/>
      <c r="F315" s="163"/>
      <c r="G315" s="165"/>
      <c r="H315" s="160" t="str">
        <f t="shared" si="9"/>
        <v>SE REQUIERE ASIGNAR LA FUENTE DE FINANCIAMIENTO</v>
      </c>
      <c r="I315" s="165"/>
      <c r="J315" s="165"/>
      <c r="K315" s="165"/>
      <c r="L315" s="165"/>
      <c r="M315" s="165"/>
      <c r="N315" s="165"/>
      <c r="O315" s="161">
        <f t="shared" si="10"/>
        <v>0</v>
      </c>
    </row>
    <row r="316" spans="1:15" x14ac:dyDescent="0.25">
      <c r="A316" s="283"/>
      <c r="B316" s="283"/>
      <c r="C316" s="166"/>
      <c r="D316" s="162">
        <v>113</v>
      </c>
      <c r="E316" s="158"/>
      <c r="F316" s="163"/>
      <c r="G316" s="165"/>
      <c r="H316" s="160" t="str">
        <f t="shared" si="9"/>
        <v>SE REQUIERE ASIGNAR LA FUENTE DE FINANCIAMIENTO</v>
      </c>
      <c r="I316" s="165"/>
      <c r="J316" s="165"/>
      <c r="K316" s="165"/>
      <c r="L316" s="165"/>
      <c r="M316" s="165"/>
      <c r="N316" s="165"/>
      <c r="O316" s="161">
        <f t="shared" si="10"/>
        <v>0</v>
      </c>
    </row>
    <row r="317" spans="1:15" x14ac:dyDescent="0.25">
      <c r="A317" s="283"/>
      <c r="B317" s="283"/>
      <c r="C317" s="166"/>
      <c r="D317" s="162">
        <v>113</v>
      </c>
      <c r="E317" s="158"/>
      <c r="F317" s="163"/>
      <c r="G317" s="165"/>
      <c r="H317" s="160" t="str">
        <f t="shared" si="9"/>
        <v>SE REQUIERE ASIGNAR LA FUENTE DE FINANCIAMIENTO</v>
      </c>
      <c r="I317" s="165"/>
      <c r="J317" s="165"/>
      <c r="K317" s="165"/>
      <c r="L317" s="165"/>
      <c r="M317" s="165"/>
      <c r="N317" s="165"/>
      <c r="O317" s="161">
        <f t="shared" si="10"/>
        <v>0</v>
      </c>
    </row>
    <row r="318" spans="1:15" x14ac:dyDescent="0.25">
      <c r="A318" s="283"/>
      <c r="B318" s="283"/>
      <c r="C318" s="166"/>
      <c r="D318" s="162">
        <v>113</v>
      </c>
      <c r="E318" s="158"/>
      <c r="F318" s="163"/>
      <c r="G318" s="165"/>
      <c r="H318" s="160" t="str">
        <f t="shared" si="9"/>
        <v>SE REQUIERE ASIGNAR LA FUENTE DE FINANCIAMIENTO</v>
      </c>
      <c r="I318" s="165"/>
      <c r="J318" s="165"/>
      <c r="K318" s="165"/>
      <c r="L318" s="165"/>
      <c r="M318" s="165"/>
      <c r="N318" s="165"/>
      <c r="O318" s="161">
        <f t="shared" si="10"/>
        <v>0</v>
      </c>
    </row>
    <row r="319" spans="1:15" x14ac:dyDescent="0.25">
      <c r="A319" s="283"/>
      <c r="B319" s="283"/>
      <c r="C319" s="166"/>
      <c r="D319" s="162">
        <v>113</v>
      </c>
      <c r="E319" s="158"/>
      <c r="F319" s="163"/>
      <c r="G319" s="165"/>
      <c r="H319" s="160" t="str">
        <f t="shared" si="9"/>
        <v>SE REQUIERE ASIGNAR LA FUENTE DE FINANCIAMIENTO</v>
      </c>
      <c r="I319" s="165"/>
      <c r="J319" s="165"/>
      <c r="K319" s="165"/>
      <c r="L319" s="165"/>
      <c r="M319" s="165"/>
      <c r="N319" s="165"/>
      <c r="O319" s="161">
        <f t="shared" si="10"/>
        <v>0</v>
      </c>
    </row>
    <row r="320" spans="1:15" x14ac:dyDescent="0.25">
      <c r="A320" s="283"/>
      <c r="B320" s="283"/>
      <c r="C320" s="166"/>
      <c r="D320" s="162">
        <v>113</v>
      </c>
      <c r="E320" s="158"/>
      <c r="F320" s="163"/>
      <c r="G320" s="164"/>
      <c r="H320" s="160" t="str">
        <f t="shared" si="9"/>
        <v>SE REQUIERE ASIGNAR LA FUENTE DE FINANCIAMIENTO</v>
      </c>
      <c r="I320" s="164"/>
      <c r="J320" s="164"/>
      <c r="K320" s="164"/>
      <c r="L320" s="164"/>
      <c r="M320" s="164"/>
      <c r="N320" s="164"/>
      <c r="O320" s="161">
        <f t="shared" si="10"/>
        <v>0</v>
      </c>
    </row>
    <row r="321" spans="1:15" x14ac:dyDescent="0.25">
      <c r="A321" s="283"/>
      <c r="B321" s="283"/>
      <c r="C321" s="166"/>
      <c r="D321" s="162">
        <v>113</v>
      </c>
      <c r="E321" s="158"/>
      <c r="F321" s="163"/>
      <c r="G321" s="165"/>
      <c r="H321" s="160" t="str">
        <f t="shared" si="9"/>
        <v>SE REQUIERE ASIGNAR LA FUENTE DE FINANCIAMIENTO</v>
      </c>
      <c r="I321" s="165"/>
      <c r="J321" s="165"/>
      <c r="K321" s="165"/>
      <c r="L321" s="165"/>
      <c r="M321" s="165"/>
      <c r="N321" s="165"/>
      <c r="O321" s="161">
        <f t="shared" si="10"/>
        <v>0</v>
      </c>
    </row>
    <row r="322" spans="1:15" x14ac:dyDescent="0.25">
      <c r="A322" s="283"/>
      <c r="B322" s="283"/>
      <c r="C322" s="166"/>
      <c r="D322" s="162">
        <v>113</v>
      </c>
      <c r="E322" s="158"/>
      <c r="F322" s="163"/>
      <c r="G322" s="165"/>
      <c r="H322" s="160" t="str">
        <f t="shared" si="9"/>
        <v>SE REQUIERE ASIGNAR LA FUENTE DE FINANCIAMIENTO</v>
      </c>
      <c r="I322" s="165"/>
      <c r="J322" s="165"/>
      <c r="K322" s="165"/>
      <c r="L322" s="165"/>
      <c r="M322" s="165"/>
      <c r="N322" s="165"/>
      <c r="O322" s="161">
        <f t="shared" si="10"/>
        <v>0</v>
      </c>
    </row>
    <row r="323" spans="1:15" x14ac:dyDescent="0.25">
      <c r="A323" s="283"/>
      <c r="B323" s="283"/>
      <c r="C323" s="166"/>
      <c r="D323" s="162">
        <v>113</v>
      </c>
      <c r="E323" s="158"/>
      <c r="F323" s="163"/>
      <c r="G323" s="165"/>
      <c r="H323" s="160" t="str">
        <f t="shared" si="9"/>
        <v>SE REQUIERE ASIGNAR LA FUENTE DE FINANCIAMIENTO</v>
      </c>
      <c r="I323" s="165"/>
      <c r="J323" s="165"/>
      <c r="K323" s="165"/>
      <c r="L323" s="165"/>
      <c r="M323" s="165"/>
      <c r="N323" s="165"/>
      <c r="O323" s="161">
        <f t="shared" si="10"/>
        <v>0</v>
      </c>
    </row>
    <row r="324" spans="1:15" x14ac:dyDescent="0.25">
      <c r="A324" s="283"/>
      <c r="B324" s="283"/>
      <c r="C324" s="166"/>
      <c r="D324" s="162">
        <v>113</v>
      </c>
      <c r="E324" s="158"/>
      <c r="F324" s="163"/>
      <c r="G324" s="165"/>
      <c r="H324" s="160" t="str">
        <f t="shared" si="9"/>
        <v>SE REQUIERE ASIGNAR LA FUENTE DE FINANCIAMIENTO</v>
      </c>
      <c r="I324" s="165"/>
      <c r="J324" s="165"/>
      <c r="K324" s="165"/>
      <c r="L324" s="165"/>
      <c r="M324" s="165"/>
      <c r="N324" s="165"/>
      <c r="O324" s="161">
        <f t="shared" si="10"/>
        <v>0</v>
      </c>
    </row>
    <row r="325" spans="1:15" x14ac:dyDescent="0.25">
      <c r="A325" s="283"/>
      <c r="B325" s="283"/>
      <c r="C325" s="166"/>
      <c r="D325" s="162">
        <v>113</v>
      </c>
      <c r="E325" s="158"/>
      <c r="F325" s="163"/>
      <c r="G325" s="165"/>
      <c r="H325" s="160" t="str">
        <f t="shared" ref="H325:H388" si="11">IF(E325="","SE REQUIERE ASIGNAR LA FUENTE DE FINANCIAMIENTO",IF(F325="","ES NECESARIO ESTABLECER EL NÚMERO DE PLAZAS",IF(G325="","SE NECESITA ESTABLECER UN MONTO MENSUAL",F325*G325*12)))</f>
        <v>SE REQUIERE ASIGNAR LA FUENTE DE FINANCIAMIENTO</v>
      </c>
      <c r="I325" s="165"/>
      <c r="J325" s="165"/>
      <c r="K325" s="165"/>
      <c r="L325" s="165"/>
      <c r="M325" s="165"/>
      <c r="N325" s="165"/>
      <c r="O325" s="161">
        <f t="shared" ref="O325:O388" si="12">SUM(H325:N325)</f>
        <v>0</v>
      </c>
    </row>
    <row r="326" spans="1:15" x14ac:dyDescent="0.25">
      <c r="A326" s="283"/>
      <c r="B326" s="283"/>
      <c r="C326" s="166"/>
      <c r="D326" s="162">
        <v>113</v>
      </c>
      <c r="E326" s="158"/>
      <c r="F326" s="163"/>
      <c r="G326" s="165"/>
      <c r="H326" s="160" t="str">
        <f t="shared" si="11"/>
        <v>SE REQUIERE ASIGNAR LA FUENTE DE FINANCIAMIENTO</v>
      </c>
      <c r="I326" s="165"/>
      <c r="J326" s="165"/>
      <c r="K326" s="165"/>
      <c r="L326" s="165"/>
      <c r="M326" s="165"/>
      <c r="N326" s="165"/>
      <c r="O326" s="161">
        <f t="shared" si="12"/>
        <v>0</v>
      </c>
    </row>
    <row r="327" spans="1:15" x14ac:dyDescent="0.25">
      <c r="A327" s="283"/>
      <c r="B327" s="283"/>
      <c r="C327" s="166"/>
      <c r="D327" s="162">
        <v>113</v>
      </c>
      <c r="E327" s="158"/>
      <c r="F327" s="163"/>
      <c r="G327" s="165"/>
      <c r="H327" s="160" t="str">
        <f t="shared" si="11"/>
        <v>SE REQUIERE ASIGNAR LA FUENTE DE FINANCIAMIENTO</v>
      </c>
      <c r="I327" s="165"/>
      <c r="J327" s="165"/>
      <c r="K327" s="165"/>
      <c r="L327" s="165"/>
      <c r="M327" s="165"/>
      <c r="N327" s="165"/>
      <c r="O327" s="161">
        <f t="shared" si="12"/>
        <v>0</v>
      </c>
    </row>
    <row r="328" spans="1:15" x14ac:dyDescent="0.25">
      <c r="A328" s="283"/>
      <c r="B328" s="283"/>
      <c r="C328" s="166"/>
      <c r="D328" s="162">
        <v>113</v>
      </c>
      <c r="E328" s="158"/>
      <c r="F328" s="163"/>
      <c r="G328" s="165"/>
      <c r="H328" s="160" t="str">
        <f t="shared" si="11"/>
        <v>SE REQUIERE ASIGNAR LA FUENTE DE FINANCIAMIENTO</v>
      </c>
      <c r="I328" s="165"/>
      <c r="J328" s="165"/>
      <c r="K328" s="165"/>
      <c r="L328" s="165"/>
      <c r="M328" s="165"/>
      <c r="N328" s="165"/>
      <c r="O328" s="161">
        <f t="shared" si="12"/>
        <v>0</v>
      </c>
    </row>
    <row r="329" spans="1:15" x14ac:dyDescent="0.25">
      <c r="A329" s="283"/>
      <c r="B329" s="283"/>
      <c r="C329" s="166"/>
      <c r="D329" s="162">
        <v>113</v>
      </c>
      <c r="E329" s="158"/>
      <c r="F329" s="163"/>
      <c r="G329" s="164"/>
      <c r="H329" s="160" t="str">
        <f t="shared" si="11"/>
        <v>SE REQUIERE ASIGNAR LA FUENTE DE FINANCIAMIENTO</v>
      </c>
      <c r="I329" s="164"/>
      <c r="J329" s="164"/>
      <c r="K329" s="164"/>
      <c r="L329" s="164"/>
      <c r="M329" s="164"/>
      <c r="N329" s="164"/>
      <c r="O329" s="161">
        <f t="shared" si="12"/>
        <v>0</v>
      </c>
    </row>
    <row r="330" spans="1:15" x14ac:dyDescent="0.25">
      <c r="A330" s="283"/>
      <c r="B330" s="283"/>
      <c r="C330" s="166"/>
      <c r="D330" s="162">
        <v>113</v>
      </c>
      <c r="E330" s="158"/>
      <c r="F330" s="163"/>
      <c r="G330" s="165"/>
      <c r="H330" s="160" t="str">
        <f t="shared" si="11"/>
        <v>SE REQUIERE ASIGNAR LA FUENTE DE FINANCIAMIENTO</v>
      </c>
      <c r="I330" s="165"/>
      <c r="J330" s="165"/>
      <c r="K330" s="165"/>
      <c r="L330" s="165"/>
      <c r="M330" s="165"/>
      <c r="N330" s="165"/>
      <c r="O330" s="161">
        <f t="shared" si="12"/>
        <v>0</v>
      </c>
    </row>
    <row r="331" spans="1:15" x14ac:dyDescent="0.25">
      <c r="A331" s="283"/>
      <c r="B331" s="283"/>
      <c r="C331" s="166"/>
      <c r="D331" s="162">
        <v>113</v>
      </c>
      <c r="E331" s="158"/>
      <c r="F331" s="163"/>
      <c r="G331" s="165"/>
      <c r="H331" s="160" t="str">
        <f t="shared" si="11"/>
        <v>SE REQUIERE ASIGNAR LA FUENTE DE FINANCIAMIENTO</v>
      </c>
      <c r="I331" s="165"/>
      <c r="J331" s="165"/>
      <c r="K331" s="165"/>
      <c r="L331" s="165"/>
      <c r="M331" s="165"/>
      <c r="N331" s="165"/>
      <c r="O331" s="161">
        <f t="shared" si="12"/>
        <v>0</v>
      </c>
    </row>
    <row r="332" spans="1:15" x14ac:dyDescent="0.25">
      <c r="A332" s="283"/>
      <c r="B332" s="283"/>
      <c r="C332" s="166"/>
      <c r="D332" s="162">
        <v>113</v>
      </c>
      <c r="E332" s="158"/>
      <c r="F332" s="163"/>
      <c r="G332" s="164"/>
      <c r="H332" s="160" t="str">
        <f t="shared" si="11"/>
        <v>SE REQUIERE ASIGNAR LA FUENTE DE FINANCIAMIENTO</v>
      </c>
      <c r="I332" s="164"/>
      <c r="J332" s="164"/>
      <c r="K332" s="164"/>
      <c r="L332" s="164"/>
      <c r="M332" s="164"/>
      <c r="N332" s="164"/>
      <c r="O332" s="161">
        <f t="shared" si="12"/>
        <v>0</v>
      </c>
    </row>
    <row r="333" spans="1:15" x14ac:dyDescent="0.25">
      <c r="A333" s="283"/>
      <c r="B333" s="283"/>
      <c r="C333" s="166"/>
      <c r="D333" s="162">
        <v>113</v>
      </c>
      <c r="E333" s="158"/>
      <c r="F333" s="163"/>
      <c r="G333" s="164"/>
      <c r="H333" s="160" t="str">
        <f t="shared" si="11"/>
        <v>SE REQUIERE ASIGNAR LA FUENTE DE FINANCIAMIENTO</v>
      </c>
      <c r="I333" s="164"/>
      <c r="J333" s="164"/>
      <c r="K333" s="164"/>
      <c r="L333" s="164"/>
      <c r="M333" s="164"/>
      <c r="N333" s="164"/>
      <c r="O333" s="161">
        <f t="shared" si="12"/>
        <v>0</v>
      </c>
    </row>
    <row r="334" spans="1:15" x14ac:dyDescent="0.25">
      <c r="A334" s="283"/>
      <c r="B334" s="283"/>
      <c r="C334" s="166"/>
      <c r="D334" s="162">
        <v>113</v>
      </c>
      <c r="E334" s="158"/>
      <c r="F334" s="163"/>
      <c r="G334" s="165"/>
      <c r="H334" s="160" t="str">
        <f t="shared" si="11"/>
        <v>SE REQUIERE ASIGNAR LA FUENTE DE FINANCIAMIENTO</v>
      </c>
      <c r="I334" s="165"/>
      <c r="J334" s="165"/>
      <c r="K334" s="165"/>
      <c r="L334" s="165"/>
      <c r="M334" s="165"/>
      <c r="N334" s="165"/>
      <c r="O334" s="161">
        <f t="shared" si="12"/>
        <v>0</v>
      </c>
    </row>
    <row r="335" spans="1:15" x14ac:dyDescent="0.25">
      <c r="A335" s="283"/>
      <c r="B335" s="283"/>
      <c r="C335" s="166"/>
      <c r="D335" s="162">
        <v>113</v>
      </c>
      <c r="E335" s="158"/>
      <c r="F335" s="163"/>
      <c r="G335" s="165"/>
      <c r="H335" s="160" t="str">
        <f t="shared" si="11"/>
        <v>SE REQUIERE ASIGNAR LA FUENTE DE FINANCIAMIENTO</v>
      </c>
      <c r="I335" s="165"/>
      <c r="J335" s="165"/>
      <c r="K335" s="165"/>
      <c r="L335" s="165"/>
      <c r="M335" s="165"/>
      <c r="N335" s="165"/>
      <c r="O335" s="161">
        <f t="shared" si="12"/>
        <v>0</v>
      </c>
    </row>
    <row r="336" spans="1:15" x14ac:dyDescent="0.25">
      <c r="A336" s="283"/>
      <c r="B336" s="283"/>
      <c r="C336" s="166"/>
      <c r="D336" s="162">
        <v>113</v>
      </c>
      <c r="E336" s="158"/>
      <c r="F336" s="163"/>
      <c r="G336" s="164"/>
      <c r="H336" s="160" t="str">
        <f t="shared" si="11"/>
        <v>SE REQUIERE ASIGNAR LA FUENTE DE FINANCIAMIENTO</v>
      </c>
      <c r="I336" s="164"/>
      <c r="J336" s="164"/>
      <c r="K336" s="164"/>
      <c r="L336" s="164"/>
      <c r="M336" s="164"/>
      <c r="N336" s="164"/>
      <c r="O336" s="161">
        <f t="shared" si="12"/>
        <v>0</v>
      </c>
    </row>
    <row r="337" spans="1:15" x14ac:dyDescent="0.25">
      <c r="A337" s="283"/>
      <c r="B337" s="283"/>
      <c r="C337" s="166"/>
      <c r="D337" s="162">
        <v>113</v>
      </c>
      <c r="E337" s="158"/>
      <c r="F337" s="163"/>
      <c r="G337" s="165"/>
      <c r="H337" s="160" t="str">
        <f t="shared" si="11"/>
        <v>SE REQUIERE ASIGNAR LA FUENTE DE FINANCIAMIENTO</v>
      </c>
      <c r="I337" s="165"/>
      <c r="J337" s="165"/>
      <c r="K337" s="165"/>
      <c r="L337" s="165"/>
      <c r="M337" s="165"/>
      <c r="N337" s="165"/>
      <c r="O337" s="161">
        <f t="shared" si="12"/>
        <v>0</v>
      </c>
    </row>
    <row r="338" spans="1:15" x14ac:dyDescent="0.25">
      <c r="A338" s="283"/>
      <c r="B338" s="283"/>
      <c r="C338" s="166"/>
      <c r="D338" s="162">
        <v>113</v>
      </c>
      <c r="E338" s="158"/>
      <c r="F338" s="163"/>
      <c r="G338" s="165"/>
      <c r="H338" s="160" t="str">
        <f t="shared" si="11"/>
        <v>SE REQUIERE ASIGNAR LA FUENTE DE FINANCIAMIENTO</v>
      </c>
      <c r="I338" s="165"/>
      <c r="J338" s="165"/>
      <c r="K338" s="165"/>
      <c r="L338" s="165"/>
      <c r="M338" s="165"/>
      <c r="N338" s="165"/>
      <c r="O338" s="161">
        <f t="shared" si="12"/>
        <v>0</v>
      </c>
    </row>
    <row r="339" spans="1:15" x14ac:dyDescent="0.25">
      <c r="A339" s="283"/>
      <c r="B339" s="283"/>
      <c r="C339" s="166"/>
      <c r="D339" s="162">
        <v>113</v>
      </c>
      <c r="E339" s="158"/>
      <c r="F339" s="163"/>
      <c r="G339" s="165"/>
      <c r="H339" s="160" t="str">
        <f t="shared" si="11"/>
        <v>SE REQUIERE ASIGNAR LA FUENTE DE FINANCIAMIENTO</v>
      </c>
      <c r="I339" s="165"/>
      <c r="J339" s="165"/>
      <c r="K339" s="165"/>
      <c r="L339" s="165"/>
      <c r="M339" s="165"/>
      <c r="N339" s="165"/>
      <c r="O339" s="161">
        <f t="shared" si="12"/>
        <v>0</v>
      </c>
    </row>
    <row r="340" spans="1:15" x14ac:dyDescent="0.25">
      <c r="A340" s="283"/>
      <c r="B340" s="283"/>
      <c r="C340" s="166"/>
      <c r="D340" s="162">
        <v>113</v>
      </c>
      <c r="E340" s="158"/>
      <c r="F340" s="163"/>
      <c r="G340" s="165"/>
      <c r="H340" s="160" t="str">
        <f t="shared" si="11"/>
        <v>SE REQUIERE ASIGNAR LA FUENTE DE FINANCIAMIENTO</v>
      </c>
      <c r="I340" s="165"/>
      <c r="J340" s="165"/>
      <c r="K340" s="165"/>
      <c r="L340" s="165"/>
      <c r="M340" s="165"/>
      <c r="N340" s="165"/>
      <c r="O340" s="161">
        <f t="shared" si="12"/>
        <v>0</v>
      </c>
    </row>
    <row r="341" spans="1:15" x14ac:dyDescent="0.25">
      <c r="A341" s="283"/>
      <c r="B341" s="283"/>
      <c r="C341" s="166"/>
      <c r="D341" s="162">
        <v>113</v>
      </c>
      <c r="E341" s="158"/>
      <c r="F341" s="163"/>
      <c r="G341" s="165"/>
      <c r="H341" s="160" t="str">
        <f t="shared" si="11"/>
        <v>SE REQUIERE ASIGNAR LA FUENTE DE FINANCIAMIENTO</v>
      </c>
      <c r="I341" s="165"/>
      <c r="J341" s="165"/>
      <c r="K341" s="165"/>
      <c r="L341" s="165"/>
      <c r="M341" s="165"/>
      <c r="N341" s="165"/>
      <c r="O341" s="161">
        <f t="shared" si="12"/>
        <v>0</v>
      </c>
    </row>
    <row r="342" spans="1:15" x14ac:dyDescent="0.25">
      <c r="A342" s="283"/>
      <c r="B342" s="283"/>
      <c r="C342" s="166"/>
      <c r="D342" s="162">
        <v>113</v>
      </c>
      <c r="E342" s="158"/>
      <c r="F342" s="163"/>
      <c r="G342" s="165"/>
      <c r="H342" s="160" t="str">
        <f t="shared" si="11"/>
        <v>SE REQUIERE ASIGNAR LA FUENTE DE FINANCIAMIENTO</v>
      </c>
      <c r="I342" s="165"/>
      <c r="J342" s="165"/>
      <c r="K342" s="165"/>
      <c r="L342" s="165"/>
      <c r="M342" s="165"/>
      <c r="N342" s="165"/>
      <c r="O342" s="161">
        <f t="shared" si="12"/>
        <v>0</v>
      </c>
    </row>
    <row r="343" spans="1:15" x14ac:dyDescent="0.25">
      <c r="A343" s="283"/>
      <c r="B343" s="283"/>
      <c r="C343" s="166"/>
      <c r="D343" s="162">
        <v>113</v>
      </c>
      <c r="E343" s="158"/>
      <c r="F343" s="163"/>
      <c r="G343" s="165"/>
      <c r="H343" s="160" t="str">
        <f t="shared" si="11"/>
        <v>SE REQUIERE ASIGNAR LA FUENTE DE FINANCIAMIENTO</v>
      </c>
      <c r="I343" s="165"/>
      <c r="J343" s="165"/>
      <c r="K343" s="165"/>
      <c r="L343" s="165"/>
      <c r="M343" s="165"/>
      <c r="N343" s="165"/>
      <c r="O343" s="161">
        <f t="shared" si="12"/>
        <v>0</v>
      </c>
    </row>
    <row r="344" spans="1:15" x14ac:dyDescent="0.25">
      <c r="A344" s="283"/>
      <c r="B344" s="283"/>
      <c r="C344" s="166"/>
      <c r="D344" s="162">
        <v>113</v>
      </c>
      <c r="E344" s="158"/>
      <c r="F344" s="163"/>
      <c r="G344" s="165"/>
      <c r="H344" s="160" t="str">
        <f t="shared" si="11"/>
        <v>SE REQUIERE ASIGNAR LA FUENTE DE FINANCIAMIENTO</v>
      </c>
      <c r="I344" s="165"/>
      <c r="J344" s="165"/>
      <c r="K344" s="165"/>
      <c r="L344" s="165"/>
      <c r="M344" s="165"/>
      <c r="N344" s="165"/>
      <c r="O344" s="161">
        <f t="shared" si="12"/>
        <v>0</v>
      </c>
    </row>
    <row r="345" spans="1:15" x14ac:dyDescent="0.25">
      <c r="A345" s="283"/>
      <c r="B345" s="283"/>
      <c r="C345" s="166"/>
      <c r="D345" s="162">
        <v>113</v>
      </c>
      <c r="E345" s="158"/>
      <c r="F345" s="163"/>
      <c r="G345" s="165"/>
      <c r="H345" s="160" t="str">
        <f t="shared" si="11"/>
        <v>SE REQUIERE ASIGNAR LA FUENTE DE FINANCIAMIENTO</v>
      </c>
      <c r="I345" s="165"/>
      <c r="J345" s="165"/>
      <c r="K345" s="165"/>
      <c r="L345" s="165"/>
      <c r="M345" s="165"/>
      <c r="N345" s="165"/>
      <c r="O345" s="161">
        <f t="shared" si="12"/>
        <v>0</v>
      </c>
    </row>
    <row r="346" spans="1:15" x14ac:dyDescent="0.25">
      <c r="A346" s="283"/>
      <c r="B346" s="283"/>
      <c r="C346" s="166"/>
      <c r="D346" s="162">
        <v>113</v>
      </c>
      <c r="E346" s="158"/>
      <c r="F346" s="163"/>
      <c r="G346" s="164"/>
      <c r="H346" s="160" t="str">
        <f t="shared" si="11"/>
        <v>SE REQUIERE ASIGNAR LA FUENTE DE FINANCIAMIENTO</v>
      </c>
      <c r="I346" s="164"/>
      <c r="J346" s="164"/>
      <c r="K346" s="164"/>
      <c r="L346" s="164"/>
      <c r="M346" s="164"/>
      <c r="N346" s="164"/>
      <c r="O346" s="161">
        <f t="shared" si="12"/>
        <v>0</v>
      </c>
    </row>
    <row r="347" spans="1:15" x14ac:dyDescent="0.25">
      <c r="A347" s="283"/>
      <c r="B347" s="283"/>
      <c r="C347" s="166"/>
      <c r="D347" s="162">
        <v>113</v>
      </c>
      <c r="E347" s="158"/>
      <c r="F347" s="163"/>
      <c r="G347" s="165"/>
      <c r="H347" s="160" t="str">
        <f t="shared" si="11"/>
        <v>SE REQUIERE ASIGNAR LA FUENTE DE FINANCIAMIENTO</v>
      </c>
      <c r="I347" s="165"/>
      <c r="J347" s="165"/>
      <c r="K347" s="165"/>
      <c r="L347" s="165"/>
      <c r="M347" s="165"/>
      <c r="N347" s="165"/>
      <c r="O347" s="161">
        <f t="shared" si="12"/>
        <v>0</v>
      </c>
    </row>
    <row r="348" spans="1:15" x14ac:dyDescent="0.25">
      <c r="A348" s="283"/>
      <c r="B348" s="283"/>
      <c r="C348" s="166"/>
      <c r="D348" s="162">
        <v>113</v>
      </c>
      <c r="E348" s="158"/>
      <c r="F348" s="163"/>
      <c r="G348" s="165"/>
      <c r="H348" s="160" t="str">
        <f t="shared" si="11"/>
        <v>SE REQUIERE ASIGNAR LA FUENTE DE FINANCIAMIENTO</v>
      </c>
      <c r="I348" s="165"/>
      <c r="J348" s="165"/>
      <c r="K348" s="165"/>
      <c r="L348" s="165"/>
      <c r="M348" s="165"/>
      <c r="N348" s="165"/>
      <c r="O348" s="161">
        <f t="shared" si="12"/>
        <v>0</v>
      </c>
    </row>
    <row r="349" spans="1:15" x14ac:dyDescent="0.25">
      <c r="A349" s="283"/>
      <c r="B349" s="283"/>
      <c r="C349" s="166"/>
      <c r="D349" s="162">
        <v>113</v>
      </c>
      <c r="E349" s="158"/>
      <c r="F349" s="163"/>
      <c r="G349" s="165"/>
      <c r="H349" s="160" t="str">
        <f t="shared" si="11"/>
        <v>SE REQUIERE ASIGNAR LA FUENTE DE FINANCIAMIENTO</v>
      </c>
      <c r="I349" s="165"/>
      <c r="J349" s="165"/>
      <c r="K349" s="165"/>
      <c r="L349" s="165"/>
      <c r="M349" s="165"/>
      <c r="N349" s="165"/>
      <c r="O349" s="161">
        <f t="shared" si="12"/>
        <v>0</v>
      </c>
    </row>
    <row r="350" spans="1:15" x14ac:dyDescent="0.25">
      <c r="A350" s="283"/>
      <c r="B350" s="283"/>
      <c r="C350" s="166"/>
      <c r="D350" s="162">
        <v>113</v>
      </c>
      <c r="E350" s="158"/>
      <c r="F350" s="163"/>
      <c r="G350" s="165"/>
      <c r="H350" s="160" t="str">
        <f t="shared" si="11"/>
        <v>SE REQUIERE ASIGNAR LA FUENTE DE FINANCIAMIENTO</v>
      </c>
      <c r="I350" s="165"/>
      <c r="J350" s="165"/>
      <c r="K350" s="165"/>
      <c r="L350" s="165"/>
      <c r="M350" s="165"/>
      <c r="N350" s="165"/>
      <c r="O350" s="161">
        <f t="shared" si="12"/>
        <v>0</v>
      </c>
    </row>
    <row r="351" spans="1:15" x14ac:dyDescent="0.25">
      <c r="A351" s="283"/>
      <c r="B351" s="283"/>
      <c r="C351" s="166"/>
      <c r="D351" s="162">
        <v>113</v>
      </c>
      <c r="E351" s="158"/>
      <c r="F351" s="163"/>
      <c r="G351" s="165"/>
      <c r="H351" s="160" t="str">
        <f t="shared" si="11"/>
        <v>SE REQUIERE ASIGNAR LA FUENTE DE FINANCIAMIENTO</v>
      </c>
      <c r="I351" s="165"/>
      <c r="J351" s="165"/>
      <c r="K351" s="165"/>
      <c r="L351" s="165"/>
      <c r="M351" s="165"/>
      <c r="N351" s="165"/>
      <c r="O351" s="161">
        <f t="shared" si="12"/>
        <v>0</v>
      </c>
    </row>
    <row r="352" spans="1:15" x14ac:dyDescent="0.25">
      <c r="A352" s="283"/>
      <c r="B352" s="283"/>
      <c r="C352" s="166"/>
      <c r="D352" s="162">
        <v>113</v>
      </c>
      <c r="E352" s="158"/>
      <c r="F352" s="163"/>
      <c r="G352" s="165"/>
      <c r="H352" s="160" t="str">
        <f t="shared" si="11"/>
        <v>SE REQUIERE ASIGNAR LA FUENTE DE FINANCIAMIENTO</v>
      </c>
      <c r="I352" s="165"/>
      <c r="J352" s="165"/>
      <c r="K352" s="165"/>
      <c r="L352" s="165"/>
      <c r="M352" s="165"/>
      <c r="N352" s="165"/>
      <c r="O352" s="161">
        <f t="shared" si="12"/>
        <v>0</v>
      </c>
    </row>
    <row r="353" spans="1:15" x14ac:dyDescent="0.25">
      <c r="A353" s="283"/>
      <c r="B353" s="283"/>
      <c r="C353" s="166"/>
      <c r="D353" s="162">
        <v>113</v>
      </c>
      <c r="E353" s="158"/>
      <c r="F353" s="163"/>
      <c r="G353" s="164"/>
      <c r="H353" s="160" t="str">
        <f t="shared" si="11"/>
        <v>SE REQUIERE ASIGNAR LA FUENTE DE FINANCIAMIENTO</v>
      </c>
      <c r="I353" s="164"/>
      <c r="J353" s="164"/>
      <c r="K353" s="164"/>
      <c r="L353" s="164"/>
      <c r="M353" s="164"/>
      <c r="N353" s="164"/>
      <c r="O353" s="161">
        <f t="shared" si="12"/>
        <v>0</v>
      </c>
    </row>
    <row r="354" spans="1:15" x14ac:dyDescent="0.25">
      <c r="A354" s="283"/>
      <c r="B354" s="283"/>
      <c r="C354" s="166"/>
      <c r="D354" s="162">
        <v>113</v>
      </c>
      <c r="E354" s="158"/>
      <c r="F354" s="163"/>
      <c r="G354" s="165"/>
      <c r="H354" s="160" t="str">
        <f t="shared" si="11"/>
        <v>SE REQUIERE ASIGNAR LA FUENTE DE FINANCIAMIENTO</v>
      </c>
      <c r="I354" s="165"/>
      <c r="J354" s="165"/>
      <c r="K354" s="165"/>
      <c r="L354" s="165"/>
      <c r="M354" s="165"/>
      <c r="N354" s="165"/>
      <c r="O354" s="161">
        <f t="shared" si="12"/>
        <v>0</v>
      </c>
    </row>
    <row r="355" spans="1:15" x14ac:dyDescent="0.25">
      <c r="A355" s="283"/>
      <c r="B355" s="283"/>
      <c r="C355" s="166"/>
      <c r="D355" s="162">
        <v>113</v>
      </c>
      <c r="E355" s="158"/>
      <c r="F355" s="163"/>
      <c r="G355" s="165"/>
      <c r="H355" s="160" t="str">
        <f t="shared" si="11"/>
        <v>SE REQUIERE ASIGNAR LA FUENTE DE FINANCIAMIENTO</v>
      </c>
      <c r="I355" s="165"/>
      <c r="J355" s="165"/>
      <c r="K355" s="165"/>
      <c r="L355" s="165"/>
      <c r="M355" s="165"/>
      <c r="N355" s="165"/>
      <c r="O355" s="161">
        <f t="shared" si="12"/>
        <v>0</v>
      </c>
    </row>
    <row r="356" spans="1:15" x14ac:dyDescent="0.25">
      <c r="A356" s="283"/>
      <c r="B356" s="283"/>
      <c r="C356" s="166"/>
      <c r="D356" s="162">
        <v>113</v>
      </c>
      <c r="E356" s="158"/>
      <c r="F356" s="163"/>
      <c r="G356" s="165"/>
      <c r="H356" s="160" t="str">
        <f t="shared" si="11"/>
        <v>SE REQUIERE ASIGNAR LA FUENTE DE FINANCIAMIENTO</v>
      </c>
      <c r="I356" s="165"/>
      <c r="J356" s="165"/>
      <c r="K356" s="165"/>
      <c r="L356" s="165"/>
      <c r="M356" s="165"/>
      <c r="N356" s="165"/>
      <c r="O356" s="161">
        <f t="shared" si="12"/>
        <v>0</v>
      </c>
    </row>
    <row r="357" spans="1:15" x14ac:dyDescent="0.25">
      <c r="A357" s="283"/>
      <c r="B357" s="283"/>
      <c r="C357" s="166"/>
      <c r="D357" s="162">
        <v>113</v>
      </c>
      <c r="E357" s="158"/>
      <c r="F357" s="163"/>
      <c r="G357" s="165"/>
      <c r="H357" s="160" t="str">
        <f t="shared" si="11"/>
        <v>SE REQUIERE ASIGNAR LA FUENTE DE FINANCIAMIENTO</v>
      </c>
      <c r="I357" s="165"/>
      <c r="J357" s="165"/>
      <c r="K357" s="165"/>
      <c r="L357" s="165"/>
      <c r="M357" s="165"/>
      <c r="N357" s="165"/>
      <c r="O357" s="161">
        <f t="shared" si="12"/>
        <v>0</v>
      </c>
    </row>
    <row r="358" spans="1:15" x14ac:dyDescent="0.25">
      <c r="A358" s="283"/>
      <c r="B358" s="283"/>
      <c r="C358" s="166"/>
      <c r="D358" s="162">
        <v>113</v>
      </c>
      <c r="E358" s="158"/>
      <c r="F358" s="163"/>
      <c r="G358" s="165"/>
      <c r="H358" s="160" t="str">
        <f t="shared" si="11"/>
        <v>SE REQUIERE ASIGNAR LA FUENTE DE FINANCIAMIENTO</v>
      </c>
      <c r="I358" s="165"/>
      <c r="J358" s="165"/>
      <c r="K358" s="165"/>
      <c r="L358" s="165"/>
      <c r="M358" s="165"/>
      <c r="N358" s="165"/>
      <c r="O358" s="161">
        <f t="shared" si="12"/>
        <v>0</v>
      </c>
    </row>
    <row r="359" spans="1:15" x14ac:dyDescent="0.25">
      <c r="A359" s="283"/>
      <c r="B359" s="283"/>
      <c r="C359" s="166"/>
      <c r="D359" s="162">
        <v>113</v>
      </c>
      <c r="E359" s="158"/>
      <c r="F359" s="163"/>
      <c r="G359" s="165"/>
      <c r="H359" s="160" t="str">
        <f t="shared" si="11"/>
        <v>SE REQUIERE ASIGNAR LA FUENTE DE FINANCIAMIENTO</v>
      </c>
      <c r="I359" s="165"/>
      <c r="J359" s="165"/>
      <c r="K359" s="165"/>
      <c r="L359" s="165"/>
      <c r="M359" s="165"/>
      <c r="N359" s="165"/>
      <c r="O359" s="161">
        <f t="shared" si="12"/>
        <v>0</v>
      </c>
    </row>
    <row r="360" spans="1:15" x14ac:dyDescent="0.25">
      <c r="A360" s="283"/>
      <c r="B360" s="283"/>
      <c r="C360" s="166"/>
      <c r="D360" s="162">
        <v>113</v>
      </c>
      <c r="E360" s="158"/>
      <c r="F360" s="163"/>
      <c r="G360" s="165"/>
      <c r="H360" s="160" t="str">
        <f t="shared" si="11"/>
        <v>SE REQUIERE ASIGNAR LA FUENTE DE FINANCIAMIENTO</v>
      </c>
      <c r="I360" s="165"/>
      <c r="J360" s="165"/>
      <c r="K360" s="165"/>
      <c r="L360" s="165"/>
      <c r="M360" s="165"/>
      <c r="N360" s="165"/>
      <c r="O360" s="161">
        <f t="shared" si="12"/>
        <v>0</v>
      </c>
    </row>
    <row r="361" spans="1:15" x14ac:dyDescent="0.25">
      <c r="A361" s="283"/>
      <c r="B361" s="283"/>
      <c r="C361" s="166"/>
      <c r="D361" s="162">
        <v>113</v>
      </c>
      <c r="E361" s="158"/>
      <c r="F361" s="163"/>
      <c r="G361" s="165"/>
      <c r="H361" s="160" t="str">
        <f t="shared" si="11"/>
        <v>SE REQUIERE ASIGNAR LA FUENTE DE FINANCIAMIENTO</v>
      </c>
      <c r="I361" s="165"/>
      <c r="J361" s="165"/>
      <c r="K361" s="165"/>
      <c r="L361" s="165"/>
      <c r="M361" s="165"/>
      <c r="N361" s="165"/>
      <c r="O361" s="161">
        <f t="shared" si="12"/>
        <v>0</v>
      </c>
    </row>
    <row r="362" spans="1:15" x14ac:dyDescent="0.25">
      <c r="A362" s="283"/>
      <c r="B362" s="283"/>
      <c r="C362" s="166"/>
      <c r="D362" s="162">
        <v>113</v>
      </c>
      <c r="E362" s="158"/>
      <c r="F362" s="163"/>
      <c r="G362" s="165"/>
      <c r="H362" s="160" t="str">
        <f t="shared" si="11"/>
        <v>SE REQUIERE ASIGNAR LA FUENTE DE FINANCIAMIENTO</v>
      </c>
      <c r="I362" s="165"/>
      <c r="J362" s="165"/>
      <c r="K362" s="165"/>
      <c r="L362" s="165"/>
      <c r="M362" s="165"/>
      <c r="N362" s="165"/>
      <c r="O362" s="161">
        <f t="shared" si="12"/>
        <v>0</v>
      </c>
    </row>
    <row r="363" spans="1:15" x14ac:dyDescent="0.25">
      <c r="A363" s="283"/>
      <c r="B363" s="283"/>
      <c r="C363" s="166"/>
      <c r="D363" s="162">
        <v>113</v>
      </c>
      <c r="E363" s="158"/>
      <c r="F363" s="163"/>
      <c r="G363" s="164"/>
      <c r="H363" s="160" t="str">
        <f t="shared" si="11"/>
        <v>SE REQUIERE ASIGNAR LA FUENTE DE FINANCIAMIENTO</v>
      </c>
      <c r="I363" s="164"/>
      <c r="J363" s="164"/>
      <c r="K363" s="164"/>
      <c r="L363" s="164"/>
      <c r="M363" s="164"/>
      <c r="N363" s="164"/>
      <c r="O363" s="161">
        <f t="shared" si="12"/>
        <v>0</v>
      </c>
    </row>
    <row r="364" spans="1:15" x14ac:dyDescent="0.25">
      <c r="A364" s="283"/>
      <c r="B364" s="283"/>
      <c r="C364" s="166"/>
      <c r="D364" s="162">
        <v>113</v>
      </c>
      <c r="E364" s="158"/>
      <c r="F364" s="163"/>
      <c r="G364" s="165"/>
      <c r="H364" s="160" t="str">
        <f t="shared" si="11"/>
        <v>SE REQUIERE ASIGNAR LA FUENTE DE FINANCIAMIENTO</v>
      </c>
      <c r="I364" s="165"/>
      <c r="J364" s="165"/>
      <c r="K364" s="165"/>
      <c r="L364" s="165"/>
      <c r="M364" s="165"/>
      <c r="N364" s="165"/>
      <c r="O364" s="161">
        <f t="shared" si="12"/>
        <v>0</v>
      </c>
    </row>
    <row r="365" spans="1:15" x14ac:dyDescent="0.25">
      <c r="A365" s="283"/>
      <c r="B365" s="283"/>
      <c r="C365" s="166"/>
      <c r="D365" s="162">
        <v>113</v>
      </c>
      <c r="E365" s="158"/>
      <c r="F365" s="163"/>
      <c r="G365" s="165"/>
      <c r="H365" s="160" t="str">
        <f t="shared" si="11"/>
        <v>SE REQUIERE ASIGNAR LA FUENTE DE FINANCIAMIENTO</v>
      </c>
      <c r="I365" s="165"/>
      <c r="J365" s="165"/>
      <c r="K365" s="165"/>
      <c r="L365" s="165"/>
      <c r="M365" s="165"/>
      <c r="N365" s="165"/>
      <c r="O365" s="161">
        <f t="shared" si="12"/>
        <v>0</v>
      </c>
    </row>
    <row r="366" spans="1:15" x14ac:dyDescent="0.25">
      <c r="A366" s="283"/>
      <c r="B366" s="283"/>
      <c r="C366" s="166"/>
      <c r="D366" s="162">
        <v>113</v>
      </c>
      <c r="E366" s="158"/>
      <c r="F366" s="163"/>
      <c r="G366" s="165"/>
      <c r="H366" s="160" t="str">
        <f t="shared" si="11"/>
        <v>SE REQUIERE ASIGNAR LA FUENTE DE FINANCIAMIENTO</v>
      </c>
      <c r="I366" s="165"/>
      <c r="J366" s="165"/>
      <c r="K366" s="165"/>
      <c r="L366" s="165"/>
      <c r="M366" s="165"/>
      <c r="N366" s="165"/>
      <c r="O366" s="161">
        <f t="shared" si="12"/>
        <v>0</v>
      </c>
    </row>
    <row r="367" spans="1:15" x14ac:dyDescent="0.25">
      <c r="A367" s="283"/>
      <c r="B367" s="283"/>
      <c r="C367" s="166"/>
      <c r="D367" s="162">
        <v>113</v>
      </c>
      <c r="E367" s="158"/>
      <c r="F367" s="163"/>
      <c r="G367" s="165"/>
      <c r="H367" s="160" t="str">
        <f t="shared" si="11"/>
        <v>SE REQUIERE ASIGNAR LA FUENTE DE FINANCIAMIENTO</v>
      </c>
      <c r="I367" s="165"/>
      <c r="J367" s="165"/>
      <c r="K367" s="165"/>
      <c r="L367" s="165"/>
      <c r="M367" s="165"/>
      <c r="N367" s="165"/>
      <c r="O367" s="161">
        <f t="shared" si="12"/>
        <v>0</v>
      </c>
    </row>
    <row r="368" spans="1:15" x14ac:dyDescent="0.25">
      <c r="A368" s="283"/>
      <c r="B368" s="283"/>
      <c r="C368" s="166"/>
      <c r="D368" s="162">
        <v>113</v>
      </c>
      <c r="E368" s="158"/>
      <c r="F368" s="163"/>
      <c r="G368" s="165"/>
      <c r="H368" s="160" t="str">
        <f t="shared" si="11"/>
        <v>SE REQUIERE ASIGNAR LA FUENTE DE FINANCIAMIENTO</v>
      </c>
      <c r="I368" s="165"/>
      <c r="J368" s="165"/>
      <c r="K368" s="165"/>
      <c r="L368" s="165"/>
      <c r="M368" s="165"/>
      <c r="N368" s="165"/>
      <c r="O368" s="161">
        <f t="shared" si="12"/>
        <v>0</v>
      </c>
    </row>
    <row r="369" spans="1:15" x14ac:dyDescent="0.25">
      <c r="A369" s="283"/>
      <c r="B369" s="283"/>
      <c r="C369" s="166"/>
      <c r="D369" s="162">
        <v>113</v>
      </c>
      <c r="E369" s="158"/>
      <c r="F369" s="163"/>
      <c r="G369" s="165"/>
      <c r="H369" s="160" t="str">
        <f t="shared" si="11"/>
        <v>SE REQUIERE ASIGNAR LA FUENTE DE FINANCIAMIENTO</v>
      </c>
      <c r="I369" s="165"/>
      <c r="J369" s="165"/>
      <c r="K369" s="165"/>
      <c r="L369" s="165"/>
      <c r="M369" s="165"/>
      <c r="N369" s="165"/>
      <c r="O369" s="161">
        <f t="shared" si="12"/>
        <v>0</v>
      </c>
    </row>
    <row r="370" spans="1:15" x14ac:dyDescent="0.25">
      <c r="A370" s="283"/>
      <c r="B370" s="283"/>
      <c r="C370" s="166"/>
      <c r="D370" s="162">
        <v>113</v>
      </c>
      <c r="E370" s="158"/>
      <c r="F370" s="163"/>
      <c r="G370" s="165"/>
      <c r="H370" s="160" t="str">
        <f t="shared" si="11"/>
        <v>SE REQUIERE ASIGNAR LA FUENTE DE FINANCIAMIENTO</v>
      </c>
      <c r="I370" s="165"/>
      <c r="J370" s="165"/>
      <c r="K370" s="165"/>
      <c r="L370" s="165"/>
      <c r="M370" s="165"/>
      <c r="N370" s="165"/>
      <c r="O370" s="161">
        <f t="shared" si="12"/>
        <v>0</v>
      </c>
    </row>
    <row r="371" spans="1:15" x14ac:dyDescent="0.25">
      <c r="A371" s="283"/>
      <c r="B371" s="283"/>
      <c r="C371" s="166"/>
      <c r="D371" s="162">
        <v>113</v>
      </c>
      <c r="E371" s="158"/>
      <c r="F371" s="163"/>
      <c r="G371" s="165"/>
      <c r="H371" s="160" t="str">
        <f t="shared" si="11"/>
        <v>SE REQUIERE ASIGNAR LA FUENTE DE FINANCIAMIENTO</v>
      </c>
      <c r="I371" s="165"/>
      <c r="J371" s="165"/>
      <c r="K371" s="165"/>
      <c r="L371" s="165"/>
      <c r="M371" s="165"/>
      <c r="N371" s="165"/>
      <c r="O371" s="161">
        <f t="shared" si="12"/>
        <v>0</v>
      </c>
    </row>
    <row r="372" spans="1:15" x14ac:dyDescent="0.25">
      <c r="A372" s="283"/>
      <c r="B372" s="283"/>
      <c r="C372" s="166"/>
      <c r="D372" s="162">
        <v>113</v>
      </c>
      <c r="E372" s="158"/>
      <c r="F372" s="163"/>
      <c r="G372" s="165"/>
      <c r="H372" s="160" t="str">
        <f t="shared" si="11"/>
        <v>SE REQUIERE ASIGNAR LA FUENTE DE FINANCIAMIENTO</v>
      </c>
      <c r="I372" s="165"/>
      <c r="J372" s="165"/>
      <c r="K372" s="165"/>
      <c r="L372" s="165"/>
      <c r="M372" s="165"/>
      <c r="N372" s="165"/>
      <c r="O372" s="161">
        <f t="shared" si="12"/>
        <v>0</v>
      </c>
    </row>
    <row r="373" spans="1:15" x14ac:dyDescent="0.25">
      <c r="A373" s="283"/>
      <c r="B373" s="283"/>
      <c r="C373" s="166"/>
      <c r="D373" s="162">
        <v>113</v>
      </c>
      <c r="E373" s="158"/>
      <c r="F373" s="163"/>
      <c r="G373" s="164"/>
      <c r="H373" s="160" t="str">
        <f t="shared" si="11"/>
        <v>SE REQUIERE ASIGNAR LA FUENTE DE FINANCIAMIENTO</v>
      </c>
      <c r="I373" s="164"/>
      <c r="J373" s="164"/>
      <c r="K373" s="164"/>
      <c r="L373" s="164"/>
      <c r="M373" s="164"/>
      <c r="N373" s="164"/>
      <c r="O373" s="161">
        <f t="shared" si="12"/>
        <v>0</v>
      </c>
    </row>
    <row r="374" spans="1:15" x14ac:dyDescent="0.25">
      <c r="A374" s="283"/>
      <c r="B374" s="283"/>
      <c r="C374" s="166"/>
      <c r="D374" s="162">
        <v>113</v>
      </c>
      <c r="E374" s="158"/>
      <c r="F374" s="163"/>
      <c r="G374" s="165"/>
      <c r="H374" s="160" t="str">
        <f t="shared" si="11"/>
        <v>SE REQUIERE ASIGNAR LA FUENTE DE FINANCIAMIENTO</v>
      </c>
      <c r="I374" s="165"/>
      <c r="J374" s="165"/>
      <c r="K374" s="165"/>
      <c r="L374" s="165"/>
      <c r="M374" s="165"/>
      <c r="N374" s="165"/>
      <c r="O374" s="161">
        <f t="shared" si="12"/>
        <v>0</v>
      </c>
    </row>
    <row r="375" spans="1:15" x14ac:dyDescent="0.25">
      <c r="A375" s="283"/>
      <c r="B375" s="283"/>
      <c r="C375" s="166"/>
      <c r="D375" s="162">
        <v>113</v>
      </c>
      <c r="E375" s="158"/>
      <c r="F375" s="163"/>
      <c r="G375" s="165"/>
      <c r="H375" s="160" t="str">
        <f t="shared" si="11"/>
        <v>SE REQUIERE ASIGNAR LA FUENTE DE FINANCIAMIENTO</v>
      </c>
      <c r="I375" s="165"/>
      <c r="J375" s="165"/>
      <c r="K375" s="165"/>
      <c r="L375" s="165"/>
      <c r="M375" s="165"/>
      <c r="N375" s="165"/>
      <c r="O375" s="161">
        <f t="shared" si="12"/>
        <v>0</v>
      </c>
    </row>
    <row r="376" spans="1:15" x14ac:dyDescent="0.25">
      <c r="A376" s="283"/>
      <c r="B376" s="283"/>
      <c r="C376" s="166"/>
      <c r="D376" s="162">
        <v>113</v>
      </c>
      <c r="E376" s="158"/>
      <c r="F376" s="163"/>
      <c r="G376" s="164"/>
      <c r="H376" s="160" t="str">
        <f t="shared" si="11"/>
        <v>SE REQUIERE ASIGNAR LA FUENTE DE FINANCIAMIENTO</v>
      </c>
      <c r="I376" s="164"/>
      <c r="J376" s="164"/>
      <c r="K376" s="164"/>
      <c r="L376" s="164"/>
      <c r="M376" s="164"/>
      <c r="N376" s="164"/>
      <c r="O376" s="161">
        <f t="shared" si="12"/>
        <v>0</v>
      </c>
    </row>
    <row r="377" spans="1:15" x14ac:dyDescent="0.25">
      <c r="A377" s="283"/>
      <c r="B377" s="283"/>
      <c r="C377" s="166"/>
      <c r="D377" s="162">
        <v>113</v>
      </c>
      <c r="E377" s="158"/>
      <c r="F377" s="163"/>
      <c r="G377" s="165"/>
      <c r="H377" s="160" t="str">
        <f t="shared" si="11"/>
        <v>SE REQUIERE ASIGNAR LA FUENTE DE FINANCIAMIENTO</v>
      </c>
      <c r="I377" s="165"/>
      <c r="J377" s="165"/>
      <c r="K377" s="165"/>
      <c r="L377" s="165"/>
      <c r="M377" s="165"/>
      <c r="N377" s="165"/>
      <c r="O377" s="161">
        <f t="shared" si="12"/>
        <v>0</v>
      </c>
    </row>
    <row r="378" spans="1:15" x14ac:dyDescent="0.25">
      <c r="A378" s="283"/>
      <c r="B378" s="283"/>
      <c r="C378" s="166"/>
      <c r="D378" s="162">
        <v>113</v>
      </c>
      <c r="E378" s="158"/>
      <c r="F378" s="163"/>
      <c r="G378" s="165"/>
      <c r="H378" s="160" t="str">
        <f t="shared" si="11"/>
        <v>SE REQUIERE ASIGNAR LA FUENTE DE FINANCIAMIENTO</v>
      </c>
      <c r="I378" s="165"/>
      <c r="J378" s="165"/>
      <c r="K378" s="165"/>
      <c r="L378" s="165"/>
      <c r="M378" s="165"/>
      <c r="N378" s="165"/>
      <c r="O378" s="161">
        <f t="shared" si="12"/>
        <v>0</v>
      </c>
    </row>
    <row r="379" spans="1:15" x14ac:dyDescent="0.25">
      <c r="A379" s="283"/>
      <c r="B379" s="283"/>
      <c r="C379" s="166"/>
      <c r="D379" s="162">
        <v>113</v>
      </c>
      <c r="E379" s="158"/>
      <c r="F379" s="163"/>
      <c r="G379" s="165"/>
      <c r="H379" s="160" t="str">
        <f t="shared" si="11"/>
        <v>SE REQUIERE ASIGNAR LA FUENTE DE FINANCIAMIENTO</v>
      </c>
      <c r="I379" s="165"/>
      <c r="J379" s="165"/>
      <c r="K379" s="165"/>
      <c r="L379" s="165"/>
      <c r="M379" s="165"/>
      <c r="N379" s="165"/>
      <c r="O379" s="161">
        <f t="shared" si="12"/>
        <v>0</v>
      </c>
    </row>
    <row r="380" spans="1:15" x14ac:dyDescent="0.25">
      <c r="A380" s="283"/>
      <c r="B380" s="283"/>
      <c r="C380" s="166"/>
      <c r="D380" s="162">
        <v>113</v>
      </c>
      <c r="E380" s="158"/>
      <c r="F380" s="163"/>
      <c r="G380" s="164"/>
      <c r="H380" s="160" t="str">
        <f t="shared" si="11"/>
        <v>SE REQUIERE ASIGNAR LA FUENTE DE FINANCIAMIENTO</v>
      </c>
      <c r="I380" s="164"/>
      <c r="J380" s="164"/>
      <c r="K380" s="164"/>
      <c r="L380" s="164"/>
      <c r="M380" s="164"/>
      <c r="N380" s="164"/>
      <c r="O380" s="161">
        <f t="shared" si="12"/>
        <v>0</v>
      </c>
    </row>
    <row r="381" spans="1:15" x14ac:dyDescent="0.25">
      <c r="A381" s="283"/>
      <c r="B381" s="283"/>
      <c r="C381" s="166"/>
      <c r="D381" s="162">
        <v>113</v>
      </c>
      <c r="E381" s="158"/>
      <c r="F381" s="163"/>
      <c r="G381" s="164"/>
      <c r="H381" s="160" t="str">
        <f t="shared" si="11"/>
        <v>SE REQUIERE ASIGNAR LA FUENTE DE FINANCIAMIENTO</v>
      </c>
      <c r="I381" s="164"/>
      <c r="J381" s="164"/>
      <c r="K381" s="164"/>
      <c r="L381" s="164"/>
      <c r="M381" s="164"/>
      <c r="N381" s="164"/>
      <c r="O381" s="161">
        <f t="shared" si="12"/>
        <v>0</v>
      </c>
    </row>
    <row r="382" spans="1:15" x14ac:dyDescent="0.25">
      <c r="A382" s="283"/>
      <c r="B382" s="283"/>
      <c r="C382" s="166"/>
      <c r="D382" s="162">
        <v>113</v>
      </c>
      <c r="E382" s="158"/>
      <c r="F382" s="163"/>
      <c r="G382" s="165"/>
      <c r="H382" s="160" t="str">
        <f t="shared" si="11"/>
        <v>SE REQUIERE ASIGNAR LA FUENTE DE FINANCIAMIENTO</v>
      </c>
      <c r="I382" s="165"/>
      <c r="J382" s="165"/>
      <c r="K382" s="165"/>
      <c r="L382" s="165"/>
      <c r="M382" s="165"/>
      <c r="N382" s="165"/>
      <c r="O382" s="161">
        <f t="shared" si="12"/>
        <v>0</v>
      </c>
    </row>
    <row r="383" spans="1:15" x14ac:dyDescent="0.25">
      <c r="A383" s="283"/>
      <c r="B383" s="283"/>
      <c r="C383" s="166"/>
      <c r="D383" s="162">
        <v>113</v>
      </c>
      <c r="E383" s="158"/>
      <c r="F383" s="163"/>
      <c r="G383" s="165"/>
      <c r="H383" s="160" t="str">
        <f t="shared" si="11"/>
        <v>SE REQUIERE ASIGNAR LA FUENTE DE FINANCIAMIENTO</v>
      </c>
      <c r="I383" s="165"/>
      <c r="J383" s="165"/>
      <c r="K383" s="165"/>
      <c r="L383" s="165"/>
      <c r="M383" s="165"/>
      <c r="N383" s="165"/>
      <c r="O383" s="161">
        <f t="shared" si="12"/>
        <v>0</v>
      </c>
    </row>
    <row r="384" spans="1:15" x14ac:dyDescent="0.25">
      <c r="A384" s="283"/>
      <c r="B384" s="283"/>
      <c r="C384" s="166"/>
      <c r="D384" s="162">
        <v>113</v>
      </c>
      <c r="E384" s="158"/>
      <c r="F384" s="163"/>
      <c r="G384" s="165"/>
      <c r="H384" s="160" t="str">
        <f t="shared" si="11"/>
        <v>SE REQUIERE ASIGNAR LA FUENTE DE FINANCIAMIENTO</v>
      </c>
      <c r="I384" s="165"/>
      <c r="J384" s="165"/>
      <c r="K384" s="165"/>
      <c r="L384" s="165"/>
      <c r="M384" s="165"/>
      <c r="N384" s="165"/>
      <c r="O384" s="161">
        <f t="shared" si="12"/>
        <v>0</v>
      </c>
    </row>
    <row r="385" spans="1:15" x14ac:dyDescent="0.25">
      <c r="A385" s="283"/>
      <c r="B385" s="283"/>
      <c r="C385" s="166"/>
      <c r="D385" s="162">
        <v>113</v>
      </c>
      <c r="E385" s="158"/>
      <c r="F385" s="163"/>
      <c r="G385" s="165"/>
      <c r="H385" s="160" t="str">
        <f t="shared" si="11"/>
        <v>SE REQUIERE ASIGNAR LA FUENTE DE FINANCIAMIENTO</v>
      </c>
      <c r="I385" s="165"/>
      <c r="J385" s="165"/>
      <c r="K385" s="165"/>
      <c r="L385" s="165"/>
      <c r="M385" s="165"/>
      <c r="N385" s="165"/>
      <c r="O385" s="161">
        <f t="shared" si="12"/>
        <v>0</v>
      </c>
    </row>
    <row r="386" spans="1:15" x14ac:dyDescent="0.25">
      <c r="A386" s="283"/>
      <c r="B386" s="283"/>
      <c r="C386" s="166"/>
      <c r="D386" s="162">
        <v>113</v>
      </c>
      <c r="E386" s="158"/>
      <c r="F386" s="163"/>
      <c r="G386" s="165"/>
      <c r="H386" s="160" t="str">
        <f t="shared" si="11"/>
        <v>SE REQUIERE ASIGNAR LA FUENTE DE FINANCIAMIENTO</v>
      </c>
      <c r="I386" s="165"/>
      <c r="J386" s="165"/>
      <c r="K386" s="165"/>
      <c r="L386" s="165"/>
      <c r="M386" s="165"/>
      <c r="N386" s="165"/>
      <c r="O386" s="161">
        <f t="shared" si="12"/>
        <v>0</v>
      </c>
    </row>
    <row r="387" spans="1:15" x14ac:dyDescent="0.25">
      <c r="A387" s="283"/>
      <c r="B387" s="283"/>
      <c r="C387" s="166"/>
      <c r="D387" s="162">
        <v>113</v>
      </c>
      <c r="E387" s="158"/>
      <c r="F387" s="163"/>
      <c r="G387" s="165"/>
      <c r="H387" s="160" t="str">
        <f t="shared" si="11"/>
        <v>SE REQUIERE ASIGNAR LA FUENTE DE FINANCIAMIENTO</v>
      </c>
      <c r="I387" s="165"/>
      <c r="J387" s="165"/>
      <c r="K387" s="165"/>
      <c r="L387" s="165"/>
      <c r="M387" s="165"/>
      <c r="N387" s="165"/>
      <c r="O387" s="161">
        <f t="shared" si="12"/>
        <v>0</v>
      </c>
    </row>
    <row r="388" spans="1:15" x14ac:dyDescent="0.25">
      <c r="A388" s="283"/>
      <c r="B388" s="283"/>
      <c r="C388" s="166"/>
      <c r="D388" s="162">
        <v>113</v>
      </c>
      <c r="E388" s="158"/>
      <c r="F388" s="163"/>
      <c r="G388" s="164"/>
      <c r="H388" s="160" t="str">
        <f t="shared" si="11"/>
        <v>SE REQUIERE ASIGNAR LA FUENTE DE FINANCIAMIENTO</v>
      </c>
      <c r="I388" s="164"/>
      <c r="J388" s="164"/>
      <c r="K388" s="164"/>
      <c r="L388" s="164"/>
      <c r="M388" s="164"/>
      <c r="N388" s="164"/>
      <c r="O388" s="161">
        <f t="shared" si="12"/>
        <v>0</v>
      </c>
    </row>
    <row r="389" spans="1:15" x14ac:dyDescent="0.25">
      <c r="A389" s="283"/>
      <c r="B389" s="283"/>
      <c r="C389" s="166"/>
      <c r="D389" s="162">
        <v>113</v>
      </c>
      <c r="E389" s="158"/>
      <c r="F389" s="163"/>
      <c r="G389" s="165"/>
      <c r="H389" s="160" t="str">
        <f t="shared" ref="H389:H429" si="13">IF(E389="","SE REQUIERE ASIGNAR LA FUENTE DE FINANCIAMIENTO",IF(F389="","ES NECESARIO ESTABLECER EL NÚMERO DE PLAZAS",IF(G389="","SE NECESITA ESTABLECER UN MONTO MENSUAL",F389*G389*12)))</f>
        <v>SE REQUIERE ASIGNAR LA FUENTE DE FINANCIAMIENTO</v>
      </c>
      <c r="I389" s="165"/>
      <c r="J389" s="165"/>
      <c r="K389" s="165"/>
      <c r="L389" s="165"/>
      <c r="M389" s="165"/>
      <c r="N389" s="165"/>
      <c r="O389" s="161">
        <f t="shared" ref="O389:O429" si="14">SUM(H389:N389)</f>
        <v>0</v>
      </c>
    </row>
    <row r="390" spans="1:15" x14ac:dyDescent="0.25">
      <c r="A390" s="283"/>
      <c r="B390" s="283"/>
      <c r="C390" s="166"/>
      <c r="D390" s="162">
        <v>113</v>
      </c>
      <c r="E390" s="158"/>
      <c r="F390" s="163"/>
      <c r="G390" s="165"/>
      <c r="H390" s="160" t="str">
        <f t="shared" si="13"/>
        <v>SE REQUIERE ASIGNAR LA FUENTE DE FINANCIAMIENTO</v>
      </c>
      <c r="I390" s="165"/>
      <c r="J390" s="165"/>
      <c r="K390" s="165"/>
      <c r="L390" s="165"/>
      <c r="M390" s="165"/>
      <c r="N390" s="165"/>
      <c r="O390" s="161">
        <f t="shared" si="14"/>
        <v>0</v>
      </c>
    </row>
    <row r="391" spans="1:15" x14ac:dyDescent="0.25">
      <c r="A391" s="283"/>
      <c r="B391" s="283"/>
      <c r="C391" s="166"/>
      <c r="D391" s="162">
        <v>113</v>
      </c>
      <c r="E391" s="158"/>
      <c r="F391" s="163"/>
      <c r="G391" s="165"/>
      <c r="H391" s="160" t="str">
        <f t="shared" si="13"/>
        <v>SE REQUIERE ASIGNAR LA FUENTE DE FINANCIAMIENTO</v>
      </c>
      <c r="I391" s="165"/>
      <c r="J391" s="165"/>
      <c r="K391" s="165"/>
      <c r="L391" s="165"/>
      <c r="M391" s="165"/>
      <c r="N391" s="165"/>
      <c r="O391" s="161">
        <f t="shared" si="14"/>
        <v>0</v>
      </c>
    </row>
    <row r="392" spans="1:15" x14ac:dyDescent="0.25">
      <c r="A392" s="283"/>
      <c r="B392" s="283"/>
      <c r="C392" s="166"/>
      <c r="D392" s="162">
        <v>113</v>
      </c>
      <c r="E392" s="158"/>
      <c r="F392" s="163"/>
      <c r="G392" s="165"/>
      <c r="H392" s="160" t="str">
        <f t="shared" si="13"/>
        <v>SE REQUIERE ASIGNAR LA FUENTE DE FINANCIAMIENTO</v>
      </c>
      <c r="I392" s="165"/>
      <c r="J392" s="165"/>
      <c r="K392" s="165"/>
      <c r="L392" s="165"/>
      <c r="M392" s="165"/>
      <c r="N392" s="165"/>
      <c r="O392" s="161">
        <f t="shared" si="14"/>
        <v>0</v>
      </c>
    </row>
    <row r="393" spans="1:15" x14ac:dyDescent="0.25">
      <c r="A393" s="283"/>
      <c r="B393" s="283"/>
      <c r="C393" s="166"/>
      <c r="D393" s="162">
        <v>113</v>
      </c>
      <c r="E393" s="158"/>
      <c r="F393" s="163"/>
      <c r="G393" s="165"/>
      <c r="H393" s="160" t="str">
        <f t="shared" si="13"/>
        <v>SE REQUIERE ASIGNAR LA FUENTE DE FINANCIAMIENTO</v>
      </c>
      <c r="I393" s="165"/>
      <c r="J393" s="165"/>
      <c r="K393" s="165"/>
      <c r="L393" s="165"/>
      <c r="M393" s="165"/>
      <c r="N393" s="165"/>
      <c r="O393" s="161">
        <f t="shared" si="14"/>
        <v>0</v>
      </c>
    </row>
    <row r="394" spans="1:15" x14ac:dyDescent="0.25">
      <c r="A394" s="283"/>
      <c r="B394" s="283"/>
      <c r="C394" s="166"/>
      <c r="D394" s="162">
        <v>113</v>
      </c>
      <c r="E394" s="158"/>
      <c r="F394" s="163"/>
      <c r="G394" s="164"/>
      <c r="H394" s="160" t="str">
        <f t="shared" si="13"/>
        <v>SE REQUIERE ASIGNAR LA FUENTE DE FINANCIAMIENTO</v>
      </c>
      <c r="I394" s="164"/>
      <c r="J394" s="164"/>
      <c r="K394" s="164"/>
      <c r="L394" s="164"/>
      <c r="M394" s="164"/>
      <c r="N394" s="164"/>
      <c r="O394" s="161">
        <f t="shared" si="14"/>
        <v>0</v>
      </c>
    </row>
    <row r="395" spans="1:15" x14ac:dyDescent="0.25">
      <c r="A395" s="283"/>
      <c r="B395" s="283"/>
      <c r="C395" s="166"/>
      <c r="D395" s="162">
        <v>113</v>
      </c>
      <c r="E395" s="158"/>
      <c r="F395" s="163"/>
      <c r="G395" s="165"/>
      <c r="H395" s="160" t="str">
        <f t="shared" si="13"/>
        <v>SE REQUIERE ASIGNAR LA FUENTE DE FINANCIAMIENTO</v>
      </c>
      <c r="I395" s="165"/>
      <c r="J395" s="165"/>
      <c r="K395" s="165"/>
      <c r="L395" s="165"/>
      <c r="M395" s="165"/>
      <c r="N395" s="165"/>
      <c r="O395" s="161">
        <f t="shared" si="14"/>
        <v>0</v>
      </c>
    </row>
    <row r="396" spans="1:15" x14ac:dyDescent="0.25">
      <c r="A396" s="283"/>
      <c r="B396" s="283"/>
      <c r="C396" s="166"/>
      <c r="D396" s="162">
        <v>113</v>
      </c>
      <c r="E396" s="158"/>
      <c r="F396" s="163"/>
      <c r="G396" s="165"/>
      <c r="H396" s="160" t="str">
        <f t="shared" si="13"/>
        <v>SE REQUIERE ASIGNAR LA FUENTE DE FINANCIAMIENTO</v>
      </c>
      <c r="I396" s="165"/>
      <c r="J396" s="165"/>
      <c r="K396" s="165"/>
      <c r="L396" s="165"/>
      <c r="M396" s="165"/>
      <c r="N396" s="165"/>
      <c r="O396" s="161">
        <f t="shared" si="14"/>
        <v>0</v>
      </c>
    </row>
    <row r="397" spans="1:15" x14ac:dyDescent="0.25">
      <c r="A397" s="283"/>
      <c r="B397" s="283"/>
      <c r="C397" s="166"/>
      <c r="D397" s="162">
        <v>113</v>
      </c>
      <c r="E397" s="158"/>
      <c r="F397" s="163"/>
      <c r="G397" s="165"/>
      <c r="H397" s="160" t="str">
        <f t="shared" si="13"/>
        <v>SE REQUIERE ASIGNAR LA FUENTE DE FINANCIAMIENTO</v>
      </c>
      <c r="I397" s="165"/>
      <c r="J397" s="165"/>
      <c r="K397" s="165"/>
      <c r="L397" s="165"/>
      <c r="M397" s="165"/>
      <c r="N397" s="165"/>
      <c r="O397" s="161">
        <f t="shared" si="14"/>
        <v>0</v>
      </c>
    </row>
    <row r="398" spans="1:15" x14ac:dyDescent="0.25">
      <c r="A398" s="283"/>
      <c r="B398" s="283"/>
      <c r="C398" s="166"/>
      <c r="D398" s="162">
        <v>113</v>
      </c>
      <c r="E398" s="158"/>
      <c r="F398" s="163"/>
      <c r="G398" s="164"/>
      <c r="H398" s="160" t="str">
        <f t="shared" si="13"/>
        <v>SE REQUIERE ASIGNAR LA FUENTE DE FINANCIAMIENTO</v>
      </c>
      <c r="I398" s="164"/>
      <c r="J398" s="164"/>
      <c r="K398" s="164"/>
      <c r="L398" s="164"/>
      <c r="M398" s="164"/>
      <c r="N398" s="164"/>
      <c r="O398" s="161">
        <f t="shared" si="14"/>
        <v>0</v>
      </c>
    </row>
    <row r="399" spans="1:15" x14ac:dyDescent="0.25">
      <c r="A399" s="283"/>
      <c r="B399" s="283"/>
      <c r="C399" s="166"/>
      <c r="D399" s="162">
        <v>113</v>
      </c>
      <c r="E399" s="158"/>
      <c r="F399" s="163"/>
      <c r="G399" s="164"/>
      <c r="H399" s="160" t="str">
        <f t="shared" si="13"/>
        <v>SE REQUIERE ASIGNAR LA FUENTE DE FINANCIAMIENTO</v>
      </c>
      <c r="I399" s="164"/>
      <c r="J399" s="164"/>
      <c r="K399" s="164"/>
      <c r="L399" s="164"/>
      <c r="M399" s="164"/>
      <c r="N399" s="164"/>
      <c r="O399" s="161">
        <f t="shared" si="14"/>
        <v>0</v>
      </c>
    </row>
    <row r="400" spans="1:15" x14ac:dyDescent="0.25">
      <c r="A400" s="283"/>
      <c r="B400" s="283"/>
      <c r="C400" s="166"/>
      <c r="D400" s="162">
        <v>113</v>
      </c>
      <c r="E400" s="158"/>
      <c r="F400" s="163"/>
      <c r="G400" s="165"/>
      <c r="H400" s="160" t="str">
        <f t="shared" si="13"/>
        <v>SE REQUIERE ASIGNAR LA FUENTE DE FINANCIAMIENTO</v>
      </c>
      <c r="I400" s="165"/>
      <c r="J400" s="165"/>
      <c r="K400" s="165"/>
      <c r="L400" s="165"/>
      <c r="M400" s="165"/>
      <c r="N400" s="165"/>
      <c r="O400" s="161">
        <f t="shared" si="14"/>
        <v>0</v>
      </c>
    </row>
    <row r="401" spans="1:15" x14ac:dyDescent="0.25">
      <c r="A401" s="283"/>
      <c r="B401" s="283"/>
      <c r="C401" s="166"/>
      <c r="D401" s="162">
        <v>113</v>
      </c>
      <c r="E401" s="158"/>
      <c r="F401" s="163"/>
      <c r="G401" s="165"/>
      <c r="H401" s="160" t="str">
        <f t="shared" si="13"/>
        <v>SE REQUIERE ASIGNAR LA FUENTE DE FINANCIAMIENTO</v>
      </c>
      <c r="I401" s="165"/>
      <c r="J401" s="165"/>
      <c r="K401" s="165"/>
      <c r="L401" s="165"/>
      <c r="M401" s="165"/>
      <c r="N401" s="165"/>
      <c r="O401" s="161">
        <f t="shared" si="14"/>
        <v>0</v>
      </c>
    </row>
    <row r="402" spans="1:15" x14ac:dyDescent="0.25">
      <c r="A402" s="283"/>
      <c r="B402" s="283"/>
      <c r="C402" s="166"/>
      <c r="D402" s="162">
        <v>113</v>
      </c>
      <c r="E402" s="158"/>
      <c r="F402" s="163"/>
      <c r="G402" s="165"/>
      <c r="H402" s="160" t="str">
        <f t="shared" si="13"/>
        <v>SE REQUIERE ASIGNAR LA FUENTE DE FINANCIAMIENTO</v>
      </c>
      <c r="I402" s="165"/>
      <c r="J402" s="165"/>
      <c r="K402" s="165"/>
      <c r="L402" s="165"/>
      <c r="M402" s="165"/>
      <c r="N402" s="165"/>
      <c r="O402" s="161">
        <f t="shared" si="14"/>
        <v>0</v>
      </c>
    </row>
    <row r="403" spans="1:15" x14ac:dyDescent="0.25">
      <c r="A403" s="283"/>
      <c r="B403" s="283"/>
      <c r="C403" s="166"/>
      <c r="D403" s="162">
        <v>113</v>
      </c>
      <c r="E403" s="158"/>
      <c r="F403" s="163"/>
      <c r="G403" s="165"/>
      <c r="H403" s="160" t="str">
        <f t="shared" si="13"/>
        <v>SE REQUIERE ASIGNAR LA FUENTE DE FINANCIAMIENTO</v>
      </c>
      <c r="I403" s="165"/>
      <c r="J403" s="165"/>
      <c r="K403" s="165"/>
      <c r="L403" s="165"/>
      <c r="M403" s="165"/>
      <c r="N403" s="165"/>
      <c r="O403" s="161">
        <f t="shared" si="14"/>
        <v>0</v>
      </c>
    </row>
    <row r="404" spans="1:15" x14ac:dyDescent="0.25">
      <c r="A404" s="283"/>
      <c r="B404" s="283"/>
      <c r="C404" s="166"/>
      <c r="D404" s="162">
        <v>113</v>
      </c>
      <c r="E404" s="158"/>
      <c r="F404" s="163"/>
      <c r="G404" s="165"/>
      <c r="H404" s="160" t="str">
        <f t="shared" si="13"/>
        <v>SE REQUIERE ASIGNAR LA FUENTE DE FINANCIAMIENTO</v>
      </c>
      <c r="I404" s="165"/>
      <c r="J404" s="165"/>
      <c r="K404" s="165"/>
      <c r="L404" s="165"/>
      <c r="M404" s="165"/>
      <c r="N404" s="165"/>
      <c r="O404" s="161">
        <f t="shared" si="14"/>
        <v>0</v>
      </c>
    </row>
    <row r="405" spans="1:15" x14ac:dyDescent="0.25">
      <c r="A405" s="283"/>
      <c r="B405" s="283"/>
      <c r="C405" s="166"/>
      <c r="D405" s="162">
        <v>113</v>
      </c>
      <c r="E405" s="158"/>
      <c r="F405" s="163"/>
      <c r="G405" s="165"/>
      <c r="H405" s="160" t="str">
        <f t="shared" si="13"/>
        <v>SE REQUIERE ASIGNAR LA FUENTE DE FINANCIAMIENTO</v>
      </c>
      <c r="I405" s="165"/>
      <c r="J405" s="165"/>
      <c r="K405" s="165"/>
      <c r="L405" s="165"/>
      <c r="M405" s="165"/>
      <c r="N405" s="165"/>
      <c r="O405" s="161">
        <f t="shared" si="14"/>
        <v>0</v>
      </c>
    </row>
    <row r="406" spans="1:15" x14ac:dyDescent="0.25">
      <c r="A406" s="283"/>
      <c r="B406" s="283"/>
      <c r="C406" s="166"/>
      <c r="D406" s="162">
        <v>113</v>
      </c>
      <c r="E406" s="158"/>
      <c r="F406" s="163"/>
      <c r="G406" s="165"/>
      <c r="H406" s="160" t="str">
        <f t="shared" si="13"/>
        <v>SE REQUIERE ASIGNAR LA FUENTE DE FINANCIAMIENTO</v>
      </c>
      <c r="I406" s="165"/>
      <c r="J406" s="165"/>
      <c r="K406" s="165"/>
      <c r="L406" s="165"/>
      <c r="M406" s="165"/>
      <c r="N406" s="165"/>
      <c r="O406" s="161">
        <f t="shared" si="14"/>
        <v>0</v>
      </c>
    </row>
    <row r="407" spans="1:15" x14ac:dyDescent="0.25">
      <c r="A407" s="283"/>
      <c r="B407" s="283"/>
      <c r="C407" s="166"/>
      <c r="D407" s="162">
        <v>113</v>
      </c>
      <c r="E407" s="158"/>
      <c r="F407" s="163"/>
      <c r="G407" s="165"/>
      <c r="H407" s="160" t="str">
        <f t="shared" si="13"/>
        <v>SE REQUIERE ASIGNAR LA FUENTE DE FINANCIAMIENTO</v>
      </c>
      <c r="I407" s="165"/>
      <c r="J407" s="165"/>
      <c r="K407" s="165"/>
      <c r="L407" s="165"/>
      <c r="M407" s="165"/>
      <c r="N407" s="165"/>
      <c r="O407" s="161">
        <f t="shared" si="14"/>
        <v>0</v>
      </c>
    </row>
    <row r="408" spans="1:15" x14ac:dyDescent="0.25">
      <c r="A408" s="283"/>
      <c r="B408" s="283"/>
      <c r="C408" s="166"/>
      <c r="D408" s="162">
        <v>113</v>
      </c>
      <c r="E408" s="158"/>
      <c r="F408" s="163"/>
      <c r="G408" s="164"/>
      <c r="H408" s="160" t="str">
        <f t="shared" si="13"/>
        <v>SE REQUIERE ASIGNAR LA FUENTE DE FINANCIAMIENTO</v>
      </c>
      <c r="I408" s="164"/>
      <c r="J408" s="164"/>
      <c r="K408" s="164"/>
      <c r="L408" s="164"/>
      <c r="M408" s="164"/>
      <c r="N408" s="164"/>
      <c r="O408" s="161">
        <f t="shared" si="14"/>
        <v>0</v>
      </c>
    </row>
    <row r="409" spans="1:15" x14ac:dyDescent="0.25">
      <c r="A409" s="283"/>
      <c r="B409" s="283"/>
      <c r="C409" s="166"/>
      <c r="D409" s="162">
        <v>113</v>
      </c>
      <c r="E409" s="158"/>
      <c r="F409" s="163"/>
      <c r="G409" s="165"/>
      <c r="H409" s="160" t="str">
        <f t="shared" si="13"/>
        <v>SE REQUIERE ASIGNAR LA FUENTE DE FINANCIAMIENTO</v>
      </c>
      <c r="I409" s="165"/>
      <c r="J409" s="165"/>
      <c r="K409" s="165"/>
      <c r="L409" s="165"/>
      <c r="M409" s="165"/>
      <c r="N409" s="165"/>
      <c r="O409" s="161">
        <f t="shared" si="14"/>
        <v>0</v>
      </c>
    </row>
    <row r="410" spans="1:15" x14ac:dyDescent="0.25">
      <c r="A410" s="283"/>
      <c r="B410" s="283"/>
      <c r="C410" s="166"/>
      <c r="D410" s="162">
        <v>113</v>
      </c>
      <c r="E410" s="158"/>
      <c r="F410" s="163"/>
      <c r="G410" s="165"/>
      <c r="H410" s="160" t="str">
        <f t="shared" si="13"/>
        <v>SE REQUIERE ASIGNAR LA FUENTE DE FINANCIAMIENTO</v>
      </c>
      <c r="I410" s="165"/>
      <c r="J410" s="165"/>
      <c r="K410" s="165"/>
      <c r="L410" s="165"/>
      <c r="M410" s="165"/>
      <c r="N410" s="165"/>
      <c r="O410" s="161">
        <f t="shared" si="14"/>
        <v>0</v>
      </c>
    </row>
    <row r="411" spans="1:15" x14ac:dyDescent="0.25">
      <c r="A411" s="283"/>
      <c r="B411" s="283"/>
      <c r="C411" s="166"/>
      <c r="D411" s="162">
        <v>113</v>
      </c>
      <c r="E411" s="158"/>
      <c r="F411" s="163"/>
      <c r="G411" s="165"/>
      <c r="H411" s="160" t="str">
        <f t="shared" si="13"/>
        <v>SE REQUIERE ASIGNAR LA FUENTE DE FINANCIAMIENTO</v>
      </c>
      <c r="I411" s="165"/>
      <c r="J411" s="165"/>
      <c r="K411" s="165"/>
      <c r="L411" s="165"/>
      <c r="M411" s="165"/>
      <c r="N411" s="165"/>
      <c r="O411" s="161">
        <f t="shared" si="14"/>
        <v>0</v>
      </c>
    </row>
    <row r="412" spans="1:15" x14ac:dyDescent="0.25">
      <c r="A412" s="283"/>
      <c r="B412" s="283"/>
      <c r="C412" s="166"/>
      <c r="D412" s="162">
        <v>113</v>
      </c>
      <c r="E412" s="158"/>
      <c r="F412" s="163"/>
      <c r="G412" s="165"/>
      <c r="H412" s="160" t="str">
        <f t="shared" si="13"/>
        <v>SE REQUIERE ASIGNAR LA FUENTE DE FINANCIAMIENTO</v>
      </c>
      <c r="I412" s="165"/>
      <c r="J412" s="165"/>
      <c r="K412" s="165"/>
      <c r="L412" s="165"/>
      <c r="M412" s="165"/>
      <c r="N412" s="165"/>
      <c r="O412" s="161">
        <f t="shared" si="14"/>
        <v>0</v>
      </c>
    </row>
    <row r="413" spans="1:15" x14ac:dyDescent="0.25">
      <c r="A413" s="283"/>
      <c r="B413" s="283"/>
      <c r="C413" s="166"/>
      <c r="D413" s="162">
        <v>113</v>
      </c>
      <c r="E413" s="158"/>
      <c r="F413" s="163"/>
      <c r="G413" s="165"/>
      <c r="H413" s="160" t="str">
        <f t="shared" si="13"/>
        <v>SE REQUIERE ASIGNAR LA FUENTE DE FINANCIAMIENTO</v>
      </c>
      <c r="I413" s="165"/>
      <c r="J413" s="165"/>
      <c r="K413" s="165"/>
      <c r="L413" s="165"/>
      <c r="M413" s="165"/>
      <c r="N413" s="165"/>
      <c r="O413" s="161">
        <f t="shared" si="14"/>
        <v>0</v>
      </c>
    </row>
    <row r="414" spans="1:15" x14ac:dyDescent="0.25">
      <c r="A414" s="283"/>
      <c r="B414" s="283"/>
      <c r="C414" s="166"/>
      <c r="D414" s="162">
        <v>113</v>
      </c>
      <c r="E414" s="158"/>
      <c r="F414" s="163"/>
      <c r="G414" s="165"/>
      <c r="H414" s="160" t="str">
        <f t="shared" si="13"/>
        <v>SE REQUIERE ASIGNAR LA FUENTE DE FINANCIAMIENTO</v>
      </c>
      <c r="I414" s="165"/>
      <c r="J414" s="165"/>
      <c r="K414" s="165"/>
      <c r="L414" s="165"/>
      <c r="M414" s="165"/>
      <c r="N414" s="165"/>
      <c r="O414" s="161">
        <f t="shared" si="14"/>
        <v>0</v>
      </c>
    </row>
    <row r="415" spans="1:15" x14ac:dyDescent="0.25">
      <c r="A415" s="283"/>
      <c r="B415" s="283"/>
      <c r="C415" s="166"/>
      <c r="D415" s="162">
        <v>113</v>
      </c>
      <c r="E415" s="158"/>
      <c r="F415" s="163"/>
      <c r="G415" s="165"/>
      <c r="H415" s="160" t="str">
        <f t="shared" si="13"/>
        <v>SE REQUIERE ASIGNAR LA FUENTE DE FINANCIAMIENTO</v>
      </c>
      <c r="I415" s="165"/>
      <c r="J415" s="165"/>
      <c r="K415" s="165"/>
      <c r="L415" s="165"/>
      <c r="M415" s="165"/>
      <c r="N415" s="165"/>
      <c r="O415" s="161">
        <f t="shared" si="14"/>
        <v>0</v>
      </c>
    </row>
    <row r="416" spans="1:15" x14ac:dyDescent="0.25">
      <c r="A416" s="283"/>
      <c r="B416" s="283"/>
      <c r="C416" s="166"/>
      <c r="D416" s="162">
        <v>113</v>
      </c>
      <c r="E416" s="158"/>
      <c r="F416" s="163"/>
      <c r="G416" s="165"/>
      <c r="H416" s="160" t="str">
        <f t="shared" si="13"/>
        <v>SE REQUIERE ASIGNAR LA FUENTE DE FINANCIAMIENTO</v>
      </c>
      <c r="I416" s="165"/>
      <c r="J416" s="165"/>
      <c r="K416" s="165"/>
      <c r="L416" s="165"/>
      <c r="M416" s="165"/>
      <c r="N416" s="165"/>
      <c r="O416" s="161">
        <f t="shared" si="14"/>
        <v>0</v>
      </c>
    </row>
    <row r="417" spans="1:15" x14ac:dyDescent="0.25">
      <c r="A417" s="283"/>
      <c r="B417" s="283"/>
      <c r="C417" s="166"/>
      <c r="D417" s="162">
        <v>113</v>
      </c>
      <c r="E417" s="158"/>
      <c r="F417" s="163"/>
      <c r="G417" s="164"/>
      <c r="H417" s="160" t="str">
        <f t="shared" si="13"/>
        <v>SE REQUIERE ASIGNAR LA FUENTE DE FINANCIAMIENTO</v>
      </c>
      <c r="I417" s="164"/>
      <c r="J417" s="164"/>
      <c r="K417" s="164"/>
      <c r="L417" s="164"/>
      <c r="M417" s="164"/>
      <c r="N417" s="164"/>
      <c r="O417" s="161">
        <f t="shared" si="14"/>
        <v>0</v>
      </c>
    </row>
    <row r="418" spans="1:15" x14ac:dyDescent="0.25">
      <c r="A418" s="283"/>
      <c r="B418" s="283"/>
      <c r="C418" s="166"/>
      <c r="D418" s="162">
        <v>113</v>
      </c>
      <c r="E418" s="158"/>
      <c r="F418" s="163"/>
      <c r="G418" s="165"/>
      <c r="H418" s="160" t="str">
        <f t="shared" si="13"/>
        <v>SE REQUIERE ASIGNAR LA FUENTE DE FINANCIAMIENTO</v>
      </c>
      <c r="I418" s="165"/>
      <c r="J418" s="165"/>
      <c r="K418" s="165"/>
      <c r="L418" s="165"/>
      <c r="M418" s="165"/>
      <c r="N418" s="165"/>
      <c r="O418" s="161">
        <f t="shared" si="14"/>
        <v>0</v>
      </c>
    </row>
    <row r="419" spans="1:15" x14ac:dyDescent="0.25">
      <c r="A419" s="283"/>
      <c r="B419" s="283"/>
      <c r="C419" s="166"/>
      <c r="D419" s="162">
        <v>113</v>
      </c>
      <c r="E419" s="158"/>
      <c r="F419" s="163"/>
      <c r="G419" s="165"/>
      <c r="H419" s="160" t="str">
        <f t="shared" si="13"/>
        <v>SE REQUIERE ASIGNAR LA FUENTE DE FINANCIAMIENTO</v>
      </c>
      <c r="I419" s="165"/>
      <c r="J419" s="165"/>
      <c r="K419" s="165"/>
      <c r="L419" s="165"/>
      <c r="M419" s="165"/>
      <c r="N419" s="165"/>
      <c r="O419" s="161">
        <f t="shared" si="14"/>
        <v>0</v>
      </c>
    </row>
    <row r="420" spans="1:15" x14ac:dyDescent="0.25">
      <c r="A420" s="283"/>
      <c r="B420" s="283"/>
      <c r="C420" s="166"/>
      <c r="D420" s="162">
        <v>113</v>
      </c>
      <c r="E420" s="158"/>
      <c r="F420" s="163"/>
      <c r="G420" s="164"/>
      <c r="H420" s="160" t="str">
        <f t="shared" si="13"/>
        <v>SE REQUIERE ASIGNAR LA FUENTE DE FINANCIAMIENTO</v>
      </c>
      <c r="I420" s="164"/>
      <c r="J420" s="164"/>
      <c r="K420" s="164"/>
      <c r="L420" s="164"/>
      <c r="M420" s="164"/>
      <c r="N420" s="164"/>
      <c r="O420" s="161">
        <f t="shared" si="14"/>
        <v>0</v>
      </c>
    </row>
    <row r="421" spans="1:15" x14ac:dyDescent="0.25">
      <c r="A421" s="283"/>
      <c r="B421" s="283"/>
      <c r="C421" s="166"/>
      <c r="D421" s="162">
        <v>113</v>
      </c>
      <c r="E421" s="158"/>
      <c r="F421" s="163"/>
      <c r="G421" s="165"/>
      <c r="H421" s="160" t="str">
        <f t="shared" si="13"/>
        <v>SE REQUIERE ASIGNAR LA FUENTE DE FINANCIAMIENTO</v>
      </c>
      <c r="I421" s="165"/>
      <c r="J421" s="165"/>
      <c r="K421" s="165"/>
      <c r="L421" s="165"/>
      <c r="M421" s="165"/>
      <c r="N421" s="165"/>
      <c r="O421" s="161">
        <f t="shared" si="14"/>
        <v>0</v>
      </c>
    </row>
    <row r="422" spans="1:15" x14ac:dyDescent="0.25">
      <c r="A422" s="283"/>
      <c r="B422" s="283"/>
      <c r="C422" s="166"/>
      <c r="D422" s="162">
        <v>113</v>
      </c>
      <c r="E422" s="158"/>
      <c r="F422" s="163"/>
      <c r="G422" s="165"/>
      <c r="H422" s="160" t="str">
        <f t="shared" si="13"/>
        <v>SE REQUIERE ASIGNAR LA FUENTE DE FINANCIAMIENTO</v>
      </c>
      <c r="I422" s="165"/>
      <c r="J422" s="165"/>
      <c r="K422" s="165"/>
      <c r="L422" s="165"/>
      <c r="M422" s="165"/>
      <c r="N422" s="165"/>
      <c r="O422" s="161">
        <f t="shared" si="14"/>
        <v>0</v>
      </c>
    </row>
    <row r="423" spans="1:15" x14ac:dyDescent="0.25">
      <c r="A423" s="283"/>
      <c r="B423" s="283"/>
      <c r="C423" s="166"/>
      <c r="D423" s="162">
        <v>113</v>
      </c>
      <c r="E423" s="158"/>
      <c r="F423" s="163"/>
      <c r="G423" s="164"/>
      <c r="H423" s="160" t="str">
        <f t="shared" si="13"/>
        <v>SE REQUIERE ASIGNAR LA FUENTE DE FINANCIAMIENTO</v>
      </c>
      <c r="I423" s="164"/>
      <c r="J423" s="164"/>
      <c r="K423" s="164"/>
      <c r="L423" s="164"/>
      <c r="M423" s="164"/>
      <c r="N423" s="164"/>
      <c r="O423" s="161">
        <f t="shared" si="14"/>
        <v>0</v>
      </c>
    </row>
    <row r="424" spans="1:15" x14ac:dyDescent="0.25">
      <c r="A424" s="283"/>
      <c r="B424" s="283"/>
      <c r="C424" s="166"/>
      <c r="D424" s="162">
        <v>113</v>
      </c>
      <c r="E424" s="158"/>
      <c r="F424" s="163"/>
      <c r="G424" s="165"/>
      <c r="H424" s="160" t="str">
        <f t="shared" si="13"/>
        <v>SE REQUIERE ASIGNAR LA FUENTE DE FINANCIAMIENTO</v>
      </c>
      <c r="I424" s="165"/>
      <c r="J424" s="165"/>
      <c r="K424" s="165"/>
      <c r="L424" s="165"/>
      <c r="M424" s="165"/>
      <c r="N424" s="165"/>
      <c r="O424" s="161">
        <f t="shared" si="14"/>
        <v>0</v>
      </c>
    </row>
    <row r="425" spans="1:15" x14ac:dyDescent="0.25">
      <c r="A425" s="283"/>
      <c r="B425" s="283"/>
      <c r="C425" s="166"/>
      <c r="D425" s="162">
        <v>113</v>
      </c>
      <c r="E425" s="158"/>
      <c r="F425" s="163"/>
      <c r="G425" s="164"/>
      <c r="H425" s="160" t="str">
        <f t="shared" si="13"/>
        <v>SE REQUIERE ASIGNAR LA FUENTE DE FINANCIAMIENTO</v>
      </c>
      <c r="I425" s="164"/>
      <c r="J425" s="164"/>
      <c r="K425" s="164"/>
      <c r="L425" s="164"/>
      <c r="M425" s="164"/>
      <c r="N425" s="164"/>
      <c r="O425" s="161">
        <f t="shared" si="14"/>
        <v>0</v>
      </c>
    </row>
    <row r="426" spans="1:15" x14ac:dyDescent="0.25">
      <c r="A426" s="283"/>
      <c r="B426" s="283"/>
      <c r="C426" s="166"/>
      <c r="D426" s="162">
        <v>113</v>
      </c>
      <c r="E426" s="158"/>
      <c r="F426" s="163"/>
      <c r="G426" s="165"/>
      <c r="H426" s="160" t="str">
        <f t="shared" si="13"/>
        <v>SE REQUIERE ASIGNAR LA FUENTE DE FINANCIAMIENTO</v>
      </c>
      <c r="I426" s="165"/>
      <c r="J426" s="165"/>
      <c r="K426" s="165"/>
      <c r="L426" s="165"/>
      <c r="M426" s="165"/>
      <c r="N426" s="165"/>
      <c r="O426" s="161">
        <f t="shared" si="14"/>
        <v>0</v>
      </c>
    </row>
    <row r="427" spans="1:15" x14ac:dyDescent="0.25">
      <c r="A427" s="283"/>
      <c r="B427" s="283"/>
      <c r="C427" s="166"/>
      <c r="D427" s="162">
        <v>113</v>
      </c>
      <c r="E427" s="158"/>
      <c r="F427" s="163"/>
      <c r="G427" s="165"/>
      <c r="H427" s="160" t="str">
        <f t="shared" si="13"/>
        <v>SE REQUIERE ASIGNAR LA FUENTE DE FINANCIAMIENTO</v>
      </c>
      <c r="I427" s="165"/>
      <c r="J427" s="165"/>
      <c r="K427" s="165"/>
      <c r="L427" s="165"/>
      <c r="M427" s="165"/>
      <c r="N427" s="165"/>
      <c r="O427" s="161">
        <f t="shared" si="14"/>
        <v>0</v>
      </c>
    </row>
    <row r="428" spans="1:15" x14ac:dyDescent="0.25">
      <c r="A428" s="283"/>
      <c r="B428" s="283"/>
      <c r="C428" s="166"/>
      <c r="D428" s="162">
        <v>113</v>
      </c>
      <c r="E428" s="158"/>
      <c r="F428" s="163"/>
      <c r="G428" s="164"/>
      <c r="H428" s="160" t="str">
        <f t="shared" si="13"/>
        <v>SE REQUIERE ASIGNAR LA FUENTE DE FINANCIAMIENTO</v>
      </c>
      <c r="I428" s="164"/>
      <c r="J428" s="164"/>
      <c r="K428" s="164"/>
      <c r="L428" s="164"/>
      <c r="M428" s="164"/>
      <c r="N428" s="164"/>
      <c r="O428" s="161">
        <f t="shared" si="14"/>
        <v>0</v>
      </c>
    </row>
    <row r="429" spans="1:15" x14ac:dyDescent="0.25">
      <c r="A429" s="283"/>
      <c r="B429" s="283"/>
      <c r="C429" s="166"/>
      <c r="D429" s="162">
        <v>113</v>
      </c>
      <c r="E429" s="158"/>
      <c r="F429" s="163"/>
      <c r="G429" s="165"/>
      <c r="H429" s="160" t="str">
        <f t="shared" si="13"/>
        <v>SE REQUIERE ASIGNAR LA FUENTE DE FINANCIAMIENTO</v>
      </c>
      <c r="I429" s="165"/>
      <c r="J429" s="165"/>
      <c r="K429" s="165"/>
      <c r="L429" s="165"/>
      <c r="M429" s="165"/>
      <c r="N429" s="165"/>
      <c r="O429" s="161">
        <f t="shared" si="14"/>
        <v>0</v>
      </c>
    </row>
    <row r="430" spans="1:15" x14ac:dyDescent="0.25">
      <c r="A430" s="65"/>
      <c r="B430" s="223" t="s">
        <v>981</v>
      </c>
      <c r="C430" s="223"/>
      <c r="D430" s="223"/>
      <c r="E430" s="224"/>
      <c r="F430" s="170">
        <f t="shared" ref="F430:N430" si="15">SUM(F3:F429)</f>
        <v>108</v>
      </c>
      <c r="G430" s="171">
        <f t="shared" si="15"/>
        <v>688620.55</v>
      </c>
      <c r="H430" s="171">
        <f t="shared" si="15"/>
        <v>12132326.999999996</v>
      </c>
      <c r="I430" s="171">
        <f t="shared" si="15"/>
        <v>0</v>
      </c>
      <c r="J430" s="171">
        <f t="shared" si="15"/>
        <v>168504.54166666669</v>
      </c>
      <c r="K430" s="171">
        <f t="shared" si="15"/>
        <v>1661962.6027397255</v>
      </c>
      <c r="L430" s="171">
        <f t="shared" si="15"/>
        <v>0</v>
      </c>
      <c r="M430" s="171">
        <f t="shared" si="15"/>
        <v>0</v>
      </c>
      <c r="N430" s="171">
        <f t="shared" si="15"/>
        <v>0</v>
      </c>
      <c r="O430" s="171">
        <f>SUM(O3:O429)</f>
        <v>13962794.144406401</v>
      </c>
    </row>
    <row r="433" spans="9:11" x14ac:dyDescent="0.25">
      <c r="K433" s="172"/>
    </row>
    <row r="434" spans="9:11" x14ac:dyDescent="0.25">
      <c r="I434">
        <f>H430/12</f>
        <v>1011027.2499999997</v>
      </c>
      <c r="J434" s="172">
        <f>J430+K430</f>
        <v>1830467.1444063922</v>
      </c>
    </row>
    <row r="435" spans="9:11" x14ac:dyDescent="0.25">
      <c r="I435">
        <v>1011027</v>
      </c>
    </row>
  </sheetData>
  <mergeCells count="435">
    <mergeCell ref="O1:O2"/>
    <mergeCell ref="A3:B3"/>
    <mergeCell ref="A4:B4"/>
    <mergeCell ref="A5:B5"/>
    <mergeCell ref="A6:B6"/>
    <mergeCell ref="A7:B7"/>
    <mergeCell ref="A1:B2"/>
    <mergeCell ref="C1:C2"/>
    <mergeCell ref="D1:D2"/>
    <mergeCell ref="E1:E2"/>
    <mergeCell ref="F1:F2"/>
    <mergeCell ref="G1:H1"/>
    <mergeCell ref="A14:B14"/>
    <mergeCell ref="A15:B15"/>
    <mergeCell ref="A16:B16"/>
    <mergeCell ref="A17:B17"/>
    <mergeCell ref="A19:B19"/>
    <mergeCell ref="A20:B20"/>
    <mergeCell ref="A18:B18"/>
    <mergeCell ref="A8:B8"/>
    <mergeCell ref="A9:B9"/>
    <mergeCell ref="A10:B10"/>
    <mergeCell ref="A11:B11"/>
    <mergeCell ref="A12:B12"/>
    <mergeCell ref="A13:B13"/>
    <mergeCell ref="A27:B27"/>
    <mergeCell ref="A28:B28"/>
    <mergeCell ref="A29:B29"/>
    <mergeCell ref="A30:B30"/>
    <mergeCell ref="A31:B31"/>
    <mergeCell ref="A32:B32"/>
    <mergeCell ref="A21:B21"/>
    <mergeCell ref="A22:B22"/>
    <mergeCell ref="A23:B23"/>
    <mergeCell ref="A24:B24"/>
    <mergeCell ref="A25:B25"/>
    <mergeCell ref="A26:B26"/>
    <mergeCell ref="A39:B39"/>
    <mergeCell ref="A40:B40"/>
    <mergeCell ref="A41:B41"/>
    <mergeCell ref="A42:B42"/>
    <mergeCell ref="A43:B43"/>
    <mergeCell ref="A44:B44"/>
    <mergeCell ref="A33:B33"/>
    <mergeCell ref="A34:B34"/>
    <mergeCell ref="A35:B35"/>
    <mergeCell ref="A36:B36"/>
    <mergeCell ref="A37:B37"/>
    <mergeCell ref="A38:B38"/>
    <mergeCell ref="A51:B51"/>
    <mergeCell ref="A52:B52"/>
    <mergeCell ref="A53:B53"/>
    <mergeCell ref="A54:B54"/>
    <mergeCell ref="A55:B55"/>
    <mergeCell ref="A56:B56"/>
    <mergeCell ref="A45:B45"/>
    <mergeCell ref="A46:B46"/>
    <mergeCell ref="A47:B47"/>
    <mergeCell ref="A48:B48"/>
    <mergeCell ref="A49:B49"/>
    <mergeCell ref="A50:B50"/>
    <mergeCell ref="A63:B63"/>
    <mergeCell ref="A64:B64"/>
    <mergeCell ref="A65:B65"/>
    <mergeCell ref="A66:B66"/>
    <mergeCell ref="A67:B67"/>
    <mergeCell ref="A68:B68"/>
    <mergeCell ref="A57:B57"/>
    <mergeCell ref="A58:B58"/>
    <mergeCell ref="A59:B59"/>
    <mergeCell ref="A60:B60"/>
    <mergeCell ref="A61:B61"/>
    <mergeCell ref="A62:B62"/>
    <mergeCell ref="A75:B75"/>
    <mergeCell ref="A76:B76"/>
    <mergeCell ref="A77:B77"/>
    <mergeCell ref="A78:B78"/>
    <mergeCell ref="A79:B79"/>
    <mergeCell ref="A80:B80"/>
    <mergeCell ref="A69:B69"/>
    <mergeCell ref="A70:B70"/>
    <mergeCell ref="A71:B71"/>
    <mergeCell ref="A72:B72"/>
    <mergeCell ref="A73:B73"/>
    <mergeCell ref="A74:B74"/>
    <mergeCell ref="A87:B87"/>
    <mergeCell ref="A88:B88"/>
    <mergeCell ref="A89:B89"/>
    <mergeCell ref="A90:B90"/>
    <mergeCell ref="A91:B91"/>
    <mergeCell ref="A92:B92"/>
    <mergeCell ref="A81:B81"/>
    <mergeCell ref="A82:B82"/>
    <mergeCell ref="A83:B83"/>
    <mergeCell ref="A84:B84"/>
    <mergeCell ref="A85:B85"/>
    <mergeCell ref="A86:B86"/>
    <mergeCell ref="A99:B99"/>
    <mergeCell ref="A100:B100"/>
    <mergeCell ref="A101:B101"/>
    <mergeCell ref="A102:B102"/>
    <mergeCell ref="A103:B103"/>
    <mergeCell ref="A104:B104"/>
    <mergeCell ref="A93:B93"/>
    <mergeCell ref="A94:B94"/>
    <mergeCell ref="A95:B95"/>
    <mergeCell ref="A96:B96"/>
    <mergeCell ref="A97:B97"/>
    <mergeCell ref="A98:B98"/>
    <mergeCell ref="A111:B111"/>
    <mergeCell ref="A112:B112"/>
    <mergeCell ref="A113:B113"/>
    <mergeCell ref="A114:B114"/>
    <mergeCell ref="A115:B115"/>
    <mergeCell ref="A116:B116"/>
    <mergeCell ref="A105:B105"/>
    <mergeCell ref="A106:B106"/>
    <mergeCell ref="A107:B107"/>
    <mergeCell ref="A108:B108"/>
    <mergeCell ref="A109:B109"/>
    <mergeCell ref="A110:B110"/>
    <mergeCell ref="A123:B123"/>
    <mergeCell ref="A124:B124"/>
    <mergeCell ref="A125:B125"/>
    <mergeCell ref="A126:B126"/>
    <mergeCell ref="A127:B127"/>
    <mergeCell ref="A128:B128"/>
    <mergeCell ref="A117:B117"/>
    <mergeCell ref="A118:B118"/>
    <mergeCell ref="A119:B119"/>
    <mergeCell ref="A120:B120"/>
    <mergeCell ref="A121:B121"/>
    <mergeCell ref="A122:B122"/>
    <mergeCell ref="A135:B135"/>
    <mergeCell ref="A136:B136"/>
    <mergeCell ref="A137:B137"/>
    <mergeCell ref="A138:B138"/>
    <mergeCell ref="A139:B139"/>
    <mergeCell ref="A140:B140"/>
    <mergeCell ref="A129:B129"/>
    <mergeCell ref="A130:B130"/>
    <mergeCell ref="A131:B131"/>
    <mergeCell ref="A132:B132"/>
    <mergeCell ref="A133:B133"/>
    <mergeCell ref="A134:B134"/>
    <mergeCell ref="A147:B147"/>
    <mergeCell ref="A148:B148"/>
    <mergeCell ref="A149:B149"/>
    <mergeCell ref="A150:B150"/>
    <mergeCell ref="A151:B151"/>
    <mergeCell ref="A152:B152"/>
    <mergeCell ref="A141:B141"/>
    <mergeCell ref="A142:B142"/>
    <mergeCell ref="A143:B143"/>
    <mergeCell ref="A144:B144"/>
    <mergeCell ref="A145:B145"/>
    <mergeCell ref="A146:B146"/>
    <mergeCell ref="A159:B159"/>
    <mergeCell ref="A160:B160"/>
    <mergeCell ref="A161:B161"/>
    <mergeCell ref="A162:B162"/>
    <mergeCell ref="A163:B163"/>
    <mergeCell ref="A164:B164"/>
    <mergeCell ref="A153:B153"/>
    <mergeCell ref="A154:B154"/>
    <mergeCell ref="A155:B155"/>
    <mergeCell ref="A156:B156"/>
    <mergeCell ref="A157:B157"/>
    <mergeCell ref="A158:B158"/>
    <mergeCell ref="A171:B171"/>
    <mergeCell ref="A172:B172"/>
    <mergeCell ref="A173:B173"/>
    <mergeCell ref="A174:B174"/>
    <mergeCell ref="A175:B175"/>
    <mergeCell ref="A176:B176"/>
    <mergeCell ref="A165:B165"/>
    <mergeCell ref="A166:B166"/>
    <mergeCell ref="A167:B167"/>
    <mergeCell ref="A168:B168"/>
    <mergeCell ref="A169:B169"/>
    <mergeCell ref="A170:B170"/>
    <mergeCell ref="A183:B183"/>
    <mergeCell ref="A184:B184"/>
    <mergeCell ref="A185:B185"/>
    <mergeCell ref="A186:B186"/>
    <mergeCell ref="A187:B187"/>
    <mergeCell ref="A188:B188"/>
    <mergeCell ref="A177:B177"/>
    <mergeCell ref="A178:B178"/>
    <mergeCell ref="A179:B179"/>
    <mergeCell ref="A180:B180"/>
    <mergeCell ref="A181:B181"/>
    <mergeCell ref="A182:B182"/>
    <mergeCell ref="A195:B195"/>
    <mergeCell ref="A196:B196"/>
    <mergeCell ref="A197:B197"/>
    <mergeCell ref="A198:B198"/>
    <mergeCell ref="A199:B199"/>
    <mergeCell ref="A200:B200"/>
    <mergeCell ref="A189:B189"/>
    <mergeCell ref="A190:B190"/>
    <mergeCell ref="A191:B191"/>
    <mergeCell ref="A192:B192"/>
    <mergeCell ref="A193:B193"/>
    <mergeCell ref="A194:B194"/>
    <mergeCell ref="A207:B207"/>
    <mergeCell ref="A208:B208"/>
    <mergeCell ref="A209:B209"/>
    <mergeCell ref="A210:B210"/>
    <mergeCell ref="A211:B211"/>
    <mergeCell ref="A212:B212"/>
    <mergeCell ref="A201:B201"/>
    <mergeCell ref="A202:B202"/>
    <mergeCell ref="A203:B203"/>
    <mergeCell ref="A204:B204"/>
    <mergeCell ref="A205:B205"/>
    <mergeCell ref="A206:B206"/>
    <mergeCell ref="A219:B219"/>
    <mergeCell ref="A220:B220"/>
    <mergeCell ref="A221:B221"/>
    <mergeCell ref="A222:B222"/>
    <mergeCell ref="A223:B223"/>
    <mergeCell ref="A224:B224"/>
    <mergeCell ref="A213:B213"/>
    <mergeCell ref="A214:B214"/>
    <mergeCell ref="A215:B215"/>
    <mergeCell ref="A216:B216"/>
    <mergeCell ref="A217:B217"/>
    <mergeCell ref="A218:B218"/>
    <mergeCell ref="A231:B231"/>
    <mergeCell ref="A232:B232"/>
    <mergeCell ref="A233:B233"/>
    <mergeCell ref="A234:B234"/>
    <mergeCell ref="A235:B235"/>
    <mergeCell ref="A236:B236"/>
    <mergeCell ref="A225:B225"/>
    <mergeCell ref="A226:B226"/>
    <mergeCell ref="A227:B227"/>
    <mergeCell ref="A228:B228"/>
    <mergeCell ref="A229:B229"/>
    <mergeCell ref="A230:B230"/>
    <mergeCell ref="A243:B243"/>
    <mergeCell ref="A244:B244"/>
    <mergeCell ref="A245:B245"/>
    <mergeCell ref="A246:B246"/>
    <mergeCell ref="A247:B247"/>
    <mergeCell ref="A248:B248"/>
    <mergeCell ref="A237:B237"/>
    <mergeCell ref="A238:B238"/>
    <mergeCell ref="A239:B239"/>
    <mergeCell ref="A240:B240"/>
    <mergeCell ref="A241:B241"/>
    <mergeCell ref="A242:B242"/>
    <mergeCell ref="A255:B255"/>
    <mergeCell ref="A256:B256"/>
    <mergeCell ref="A257:B257"/>
    <mergeCell ref="A258:B258"/>
    <mergeCell ref="A259:B259"/>
    <mergeCell ref="A260:B260"/>
    <mergeCell ref="A249:B249"/>
    <mergeCell ref="A250:B250"/>
    <mergeCell ref="A251:B251"/>
    <mergeCell ref="A252:B252"/>
    <mergeCell ref="A253:B253"/>
    <mergeCell ref="A254:B254"/>
    <mergeCell ref="A267:B267"/>
    <mergeCell ref="A268:B268"/>
    <mergeCell ref="A269:B269"/>
    <mergeCell ref="A270:B270"/>
    <mergeCell ref="A271:B271"/>
    <mergeCell ref="A272:B272"/>
    <mergeCell ref="A261:B261"/>
    <mergeCell ref="A262:B262"/>
    <mergeCell ref="A263:B263"/>
    <mergeCell ref="A264:B264"/>
    <mergeCell ref="A265:B265"/>
    <mergeCell ref="A266:B266"/>
    <mergeCell ref="A279:B279"/>
    <mergeCell ref="A280:B280"/>
    <mergeCell ref="A281:B281"/>
    <mergeCell ref="A282:B282"/>
    <mergeCell ref="A283:B283"/>
    <mergeCell ref="A284:B284"/>
    <mergeCell ref="A273:B273"/>
    <mergeCell ref="A274:B274"/>
    <mergeCell ref="A275:B275"/>
    <mergeCell ref="A276:B276"/>
    <mergeCell ref="A277:B277"/>
    <mergeCell ref="A278:B278"/>
    <mergeCell ref="A291:B291"/>
    <mergeCell ref="A292:B292"/>
    <mergeCell ref="A293:B293"/>
    <mergeCell ref="A294:B294"/>
    <mergeCell ref="A295:B295"/>
    <mergeCell ref="A296:B296"/>
    <mergeCell ref="A285:B285"/>
    <mergeCell ref="A286:B286"/>
    <mergeCell ref="A287:B287"/>
    <mergeCell ref="A288:B288"/>
    <mergeCell ref="A289:B289"/>
    <mergeCell ref="A290:B290"/>
    <mergeCell ref="A303:B303"/>
    <mergeCell ref="A304:B304"/>
    <mergeCell ref="A305:B305"/>
    <mergeCell ref="A306:B306"/>
    <mergeCell ref="A307:B307"/>
    <mergeCell ref="A308:B308"/>
    <mergeCell ref="A297:B297"/>
    <mergeCell ref="A298:B298"/>
    <mergeCell ref="A299:B299"/>
    <mergeCell ref="A300:B300"/>
    <mergeCell ref="A301:B301"/>
    <mergeCell ref="A302:B302"/>
    <mergeCell ref="A315:B315"/>
    <mergeCell ref="A316:B316"/>
    <mergeCell ref="A317:B317"/>
    <mergeCell ref="A318:B318"/>
    <mergeCell ref="A319:B319"/>
    <mergeCell ref="A320:B320"/>
    <mergeCell ref="A309:B309"/>
    <mergeCell ref="A310:B310"/>
    <mergeCell ref="A311:B311"/>
    <mergeCell ref="A312:B312"/>
    <mergeCell ref="A313:B313"/>
    <mergeCell ref="A314:B314"/>
    <mergeCell ref="A327:B327"/>
    <mergeCell ref="A328:B328"/>
    <mergeCell ref="A329:B329"/>
    <mergeCell ref="A330:B330"/>
    <mergeCell ref="A331:B331"/>
    <mergeCell ref="A332:B332"/>
    <mergeCell ref="A321:B321"/>
    <mergeCell ref="A322:B322"/>
    <mergeCell ref="A323:B323"/>
    <mergeCell ref="A324:B324"/>
    <mergeCell ref="A325:B325"/>
    <mergeCell ref="A326:B326"/>
    <mergeCell ref="A339:B339"/>
    <mergeCell ref="A340:B340"/>
    <mergeCell ref="A341:B341"/>
    <mergeCell ref="A342:B342"/>
    <mergeCell ref="A343:B343"/>
    <mergeCell ref="A344:B344"/>
    <mergeCell ref="A333:B333"/>
    <mergeCell ref="A334:B334"/>
    <mergeCell ref="A335:B335"/>
    <mergeCell ref="A336:B336"/>
    <mergeCell ref="A337:B337"/>
    <mergeCell ref="A338:B338"/>
    <mergeCell ref="A351:B351"/>
    <mergeCell ref="A352:B352"/>
    <mergeCell ref="A353:B353"/>
    <mergeCell ref="A354:B354"/>
    <mergeCell ref="A355:B355"/>
    <mergeCell ref="A356:B356"/>
    <mergeCell ref="A345:B345"/>
    <mergeCell ref="A346:B346"/>
    <mergeCell ref="A347:B347"/>
    <mergeCell ref="A348:B348"/>
    <mergeCell ref="A349:B349"/>
    <mergeCell ref="A350:B350"/>
    <mergeCell ref="A363:B363"/>
    <mergeCell ref="A364:B364"/>
    <mergeCell ref="A365:B365"/>
    <mergeCell ref="A366:B366"/>
    <mergeCell ref="A367:B367"/>
    <mergeCell ref="A368:B368"/>
    <mergeCell ref="A357:B357"/>
    <mergeCell ref="A358:B358"/>
    <mergeCell ref="A359:B359"/>
    <mergeCell ref="A360:B360"/>
    <mergeCell ref="A361:B361"/>
    <mergeCell ref="A362:B362"/>
    <mergeCell ref="A375:B375"/>
    <mergeCell ref="A376:B376"/>
    <mergeCell ref="A377:B377"/>
    <mergeCell ref="A378:B378"/>
    <mergeCell ref="A379:B379"/>
    <mergeCell ref="A380:B380"/>
    <mergeCell ref="A369:B369"/>
    <mergeCell ref="A370:B370"/>
    <mergeCell ref="A371:B371"/>
    <mergeCell ref="A372:B372"/>
    <mergeCell ref="A373:B373"/>
    <mergeCell ref="A374:B374"/>
    <mergeCell ref="A387:B387"/>
    <mergeCell ref="A388:B388"/>
    <mergeCell ref="A389:B389"/>
    <mergeCell ref="A390:B390"/>
    <mergeCell ref="A391:B391"/>
    <mergeCell ref="A392:B392"/>
    <mergeCell ref="A381:B381"/>
    <mergeCell ref="A382:B382"/>
    <mergeCell ref="A383:B383"/>
    <mergeCell ref="A384:B384"/>
    <mergeCell ref="A385:B385"/>
    <mergeCell ref="A386:B386"/>
    <mergeCell ref="A399:B399"/>
    <mergeCell ref="A400:B400"/>
    <mergeCell ref="A401:B401"/>
    <mergeCell ref="A402:B402"/>
    <mergeCell ref="A403:B403"/>
    <mergeCell ref="A404:B404"/>
    <mergeCell ref="A393:B393"/>
    <mergeCell ref="A394:B394"/>
    <mergeCell ref="A395:B395"/>
    <mergeCell ref="A396:B396"/>
    <mergeCell ref="A397:B397"/>
    <mergeCell ref="A398:B398"/>
    <mergeCell ref="A429:B429"/>
    <mergeCell ref="B430:E430"/>
    <mergeCell ref="A423:B423"/>
    <mergeCell ref="A424:B424"/>
    <mergeCell ref="A425:B425"/>
    <mergeCell ref="A426:B426"/>
    <mergeCell ref="A427:B427"/>
    <mergeCell ref="A428:B428"/>
    <mergeCell ref="A417:B417"/>
    <mergeCell ref="A418:B418"/>
    <mergeCell ref="A419:B419"/>
    <mergeCell ref="A420:B420"/>
    <mergeCell ref="A421:B421"/>
    <mergeCell ref="A422:B422"/>
    <mergeCell ref="A411:B411"/>
    <mergeCell ref="A412:B412"/>
    <mergeCell ref="A413:B413"/>
    <mergeCell ref="A414:B414"/>
    <mergeCell ref="A415:B415"/>
    <mergeCell ref="A416:B416"/>
    <mergeCell ref="A405:B405"/>
    <mergeCell ref="A406:B406"/>
    <mergeCell ref="A407:B407"/>
    <mergeCell ref="A408:B408"/>
    <mergeCell ref="A409:B409"/>
    <mergeCell ref="A410:B410"/>
  </mergeCells>
  <conditionalFormatting sqref="G3:G429">
    <cfRule type="cellIs" dxfId="8" priority="9" operator="lessThanOrEqual">
      <formula>0</formula>
    </cfRule>
  </conditionalFormatting>
  <conditionalFormatting sqref="E3:F429">
    <cfRule type="cellIs" dxfId="7" priority="8" operator="lessThanOrEqual">
      <formula>0</formula>
    </cfRule>
  </conditionalFormatting>
  <conditionalFormatting sqref="A7:C17 A19:C429 A18 C18">
    <cfRule type="cellIs" dxfId="6" priority="7" operator="lessThanOrEqual">
      <formula>0</formula>
    </cfRule>
  </conditionalFormatting>
  <conditionalFormatting sqref="I3:I429">
    <cfRule type="cellIs" dxfId="5" priority="6" operator="lessThanOrEqual">
      <formula>0</formula>
    </cfRule>
  </conditionalFormatting>
  <conditionalFormatting sqref="J3:J429">
    <cfRule type="cellIs" dxfId="4" priority="5" operator="lessThanOrEqual">
      <formula>0</formula>
    </cfRule>
  </conditionalFormatting>
  <conditionalFormatting sqref="K3:K429">
    <cfRule type="cellIs" dxfId="3" priority="4" operator="lessThanOrEqual">
      <formula>0</formula>
    </cfRule>
  </conditionalFormatting>
  <conditionalFormatting sqref="L3:L429">
    <cfRule type="cellIs" dxfId="2" priority="3" operator="lessThanOrEqual">
      <formula>0</formula>
    </cfRule>
  </conditionalFormatting>
  <conditionalFormatting sqref="M3:M429">
    <cfRule type="cellIs" dxfId="1" priority="2" operator="lessThanOrEqual">
      <formula>0</formula>
    </cfRule>
  </conditionalFormatting>
  <conditionalFormatting sqref="N3:N429">
    <cfRule type="cellIs" dxfId="0" priority="1" operator="lessThanOrEqual">
      <formula>0</formula>
    </cfRule>
  </conditionalFormatting>
  <dataValidations count="5">
    <dataValidation type="whole" operator="greaterThan" allowBlank="1" showInputMessage="1" showErrorMessage="1" errorTitle="Valor de la celda" error="La celda sólo permite números enteros y en positivo, favor de capturar cantidades sin centavos y evitar números en negativos." sqref="G3:G429 I3:N429" xr:uid="{00000000-0002-0000-0B00-000000000000}">
      <formula1>0</formula1>
    </dataValidation>
    <dataValidation type="list" operator="greaterThanOrEqual" allowBlank="1" showInputMessage="1" showErrorMessage="1" errorTitle="Valor de la celda" error="La celda sólo permite números de la lista desplegable." sqref="E5:E429" xr:uid="{00000000-0002-0000-0B00-000001000000}">
      <formula1>"11, 14, 15, 16, 17, 25"</formula1>
    </dataValidation>
    <dataValidation type="list" operator="greaterThanOrEqual" allowBlank="1" showInputMessage="1" showErrorMessage="1" errorTitle="Valor de la celda" error="La celda sólo permite números de la lista desplegable." sqref="E3:E4" xr:uid="{00000000-0002-0000-0B00-000002000000}">
      <formula1>"11, 15, 16, 17"</formula1>
    </dataValidation>
    <dataValidation type="whole" operator="greaterThanOrEqual" allowBlank="1" showInputMessage="1" showErrorMessage="1" errorTitle="Valor de la celda" error="La celda sólo permite números enteros y en positivo, favor de capturar cantidades sin centavos y evitar números en negativos." sqref="D3:D429 F3:F429" xr:uid="{00000000-0002-0000-0B00-000003000000}">
      <formula1>0</formula1>
    </dataValidation>
    <dataValidation type="decimal" operator="greaterThan" allowBlank="1" showInputMessage="1" showErrorMessage="1" sqref="G430 I430:N430" xr:uid="{00000000-0002-0000-0B00-000004000000}">
      <formula1>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45"/>
  <sheetViews>
    <sheetView topLeftCell="B1" zoomScale="89" zoomScaleNormal="89" workbookViewId="0">
      <selection activeCell="B1" sqref="B1"/>
    </sheetView>
  </sheetViews>
  <sheetFormatPr baseColWidth="10" defaultRowHeight="15" x14ac:dyDescent="0.25"/>
  <cols>
    <col min="2" max="2" width="57" bestFit="1" customWidth="1"/>
    <col min="3" max="3" width="12.7109375" bestFit="1" customWidth="1"/>
    <col min="11" max="11" width="12.5703125" customWidth="1"/>
    <col min="15" max="15" width="12.7109375" bestFit="1" customWidth="1"/>
  </cols>
  <sheetData>
    <row r="1" spans="1:15" ht="30" x14ac:dyDescent="0.25">
      <c r="A1" s="10" t="s">
        <v>38</v>
      </c>
      <c r="B1" s="11" t="s">
        <v>1009</v>
      </c>
      <c r="C1" s="11" t="s">
        <v>39</v>
      </c>
      <c r="D1" s="11" t="s">
        <v>40</v>
      </c>
      <c r="E1" s="11" t="s">
        <v>41</v>
      </c>
      <c r="F1" s="11" t="s">
        <v>42</v>
      </c>
      <c r="G1" s="11" t="s">
        <v>43</v>
      </c>
      <c r="H1" s="11" t="s">
        <v>44</v>
      </c>
      <c r="I1" s="11" t="s">
        <v>45</v>
      </c>
      <c r="J1" s="11" t="s">
        <v>46</v>
      </c>
      <c r="K1" s="11" t="s">
        <v>47</v>
      </c>
      <c r="L1" s="11" t="s">
        <v>48</v>
      </c>
      <c r="M1" s="11" t="s">
        <v>49</v>
      </c>
      <c r="N1" s="11" t="s">
        <v>50</v>
      </c>
      <c r="O1" s="12" t="s">
        <v>51</v>
      </c>
    </row>
    <row r="2" spans="1:15" x14ac:dyDescent="0.25">
      <c r="A2" s="13">
        <v>1000</v>
      </c>
      <c r="B2" s="14" t="s">
        <v>52</v>
      </c>
      <c r="C2" s="15">
        <f>C3+C5+C9+C10+C11+C12+C13+C19</f>
        <v>725462</v>
      </c>
      <c r="D2" s="15">
        <f t="shared" ref="D2:N2" si="0">D3+D5+D9+D10+D11+D12+D13+D19</f>
        <v>962</v>
      </c>
      <c r="E2" s="15">
        <f t="shared" si="0"/>
        <v>962</v>
      </c>
      <c r="F2" s="15">
        <f t="shared" si="0"/>
        <v>962</v>
      </c>
      <c r="G2" s="15">
        <f t="shared" si="0"/>
        <v>962</v>
      </c>
      <c r="H2" s="15">
        <f t="shared" si="0"/>
        <v>962</v>
      </c>
      <c r="I2" s="15">
        <f t="shared" si="0"/>
        <v>962</v>
      </c>
      <c r="J2" s="15">
        <f t="shared" si="0"/>
        <v>962</v>
      </c>
      <c r="K2" s="15">
        <f t="shared" si="0"/>
        <v>962</v>
      </c>
      <c r="L2" s="15">
        <f t="shared" si="0"/>
        <v>962</v>
      </c>
      <c r="M2" s="15">
        <f t="shared" si="0"/>
        <v>962</v>
      </c>
      <c r="N2" s="15">
        <f t="shared" si="0"/>
        <v>962</v>
      </c>
      <c r="O2" s="15">
        <f>SUM(C2:N2)</f>
        <v>736044</v>
      </c>
    </row>
    <row r="3" spans="1:15" x14ac:dyDescent="0.25">
      <c r="A3" s="16">
        <v>1100</v>
      </c>
      <c r="B3" s="17" t="s">
        <v>53</v>
      </c>
      <c r="C3" s="18">
        <f>SUM(C4)</f>
        <v>0</v>
      </c>
      <c r="D3" s="18">
        <f t="shared" ref="D3:N3" si="1">SUM(D4)</f>
        <v>0</v>
      </c>
      <c r="E3" s="18">
        <f t="shared" si="1"/>
        <v>0</v>
      </c>
      <c r="F3" s="18">
        <f t="shared" si="1"/>
        <v>0</v>
      </c>
      <c r="G3" s="18">
        <f t="shared" si="1"/>
        <v>0</v>
      </c>
      <c r="H3" s="18">
        <f t="shared" si="1"/>
        <v>0</v>
      </c>
      <c r="I3" s="18">
        <f t="shared" si="1"/>
        <v>0</v>
      </c>
      <c r="J3" s="18">
        <f t="shared" si="1"/>
        <v>0</v>
      </c>
      <c r="K3" s="18">
        <f t="shared" si="1"/>
        <v>0</v>
      </c>
      <c r="L3" s="18">
        <f t="shared" si="1"/>
        <v>0</v>
      </c>
      <c r="M3" s="18">
        <f t="shared" si="1"/>
        <v>0</v>
      </c>
      <c r="N3" s="18">
        <f t="shared" si="1"/>
        <v>0</v>
      </c>
      <c r="O3" s="18">
        <f t="shared" ref="O3:O66" si="2">SUM(C3:N3)</f>
        <v>0</v>
      </c>
    </row>
    <row r="4" spans="1:15" x14ac:dyDescent="0.25">
      <c r="A4" s="19">
        <v>1101</v>
      </c>
      <c r="B4" s="38" t="s">
        <v>54</v>
      </c>
      <c r="C4" s="21"/>
      <c r="D4" s="21"/>
      <c r="E4" s="21"/>
      <c r="F4" s="21"/>
      <c r="G4" s="21"/>
      <c r="H4" s="21"/>
      <c r="I4" s="21"/>
      <c r="J4" s="21"/>
      <c r="K4" s="21"/>
      <c r="L4" s="21"/>
      <c r="M4" s="21"/>
      <c r="N4" s="21"/>
      <c r="O4" s="22">
        <f t="shared" si="2"/>
        <v>0</v>
      </c>
    </row>
    <row r="5" spans="1:15" x14ac:dyDescent="0.25">
      <c r="A5" s="16">
        <v>1200</v>
      </c>
      <c r="B5" s="23" t="s">
        <v>55</v>
      </c>
      <c r="C5" s="18">
        <f>SUM(C6:C8)</f>
        <v>724500</v>
      </c>
      <c r="D5" s="18">
        <f t="shared" ref="D5:N5" si="3">SUM(D6:D8)</f>
        <v>0</v>
      </c>
      <c r="E5" s="18">
        <f t="shared" si="3"/>
        <v>0</v>
      </c>
      <c r="F5" s="18">
        <f t="shared" si="3"/>
        <v>0</v>
      </c>
      <c r="G5" s="18">
        <f t="shared" si="3"/>
        <v>0</v>
      </c>
      <c r="H5" s="18">
        <f t="shared" si="3"/>
        <v>0</v>
      </c>
      <c r="I5" s="18">
        <f t="shared" si="3"/>
        <v>0</v>
      </c>
      <c r="J5" s="18">
        <f t="shared" si="3"/>
        <v>0</v>
      </c>
      <c r="K5" s="18">
        <f t="shared" si="3"/>
        <v>0</v>
      </c>
      <c r="L5" s="18">
        <f t="shared" si="3"/>
        <v>0</v>
      </c>
      <c r="M5" s="18">
        <f t="shared" si="3"/>
        <v>0</v>
      </c>
      <c r="N5" s="18">
        <f t="shared" si="3"/>
        <v>0</v>
      </c>
      <c r="O5" s="18">
        <f t="shared" si="2"/>
        <v>724500</v>
      </c>
    </row>
    <row r="6" spans="1:15" x14ac:dyDescent="0.25">
      <c r="A6" s="19">
        <v>1201</v>
      </c>
      <c r="B6" s="20" t="s">
        <v>56</v>
      </c>
      <c r="C6" s="21">
        <v>619500</v>
      </c>
      <c r="D6" s="21"/>
      <c r="E6" s="21"/>
      <c r="F6" s="21"/>
      <c r="G6" s="21"/>
      <c r="H6" s="21"/>
      <c r="I6" s="21"/>
      <c r="J6" s="21"/>
      <c r="K6" s="21"/>
      <c r="L6" s="21"/>
      <c r="M6" s="21"/>
      <c r="N6" s="21"/>
      <c r="O6" s="22">
        <f t="shared" si="2"/>
        <v>619500</v>
      </c>
    </row>
    <row r="7" spans="1:15" x14ac:dyDescent="0.25">
      <c r="A7" s="19">
        <v>1202</v>
      </c>
      <c r="B7" s="38" t="s">
        <v>57</v>
      </c>
      <c r="C7" s="21">
        <v>105000</v>
      </c>
      <c r="D7" s="21"/>
      <c r="E7" s="21"/>
      <c r="F7" s="21"/>
      <c r="G7" s="21"/>
      <c r="H7" s="21"/>
      <c r="I7" s="21"/>
      <c r="J7" s="21"/>
      <c r="K7" s="21"/>
      <c r="L7" s="21"/>
      <c r="M7" s="21"/>
      <c r="N7" s="21"/>
      <c r="O7" s="22">
        <f t="shared" si="2"/>
        <v>105000</v>
      </c>
    </row>
    <row r="8" spans="1:15" x14ac:dyDescent="0.25">
      <c r="A8" s="19">
        <v>1203</v>
      </c>
      <c r="B8" s="20" t="s">
        <v>58</v>
      </c>
      <c r="C8" s="21"/>
      <c r="D8" s="21"/>
      <c r="E8" s="21"/>
      <c r="F8" s="21"/>
      <c r="G8" s="21"/>
      <c r="H8" s="21"/>
      <c r="I8" s="21"/>
      <c r="J8" s="21"/>
      <c r="K8" s="21"/>
      <c r="L8" s="21"/>
      <c r="M8" s="21"/>
      <c r="N8" s="21"/>
      <c r="O8" s="22">
        <f t="shared" si="2"/>
        <v>0</v>
      </c>
    </row>
    <row r="9" spans="1:15" x14ac:dyDescent="0.25">
      <c r="A9" s="16">
        <v>1300</v>
      </c>
      <c r="B9" s="23" t="s">
        <v>59</v>
      </c>
      <c r="C9" s="24">
        <v>0</v>
      </c>
      <c r="D9" s="24">
        <v>0</v>
      </c>
      <c r="E9" s="24">
        <v>0</v>
      </c>
      <c r="F9" s="24">
        <v>0</v>
      </c>
      <c r="G9" s="24">
        <v>0</v>
      </c>
      <c r="H9" s="24">
        <v>0</v>
      </c>
      <c r="I9" s="24">
        <v>0</v>
      </c>
      <c r="J9" s="24">
        <v>0</v>
      </c>
      <c r="K9" s="24">
        <v>0</v>
      </c>
      <c r="L9" s="24">
        <v>0</v>
      </c>
      <c r="M9" s="24">
        <v>0</v>
      </c>
      <c r="N9" s="24">
        <v>0</v>
      </c>
      <c r="O9" s="24">
        <f t="shared" si="2"/>
        <v>0</v>
      </c>
    </row>
    <row r="10" spans="1:15" x14ac:dyDescent="0.25">
      <c r="A10" s="16">
        <v>1400</v>
      </c>
      <c r="B10" s="25" t="s">
        <v>60</v>
      </c>
      <c r="C10" s="24">
        <v>0</v>
      </c>
      <c r="D10" s="24">
        <v>0</v>
      </c>
      <c r="E10" s="24">
        <v>0</v>
      </c>
      <c r="F10" s="24">
        <v>0</v>
      </c>
      <c r="G10" s="24">
        <v>0</v>
      </c>
      <c r="H10" s="24">
        <v>0</v>
      </c>
      <c r="I10" s="24">
        <v>0</v>
      </c>
      <c r="J10" s="24">
        <v>0</v>
      </c>
      <c r="K10" s="24">
        <v>0</v>
      </c>
      <c r="L10" s="24">
        <v>0</v>
      </c>
      <c r="M10" s="24">
        <v>0</v>
      </c>
      <c r="N10" s="24">
        <v>0</v>
      </c>
      <c r="O10" s="24">
        <f t="shared" si="2"/>
        <v>0</v>
      </c>
    </row>
    <row r="11" spans="1:15" x14ac:dyDescent="0.25">
      <c r="A11" s="16">
        <v>1500</v>
      </c>
      <c r="B11" s="25" t="s">
        <v>61</v>
      </c>
      <c r="C11" s="24">
        <v>0</v>
      </c>
      <c r="D11" s="24">
        <v>0</v>
      </c>
      <c r="E11" s="24">
        <v>0</v>
      </c>
      <c r="F11" s="24">
        <v>0</v>
      </c>
      <c r="G11" s="24">
        <v>0</v>
      </c>
      <c r="H11" s="24">
        <v>0</v>
      </c>
      <c r="I11" s="24">
        <v>0</v>
      </c>
      <c r="J11" s="24">
        <v>0</v>
      </c>
      <c r="K11" s="24">
        <v>0</v>
      </c>
      <c r="L11" s="24">
        <v>0</v>
      </c>
      <c r="M11" s="24">
        <v>0</v>
      </c>
      <c r="N11" s="24">
        <v>0</v>
      </c>
      <c r="O11" s="24">
        <f t="shared" si="2"/>
        <v>0</v>
      </c>
    </row>
    <row r="12" spans="1:15" x14ac:dyDescent="0.25">
      <c r="A12" s="16">
        <v>1600</v>
      </c>
      <c r="B12" s="25" t="s">
        <v>62</v>
      </c>
      <c r="C12" s="24">
        <v>0</v>
      </c>
      <c r="D12" s="24">
        <v>0</v>
      </c>
      <c r="E12" s="24">
        <v>0</v>
      </c>
      <c r="F12" s="24">
        <v>0</v>
      </c>
      <c r="G12" s="24">
        <v>0</v>
      </c>
      <c r="H12" s="24">
        <v>0</v>
      </c>
      <c r="I12" s="24">
        <v>0</v>
      </c>
      <c r="J12" s="24">
        <v>0</v>
      </c>
      <c r="K12" s="24">
        <v>0</v>
      </c>
      <c r="L12" s="24">
        <v>0</v>
      </c>
      <c r="M12" s="24">
        <v>0</v>
      </c>
      <c r="N12" s="24">
        <v>0</v>
      </c>
      <c r="O12" s="24">
        <f t="shared" si="2"/>
        <v>0</v>
      </c>
    </row>
    <row r="13" spans="1:15" x14ac:dyDescent="0.25">
      <c r="A13" s="16">
        <v>1700</v>
      </c>
      <c r="B13" s="25" t="s">
        <v>63</v>
      </c>
      <c r="C13" s="24">
        <f>SUM(C14:C18)</f>
        <v>962</v>
      </c>
      <c r="D13" s="24">
        <f t="shared" ref="D13:N13" si="4">SUM(D14:D18)</f>
        <v>962</v>
      </c>
      <c r="E13" s="24">
        <f t="shared" si="4"/>
        <v>962</v>
      </c>
      <c r="F13" s="24">
        <f t="shared" si="4"/>
        <v>962</v>
      </c>
      <c r="G13" s="24">
        <f t="shared" si="4"/>
        <v>962</v>
      </c>
      <c r="H13" s="24">
        <f t="shared" si="4"/>
        <v>962</v>
      </c>
      <c r="I13" s="24">
        <f t="shared" si="4"/>
        <v>962</v>
      </c>
      <c r="J13" s="24">
        <f t="shared" si="4"/>
        <v>962</v>
      </c>
      <c r="K13" s="24">
        <f t="shared" si="4"/>
        <v>962</v>
      </c>
      <c r="L13" s="24">
        <f t="shared" si="4"/>
        <v>962</v>
      </c>
      <c r="M13" s="24">
        <f t="shared" si="4"/>
        <v>962</v>
      </c>
      <c r="N13" s="24">
        <f t="shared" si="4"/>
        <v>962</v>
      </c>
      <c r="O13" s="24">
        <f t="shared" si="2"/>
        <v>11544</v>
      </c>
    </row>
    <row r="14" spans="1:15" x14ac:dyDescent="0.25">
      <c r="A14" s="19">
        <v>1701</v>
      </c>
      <c r="B14" s="26" t="s">
        <v>64</v>
      </c>
      <c r="C14" s="21">
        <v>936</v>
      </c>
      <c r="D14" s="21">
        <v>936</v>
      </c>
      <c r="E14" s="21">
        <v>936</v>
      </c>
      <c r="F14" s="21">
        <v>936</v>
      </c>
      <c r="G14" s="21">
        <v>936</v>
      </c>
      <c r="H14" s="21">
        <v>936</v>
      </c>
      <c r="I14" s="21">
        <v>936</v>
      </c>
      <c r="J14" s="21">
        <v>936</v>
      </c>
      <c r="K14" s="21">
        <v>936</v>
      </c>
      <c r="L14" s="21">
        <v>936</v>
      </c>
      <c r="M14" s="21">
        <v>936</v>
      </c>
      <c r="N14" s="21">
        <v>936</v>
      </c>
      <c r="O14" s="22">
        <f t="shared" si="2"/>
        <v>11232</v>
      </c>
    </row>
    <row r="15" spans="1:15" x14ac:dyDescent="0.25">
      <c r="A15" s="19">
        <v>1702</v>
      </c>
      <c r="B15" s="39" t="s">
        <v>65</v>
      </c>
      <c r="C15" s="21"/>
      <c r="D15" s="21"/>
      <c r="E15" s="21"/>
      <c r="F15" s="21"/>
      <c r="G15" s="21"/>
      <c r="H15" s="21"/>
      <c r="I15" s="21"/>
      <c r="J15" s="21"/>
      <c r="K15" s="21"/>
      <c r="L15" s="21"/>
      <c r="M15" s="21"/>
      <c r="N15" s="21"/>
      <c r="O15" s="22">
        <f t="shared" si="2"/>
        <v>0</v>
      </c>
    </row>
    <row r="16" spans="1:15" x14ac:dyDescent="0.25">
      <c r="A16" s="19">
        <v>1703</v>
      </c>
      <c r="B16" s="26" t="s">
        <v>66</v>
      </c>
      <c r="C16" s="21">
        <v>26</v>
      </c>
      <c r="D16" s="21">
        <v>26</v>
      </c>
      <c r="E16" s="21">
        <v>26</v>
      </c>
      <c r="F16" s="21">
        <v>26</v>
      </c>
      <c r="G16" s="21">
        <v>26</v>
      </c>
      <c r="H16" s="21">
        <v>26</v>
      </c>
      <c r="I16" s="21">
        <v>26</v>
      </c>
      <c r="J16" s="21">
        <v>26</v>
      </c>
      <c r="K16" s="21">
        <v>26</v>
      </c>
      <c r="L16" s="21">
        <v>26</v>
      </c>
      <c r="M16" s="21">
        <v>26</v>
      </c>
      <c r="N16" s="21">
        <v>26</v>
      </c>
      <c r="O16" s="22">
        <f t="shared" si="2"/>
        <v>312</v>
      </c>
    </row>
    <row r="17" spans="1:15" x14ac:dyDescent="0.25">
      <c r="A17" s="19">
        <v>1704</v>
      </c>
      <c r="B17" s="26" t="s">
        <v>67</v>
      </c>
      <c r="C17" s="21"/>
      <c r="D17" s="21"/>
      <c r="E17" s="21"/>
      <c r="F17" s="21"/>
      <c r="G17" s="21"/>
      <c r="H17" s="21"/>
      <c r="I17" s="21"/>
      <c r="J17" s="21"/>
      <c r="K17" s="21"/>
      <c r="L17" s="21"/>
      <c r="M17" s="21"/>
      <c r="N17" s="21"/>
      <c r="O17" s="22">
        <f t="shared" si="2"/>
        <v>0</v>
      </c>
    </row>
    <row r="18" spans="1:15" x14ac:dyDescent="0.25">
      <c r="A18" s="19">
        <v>1709</v>
      </c>
      <c r="B18" s="26" t="s">
        <v>68</v>
      </c>
      <c r="C18" s="21"/>
      <c r="D18" s="21"/>
      <c r="E18" s="21"/>
      <c r="F18" s="21"/>
      <c r="G18" s="21"/>
      <c r="H18" s="21"/>
      <c r="I18" s="21"/>
      <c r="J18" s="21"/>
      <c r="K18" s="21"/>
      <c r="L18" s="21"/>
      <c r="M18" s="21"/>
      <c r="N18" s="21"/>
      <c r="O18" s="22">
        <f t="shared" si="2"/>
        <v>0</v>
      </c>
    </row>
    <row r="19" spans="1:15" x14ac:dyDescent="0.25">
      <c r="A19" s="16">
        <v>1800</v>
      </c>
      <c r="B19" s="25" t="s">
        <v>69</v>
      </c>
      <c r="C19" s="24">
        <f>SUM(C20)</f>
        <v>0</v>
      </c>
      <c r="D19" s="24">
        <f t="shared" ref="D19:N19" si="5">SUM(D20)</f>
        <v>0</v>
      </c>
      <c r="E19" s="24">
        <f t="shared" si="5"/>
        <v>0</v>
      </c>
      <c r="F19" s="24">
        <f t="shared" si="5"/>
        <v>0</v>
      </c>
      <c r="G19" s="24">
        <f t="shared" si="5"/>
        <v>0</v>
      </c>
      <c r="H19" s="24">
        <f t="shared" si="5"/>
        <v>0</v>
      </c>
      <c r="I19" s="24">
        <f t="shared" si="5"/>
        <v>0</v>
      </c>
      <c r="J19" s="24">
        <f t="shared" si="5"/>
        <v>0</v>
      </c>
      <c r="K19" s="24">
        <f t="shared" si="5"/>
        <v>0</v>
      </c>
      <c r="L19" s="24">
        <f t="shared" si="5"/>
        <v>0</v>
      </c>
      <c r="M19" s="24">
        <f t="shared" si="5"/>
        <v>0</v>
      </c>
      <c r="N19" s="24">
        <f t="shared" si="5"/>
        <v>0</v>
      </c>
      <c r="O19" s="24">
        <f t="shared" si="2"/>
        <v>0</v>
      </c>
    </row>
    <row r="20" spans="1:15" x14ac:dyDescent="0.25">
      <c r="A20" s="27">
        <v>1801</v>
      </c>
      <c r="B20" s="28" t="s">
        <v>69</v>
      </c>
      <c r="C20" s="21"/>
      <c r="D20" s="21"/>
      <c r="E20" s="21"/>
      <c r="F20" s="21"/>
      <c r="G20" s="21"/>
      <c r="H20" s="21"/>
      <c r="I20" s="21"/>
      <c r="J20" s="21"/>
      <c r="K20" s="21"/>
      <c r="L20" s="21"/>
      <c r="M20" s="21"/>
      <c r="N20" s="21"/>
      <c r="O20" s="22">
        <f t="shared" si="2"/>
        <v>0</v>
      </c>
    </row>
    <row r="21" spans="1:15" x14ac:dyDescent="0.25">
      <c r="A21" s="13">
        <v>2000</v>
      </c>
      <c r="B21" s="29" t="s">
        <v>70</v>
      </c>
      <c r="C21" s="15">
        <f>SUM(C22:C26)</f>
        <v>0</v>
      </c>
      <c r="D21" s="15">
        <f t="shared" ref="D21:N21" si="6">SUM(D22:D26)</f>
        <v>0</v>
      </c>
      <c r="E21" s="15">
        <f t="shared" si="6"/>
        <v>0</v>
      </c>
      <c r="F21" s="15">
        <f t="shared" si="6"/>
        <v>0</v>
      </c>
      <c r="G21" s="15">
        <f t="shared" si="6"/>
        <v>0</v>
      </c>
      <c r="H21" s="15">
        <f t="shared" si="6"/>
        <v>0</v>
      </c>
      <c r="I21" s="15">
        <f t="shared" si="6"/>
        <v>0</v>
      </c>
      <c r="J21" s="15">
        <f t="shared" si="6"/>
        <v>0</v>
      </c>
      <c r="K21" s="15">
        <f t="shared" si="6"/>
        <v>0</v>
      </c>
      <c r="L21" s="15">
        <f t="shared" si="6"/>
        <v>0</v>
      </c>
      <c r="M21" s="15">
        <f t="shared" si="6"/>
        <v>0</v>
      </c>
      <c r="N21" s="15">
        <f t="shared" si="6"/>
        <v>0</v>
      </c>
      <c r="O21" s="15">
        <f t="shared" si="2"/>
        <v>0</v>
      </c>
    </row>
    <row r="22" spans="1:15" x14ac:dyDescent="0.25">
      <c r="A22" s="16">
        <v>2100</v>
      </c>
      <c r="B22" s="25" t="s">
        <v>71</v>
      </c>
      <c r="C22" s="18"/>
      <c r="D22" s="18"/>
      <c r="E22" s="18"/>
      <c r="F22" s="18"/>
      <c r="G22" s="18"/>
      <c r="H22" s="18"/>
      <c r="I22" s="18"/>
      <c r="J22" s="18"/>
      <c r="K22" s="18"/>
      <c r="L22" s="18"/>
      <c r="M22" s="18"/>
      <c r="N22" s="18"/>
      <c r="O22" s="18">
        <f t="shared" si="2"/>
        <v>0</v>
      </c>
    </row>
    <row r="23" spans="1:15" x14ac:dyDescent="0.25">
      <c r="A23" s="16">
        <v>2200</v>
      </c>
      <c r="B23" s="25" t="s">
        <v>72</v>
      </c>
      <c r="C23" s="18"/>
      <c r="D23" s="18"/>
      <c r="E23" s="18"/>
      <c r="F23" s="18"/>
      <c r="G23" s="18"/>
      <c r="H23" s="18"/>
      <c r="I23" s="18"/>
      <c r="J23" s="18"/>
      <c r="K23" s="18"/>
      <c r="L23" s="18"/>
      <c r="M23" s="18"/>
      <c r="N23" s="18"/>
      <c r="O23" s="18">
        <f t="shared" si="2"/>
        <v>0</v>
      </c>
    </row>
    <row r="24" spans="1:15" x14ac:dyDescent="0.25">
      <c r="A24" s="16">
        <v>2300</v>
      </c>
      <c r="B24" s="25" t="s">
        <v>73</v>
      </c>
      <c r="C24" s="18"/>
      <c r="D24" s="18"/>
      <c r="E24" s="18"/>
      <c r="F24" s="18"/>
      <c r="G24" s="18"/>
      <c r="H24" s="18"/>
      <c r="I24" s="18"/>
      <c r="J24" s="18"/>
      <c r="K24" s="18"/>
      <c r="L24" s="18"/>
      <c r="M24" s="18"/>
      <c r="N24" s="18"/>
      <c r="O24" s="18">
        <f t="shared" si="2"/>
        <v>0</v>
      </c>
    </row>
    <row r="25" spans="1:15" x14ac:dyDescent="0.25">
      <c r="A25" s="16">
        <v>2400</v>
      </c>
      <c r="B25" s="25" t="s">
        <v>74</v>
      </c>
      <c r="C25" s="18"/>
      <c r="D25" s="18"/>
      <c r="E25" s="18"/>
      <c r="F25" s="18"/>
      <c r="G25" s="18"/>
      <c r="H25" s="18"/>
      <c r="I25" s="18"/>
      <c r="J25" s="18"/>
      <c r="K25" s="18"/>
      <c r="L25" s="18"/>
      <c r="M25" s="18"/>
      <c r="N25" s="18"/>
      <c r="O25" s="18">
        <f t="shared" si="2"/>
        <v>0</v>
      </c>
    </row>
    <row r="26" spans="1:15" x14ac:dyDescent="0.25">
      <c r="A26" s="16">
        <v>2500</v>
      </c>
      <c r="B26" s="25" t="s">
        <v>75</v>
      </c>
      <c r="C26" s="18"/>
      <c r="D26" s="18"/>
      <c r="E26" s="18"/>
      <c r="F26" s="18"/>
      <c r="G26" s="18"/>
      <c r="H26" s="18"/>
      <c r="I26" s="18"/>
      <c r="J26" s="18"/>
      <c r="K26" s="18"/>
      <c r="L26" s="18"/>
      <c r="M26" s="18"/>
      <c r="N26" s="18"/>
      <c r="O26" s="18">
        <f t="shared" si="2"/>
        <v>0</v>
      </c>
    </row>
    <row r="27" spans="1:15" x14ac:dyDescent="0.25">
      <c r="A27" s="13">
        <v>3000</v>
      </c>
      <c r="B27" s="29" t="s">
        <v>76</v>
      </c>
      <c r="C27" s="15">
        <f>SUM(C28)</f>
        <v>0</v>
      </c>
      <c r="D27" s="15">
        <f t="shared" ref="D27:N28" si="7">SUM(D28)</f>
        <v>0</v>
      </c>
      <c r="E27" s="15">
        <f t="shared" si="7"/>
        <v>0</v>
      </c>
      <c r="F27" s="15">
        <f t="shared" si="7"/>
        <v>0</v>
      </c>
      <c r="G27" s="15">
        <f t="shared" si="7"/>
        <v>0</v>
      </c>
      <c r="H27" s="15">
        <f t="shared" si="7"/>
        <v>0</v>
      </c>
      <c r="I27" s="15">
        <f t="shared" si="7"/>
        <v>0</v>
      </c>
      <c r="J27" s="15">
        <f t="shared" si="7"/>
        <v>0</v>
      </c>
      <c r="K27" s="15">
        <f t="shared" si="7"/>
        <v>0</v>
      </c>
      <c r="L27" s="15">
        <f t="shared" si="7"/>
        <v>0</v>
      </c>
      <c r="M27" s="15">
        <f t="shared" si="7"/>
        <v>0</v>
      </c>
      <c r="N27" s="15">
        <f t="shared" si="7"/>
        <v>0</v>
      </c>
      <c r="O27" s="15">
        <f t="shared" si="2"/>
        <v>0</v>
      </c>
    </row>
    <row r="28" spans="1:15" x14ac:dyDescent="0.25">
      <c r="A28" s="16">
        <v>3100</v>
      </c>
      <c r="B28" s="25" t="s">
        <v>77</v>
      </c>
      <c r="C28" s="18">
        <f>SUM(C29)</f>
        <v>0</v>
      </c>
      <c r="D28" s="18">
        <f t="shared" si="7"/>
        <v>0</v>
      </c>
      <c r="E28" s="18">
        <f t="shared" si="7"/>
        <v>0</v>
      </c>
      <c r="F28" s="18">
        <f t="shared" si="7"/>
        <v>0</v>
      </c>
      <c r="G28" s="18">
        <f t="shared" si="7"/>
        <v>0</v>
      </c>
      <c r="H28" s="18">
        <f t="shared" si="7"/>
        <v>0</v>
      </c>
      <c r="I28" s="18">
        <f t="shared" si="7"/>
        <v>0</v>
      </c>
      <c r="J28" s="18">
        <f t="shared" si="7"/>
        <v>0</v>
      </c>
      <c r="K28" s="18">
        <f t="shared" si="7"/>
        <v>0</v>
      </c>
      <c r="L28" s="18">
        <f t="shared" si="7"/>
        <v>0</v>
      </c>
      <c r="M28" s="18">
        <f t="shared" si="7"/>
        <v>0</v>
      </c>
      <c r="N28" s="18">
        <f t="shared" si="7"/>
        <v>0</v>
      </c>
      <c r="O28" s="18">
        <f t="shared" si="2"/>
        <v>0</v>
      </c>
    </row>
    <row r="29" spans="1:15" x14ac:dyDescent="0.25">
      <c r="A29" s="19">
        <v>3101</v>
      </c>
      <c r="B29" s="26" t="s">
        <v>77</v>
      </c>
      <c r="C29" s="21"/>
      <c r="D29" s="21"/>
      <c r="E29" s="21"/>
      <c r="F29" s="21"/>
      <c r="G29" s="21"/>
      <c r="H29" s="21"/>
      <c r="I29" s="21"/>
      <c r="J29" s="21"/>
      <c r="K29" s="21"/>
      <c r="L29" s="21"/>
      <c r="M29" s="21"/>
      <c r="N29" s="21"/>
      <c r="O29" s="22">
        <f t="shared" si="2"/>
        <v>0</v>
      </c>
    </row>
    <row r="30" spans="1:15" x14ac:dyDescent="0.25">
      <c r="A30" s="13">
        <v>4000</v>
      </c>
      <c r="B30" s="29" t="s">
        <v>78</v>
      </c>
      <c r="C30" s="15">
        <f>C31+C36+C37+C52+C54</f>
        <v>66291</v>
      </c>
      <c r="D30" s="15">
        <f t="shared" ref="D30:N30" si="8">D31+D36+D37+D52+D54</f>
        <v>66291</v>
      </c>
      <c r="E30" s="15">
        <f t="shared" si="8"/>
        <v>66291</v>
      </c>
      <c r="F30" s="15">
        <f t="shared" si="8"/>
        <v>66291</v>
      </c>
      <c r="G30" s="15">
        <f t="shared" si="8"/>
        <v>66291</v>
      </c>
      <c r="H30" s="15">
        <f t="shared" si="8"/>
        <v>66291</v>
      </c>
      <c r="I30" s="15">
        <f t="shared" si="8"/>
        <v>66291</v>
      </c>
      <c r="J30" s="15">
        <f t="shared" si="8"/>
        <v>66291</v>
      </c>
      <c r="K30" s="15">
        <f t="shared" si="8"/>
        <v>66291</v>
      </c>
      <c r="L30" s="15">
        <f t="shared" si="8"/>
        <v>66291</v>
      </c>
      <c r="M30" s="15">
        <f t="shared" si="8"/>
        <v>66291</v>
      </c>
      <c r="N30" s="15">
        <f t="shared" si="8"/>
        <v>66291</v>
      </c>
      <c r="O30" s="15">
        <f t="shared" si="2"/>
        <v>795492</v>
      </c>
    </row>
    <row r="31" spans="1:15" ht="30" x14ac:dyDescent="0.25">
      <c r="A31" s="16">
        <v>4100</v>
      </c>
      <c r="B31" s="30" t="s">
        <v>79</v>
      </c>
      <c r="C31" s="18">
        <f>SUM(C32:C35)</f>
        <v>5250</v>
      </c>
      <c r="D31" s="18">
        <f t="shared" ref="D31:N31" si="9">SUM(D32:D35)</f>
        <v>5250</v>
      </c>
      <c r="E31" s="18">
        <f t="shared" si="9"/>
        <v>5250</v>
      </c>
      <c r="F31" s="18">
        <f t="shared" si="9"/>
        <v>5250</v>
      </c>
      <c r="G31" s="18">
        <f t="shared" si="9"/>
        <v>5250</v>
      </c>
      <c r="H31" s="18">
        <f t="shared" si="9"/>
        <v>5250</v>
      </c>
      <c r="I31" s="18">
        <f t="shared" si="9"/>
        <v>5250</v>
      </c>
      <c r="J31" s="18">
        <f t="shared" si="9"/>
        <v>5250</v>
      </c>
      <c r="K31" s="18">
        <f t="shared" si="9"/>
        <v>5250</v>
      </c>
      <c r="L31" s="18">
        <f t="shared" si="9"/>
        <v>5250</v>
      </c>
      <c r="M31" s="18">
        <f t="shared" si="9"/>
        <v>5250</v>
      </c>
      <c r="N31" s="18">
        <f t="shared" si="9"/>
        <v>5250</v>
      </c>
      <c r="O31" s="18">
        <f t="shared" si="2"/>
        <v>63000</v>
      </c>
    </row>
    <row r="32" spans="1:15" x14ac:dyDescent="0.25">
      <c r="A32" s="19">
        <v>4101</v>
      </c>
      <c r="B32" s="26" t="s">
        <v>80</v>
      </c>
      <c r="C32" s="21">
        <v>4550</v>
      </c>
      <c r="D32" s="21">
        <v>4550</v>
      </c>
      <c r="E32" s="21">
        <v>4550</v>
      </c>
      <c r="F32" s="21">
        <v>4550</v>
      </c>
      <c r="G32" s="21">
        <v>4550</v>
      </c>
      <c r="H32" s="21">
        <v>4550</v>
      </c>
      <c r="I32" s="21">
        <v>4550</v>
      </c>
      <c r="J32" s="21">
        <v>4550</v>
      </c>
      <c r="K32" s="21">
        <v>4550</v>
      </c>
      <c r="L32" s="21">
        <v>4550</v>
      </c>
      <c r="M32" s="21">
        <v>4550</v>
      </c>
      <c r="N32" s="21">
        <v>4550</v>
      </c>
      <c r="O32" s="22">
        <f t="shared" si="2"/>
        <v>54600</v>
      </c>
    </row>
    <row r="33" spans="1:15" x14ac:dyDescent="0.25">
      <c r="A33" s="19">
        <v>4102</v>
      </c>
      <c r="B33" s="26" t="s">
        <v>81</v>
      </c>
      <c r="C33" s="21"/>
      <c r="D33" s="21"/>
      <c r="E33" s="21"/>
      <c r="F33" s="21"/>
      <c r="G33" s="21"/>
      <c r="H33" s="21"/>
      <c r="I33" s="21"/>
      <c r="J33" s="21"/>
      <c r="K33" s="21"/>
      <c r="L33" s="21"/>
      <c r="M33" s="21"/>
      <c r="N33" s="21"/>
      <c r="O33" s="22">
        <f t="shared" si="2"/>
        <v>0</v>
      </c>
    </row>
    <row r="34" spans="1:15" x14ac:dyDescent="0.25">
      <c r="A34" s="19">
        <v>4103</v>
      </c>
      <c r="B34" s="26" t="s">
        <v>82</v>
      </c>
      <c r="C34" s="21">
        <v>700</v>
      </c>
      <c r="D34" s="21">
        <v>700</v>
      </c>
      <c r="E34" s="21">
        <v>700</v>
      </c>
      <c r="F34" s="21">
        <v>700</v>
      </c>
      <c r="G34" s="21">
        <v>700</v>
      </c>
      <c r="H34" s="21">
        <v>700</v>
      </c>
      <c r="I34" s="21">
        <v>700</v>
      </c>
      <c r="J34" s="21">
        <v>700</v>
      </c>
      <c r="K34" s="21">
        <v>700</v>
      </c>
      <c r="L34" s="21">
        <v>700</v>
      </c>
      <c r="M34" s="21">
        <v>700</v>
      </c>
      <c r="N34" s="21">
        <v>700</v>
      </c>
      <c r="O34" s="22">
        <f t="shared" si="2"/>
        <v>8400</v>
      </c>
    </row>
    <row r="35" spans="1:15" ht="30" x14ac:dyDescent="0.25">
      <c r="A35" s="19">
        <v>4104</v>
      </c>
      <c r="B35" s="26" t="s">
        <v>83</v>
      </c>
      <c r="C35" s="21"/>
      <c r="D35" s="21"/>
      <c r="E35" s="21"/>
      <c r="F35" s="21"/>
      <c r="G35" s="21"/>
      <c r="H35" s="21"/>
      <c r="I35" s="21"/>
      <c r="J35" s="21"/>
      <c r="K35" s="21"/>
      <c r="L35" s="21"/>
      <c r="M35" s="21"/>
      <c r="N35" s="21"/>
      <c r="O35" s="22">
        <f t="shared" si="2"/>
        <v>0</v>
      </c>
    </row>
    <row r="36" spans="1:15" x14ac:dyDescent="0.25">
      <c r="A36" s="16">
        <v>4200</v>
      </c>
      <c r="B36" s="30" t="s">
        <v>84</v>
      </c>
      <c r="C36" s="18"/>
      <c r="D36" s="18"/>
      <c r="E36" s="18"/>
      <c r="F36" s="18"/>
      <c r="G36" s="18"/>
      <c r="H36" s="18"/>
      <c r="I36" s="18"/>
      <c r="J36" s="18"/>
      <c r="K36" s="18"/>
      <c r="L36" s="18"/>
      <c r="M36" s="18"/>
      <c r="N36" s="18"/>
      <c r="O36" s="18">
        <f t="shared" si="2"/>
        <v>0</v>
      </c>
    </row>
    <row r="37" spans="1:15" x14ac:dyDescent="0.25">
      <c r="A37" s="16">
        <v>4300</v>
      </c>
      <c r="B37" s="30" t="s">
        <v>85</v>
      </c>
      <c r="C37" s="18">
        <f>SUM(C38:C51)</f>
        <v>61010</v>
      </c>
      <c r="D37" s="18">
        <f t="shared" ref="D37:N37" si="10">SUM(D38:D51)</f>
        <v>61010</v>
      </c>
      <c r="E37" s="18">
        <f t="shared" si="10"/>
        <v>61010</v>
      </c>
      <c r="F37" s="18">
        <f t="shared" si="10"/>
        <v>61010</v>
      </c>
      <c r="G37" s="18">
        <f t="shared" si="10"/>
        <v>61010</v>
      </c>
      <c r="H37" s="18">
        <f t="shared" si="10"/>
        <v>61010</v>
      </c>
      <c r="I37" s="18">
        <f t="shared" si="10"/>
        <v>61010</v>
      </c>
      <c r="J37" s="18">
        <f t="shared" si="10"/>
        <v>61010</v>
      </c>
      <c r="K37" s="18">
        <f t="shared" si="10"/>
        <v>61010</v>
      </c>
      <c r="L37" s="18">
        <f t="shared" si="10"/>
        <v>61010</v>
      </c>
      <c r="M37" s="18">
        <f t="shared" si="10"/>
        <v>61010</v>
      </c>
      <c r="N37" s="18">
        <f t="shared" si="10"/>
        <v>61010</v>
      </c>
      <c r="O37" s="18">
        <f t="shared" si="2"/>
        <v>732120</v>
      </c>
    </row>
    <row r="38" spans="1:15" x14ac:dyDescent="0.25">
      <c r="A38" s="19">
        <v>4301</v>
      </c>
      <c r="B38" s="26" t="s">
        <v>86</v>
      </c>
      <c r="C38" s="21">
        <v>11594</v>
      </c>
      <c r="D38" s="21">
        <v>11594</v>
      </c>
      <c r="E38" s="21">
        <v>11594</v>
      </c>
      <c r="F38" s="21">
        <v>11594</v>
      </c>
      <c r="G38" s="21">
        <v>11594</v>
      </c>
      <c r="H38" s="21">
        <v>11594</v>
      </c>
      <c r="I38" s="21">
        <v>11594</v>
      </c>
      <c r="J38" s="21">
        <v>11594</v>
      </c>
      <c r="K38" s="21">
        <v>11594</v>
      </c>
      <c r="L38" s="21">
        <v>11594</v>
      </c>
      <c r="M38" s="21">
        <v>11594</v>
      </c>
      <c r="N38" s="21">
        <v>11594</v>
      </c>
      <c r="O38" s="22">
        <f t="shared" si="2"/>
        <v>139128</v>
      </c>
    </row>
    <row r="39" spans="1:15" x14ac:dyDescent="0.25">
      <c r="A39" s="19">
        <v>4302</v>
      </c>
      <c r="B39" s="26" t="s">
        <v>87</v>
      </c>
      <c r="C39" s="21">
        <v>38</v>
      </c>
      <c r="D39" s="21">
        <v>38</v>
      </c>
      <c r="E39" s="21">
        <v>38</v>
      </c>
      <c r="F39" s="21">
        <v>38</v>
      </c>
      <c r="G39" s="21">
        <v>38</v>
      </c>
      <c r="H39" s="21">
        <v>38</v>
      </c>
      <c r="I39" s="21">
        <v>38</v>
      </c>
      <c r="J39" s="21">
        <v>38</v>
      </c>
      <c r="K39" s="21">
        <v>38</v>
      </c>
      <c r="L39" s="21">
        <v>38</v>
      </c>
      <c r="M39" s="21">
        <v>38</v>
      </c>
      <c r="N39" s="21">
        <v>38</v>
      </c>
      <c r="O39" s="22">
        <f t="shared" si="2"/>
        <v>456</v>
      </c>
    </row>
    <row r="40" spans="1:15" ht="30" x14ac:dyDescent="0.25">
      <c r="A40" s="19">
        <v>4303</v>
      </c>
      <c r="B40" s="26" t="s">
        <v>88</v>
      </c>
      <c r="C40" s="21">
        <v>149</v>
      </c>
      <c r="D40" s="21">
        <v>149</v>
      </c>
      <c r="E40" s="21">
        <v>149</v>
      </c>
      <c r="F40" s="21">
        <v>149</v>
      </c>
      <c r="G40" s="21">
        <v>149</v>
      </c>
      <c r="H40" s="21">
        <v>149</v>
      </c>
      <c r="I40" s="21">
        <v>149</v>
      </c>
      <c r="J40" s="21">
        <v>149</v>
      </c>
      <c r="K40" s="21">
        <v>149</v>
      </c>
      <c r="L40" s="21">
        <v>149</v>
      </c>
      <c r="M40" s="21">
        <v>149</v>
      </c>
      <c r="N40" s="21">
        <v>149</v>
      </c>
      <c r="O40" s="22">
        <f t="shared" si="2"/>
        <v>1788</v>
      </c>
    </row>
    <row r="41" spans="1:15" x14ac:dyDescent="0.25">
      <c r="A41" s="19">
        <v>4304</v>
      </c>
      <c r="B41" s="26" t="s">
        <v>89</v>
      </c>
      <c r="C41" s="21"/>
      <c r="D41" s="21"/>
      <c r="E41" s="21"/>
      <c r="F41" s="21"/>
      <c r="G41" s="21"/>
      <c r="H41" s="21"/>
      <c r="I41" s="21"/>
      <c r="J41" s="21"/>
      <c r="K41" s="21"/>
      <c r="L41" s="21"/>
      <c r="M41" s="21"/>
      <c r="N41" s="21"/>
      <c r="O41" s="22">
        <f t="shared" si="2"/>
        <v>0</v>
      </c>
    </row>
    <row r="42" spans="1:15" ht="30" x14ac:dyDescent="0.25">
      <c r="A42" s="19">
        <v>4305</v>
      </c>
      <c r="B42" s="26" t="s">
        <v>90</v>
      </c>
      <c r="C42" s="21"/>
      <c r="D42" s="21"/>
      <c r="E42" s="21"/>
      <c r="F42" s="21"/>
      <c r="G42" s="21"/>
      <c r="H42" s="21"/>
      <c r="I42" s="21"/>
      <c r="J42" s="21"/>
      <c r="K42" s="21"/>
      <c r="L42" s="21"/>
      <c r="M42" s="21"/>
      <c r="N42" s="21"/>
      <c r="O42" s="22">
        <f t="shared" si="2"/>
        <v>0</v>
      </c>
    </row>
    <row r="43" spans="1:15" ht="30" x14ac:dyDescent="0.25">
      <c r="A43" s="19">
        <v>4306</v>
      </c>
      <c r="B43" s="26" t="s">
        <v>91</v>
      </c>
      <c r="C43" s="21"/>
      <c r="D43" s="21"/>
      <c r="E43" s="21"/>
      <c r="F43" s="21"/>
      <c r="G43" s="21"/>
      <c r="H43" s="21"/>
      <c r="I43" s="21"/>
      <c r="J43" s="21"/>
      <c r="K43" s="21"/>
      <c r="L43" s="21"/>
      <c r="M43" s="21"/>
      <c r="N43" s="21"/>
      <c r="O43" s="22">
        <f t="shared" si="2"/>
        <v>0</v>
      </c>
    </row>
    <row r="44" spans="1:15" x14ac:dyDescent="0.25">
      <c r="A44" s="19">
        <v>4307</v>
      </c>
      <c r="B44" s="26" t="s">
        <v>92</v>
      </c>
      <c r="C44" s="21"/>
      <c r="D44" s="21"/>
      <c r="E44" s="21"/>
      <c r="F44" s="21"/>
      <c r="G44" s="21"/>
      <c r="H44" s="21"/>
      <c r="I44" s="21"/>
      <c r="J44" s="21"/>
      <c r="K44" s="21"/>
      <c r="L44" s="21"/>
      <c r="M44" s="21"/>
      <c r="N44" s="21"/>
      <c r="O44" s="22">
        <f t="shared" si="2"/>
        <v>0</v>
      </c>
    </row>
    <row r="45" spans="1:15" x14ac:dyDescent="0.25">
      <c r="A45" s="19">
        <v>4308</v>
      </c>
      <c r="B45" s="26" t="s">
        <v>93</v>
      </c>
      <c r="C45" s="21">
        <v>53</v>
      </c>
      <c r="D45" s="21">
        <v>53</v>
      </c>
      <c r="E45" s="21">
        <v>53</v>
      </c>
      <c r="F45" s="21">
        <v>53</v>
      </c>
      <c r="G45" s="21">
        <v>53</v>
      </c>
      <c r="H45" s="21">
        <v>53</v>
      </c>
      <c r="I45" s="21">
        <v>53</v>
      </c>
      <c r="J45" s="21">
        <v>53</v>
      </c>
      <c r="K45" s="21">
        <v>53</v>
      </c>
      <c r="L45" s="21">
        <v>53</v>
      </c>
      <c r="M45" s="21">
        <v>53</v>
      </c>
      <c r="N45" s="21">
        <v>53</v>
      </c>
      <c r="O45" s="22">
        <f t="shared" si="2"/>
        <v>636</v>
      </c>
    </row>
    <row r="46" spans="1:15" ht="30" x14ac:dyDescent="0.25">
      <c r="A46" s="19">
        <v>4309</v>
      </c>
      <c r="B46" s="26" t="s">
        <v>94</v>
      </c>
      <c r="C46" s="21"/>
      <c r="D46" s="21"/>
      <c r="E46" s="21"/>
      <c r="F46" s="21"/>
      <c r="G46" s="21"/>
      <c r="H46" s="21"/>
      <c r="I46" s="21"/>
      <c r="J46" s="21"/>
      <c r="K46" s="21"/>
      <c r="L46" s="21"/>
      <c r="M46" s="21"/>
      <c r="N46" s="21"/>
      <c r="O46" s="22">
        <f t="shared" si="2"/>
        <v>0</v>
      </c>
    </row>
    <row r="47" spans="1:15" ht="30" x14ac:dyDescent="0.25">
      <c r="A47" s="19">
        <v>4310</v>
      </c>
      <c r="B47" s="26" t="s">
        <v>95</v>
      </c>
      <c r="C47" s="21">
        <v>40296</v>
      </c>
      <c r="D47" s="21">
        <v>40296</v>
      </c>
      <c r="E47" s="21">
        <v>40296</v>
      </c>
      <c r="F47" s="21">
        <v>40296</v>
      </c>
      <c r="G47" s="21">
        <v>40296</v>
      </c>
      <c r="H47" s="21">
        <v>40296</v>
      </c>
      <c r="I47" s="21">
        <v>40296</v>
      </c>
      <c r="J47" s="21">
        <v>40296</v>
      </c>
      <c r="K47" s="21">
        <v>40296</v>
      </c>
      <c r="L47" s="21">
        <v>40296</v>
      </c>
      <c r="M47" s="21">
        <v>40296</v>
      </c>
      <c r="N47" s="21">
        <v>40296</v>
      </c>
      <c r="O47" s="22">
        <f t="shared" si="2"/>
        <v>483552</v>
      </c>
    </row>
    <row r="48" spans="1:15" x14ac:dyDescent="0.25">
      <c r="A48" s="19">
        <v>4311</v>
      </c>
      <c r="B48" s="26" t="s">
        <v>96</v>
      </c>
      <c r="C48" s="21"/>
      <c r="D48" s="21"/>
      <c r="E48" s="21"/>
      <c r="F48" s="21"/>
      <c r="G48" s="21"/>
      <c r="H48" s="21"/>
      <c r="I48" s="21"/>
      <c r="J48" s="21"/>
      <c r="K48" s="21"/>
      <c r="L48" s="21"/>
      <c r="M48" s="21"/>
      <c r="N48" s="21"/>
      <c r="O48" s="22">
        <f t="shared" si="2"/>
        <v>0</v>
      </c>
    </row>
    <row r="49" spans="1:15" x14ac:dyDescent="0.25">
      <c r="A49" s="19">
        <v>4312</v>
      </c>
      <c r="B49" s="26" t="s">
        <v>97</v>
      </c>
      <c r="C49" s="21">
        <v>219</v>
      </c>
      <c r="D49" s="21">
        <v>219</v>
      </c>
      <c r="E49" s="21">
        <v>219</v>
      </c>
      <c r="F49" s="21">
        <v>219</v>
      </c>
      <c r="G49" s="21">
        <v>219</v>
      </c>
      <c r="H49" s="21">
        <v>219</v>
      </c>
      <c r="I49" s="21">
        <v>219</v>
      </c>
      <c r="J49" s="21">
        <v>219</v>
      </c>
      <c r="K49" s="21">
        <v>219</v>
      </c>
      <c r="L49" s="21">
        <v>219</v>
      </c>
      <c r="M49" s="21">
        <v>219</v>
      </c>
      <c r="N49" s="21">
        <v>219</v>
      </c>
      <c r="O49" s="22">
        <f t="shared" si="2"/>
        <v>2628</v>
      </c>
    </row>
    <row r="50" spans="1:15" x14ac:dyDescent="0.25">
      <c r="A50" s="19">
        <v>4313</v>
      </c>
      <c r="B50" s="26" t="s">
        <v>98</v>
      </c>
      <c r="C50" s="21">
        <v>7175</v>
      </c>
      <c r="D50" s="21">
        <v>7175</v>
      </c>
      <c r="E50" s="21">
        <v>7175</v>
      </c>
      <c r="F50" s="21">
        <v>7175</v>
      </c>
      <c r="G50" s="21">
        <v>7175</v>
      </c>
      <c r="H50" s="21">
        <v>7175</v>
      </c>
      <c r="I50" s="21">
        <v>7175</v>
      </c>
      <c r="J50" s="21">
        <v>7175</v>
      </c>
      <c r="K50" s="21">
        <v>7175</v>
      </c>
      <c r="L50" s="21">
        <v>7175</v>
      </c>
      <c r="M50" s="21">
        <v>7175</v>
      </c>
      <c r="N50" s="21">
        <v>7175</v>
      </c>
      <c r="O50" s="22">
        <f t="shared" si="2"/>
        <v>86100</v>
      </c>
    </row>
    <row r="51" spans="1:15" x14ac:dyDescent="0.25">
      <c r="A51" s="19">
        <v>4314</v>
      </c>
      <c r="B51" s="26" t="s">
        <v>99</v>
      </c>
      <c r="C51" s="21">
        <v>1486</v>
      </c>
      <c r="D51" s="21">
        <v>1486</v>
      </c>
      <c r="E51" s="21">
        <v>1486</v>
      </c>
      <c r="F51" s="21">
        <v>1486</v>
      </c>
      <c r="G51" s="21">
        <v>1486</v>
      </c>
      <c r="H51" s="21">
        <v>1486</v>
      </c>
      <c r="I51" s="21">
        <v>1486</v>
      </c>
      <c r="J51" s="21">
        <v>1486</v>
      </c>
      <c r="K51" s="21">
        <v>1486</v>
      </c>
      <c r="L51" s="21">
        <v>1486</v>
      </c>
      <c r="M51" s="21">
        <v>1486</v>
      </c>
      <c r="N51" s="21">
        <v>1486</v>
      </c>
      <c r="O51" s="22">
        <f t="shared" si="2"/>
        <v>17832</v>
      </c>
    </row>
    <row r="52" spans="1:15" x14ac:dyDescent="0.25">
      <c r="A52" s="16">
        <v>4400</v>
      </c>
      <c r="B52" s="30" t="s">
        <v>100</v>
      </c>
      <c r="C52" s="18">
        <f>SUM(C53)</f>
        <v>0</v>
      </c>
      <c r="D52" s="18">
        <f t="shared" ref="D52:N52" si="11">SUM(D53)</f>
        <v>0</v>
      </c>
      <c r="E52" s="18">
        <f t="shared" si="11"/>
        <v>0</v>
      </c>
      <c r="F52" s="18">
        <f t="shared" si="11"/>
        <v>0</v>
      </c>
      <c r="G52" s="18">
        <f t="shared" si="11"/>
        <v>0</v>
      </c>
      <c r="H52" s="18">
        <f t="shared" si="11"/>
        <v>0</v>
      </c>
      <c r="I52" s="18">
        <f t="shared" si="11"/>
        <v>0</v>
      </c>
      <c r="J52" s="18">
        <f t="shared" si="11"/>
        <v>0</v>
      </c>
      <c r="K52" s="18">
        <f t="shared" si="11"/>
        <v>0</v>
      </c>
      <c r="L52" s="18">
        <f t="shared" si="11"/>
        <v>0</v>
      </c>
      <c r="M52" s="18">
        <f t="shared" si="11"/>
        <v>0</v>
      </c>
      <c r="N52" s="18">
        <f t="shared" si="11"/>
        <v>0</v>
      </c>
      <c r="O52" s="18">
        <f t="shared" si="2"/>
        <v>0</v>
      </c>
    </row>
    <row r="53" spans="1:15" x14ac:dyDescent="0.25">
      <c r="A53" s="19">
        <v>4401</v>
      </c>
      <c r="B53" s="26" t="s">
        <v>100</v>
      </c>
      <c r="C53" s="21"/>
      <c r="D53" s="21"/>
      <c r="E53" s="21"/>
      <c r="F53" s="21"/>
      <c r="G53" s="21"/>
      <c r="H53" s="21"/>
      <c r="I53" s="21"/>
      <c r="J53" s="21"/>
      <c r="K53" s="21"/>
      <c r="L53" s="21"/>
      <c r="M53" s="21"/>
      <c r="N53" s="21"/>
      <c r="O53" s="22">
        <f t="shared" si="2"/>
        <v>0</v>
      </c>
    </row>
    <row r="54" spans="1:15" x14ac:dyDescent="0.25">
      <c r="A54" s="16">
        <v>4500</v>
      </c>
      <c r="B54" s="30" t="s">
        <v>101</v>
      </c>
      <c r="C54" s="18">
        <f>SUM(C55:C59)</f>
        <v>31</v>
      </c>
      <c r="D54" s="18">
        <f t="shared" ref="D54:N54" si="12">SUM(D55:D59)</f>
        <v>31</v>
      </c>
      <c r="E54" s="18">
        <f t="shared" si="12"/>
        <v>31</v>
      </c>
      <c r="F54" s="18">
        <f t="shared" si="12"/>
        <v>31</v>
      </c>
      <c r="G54" s="18">
        <f t="shared" si="12"/>
        <v>31</v>
      </c>
      <c r="H54" s="18">
        <f t="shared" si="12"/>
        <v>31</v>
      </c>
      <c r="I54" s="18">
        <f t="shared" si="12"/>
        <v>31</v>
      </c>
      <c r="J54" s="18">
        <f t="shared" si="12"/>
        <v>31</v>
      </c>
      <c r="K54" s="18">
        <f t="shared" si="12"/>
        <v>31</v>
      </c>
      <c r="L54" s="18">
        <f t="shared" si="12"/>
        <v>31</v>
      </c>
      <c r="M54" s="18">
        <f t="shared" si="12"/>
        <v>31</v>
      </c>
      <c r="N54" s="18">
        <f t="shared" si="12"/>
        <v>31</v>
      </c>
      <c r="O54" s="18">
        <f t="shared" si="2"/>
        <v>372</v>
      </c>
    </row>
    <row r="55" spans="1:15" x14ac:dyDescent="0.25">
      <c r="A55" s="19">
        <v>4501</v>
      </c>
      <c r="B55" s="26" t="s">
        <v>64</v>
      </c>
      <c r="C55" s="21">
        <v>31</v>
      </c>
      <c r="D55" s="21">
        <v>31</v>
      </c>
      <c r="E55" s="21">
        <v>31</v>
      </c>
      <c r="F55" s="21">
        <v>31</v>
      </c>
      <c r="G55" s="21">
        <v>31</v>
      </c>
      <c r="H55" s="21">
        <v>31</v>
      </c>
      <c r="I55" s="21">
        <v>31</v>
      </c>
      <c r="J55" s="21">
        <v>31</v>
      </c>
      <c r="K55" s="21">
        <v>31</v>
      </c>
      <c r="L55" s="21">
        <v>31</v>
      </c>
      <c r="M55" s="21">
        <v>31</v>
      </c>
      <c r="N55" s="21">
        <v>31</v>
      </c>
      <c r="O55" s="22">
        <f t="shared" si="2"/>
        <v>372</v>
      </c>
    </row>
    <row r="56" spans="1:15" x14ac:dyDescent="0.25">
      <c r="A56" s="19">
        <v>4502</v>
      </c>
      <c r="B56" s="26" t="s">
        <v>65</v>
      </c>
      <c r="C56" s="21"/>
      <c r="D56" s="21"/>
      <c r="E56" s="21"/>
      <c r="F56" s="21"/>
      <c r="G56" s="21"/>
      <c r="H56" s="21"/>
      <c r="I56" s="21"/>
      <c r="J56" s="21"/>
      <c r="K56" s="21"/>
      <c r="L56" s="21"/>
      <c r="M56" s="21"/>
      <c r="N56" s="21"/>
      <c r="O56" s="22">
        <f t="shared" si="2"/>
        <v>0</v>
      </c>
    </row>
    <row r="57" spans="1:15" x14ac:dyDescent="0.25">
      <c r="A57" s="19">
        <v>4503</v>
      </c>
      <c r="B57" s="26" t="s">
        <v>66</v>
      </c>
      <c r="C57" s="21"/>
      <c r="D57" s="21"/>
      <c r="E57" s="21"/>
      <c r="F57" s="21"/>
      <c r="G57" s="21"/>
      <c r="H57" s="21"/>
      <c r="I57" s="21"/>
      <c r="J57" s="21"/>
      <c r="K57" s="21"/>
      <c r="L57" s="21"/>
      <c r="M57" s="21"/>
      <c r="N57" s="21"/>
      <c r="O57" s="22">
        <f t="shared" si="2"/>
        <v>0</v>
      </c>
    </row>
    <row r="58" spans="1:15" x14ac:dyDescent="0.25">
      <c r="A58" s="19">
        <v>4504</v>
      </c>
      <c r="B58" s="26" t="s">
        <v>67</v>
      </c>
      <c r="C58" s="21"/>
      <c r="D58" s="21"/>
      <c r="E58" s="21"/>
      <c r="F58" s="21"/>
      <c r="G58" s="21"/>
      <c r="H58" s="21"/>
      <c r="I58" s="21"/>
      <c r="J58" s="21"/>
      <c r="K58" s="21"/>
      <c r="L58" s="21"/>
      <c r="M58" s="21"/>
      <c r="N58" s="21"/>
      <c r="O58" s="22">
        <f t="shared" si="2"/>
        <v>0</v>
      </c>
    </row>
    <row r="59" spans="1:15" x14ac:dyDescent="0.25">
      <c r="A59" s="19">
        <v>4509</v>
      </c>
      <c r="B59" s="26" t="s">
        <v>68</v>
      </c>
      <c r="C59" s="21"/>
      <c r="D59" s="21"/>
      <c r="E59" s="21"/>
      <c r="F59" s="21"/>
      <c r="G59" s="21"/>
      <c r="H59" s="21"/>
      <c r="I59" s="21"/>
      <c r="J59" s="21"/>
      <c r="K59" s="21"/>
      <c r="L59" s="21"/>
      <c r="M59" s="21"/>
      <c r="N59" s="21"/>
      <c r="O59" s="22">
        <f t="shared" si="2"/>
        <v>0</v>
      </c>
    </row>
    <row r="60" spans="1:15" x14ac:dyDescent="0.25">
      <c r="A60" s="13">
        <v>5000</v>
      </c>
      <c r="B60" s="31" t="s">
        <v>102</v>
      </c>
      <c r="C60" s="15">
        <f>C61+C64</f>
        <v>7613</v>
      </c>
      <c r="D60" s="15">
        <f t="shared" ref="D60:N60" si="13">D61+D64</f>
        <v>7613</v>
      </c>
      <c r="E60" s="15">
        <f t="shared" si="13"/>
        <v>7613</v>
      </c>
      <c r="F60" s="15">
        <f t="shared" si="13"/>
        <v>7613</v>
      </c>
      <c r="G60" s="15">
        <f t="shared" si="13"/>
        <v>7613</v>
      </c>
      <c r="H60" s="15">
        <f t="shared" si="13"/>
        <v>7613</v>
      </c>
      <c r="I60" s="15">
        <f t="shared" si="13"/>
        <v>7613</v>
      </c>
      <c r="J60" s="15">
        <f t="shared" si="13"/>
        <v>7613</v>
      </c>
      <c r="K60" s="15">
        <f t="shared" si="13"/>
        <v>7613</v>
      </c>
      <c r="L60" s="15">
        <f t="shared" si="13"/>
        <v>7613</v>
      </c>
      <c r="M60" s="15">
        <f t="shared" si="13"/>
        <v>7613</v>
      </c>
      <c r="N60" s="15">
        <f t="shared" si="13"/>
        <v>7613</v>
      </c>
      <c r="O60" s="15">
        <f t="shared" si="2"/>
        <v>91356</v>
      </c>
    </row>
    <row r="61" spans="1:15" x14ac:dyDescent="0.25">
      <c r="A61" s="16">
        <v>5100</v>
      </c>
      <c r="B61" s="30" t="s">
        <v>103</v>
      </c>
      <c r="C61" s="18">
        <f>SUM(C62:C63)</f>
        <v>7613</v>
      </c>
      <c r="D61" s="18">
        <f t="shared" ref="D61:N61" si="14">SUM(D62:D63)</f>
        <v>7613</v>
      </c>
      <c r="E61" s="18">
        <f t="shared" si="14"/>
        <v>7613</v>
      </c>
      <c r="F61" s="18">
        <f t="shared" si="14"/>
        <v>7613</v>
      </c>
      <c r="G61" s="18">
        <f t="shared" si="14"/>
        <v>7613</v>
      </c>
      <c r="H61" s="18">
        <f t="shared" si="14"/>
        <v>7613</v>
      </c>
      <c r="I61" s="18">
        <f t="shared" si="14"/>
        <v>7613</v>
      </c>
      <c r="J61" s="18">
        <f t="shared" si="14"/>
        <v>7613</v>
      </c>
      <c r="K61" s="18">
        <f t="shared" si="14"/>
        <v>7613</v>
      </c>
      <c r="L61" s="18">
        <f t="shared" si="14"/>
        <v>7613</v>
      </c>
      <c r="M61" s="18">
        <f t="shared" si="14"/>
        <v>7613</v>
      </c>
      <c r="N61" s="18">
        <f t="shared" si="14"/>
        <v>7613</v>
      </c>
      <c r="O61" s="18">
        <f t="shared" si="2"/>
        <v>91356</v>
      </c>
    </row>
    <row r="62" spans="1:15" ht="30" x14ac:dyDescent="0.25">
      <c r="A62" s="19">
        <v>5101</v>
      </c>
      <c r="B62" s="26" t="s">
        <v>104</v>
      </c>
      <c r="C62" s="21"/>
      <c r="D62" s="21"/>
      <c r="E62" s="21"/>
      <c r="F62" s="21"/>
      <c r="G62" s="21"/>
      <c r="H62" s="21"/>
      <c r="I62" s="21"/>
      <c r="J62" s="21"/>
      <c r="K62" s="21"/>
      <c r="L62" s="21"/>
      <c r="M62" s="21"/>
      <c r="N62" s="21"/>
      <c r="O62" s="22">
        <f t="shared" si="2"/>
        <v>0</v>
      </c>
    </row>
    <row r="63" spans="1:15" x14ac:dyDescent="0.25">
      <c r="A63" s="19">
        <v>5102</v>
      </c>
      <c r="B63" s="26" t="s">
        <v>105</v>
      </c>
      <c r="C63" s="21">
        <v>7613</v>
      </c>
      <c r="D63" s="21">
        <v>7613</v>
      </c>
      <c r="E63" s="21">
        <v>7613</v>
      </c>
      <c r="F63" s="21">
        <v>7613</v>
      </c>
      <c r="G63" s="21">
        <v>7613</v>
      </c>
      <c r="H63" s="21">
        <v>7613</v>
      </c>
      <c r="I63" s="21">
        <v>7613</v>
      </c>
      <c r="J63" s="21">
        <v>7613</v>
      </c>
      <c r="K63" s="21">
        <v>7613</v>
      </c>
      <c r="L63" s="21">
        <v>7613</v>
      </c>
      <c r="M63" s="21">
        <v>7613</v>
      </c>
      <c r="N63" s="21">
        <v>7613</v>
      </c>
      <c r="O63" s="22">
        <f t="shared" si="2"/>
        <v>91356</v>
      </c>
    </row>
    <row r="64" spans="1:15" x14ac:dyDescent="0.25">
      <c r="A64" s="16">
        <v>5200</v>
      </c>
      <c r="B64" s="30" t="s">
        <v>106</v>
      </c>
      <c r="C64" s="18"/>
      <c r="D64" s="18"/>
      <c r="E64" s="18"/>
      <c r="F64" s="18"/>
      <c r="G64" s="18"/>
      <c r="H64" s="18"/>
      <c r="I64" s="18"/>
      <c r="J64" s="18"/>
      <c r="K64" s="18"/>
      <c r="L64" s="18"/>
      <c r="M64" s="18"/>
      <c r="N64" s="18"/>
      <c r="O64" s="18">
        <f t="shared" si="2"/>
        <v>0</v>
      </c>
    </row>
    <row r="65" spans="1:15" x14ac:dyDescent="0.25">
      <c r="A65" s="13">
        <v>6000</v>
      </c>
      <c r="B65" s="31" t="s">
        <v>107</v>
      </c>
      <c r="C65" s="15">
        <f>C66+C70+C73</f>
        <v>3920</v>
      </c>
      <c r="D65" s="15">
        <f t="shared" ref="D65:N65" si="15">D66+D70+D73</f>
        <v>3920</v>
      </c>
      <c r="E65" s="15">
        <f t="shared" si="15"/>
        <v>3920</v>
      </c>
      <c r="F65" s="15">
        <f t="shared" si="15"/>
        <v>3920</v>
      </c>
      <c r="G65" s="15">
        <f t="shared" si="15"/>
        <v>3920</v>
      </c>
      <c r="H65" s="15">
        <f t="shared" si="15"/>
        <v>3920</v>
      </c>
      <c r="I65" s="15">
        <f t="shared" si="15"/>
        <v>3920</v>
      </c>
      <c r="J65" s="15">
        <f t="shared" si="15"/>
        <v>3920</v>
      </c>
      <c r="K65" s="15">
        <f t="shared" si="15"/>
        <v>3920</v>
      </c>
      <c r="L65" s="15">
        <f t="shared" si="15"/>
        <v>3920</v>
      </c>
      <c r="M65" s="15">
        <f t="shared" si="15"/>
        <v>3920</v>
      </c>
      <c r="N65" s="15">
        <f t="shared" si="15"/>
        <v>3920</v>
      </c>
      <c r="O65" s="15">
        <f t="shared" si="2"/>
        <v>47040</v>
      </c>
    </row>
    <row r="66" spans="1:15" x14ac:dyDescent="0.25">
      <c r="A66" s="16">
        <v>6100</v>
      </c>
      <c r="B66" s="30" t="s">
        <v>108</v>
      </c>
      <c r="C66" s="18">
        <f>SUM(C67:C69)</f>
        <v>0</v>
      </c>
      <c r="D66" s="18">
        <f t="shared" ref="D66:N66" si="16">SUM(D67:D69)</f>
        <v>0</v>
      </c>
      <c r="E66" s="18">
        <f t="shared" si="16"/>
        <v>0</v>
      </c>
      <c r="F66" s="18">
        <f t="shared" si="16"/>
        <v>0</v>
      </c>
      <c r="G66" s="18">
        <f t="shared" si="16"/>
        <v>0</v>
      </c>
      <c r="H66" s="18">
        <f t="shared" si="16"/>
        <v>0</v>
      </c>
      <c r="I66" s="18">
        <f t="shared" si="16"/>
        <v>0</v>
      </c>
      <c r="J66" s="18">
        <f t="shared" si="16"/>
        <v>0</v>
      </c>
      <c r="K66" s="18">
        <f t="shared" si="16"/>
        <v>0</v>
      </c>
      <c r="L66" s="18">
        <f t="shared" si="16"/>
        <v>0</v>
      </c>
      <c r="M66" s="18">
        <f t="shared" si="16"/>
        <v>0</v>
      </c>
      <c r="N66" s="18">
        <f t="shared" si="16"/>
        <v>0</v>
      </c>
      <c r="O66" s="18">
        <f t="shared" si="2"/>
        <v>0</v>
      </c>
    </row>
    <row r="67" spans="1:15" ht="30" x14ac:dyDescent="0.25">
      <c r="A67" s="19">
        <v>6101</v>
      </c>
      <c r="B67" s="26" t="s">
        <v>109</v>
      </c>
      <c r="C67" s="21"/>
      <c r="D67" s="21"/>
      <c r="E67" s="21"/>
      <c r="F67" s="21"/>
      <c r="G67" s="21"/>
      <c r="H67" s="21"/>
      <c r="I67" s="21"/>
      <c r="J67" s="21"/>
      <c r="K67" s="21"/>
      <c r="L67" s="21"/>
      <c r="M67" s="21"/>
      <c r="N67" s="21"/>
      <c r="O67" s="22">
        <f t="shared" ref="O67:O131" si="17">SUM(C67:N67)</f>
        <v>0</v>
      </c>
    </row>
    <row r="68" spans="1:15" ht="30" x14ac:dyDescent="0.25">
      <c r="A68" s="19">
        <v>6102</v>
      </c>
      <c r="B68" s="26" t="s">
        <v>110</v>
      </c>
      <c r="C68" s="21"/>
      <c r="D68" s="21"/>
      <c r="E68" s="21"/>
      <c r="F68" s="21"/>
      <c r="G68" s="21"/>
      <c r="H68" s="21"/>
      <c r="I68" s="21"/>
      <c r="J68" s="21"/>
      <c r="K68" s="21"/>
      <c r="L68" s="21"/>
      <c r="M68" s="21"/>
      <c r="N68" s="21"/>
      <c r="O68" s="22">
        <f t="shared" si="17"/>
        <v>0</v>
      </c>
    </row>
    <row r="69" spans="1:15" x14ac:dyDescent="0.25">
      <c r="A69" s="19">
        <v>6103</v>
      </c>
      <c r="B69" s="26" t="s">
        <v>111</v>
      </c>
      <c r="C69" s="21"/>
      <c r="D69" s="21"/>
      <c r="E69" s="21"/>
      <c r="F69" s="21"/>
      <c r="G69" s="21"/>
      <c r="H69" s="21"/>
      <c r="I69" s="21"/>
      <c r="J69" s="21"/>
      <c r="K69" s="21"/>
      <c r="L69" s="21"/>
      <c r="M69" s="21"/>
      <c r="N69" s="21"/>
      <c r="O69" s="22">
        <f t="shared" si="17"/>
        <v>0</v>
      </c>
    </row>
    <row r="70" spans="1:15" x14ac:dyDescent="0.25">
      <c r="A70" s="16">
        <v>6200</v>
      </c>
      <c r="B70" s="30" t="s">
        <v>112</v>
      </c>
      <c r="C70" s="18">
        <f>SUM(C71:C72)</f>
        <v>0</v>
      </c>
      <c r="D70" s="18">
        <f t="shared" ref="D70:N70" si="18">SUM(D71:D72)</f>
        <v>0</v>
      </c>
      <c r="E70" s="18">
        <f t="shared" si="18"/>
        <v>0</v>
      </c>
      <c r="F70" s="18">
        <f t="shared" si="18"/>
        <v>0</v>
      </c>
      <c r="G70" s="18">
        <f t="shared" si="18"/>
        <v>0</v>
      </c>
      <c r="H70" s="18">
        <f t="shared" si="18"/>
        <v>0</v>
      </c>
      <c r="I70" s="18">
        <f t="shared" si="18"/>
        <v>0</v>
      </c>
      <c r="J70" s="18">
        <f t="shared" si="18"/>
        <v>0</v>
      </c>
      <c r="K70" s="18">
        <f t="shared" si="18"/>
        <v>0</v>
      </c>
      <c r="L70" s="18">
        <f t="shared" si="18"/>
        <v>0</v>
      </c>
      <c r="M70" s="18">
        <f t="shared" si="18"/>
        <v>0</v>
      </c>
      <c r="N70" s="18">
        <f t="shared" si="18"/>
        <v>0</v>
      </c>
      <c r="O70" s="18">
        <f t="shared" si="17"/>
        <v>0</v>
      </c>
    </row>
    <row r="71" spans="1:15" x14ac:dyDescent="0.25">
      <c r="A71" s="19">
        <v>6201</v>
      </c>
      <c r="B71" s="32" t="s">
        <v>113</v>
      </c>
      <c r="C71" s="21"/>
      <c r="D71" s="21"/>
      <c r="E71" s="21"/>
      <c r="F71" s="21"/>
      <c r="G71" s="21"/>
      <c r="H71" s="21"/>
      <c r="I71" s="21"/>
      <c r="J71" s="21"/>
      <c r="K71" s="21"/>
      <c r="L71" s="21"/>
      <c r="M71" s="21"/>
      <c r="N71" s="21"/>
      <c r="O71" s="22">
        <f t="shared" si="17"/>
        <v>0</v>
      </c>
    </row>
    <row r="72" spans="1:15" ht="30" x14ac:dyDescent="0.25">
      <c r="A72" s="19">
        <v>6202</v>
      </c>
      <c r="B72" s="32" t="s">
        <v>114</v>
      </c>
      <c r="C72" s="21"/>
      <c r="D72" s="21"/>
      <c r="E72" s="21"/>
      <c r="F72" s="21"/>
      <c r="G72" s="21"/>
      <c r="H72" s="21"/>
      <c r="I72" s="21"/>
      <c r="J72" s="21"/>
      <c r="K72" s="21"/>
      <c r="L72" s="21"/>
      <c r="M72" s="21"/>
      <c r="N72" s="21"/>
      <c r="O72" s="22">
        <f t="shared" si="17"/>
        <v>0</v>
      </c>
    </row>
    <row r="73" spans="1:15" x14ac:dyDescent="0.25">
      <c r="A73" s="16">
        <v>6300</v>
      </c>
      <c r="B73" s="30" t="s">
        <v>115</v>
      </c>
      <c r="C73" s="18">
        <f>SUM(C74:C78)</f>
        <v>3920</v>
      </c>
      <c r="D73" s="18">
        <f t="shared" ref="D73:N73" si="19">SUM(D74:D78)</f>
        <v>3920</v>
      </c>
      <c r="E73" s="18">
        <f t="shared" si="19"/>
        <v>3920</v>
      </c>
      <c r="F73" s="18">
        <f t="shared" si="19"/>
        <v>3920</v>
      </c>
      <c r="G73" s="18">
        <f t="shared" si="19"/>
        <v>3920</v>
      </c>
      <c r="H73" s="18">
        <f t="shared" si="19"/>
        <v>3920</v>
      </c>
      <c r="I73" s="18">
        <f t="shared" si="19"/>
        <v>3920</v>
      </c>
      <c r="J73" s="18">
        <f t="shared" si="19"/>
        <v>3920</v>
      </c>
      <c r="K73" s="18">
        <f t="shared" si="19"/>
        <v>3920</v>
      </c>
      <c r="L73" s="18">
        <f t="shared" si="19"/>
        <v>3920</v>
      </c>
      <c r="M73" s="18">
        <f t="shared" si="19"/>
        <v>3920</v>
      </c>
      <c r="N73" s="18">
        <f t="shared" si="19"/>
        <v>3920</v>
      </c>
      <c r="O73" s="18">
        <f t="shared" si="17"/>
        <v>47040</v>
      </c>
    </row>
    <row r="74" spans="1:15" x14ac:dyDescent="0.25">
      <c r="A74" s="19">
        <v>6301</v>
      </c>
      <c r="B74" s="26" t="s">
        <v>64</v>
      </c>
      <c r="C74" s="21"/>
      <c r="D74" s="21"/>
      <c r="E74" s="21"/>
      <c r="F74" s="21"/>
      <c r="G74" s="21"/>
      <c r="H74" s="21"/>
      <c r="I74" s="21"/>
      <c r="J74" s="21"/>
      <c r="K74" s="21"/>
      <c r="L74" s="21"/>
      <c r="M74" s="21"/>
      <c r="N74" s="21"/>
      <c r="O74" s="22">
        <f t="shared" si="17"/>
        <v>0</v>
      </c>
    </row>
    <row r="75" spans="1:15" x14ac:dyDescent="0.25">
      <c r="A75" s="19">
        <v>6302</v>
      </c>
      <c r="B75" s="26" t="s">
        <v>65</v>
      </c>
      <c r="C75" s="21"/>
      <c r="D75" s="21"/>
      <c r="E75" s="21"/>
      <c r="F75" s="21"/>
      <c r="G75" s="21"/>
      <c r="H75" s="21"/>
      <c r="I75" s="21"/>
      <c r="J75" s="21"/>
      <c r="K75" s="21"/>
      <c r="L75" s="21"/>
      <c r="M75" s="21"/>
      <c r="N75" s="21"/>
      <c r="O75" s="22">
        <f t="shared" si="17"/>
        <v>0</v>
      </c>
    </row>
    <row r="76" spans="1:15" x14ac:dyDescent="0.25">
      <c r="A76" s="19">
        <v>6303</v>
      </c>
      <c r="B76" s="26" t="s">
        <v>66</v>
      </c>
      <c r="C76" s="21">
        <v>3920</v>
      </c>
      <c r="D76" s="21">
        <v>3920</v>
      </c>
      <c r="E76" s="21">
        <v>3920</v>
      </c>
      <c r="F76" s="21">
        <v>3920</v>
      </c>
      <c r="G76" s="21">
        <v>3920</v>
      </c>
      <c r="H76" s="21">
        <v>3920</v>
      </c>
      <c r="I76" s="21">
        <v>3920</v>
      </c>
      <c r="J76" s="21">
        <v>3920</v>
      </c>
      <c r="K76" s="21">
        <v>3920</v>
      </c>
      <c r="L76" s="21">
        <v>3920</v>
      </c>
      <c r="M76" s="21">
        <v>3920</v>
      </c>
      <c r="N76" s="21">
        <v>3920</v>
      </c>
      <c r="O76" s="22">
        <f t="shared" si="17"/>
        <v>47040</v>
      </c>
    </row>
    <row r="77" spans="1:15" x14ac:dyDescent="0.25">
      <c r="A77" s="19">
        <v>6304</v>
      </c>
      <c r="B77" s="26" t="s">
        <v>67</v>
      </c>
      <c r="C77" s="21"/>
      <c r="D77" s="21"/>
      <c r="E77" s="21"/>
      <c r="F77" s="21"/>
      <c r="G77" s="21"/>
      <c r="H77" s="21"/>
      <c r="I77" s="21"/>
      <c r="J77" s="21"/>
      <c r="K77" s="21"/>
      <c r="L77" s="21"/>
      <c r="M77" s="21"/>
      <c r="N77" s="21"/>
      <c r="O77" s="22">
        <f t="shared" si="17"/>
        <v>0</v>
      </c>
    </row>
    <row r="78" spans="1:15" x14ac:dyDescent="0.25">
      <c r="A78" s="19">
        <v>6309</v>
      </c>
      <c r="B78" s="26" t="s">
        <v>68</v>
      </c>
      <c r="C78" s="21"/>
      <c r="D78" s="21"/>
      <c r="E78" s="21"/>
      <c r="F78" s="21"/>
      <c r="G78" s="21"/>
      <c r="H78" s="21"/>
      <c r="I78" s="21"/>
      <c r="J78" s="21"/>
      <c r="K78" s="21"/>
      <c r="L78" s="21"/>
      <c r="M78" s="21"/>
      <c r="N78" s="21"/>
      <c r="O78" s="22">
        <f t="shared" si="17"/>
        <v>0</v>
      </c>
    </row>
    <row r="79" spans="1:15" ht="30" x14ac:dyDescent="0.25">
      <c r="A79" s="13">
        <v>7000</v>
      </c>
      <c r="B79" s="33" t="s">
        <v>116</v>
      </c>
      <c r="C79" s="15">
        <f>C80+C82+C83+C85+C86+C87+C88+C90+C91</f>
        <v>0</v>
      </c>
      <c r="D79" s="15">
        <f t="shared" ref="D79:N79" si="20">D80+D82+D83+D85+D86+D87+D88+D90+D91</f>
        <v>0</v>
      </c>
      <c r="E79" s="15">
        <f t="shared" si="20"/>
        <v>0</v>
      </c>
      <c r="F79" s="15">
        <f t="shared" si="20"/>
        <v>0</v>
      </c>
      <c r="G79" s="15">
        <f t="shared" si="20"/>
        <v>0</v>
      </c>
      <c r="H79" s="15">
        <f t="shared" si="20"/>
        <v>0</v>
      </c>
      <c r="I79" s="15">
        <f t="shared" si="20"/>
        <v>0</v>
      </c>
      <c r="J79" s="15">
        <f t="shared" si="20"/>
        <v>0</v>
      </c>
      <c r="K79" s="15">
        <f t="shared" si="20"/>
        <v>0</v>
      </c>
      <c r="L79" s="15">
        <f t="shared" si="20"/>
        <v>0</v>
      </c>
      <c r="M79" s="15">
        <f t="shared" si="20"/>
        <v>0</v>
      </c>
      <c r="N79" s="15">
        <f t="shared" si="20"/>
        <v>0</v>
      </c>
      <c r="O79" s="15">
        <f t="shared" si="17"/>
        <v>0</v>
      </c>
    </row>
    <row r="80" spans="1:15" ht="30" x14ac:dyDescent="0.25">
      <c r="A80" s="16">
        <v>7100</v>
      </c>
      <c r="B80" s="30" t="s">
        <v>117</v>
      </c>
      <c r="C80" s="18">
        <f>SUM(C81)</f>
        <v>0</v>
      </c>
      <c r="D80" s="18">
        <f t="shared" ref="D80:N80" si="21">SUM(D81)</f>
        <v>0</v>
      </c>
      <c r="E80" s="18">
        <f t="shared" si="21"/>
        <v>0</v>
      </c>
      <c r="F80" s="18">
        <f t="shared" si="21"/>
        <v>0</v>
      </c>
      <c r="G80" s="18">
        <f t="shared" si="21"/>
        <v>0</v>
      </c>
      <c r="H80" s="18">
        <f t="shared" si="21"/>
        <v>0</v>
      </c>
      <c r="I80" s="18">
        <f t="shared" si="21"/>
        <v>0</v>
      </c>
      <c r="J80" s="18">
        <f t="shared" si="21"/>
        <v>0</v>
      </c>
      <c r="K80" s="18">
        <f t="shared" si="21"/>
        <v>0</v>
      </c>
      <c r="L80" s="18">
        <f t="shared" si="21"/>
        <v>0</v>
      </c>
      <c r="M80" s="18">
        <f t="shared" si="21"/>
        <v>0</v>
      </c>
      <c r="N80" s="18">
        <f t="shared" si="21"/>
        <v>0</v>
      </c>
      <c r="O80" s="18">
        <f t="shared" si="17"/>
        <v>0</v>
      </c>
    </row>
    <row r="81" spans="1:15" ht="30" x14ac:dyDescent="0.25">
      <c r="A81" s="27">
        <v>7101</v>
      </c>
      <c r="B81" s="28" t="s">
        <v>117</v>
      </c>
      <c r="C81" s="21"/>
      <c r="D81" s="21"/>
      <c r="E81" s="21"/>
      <c r="F81" s="21"/>
      <c r="G81" s="21"/>
      <c r="H81" s="21"/>
      <c r="I81" s="21"/>
      <c r="J81" s="21"/>
      <c r="K81" s="21"/>
      <c r="L81" s="21"/>
      <c r="M81" s="21"/>
      <c r="N81" s="21"/>
      <c r="O81" s="22">
        <f t="shared" si="17"/>
        <v>0</v>
      </c>
    </row>
    <row r="82" spans="1:15" ht="30" x14ac:dyDescent="0.25">
      <c r="A82" s="16">
        <v>7200</v>
      </c>
      <c r="B82" s="30" t="s">
        <v>118</v>
      </c>
      <c r="C82" s="18"/>
      <c r="D82" s="18"/>
      <c r="E82" s="18"/>
      <c r="F82" s="18"/>
      <c r="G82" s="18"/>
      <c r="H82" s="18"/>
      <c r="I82" s="18"/>
      <c r="J82" s="18"/>
      <c r="K82" s="18"/>
      <c r="L82" s="18"/>
      <c r="M82" s="18"/>
      <c r="N82" s="18"/>
      <c r="O82" s="18">
        <f t="shared" si="17"/>
        <v>0</v>
      </c>
    </row>
    <row r="83" spans="1:15" ht="45" x14ac:dyDescent="0.25">
      <c r="A83" s="16">
        <v>7300</v>
      </c>
      <c r="B83" s="30" t="s">
        <v>119</v>
      </c>
      <c r="C83" s="18">
        <f>SUM(C84)</f>
        <v>0</v>
      </c>
      <c r="D83" s="18">
        <f t="shared" ref="D83:N83" si="22">SUM(D84)</f>
        <v>0</v>
      </c>
      <c r="E83" s="18">
        <f t="shared" si="22"/>
        <v>0</v>
      </c>
      <c r="F83" s="18">
        <f t="shared" si="22"/>
        <v>0</v>
      </c>
      <c r="G83" s="18">
        <f t="shared" si="22"/>
        <v>0</v>
      </c>
      <c r="H83" s="18">
        <f t="shared" si="22"/>
        <v>0</v>
      </c>
      <c r="I83" s="18">
        <f t="shared" si="22"/>
        <v>0</v>
      </c>
      <c r="J83" s="18">
        <f t="shared" si="22"/>
        <v>0</v>
      </c>
      <c r="K83" s="18">
        <f t="shared" si="22"/>
        <v>0</v>
      </c>
      <c r="L83" s="18">
        <f t="shared" si="22"/>
        <v>0</v>
      </c>
      <c r="M83" s="18">
        <f t="shared" si="22"/>
        <v>0</v>
      </c>
      <c r="N83" s="18">
        <f t="shared" si="22"/>
        <v>0</v>
      </c>
      <c r="O83" s="18">
        <f t="shared" si="17"/>
        <v>0</v>
      </c>
    </row>
    <row r="84" spans="1:15" ht="45" x14ac:dyDescent="0.25">
      <c r="A84" s="27">
        <v>7301</v>
      </c>
      <c r="B84" s="28" t="s">
        <v>119</v>
      </c>
      <c r="C84" s="21"/>
      <c r="D84" s="21"/>
      <c r="E84" s="21"/>
      <c r="F84" s="21"/>
      <c r="G84" s="21"/>
      <c r="H84" s="21"/>
      <c r="I84" s="21"/>
      <c r="J84" s="21"/>
      <c r="K84" s="21"/>
      <c r="L84" s="21"/>
      <c r="M84" s="21"/>
      <c r="N84" s="21"/>
      <c r="O84" s="22">
        <f t="shared" si="17"/>
        <v>0</v>
      </c>
    </row>
    <row r="85" spans="1:15" ht="45" x14ac:dyDescent="0.25">
      <c r="A85" s="16">
        <v>7400</v>
      </c>
      <c r="B85" s="30" t="s">
        <v>120</v>
      </c>
      <c r="C85" s="18"/>
      <c r="D85" s="18"/>
      <c r="E85" s="18"/>
      <c r="F85" s="18"/>
      <c r="G85" s="18"/>
      <c r="H85" s="18"/>
      <c r="I85" s="18"/>
      <c r="J85" s="18"/>
      <c r="K85" s="18"/>
      <c r="L85" s="18"/>
      <c r="M85" s="18"/>
      <c r="N85" s="18"/>
      <c r="O85" s="18">
        <f t="shared" si="17"/>
        <v>0</v>
      </c>
    </row>
    <row r="86" spans="1:15" ht="45" x14ac:dyDescent="0.25">
      <c r="A86" s="16">
        <v>7500</v>
      </c>
      <c r="B86" s="30" t="s">
        <v>121</v>
      </c>
      <c r="C86" s="18"/>
      <c r="D86" s="18"/>
      <c r="E86" s="18"/>
      <c r="F86" s="18"/>
      <c r="G86" s="18"/>
      <c r="H86" s="18"/>
      <c r="I86" s="18"/>
      <c r="J86" s="18"/>
      <c r="K86" s="18"/>
      <c r="L86" s="18"/>
      <c r="M86" s="18"/>
      <c r="N86" s="18"/>
      <c r="O86" s="18">
        <f t="shared" si="17"/>
        <v>0</v>
      </c>
    </row>
    <row r="87" spans="1:15" ht="45" x14ac:dyDescent="0.25">
      <c r="A87" s="16">
        <v>7600</v>
      </c>
      <c r="B87" s="30" t="s">
        <v>122</v>
      </c>
      <c r="C87" s="18"/>
      <c r="D87" s="18"/>
      <c r="E87" s="18"/>
      <c r="F87" s="18"/>
      <c r="G87" s="18"/>
      <c r="H87" s="18"/>
      <c r="I87" s="18"/>
      <c r="J87" s="18"/>
      <c r="K87" s="18"/>
      <c r="L87" s="18"/>
      <c r="M87" s="18"/>
      <c r="N87" s="18"/>
      <c r="O87" s="18">
        <f t="shared" si="17"/>
        <v>0</v>
      </c>
    </row>
    <row r="88" spans="1:15" ht="45" x14ac:dyDescent="0.25">
      <c r="A88" s="16">
        <v>7700</v>
      </c>
      <c r="B88" s="30" t="s">
        <v>123</v>
      </c>
      <c r="C88" s="18">
        <f>SUM(C89)</f>
        <v>0</v>
      </c>
      <c r="D88" s="18">
        <f t="shared" ref="D88:N88" si="23">SUM(D89)</f>
        <v>0</v>
      </c>
      <c r="E88" s="18">
        <f t="shared" si="23"/>
        <v>0</v>
      </c>
      <c r="F88" s="18">
        <f t="shared" si="23"/>
        <v>0</v>
      </c>
      <c r="G88" s="18">
        <f t="shared" si="23"/>
        <v>0</v>
      </c>
      <c r="H88" s="18">
        <f t="shared" si="23"/>
        <v>0</v>
      </c>
      <c r="I88" s="18">
        <f t="shared" si="23"/>
        <v>0</v>
      </c>
      <c r="J88" s="18">
        <f t="shared" si="23"/>
        <v>0</v>
      </c>
      <c r="K88" s="18">
        <f t="shared" si="23"/>
        <v>0</v>
      </c>
      <c r="L88" s="18">
        <f t="shared" si="23"/>
        <v>0</v>
      </c>
      <c r="M88" s="18">
        <f t="shared" si="23"/>
        <v>0</v>
      </c>
      <c r="N88" s="18">
        <f t="shared" si="23"/>
        <v>0</v>
      </c>
      <c r="O88" s="18">
        <f t="shared" si="17"/>
        <v>0</v>
      </c>
    </row>
    <row r="89" spans="1:15" ht="45" x14ac:dyDescent="0.25">
      <c r="A89" s="27">
        <v>7701</v>
      </c>
      <c r="B89" s="28" t="s">
        <v>123</v>
      </c>
      <c r="C89" s="21"/>
      <c r="D89" s="21"/>
      <c r="E89" s="21"/>
      <c r="F89" s="21"/>
      <c r="G89" s="21"/>
      <c r="H89" s="21"/>
      <c r="I89" s="21"/>
      <c r="J89" s="21"/>
      <c r="K89" s="21"/>
      <c r="L89" s="21"/>
      <c r="M89" s="21"/>
      <c r="N89" s="21"/>
      <c r="O89" s="22">
        <f t="shared" si="17"/>
        <v>0</v>
      </c>
    </row>
    <row r="90" spans="1:15" ht="30" x14ac:dyDescent="0.25">
      <c r="A90" s="16">
        <v>7800</v>
      </c>
      <c r="B90" s="30" t="s">
        <v>124</v>
      </c>
      <c r="C90" s="18"/>
      <c r="D90" s="18"/>
      <c r="E90" s="18"/>
      <c r="F90" s="18"/>
      <c r="G90" s="18"/>
      <c r="H90" s="18"/>
      <c r="I90" s="18"/>
      <c r="J90" s="18"/>
      <c r="K90" s="18"/>
      <c r="L90" s="18"/>
      <c r="M90" s="18"/>
      <c r="N90" s="18"/>
      <c r="O90" s="18">
        <f t="shared" si="17"/>
        <v>0</v>
      </c>
    </row>
    <row r="91" spans="1:15" x14ac:dyDescent="0.25">
      <c r="A91" s="16">
        <v>7900</v>
      </c>
      <c r="B91" s="30" t="s">
        <v>125</v>
      </c>
      <c r="C91" s="18">
        <f>SUM(C92)</f>
        <v>0</v>
      </c>
      <c r="D91" s="18">
        <f t="shared" ref="D91:N91" si="24">SUM(D92)</f>
        <v>0</v>
      </c>
      <c r="E91" s="18">
        <f t="shared" si="24"/>
        <v>0</v>
      </c>
      <c r="F91" s="18">
        <f t="shared" si="24"/>
        <v>0</v>
      </c>
      <c r="G91" s="18">
        <f t="shared" si="24"/>
        <v>0</v>
      </c>
      <c r="H91" s="18">
        <f t="shared" si="24"/>
        <v>0</v>
      </c>
      <c r="I91" s="18">
        <f t="shared" si="24"/>
        <v>0</v>
      </c>
      <c r="J91" s="18">
        <f t="shared" si="24"/>
        <v>0</v>
      </c>
      <c r="K91" s="18">
        <f t="shared" si="24"/>
        <v>0</v>
      </c>
      <c r="L91" s="18">
        <f t="shared" si="24"/>
        <v>0</v>
      </c>
      <c r="M91" s="18">
        <f t="shared" si="24"/>
        <v>0</v>
      </c>
      <c r="N91" s="18">
        <f t="shared" si="24"/>
        <v>0</v>
      </c>
      <c r="O91" s="18">
        <f t="shared" si="17"/>
        <v>0</v>
      </c>
    </row>
    <row r="92" spans="1:15" x14ac:dyDescent="0.25">
      <c r="A92" s="27">
        <v>7901</v>
      </c>
      <c r="B92" s="28" t="s">
        <v>125</v>
      </c>
      <c r="C92" s="21"/>
      <c r="D92" s="21"/>
      <c r="E92" s="21"/>
      <c r="F92" s="21"/>
      <c r="G92" s="21"/>
      <c r="H92" s="21"/>
      <c r="I92" s="21"/>
      <c r="J92" s="21"/>
      <c r="K92" s="21"/>
      <c r="L92" s="21"/>
      <c r="M92" s="21"/>
      <c r="N92" s="21"/>
      <c r="O92" s="22">
        <f t="shared" si="17"/>
        <v>0</v>
      </c>
    </row>
    <row r="93" spans="1:15" ht="45" x14ac:dyDescent="0.25">
      <c r="A93" s="13">
        <v>8000</v>
      </c>
      <c r="B93" s="31" t="s">
        <v>126</v>
      </c>
      <c r="C93" s="15">
        <f>C94+C107+C110+C117+C123</f>
        <v>3407109</v>
      </c>
      <c r="D93" s="15">
        <f t="shared" ref="D93:N93" si="25">D94+D107+D110+D117+D123</f>
        <v>3407109</v>
      </c>
      <c r="E93" s="15">
        <f t="shared" si="25"/>
        <v>3407109</v>
      </c>
      <c r="F93" s="15">
        <f t="shared" si="25"/>
        <v>3407109</v>
      </c>
      <c r="G93" s="15">
        <f t="shared" si="25"/>
        <v>3407109</v>
      </c>
      <c r="H93" s="15">
        <f t="shared" si="25"/>
        <v>3407109</v>
      </c>
      <c r="I93" s="15">
        <f t="shared" si="25"/>
        <v>3407109</v>
      </c>
      <c r="J93" s="15">
        <f t="shared" si="25"/>
        <v>3407109</v>
      </c>
      <c r="K93" s="15">
        <f t="shared" si="25"/>
        <v>3407109</v>
      </c>
      <c r="L93" s="15">
        <f t="shared" si="25"/>
        <v>3407109</v>
      </c>
      <c r="M93" s="15">
        <f t="shared" si="25"/>
        <v>3407109</v>
      </c>
      <c r="N93" s="15">
        <f t="shared" si="25"/>
        <v>3407109</v>
      </c>
      <c r="O93" s="15">
        <f t="shared" si="17"/>
        <v>40885308</v>
      </c>
    </row>
    <row r="94" spans="1:15" x14ac:dyDescent="0.25">
      <c r="A94" s="16">
        <v>8100</v>
      </c>
      <c r="B94" s="30" t="s">
        <v>127</v>
      </c>
      <c r="C94" s="18">
        <f>SUM(C95:C106)</f>
        <v>3071688</v>
      </c>
      <c r="D94" s="18">
        <f t="shared" ref="D94:N94" si="26">SUM(D95:D106)</f>
        <v>3071688</v>
      </c>
      <c r="E94" s="18">
        <f t="shared" si="26"/>
        <v>3071688</v>
      </c>
      <c r="F94" s="18">
        <f t="shared" si="26"/>
        <v>3071688</v>
      </c>
      <c r="G94" s="18">
        <f t="shared" si="26"/>
        <v>3071688</v>
      </c>
      <c r="H94" s="18">
        <f t="shared" si="26"/>
        <v>3071688</v>
      </c>
      <c r="I94" s="18">
        <f t="shared" si="26"/>
        <v>3071688</v>
      </c>
      <c r="J94" s="18">
        <f t="shared" si="26"/>
        <v>3071688</v>
      </c>
      <c r="K94" s="18">
        <f t="shared" si="26"/>
        <v>3071688</v>
      </c>
      <c r="L94" s="18">
        <f t="shared" si="26"/>
        <v>3071688</v>
      </c>
      <c r="M94" s="18">
        <f t="shared" si="26"/>
        <v>3071688</v>
      </c>
      <c r="N94" s="18">
        <f t="shared" si="26"/>
        <v>3071688</v>
      </c>
      <c r="O94" s="18">
        <f t="shared" si="17"/>
        <v>36860256</v>
      </c>
    </row>
    <row r="95" spans="1:15" x14ac:dyDescent="0.25">
      <c r="A95" s="19">
        <v>8101</v>
      </c>
      <c r="B95" s="26" t="s">
        <v>128</v>
      </c>
      <c r="C95" s="21">
        <v>3036250</v>
      </c>
      <c r="D95" s="21">
        <v>3036250</v>
      </c>
      <c r="E95" s="21">
        <v>3036250</v>
      </c>
      <c r="F95" s="21">
        <v>3036250</v>
      </c>
      <c r="G95" s="21">
        <v>3036250</v>
      </c>
      <c r="H95" s="21">
        <v>3036250</v>
      </c>
      <c r="I95" s="21">
        <v>3036250</v>
      </c>
      <c r="J95" s="21">
        <v>3036250</v>
      </c>
      <c r="K95" s="21">
        <v>3036250</v>
      </c>
      <c r="L95" s="21">
        <v>3036250</v>
      </c>
      <c r="M95" s="21">
        <v>3036250</v>
      </c>
      <c r="N95" s="21">
        <v>3036250</v>
      </c>
      <c r="O95" s="22">
        <f t="shared" si="17"/>
        <v>36435000</v>
      </c>
    </row>
    <row r="96" spans="1:15" x14ac:dyDescent="0.25">
      <c r="A96" s="19">
        <v>8102</v>
      </c>
      <c r="B96" s="26" t="s">
        <v>129</v>
      </c>
      <c r="C96" s="21"/>
      <c r="D96" s="21"/>
      <c r="E96" s="21"/>
      <c r="F96" s="21"/>
      <c r="G96" s="21"/>
      <c r="H96" s="21"/>
      <c r="I96" s="21"/>
      <c r="J96" s="21"/>
      <c r="K96" s="21"/>
      <c r="L96" s="21"/>
      <c r="M96" s="21"/>
      <c r="N96" s="21"/>
      <c r="O96" s="22">
        <f t="shared" si="17"/>
        <v>0</v>
      </c>
    </row>
    <row r="97" spans="1:15" x14ac:dyDescent="0.25">
      <c r="A97" s="19">
        <v>8103</v>
      </c>
      <c r="B97" s="26" t="s">
        <v>130</v>
      </c>
      <c r="C97" s="21"/>
      <c r="D97" s="21"/>
      <c r="E97" s="21"/>
      <c r="F97" s="21"/>
      <c r="G97" s="21"/>
      <c r="H97" s="21"/>
      <c r="I97" s="21"/>
      <c r="J97" s="21"/>
      <c r="K97" s="21"/>
      <c r="L97" s="21"/>
      <c r="M97" s="21"/>
      <c r="N97" s="21"/>
      <c r="O97" s="22">
        <f t="shared" si="17"/>
        <v>0</v>
      </c>
    </row>
    <row r="98" spans="1:15" x14ac:dyDescent="0.25">
      <c r="A98" s="19">
        <v>8104</v>
      </c>
      <c r="B98" s="26" t="s">
        <v>131</v>
      </c>
      <c r="C98" s="21"/>
      <c r="D98" s="21"/>
      <c r="E98" s="21"/>
      <c r="F98" s="21"/>
      <c r="G98" s="21"/>
      <c r="H98" s="21"/>
      <c r="I98" s="21"/>
      <c r="J98" s="21"/>
      <c r="K98" s="21"/>
      <c r="L98" s="21"/>
      <c r="M98" s="21"/>
      <c r="N98" s="21"/>
      <c r="O98" s="22">
        <f t="shared" si="17"/>
        <v>0</v>
      </c>
    </row>
    <row r="99" spans="1:15" x14ac:dyDescent="0.25">
      <c r="A99" s="19">
        <v>8105</v>
      </c>
      <c r="B99" s="26" t="s">
        <v>132</v>
      </c>
      <c r="C99" s="21"/>
      <c r="D99" s="21"/>
      <c r="E99" s="21"/>
      <c r="F99" s="21"/>
      <c r="G99" s="21"/>
      <c r="H99" s="21"/>
      <c r="I99" s="21"/>
      <c r="J99" s="21"/>
      <c r="K99" s="21"/>
      <c r="L99" s="21"/>
      <c r="M99" s="21"/>
      <c r="N99" s="21"/>
      <c r="O99" s="22">
        <f t="shared" si="17"/>
        <v>0</v>
      </c>
    </row>
    <row r="100" spans="1:15" x14ac:dyDescent="0.25">
      <c r="A100" s="19">
        <v>8106</v>
      </c>
      <c r="B100" s="26" t="s">
        <v>133</v>
      </c>
      <c r="C100" s="21"/>
      <c r="D100" s="21"/>
      <c r="E100" s="21"/>
      <c r="F100" s="21"/>
      <c r="G100" s="21"/>
      <c r="H100" s="21"/>
      <c r="I100" s="21"/>
      <c r="J100" s="21"/>
      <c r="K100" s="21"/>
      <c r="L100" s="21"/>
      <c r="M100" s="21"/>
      <c r="N100" s="21"/>
      <c r="O100" s="22">
        <f t="shared" si="17"/>
        <v>0</v>
      </c>
    </row>
    <row r="101" spans="1:15" x14ac:dyDescent="0.25">
      <c r="A101" s="19">
        <v>8107</v>
      </c>
      <c r="B101" s="26" t="s">
        <v>134</v>
      </c>
      <c r="C101" s="21"/>
      <c r="D101" s="21"/>
      <c r="E101" s="21"/>
      <c r="F101" s="21"/>
      <c r="G101" s="21"/>
      <c r="H101" s="21"/>
      <c r="I101" s="21"/>
      <c r="J101" s="21"/>
      <c r="K101" s="21"/>
      <c r="L101" s="21"/>
      <c r="M101" s="21"/>
      <c r="N101" s="21"/>
      <c r="O101" s="22">
        <f t="shared" si="17"/>
        <v>0</v>
      </c>
    </row>
    <row r="102" spans="1:15" x14ac:dyDescent="0.25">
      <c r="A102" s="19">
        <v>8108</v>
      </c>
      <c r="B102" s="26" t="s">
        <v>135</v>
      </c>
      <c r="C102" s="21"/>
      <c r="D102" s="21"/>
      <c r="E102" s="21"/>
      <c r="F102" s="21"/>
      <c r="G102" s="21"/>
      <c r="H102" s="21"/>
      <c r="I102" s="21"/>
      <c r="J102" s="21"/>
      <c r="K102" s="21"/>
      <c r="L102" s="21"/>
      <c r="M102" s="21"/>
      <c r="N102" s="21"/>
      <c r="O102" s="22">
        <f t="shared" si="17"/>
        <v>0</v>
      </c>
    </row>
    <row r="103" spans="1:15" x14ac:dyDescent="0.25">
      <c r="A103" s="19">
        <v>8109</v>
      </c>
      <c r="B103" s="26" t="s">
        <v>136</v>
      </c>
      <c r="C103" s="21"/>
      <c r="D103" s="21"/>
      <c r="E103" s="21"/>
      <c r="F103" s="21"/>
      <c r="G103" s="21"/>
      <c r="H103" s="21"/>
      <c r="I103" s="21"/>
      <c r="J103" s="21"/>
      <c r="K103" s="21"/>
      <c r="L103" s="21"/>
      <c r="M103" s="21"/>
      <c r="N103" s="21"/>
      <c r="O103" s="22">
        <f t="shared" si="17"/>
        <v>0</v>
      </c>
    </row>
    <row r="104" spans="1:15" x14ac:dyDescent="0.25">
      <c r="A104" s="19">
        <v>8110</v>
      </c>
      <c r="B104" s="26" t="s">
        <v>137</v>
      </c>
      <c r="C104" s="21"/>
      <c r="D104" s="21"/>
      <c r="E104" s="21"/>
      <c r="F104" s="21"/>
      <c r="G104" s="21"/>
      <c r="H104" s="21"/>
      <c r="I104" s="21"/>
      <c r="J104" s="21"/>
      <c r="K104" s="21"/>
      <c r="L104" s="21"/>
      <c r="M104" s="21"/>
      <c r="N104" s="21"/>
      <c r="O104" s="22">
        <f t="shared" si="17"/>
        <v>0</v>
      </c>
    </row>
    <row r="105" spans="1:15" ht="30" x14ac:dyDescent="0.25">
      <c r="A105" s="19">
        <v>8111</v>
      </c>
      <c r="B105" s="26" t="s">
        <v>138</v>
      </c>
      <c r="C105" s="21"/>
      <c r="D105" s="21"/>
      <c r="E105" s="21"/>
      <c r="F105" s="21"/>
      <c r="G105" s="21"/>
      <c r="H105" s="21"/>
      <c r="I105" s="21"/>
      <c r="J105" s="21"/>
      <c r="K105" s="21"/>
      <c r="L105" s="21"/>
      <c r="M105" s="21"/>
      <c r="N105" s="21"/>
      <c r="O105" s="22">
        <f t="shared" si="17"/>
        <v>0</v>
      </c>
    </row>
    <row r="106" spans="1:15" x14ac:dyDescent="0.25">
      <c r="A106" s="19">
        <v>8112</v>
      </c>
      <c r="B106" s="26" t="s">
        <v>139</v>
      </c>
      <c r="C106" s="21">
        <v>35438</v>
      </c>
      <c r="D106" s="21">
        <v>35438</v>
      </c>
      <c r="E106" s="21">
        <v>35438</v>
      </c>
      <c r="F106" s="21">
        <v>35438</v>
      </c>
      <c r="G106" s="21">
        <v>35438</v>
      </c>
      <c r="H106" s="21">
        <v>35438</v>
      </c>
      <c r="I106" s="21">
        <v>35438</v>
      </c>
      <c r="J106" s="21">
        <v>35438</v>
      </c>
      <c r="K106" s="21">
        <v>35438</v>
      </c>
      <c r="L106" s="21">
        <v>35438</v>
      </c>
      <c r="M106" s="21">
        <v>35438</v>
      </c>
      <c r="N106" s="21">
        <v>35438</v>
      </c>
      <c r="O106" s="22">
        <f t="shared" si="17"/>
        <v>425256</v>
      </c>
    </row>
    <row r="107" spans="1:15" x14ac:dyDescent="0.25">
      <c r="A107" s="16">
        <v>8200</v>
      </c>
      <c r="B107" s="30" t="s">
        <v>140</v>
      </c>
      <c r="C107" s="18">
        <f>SUM(C108:C109)</f>
        <v>335421</v>
      </c>
      <c r="D107" s="18">
        <f t="shared" ref="D107:N107" si="27">SUM(D108:D109)</f>
        <v>335421</v>
      </c>
      <c r="E107" s="18">
        <f t="shared" si="27"/>
        <v>335421</v>
      </c>
      <c r="F107" s="18">
        <f t="shared" si="27"/>
        <v>335421</v>
      </c>
      <c r="G107" s="18">
        <f t="shared" si="27"/>
        <v>335421</v>
      </c>
      <c r="H107" s="18">
        <f t="shared" si="27"/>
        <v>335421</v>
      </c>
      <c r="I107" s="18">
        <f t="shared" si="27"/>
        <v>335421</v>
      </c>
      <c r="J107" s="18">
        <f t="shared" si="27"/>
        <v>335421</v>
      </c>
      <c r="K107" s="18">
        <f t="shared" si="27"/>
        <v>335421</v>
      </c>
      <c r="L107" s="18">
        <f t="shared" si="27"/>
        <v>335421</v>
      </c>
      <c r="M107" s="18">
        <f t="shared" si="27"/>
        <v>335421</v>
      </c>
      <c r="N107" s="18">
        <f t="shared" si="27"/>
        <v>335421</v>
      </c>
      <c r="O107" s="18">
        <f t="shared" si="17"/>
        <v>4025052</v>
      </c>
    </row>
    <row r="108" spans="1:15" x14ac:dyDescent="0.25">
      <c r="A108" s="19">
        <v>8201</v>
      </c>
      <c r="B108" s="26" t="s">
        <v>141</v>
      </c>
      <c r="C108" s="21">
        <v>181403</v>
      </c>
      <c r="D108" s="21">
        <v>181403</v>
      </c>
      <c r="E108" s="21">
        <v>181403</v>
      </c>
      <c r="F108" s="21">
        <v>181403</v>
      </c>
      <c r="G108" s="21">
        <v>181403</v>
      </c>
      <c r="H108" s="21">
        <v>181403</v>
      </c>
      <c r="I108" s="21">
        <v>181403</v>
      </c>
      <c r="J108" s="21">
        <v>181403</v>
      </c>
      <c r="K108" s="21">
        <v>181403</v>
      </c>
      <c r="L108" s="21">
        <v>181403</v>
      </c>
      <c r="M108" s="21">
        <v>181403</v>
      </c>
      <c r="N108" s="21">
        <v>181403</v>
      </c>
      <c r="O108" s="22">
        <f t="shared" si="17"/>
        <v>2176836</v>
      </c>
    </row>
    <row r="109" spans="1:15" x14ac:dyDescent="0.25">
      <c r="A109" s="19">
        <v>8202</v>
      </c>
      <c r="B109" s="26" t="s">
        <v>142</v>
      </c>
      <c r="C109" s="21">
        <v>154018</v>
      </c>
      <c r="D109" s="21">
        <v>154018</v>
      </c>
      <c r="E109" s="21">
        <v>154018</v>
      </c>
      <c r="F109" s="21">
        <v>154018</v>
      </c>
      <c r="G109" s="21">
        <v>154018</v>
      </c>
      <c r="H109" s="21">
        <v>154018</v>
      </c>
      <c r="I109" s="21">
        <v>154018</v>
      </c>
      <c r="J109" s="21">
        <v>154018</v>
      </c>
      <c r="K109" s="21">
        <v>154018</v>
      </c>
      <c r="L109" s="21">
        <v>154018</v>
      </c>
      <c r="M109" s="21">
        <v>154018</v>
      </c>
      <c r="N109" s="21">
        <v>154018</v>
      </c>
      <c r="O109" s="22">
        <f t="shared" si="17"/>
        <v>1848216</v>
      </c>
    </row>
    <row r="110" spans="1:15" x14ac:dyDescent="0.25">
      <c r="A110" s="16">
        <v>8300</v>
      </c>
      <c r="B110" s="30" t="s">
        <v>143</v>
      </c>
      <c r="C110" s="18">
        <f>SUM(C111:C116)</f>
        <v>0</v>
      </c>
      <c r="D110" s="18">
        <f t="shared" ref="D110:M110" si="28">SUM(D111:D116)</f>
        <v>0</v>
      </c>
      <c r="E110" s="18">
        <f t="shared" si="28"/>
        <v>0</v>
      </c>
      <c r="F110" s="18">
        <f t="shared" si="28"/>
        <v>0</v>
      </c>
      <c r="G110" s="18">
        <f t="shared" si="28"/>
        <v>0</v>
      </c>
      <c r="H110" s="18">
        <f t="shared" si="28"/>
        <v>0</v>
      </c>
      <c r="I110" s="18">
        <f t="shared" si="28"/>
        <v>0</v>
      </c>
      <c r="J110" s="18">
        <f t="shared" si="28"/>
        <v>0</v>
      </c>
      <c r="K110" s="18">
        <f t="shared" si="28"/>
        <v>0</v>
      </c>
      <c r="L110" s="18">
        <f t="shared" si="28"/>
        <v>0</v>
      </c>
      <c r="M110" s="18">
        <f t="shared" si="28"/>
        <v>0</v>
      </c>
      <c r="N110" s="18">
        <f>SUM(N111:N116)</f>
        <v>0</v>
      </c>
      <c r="O110" s="18">
        <f>SUM(C110:N110)</f>
        <v>0</v>
      </c>
    </row>
    <row r="111" spans="1:15" x14ac:dyDescent="0.25">
      <c r="A111" s="19">
        <v>8301</v>
      </c>
      <c r="B111" s="32" t="s">
        <v>144</v>
      </c>
      <c r="C111" s="21"/>
      <c r="D111" s="21"/>
      <c r="E111" s="21"/>
      <c r="F111" s="21"/>
      <c r="G111" s="21"/>
      <c r="H111" s="21"/>
      <c r="I111" s="21"/>
      <c r="J111" s="21"/>
      <c r="K111" s="21"/>
      <c r="L111" s="21"/>
      <c r="M111" s="21"/>
      <c r="N111" s="21"/>
      <c r="O111" s="22">
        <f t="shared" si="17"/>
        <v>0</v>
      </c>
    </row>
    <row r="112" spans="1:15" x14ac:dyDescent="0.25">
      <c r="A112" s="19">
        <v>8302</v>
      </c>
      <c r="B112" s="32" t="s">
        <v>145</v>
      </c>
      <c r="C112" s="21"/>
      <c r="D112" s="21"/>
      <c r="E112" s="21"/>
      <c r="F112" s="21"/>
      <c r="G112" s="21"/>
      <c r="H112" s="21"/>
      <c r="I112" s="21"/>
      <c r="J112" s="21"/>
      <c r="K112" s="21"/>
      <c r="L112" s="21"/>
      <c r="M112" s="21"/>
      <c r="N112" s="21"/>
      <c r="O112" s="22">
        <f t="shared" si="17"/>
        <v>0</v>
      </c>
    </row>
    <row r="113" spans="1:15" x14ac:dyDescent="0.25">
      <c r="A113" s="19">
        <v>8303</v>
      </c>
      <c r="B113" s="32" t="s">
        <v>146</v>
      </c>
      <c r="C113" s="21"/>
      <c r="D113" s="21"/>
      <c r="E113" s="21"/>
      <c r="F113" s="21"/>
      <c r="G113" s="21"/>
      <c r="H113" s="21"/>
      <c r="I113" s="21"/>
      <c r="J113" s="21"/>
      <c r="K113" s="21"/>
      <c r="L113" s="21"/>
      <c r="M113" s="21"/>
      <c r="N113" s="21"/>
      <c r="O113" s="22">
        <f t="shared" si="17"/>
        <v>0</v>
      </c>
    </row>
    <row r="114" spans="1:15" ht="30" x14ac:dyDescent="0.25">
      <c r="A114" s="19">
        <v>8304</v>
      </c>
      <c r="B114" s="32" t="s">
        <v>147</v>
      </c>
      <c r="C114" s="21"/>
      <c r="D114" s="21"/>
      <c r="E114" s="21"/>
      <c r="F114" s="21"/>
      <c r="G114" s="21"/>
      <c r="H114" s="21"/>
      <c r="I114" s="21"/>
      <c r="J114" s="21"/>
      <c r="K114" s="21"/>
      <c r="L114" s="21"/>
      <c r="M114" s="21"/>
      <c r="N114" s="21"/>
      <c r="O114" s="22">
        <f t="shared" si="17"/>
        <v>0</v>
      </c>
    </row>
    <row r="115" spans="1:15" ht="30" x14ac:dyDescent="0.25">
      <c r="A115" s="19">
        <v>8304</v>
      </c>
      <c r="B115" s="32" t="s">
        <v>148</v>
      </c>
      <c r="C115" s="21"/>
      <c r="D115" s="21"/>
      <c r="E115" s="21"/>
      <c r="F115" s="21"/>
      <c r="G115" s="21"/>
      <c r="H115" s="21"/>
      <c r="I115" s="21"/>
      <c r="J115" s="21"/>
      <c r="K115" s="21"/>
      <c r="L115" s="21"/>
      <c r="M115" s="21"/>
      <c r="N115" s="21"/>
      <c r="O115" s="22">
        <f t="shared" si="17"/>
        <v>0</v>
      </c>
    </row>
    <row r="116" spans="1:15" ht="30" x14ac:dyDescent="0.25">
      <c r="A116" s="19">
        <v>8304</v>
      </c>
      <c r="B116" s="32" t="s">
        <v>149</v>
      </c>
      <c r="C116" s="21"/>
      <c r="D116" s="21"/>
      <c r="E116" s="21"/>
      <c r="F116" s="21"/>
      <c r="G116" s="21"/>
      <c r="H116" s="21"/>
      <c r="I116" s="21"/>
      <c r="J116" s="21"/>
      <c r="K116" s="21"/>
      <c r="L116" s="21"/>
      <c r="M116" s="21"/>
      <c r="N116" s="21"/>
      <c r="O116" s="22">
        <f>SUM(C116:N116)</f>
        <v>0</v>
      </c>
    </row>
    <row r="117" spans="1:15" x14ac:dyDescent="0.25">
      <c r="A117" s="16">
        <v>8400</v>
      </c>
      <c r="B117" s="30" t="s">
        <v>150</v>
      </c>
      <c r="C117" s="18">
        <f>SUM(C118:C122)</f>
        <v>0</v>
      </c>
      <c r="D117" s="18">
        <f t="shared" ref="D117:N117" si="29">SUM(D118:D122)</f>
        <v>0</v>
      </c>
      <c r="E117" s="18">
        <f t="shared" si="29"/>
        <v>0</v>
      </c>
      <c r="F117" s="18">
        <f t="shared" si="29"/>
        <v>0</v>
      </c>
      <c r="G117" s="18">
        <f t="shared" si="29"/>
        <v>0</v>
      </c>
      <c r="H117" s="18">
        <f t="shared" si="29"/>
        <v>0</v>
      </c>
      <c r="I117" s="18">
        <f t="shared" si="29"/>
        <v>0</v>
      </c>
      <c r="J117" s="18">
        <f t="shared" si="29"/>
        <v>0</v>
      </c>
      <c r="K117" s="18">
        <f t="shared" si="29"/>
        <v>0</v>
      </c>
      <c r="L117" s="18">
        <f t="shared" si="29"/>
        <v>0</v>
      </c>
      <c r="M117" s="18">
        <f t="shared" si="29"/>
        <v>0</v>
      </c>
      <c r="N117" s="18">
        <f t="shared" si="29"/>
        <v>0</v>
      </c>
      <c r="O117" s="18">
        <f t="shared" si="17"/>
        <v>0</v>
      </c>
    </row>
    <row r="118" spans="1:15" x14ac:dyDescent="0.25">
      <c r="A118" s="19">
        <v>8401</v>
      </c>
      <c r="B118" s="32" t="s">
        <v>151</v>
      </c>
      <c r="C118" s="21"/>
      <c r="D118" s="21"/>
      <c r="E118" s="21"/>
      <c r="F118" s="21"/>
      <c r="G118" s="21"/>
      <c r="H118" s="21"/>
      <c r="I118" s="21"/>
      <c r="J118" s="21"/>
      <c r="K118" s="21"/>
      <c r="L118" s="21"/>
      <c r="M118" s="21"/>
      <c r="N118" s="21"/>
      <c r="O118" s="22">
        <f t="shared" si="17"/>
        <v>0</v>
      </c>
    </row>
    <row r="119" spans="1:15" x14ac:dyDescent="0.25">
      <c r="A119" s="19">
        <v>8402</v>
      </c>
      <c r="B119" s="32" t="s">
        <v>152</v>
      </c>
      <c r="C119" s="21"/>
      <c r="D119" s="21"/>
      <c r="E119" s="21"/>
      <c r="F119" s="21"/>
      <c r="G119" s="21"/>
      <c r="H119" s="21"/>
      <c r="I119" s="21"/>
      <c r="J119" s="21"/>
      <c r="K119" s="21"/>
      <c r="L119" s="21"/>
      <c r="M119" s="21"/>
      <c r="N119" s="21"/>
      <c r="O119" s="22">
        <f t="shared" si="17"/>
        <v>0</v>
      </c>
    </row>
    <row r="120" spans="1:15" x14ac:dyDescent="0.25">
      <c r="A120" s="19">
        <v>8403</v>
      </c>
      <c r="B120" s="32" t="s">
        <v>153</v>
      </c>
      <c r="C120" s="21"/>
      <c r="D120" s="21"/>
      <c r="E120" s="21"/>
      <c r="F120" s="21"/>
      <c r="G120" s="21"/>
      <c r="H120" s="21"/>
      <c r="I120" s="21"/>
      <c r="J120" s="21"/>
      <c r="K120" s="21"/>
      <c r="L120" s="21"/>
      <c r="M120" s="21"/>
      <c r="N120" s="21"/>
      <c r="O120" s="22">
        <f t="shared" si="17"/>
        <v>0</v>
      </c>
    </row>
    <row r="121" spans="1:15" x14ac:dyDescent="0.25">
      <c r="A121" s="19">
        <v>8404</v>
      </c>
      <c r="B121" s="32" t="s">
        <v>154</v>
      </c>
      <c r="C121" s="21"/>
      <c r="D121" s="21"/>
      <c r="E121" s="21"/>
      <c r="F121" s="21"/>
      <c r="G121" s="21"/>
      <c r="H121" s="21"/>
      <c r="I121" s="21"/>
      <c r="J121" s="21"/>
      <c r="K121" s="21"/>
      <c r="L121" s="21"/>
      <c r="M121" s="21"/>
      <c r="N121" s="21"/>
      <c r="O121" s="22">
        <f t="shared" si="17"/>
        <v>0</v>
      </c>
    </row>
    <row r="122" spans="1:15" x14ac:dyDescent="0.25">
      <c r="A122" s="19">
        <v>8405</v>
      </c>
      <c r="B122" s="32" t="s">
        <v>155</v>
      </c>
      <c r="C122" s="21"/>
      <c r="D122" s="21"/>
      <c r="E122" s="21"/>
      <c r="F122" s="21"/>
      <c r="G122" s="21"/>
      <c r="H122" s="21"/>
      <c r="I122" s="21"/>
      <c r="J122" s="21"/>
      <c r="K122" s="21"/>
      <c r="L122" s="21"/>
      <c r="M122" s="21"/>
      <c r="N122" s="21"/>
      <c r="O122" s="22">
        <f t="shared" si="17"/>
        <v>0</v>
      </c>
    </row>
    <row r="123" spans="1:15" x14ac:dyDescent="0.25">
      <c r="A123" s="16">
        <v>8500</v>
      </c>
      <c r="B123" s="30" t="s">
        <v>156</v>
      </c>
      <c r="C123" s="18">
        <f>SUM(C124:C125)</f>
        <v>0</v>
      </c>
      <c r="D123" s="18">
        <f t="shared" ref="D123:N123" si="30">SUM(D124:D125)</f>
        <v>0</v>
      </c>
      <c r="E123" s="18">
        <f t="shared" si="30"/>
        <v>0</v>
      </c>
      <c r="F123" s="18">
        <f t="shared" si="30"/>
        <v>0</v>
      </c>
      <c r="G123" s="18">
        <f t="shared" si="30"/>
        <v>0</v>
      </c>
      <c r="H123" s="18">
        <f t="shared" si="30"/>
        <v>0</v>
      </c>
      <c r="I123" s="18">
        <f t="shared" si="30"/>
        <v>0</v>
      </c>
      <c r="J123" s="18">
        <f t="shared" si="30"/>
        <v>0</v>
      </c>
      <c r="K123" s="18">
        <f t="shared" si="30"/>
        <v>0</v>
      </c>
      <c r="L123" s="18">
        <f t="shared" si="30"/>
        <v>0</v>
      </c>
      <c r="M123" s="18">
        <f t="shared" si="30"/>
        <v>0</v>
      </c>
      <c r="N123" s="18">
        <f t="shared" si="30"/>
        <v>0</v>
      </c>
      <c r="O123" s="18">
        <f t="shared" si="17"/>
        <v>0</v>
      </c>
    </row>
    <row r="124" spans="1:15" ht="30" x14ac:dyDescent="0.25">
      <c r="A124" s="27">
        <v>8501</v>
      </c>
      <c r="B124" s="32" t="s">
        <v>157</v>
      </c>
      <c r="C124" s="21"/>
      <c r="D124" s="21"/>
      <c r="E124" s="21"/>
      <c r="F124" s="21"/>
      <c r="G124" s="21"/>
      <c r="H124" s="21"/>
      <c r="I124" s="21"/>
      <c r="J124" s="21"/>
      <c r="K124" s="21"/>
      <c r="L124" s="21"/>
      <c r="M124" s="21"/>
      <c r="N124" s="21"/>
      <c r="O124" s="22">
        <f t="shared" si="17"/>
        <v>0</v>
      </c>
    </row>
    <row r="125" spans="1:15" x14ac:dyDescent="0.25">
      <c r="A125" s="27">
        <v>8502</v>
      </c>
      <c r="B125" s="32" t="s">
        <v>158</v>
      </c>
      <c r="C125" s="21"/>
      <c r="D125" s="21"/>
      <c r="E125" s="21"/>
      <c r="F125" s="21"/>
      <c r="G125" s="21"/>
      <c r="H125" s="21"/>
      <c r="I125" s="21"/>
      <c r="J125" s="21"/>
      <c r="K125" s="21"/>
      <c r="L125" s="21"/>
      <c r="M125" s="21"/>
      <c r="N125" s="21"/>
      <c r="O125" s="22">
        <f t="shared" si="17"/>
        <v>0</v>
      </c>
    </row>
    <row r="126" spans="1:15" ht="30" x14ac:dyDescent="0.25">
      <c r="A126" s="13">
        <v>9000</v>
      </c>
      <c r="B126" s="31" t="s">
        <v>159</v>
      </c>
      <c r="C126" s="15">
        <f>C127+C130+C131+C134+C135+C137+C138</f>
        <v>0</v>
      </c>
      <c r="D126" s="15">
        <f t="shared" ref="D126:N126" si="31">D127+D130+D131+D134+D135+D137+D138</f>
        <v>0</v>
      </c>
      <c r="E126" s="15">
        <f t="shared" si="31"/>
        <v>0</v>
      </c>
      <c r="F126" s="15">
        <f t="shared" si="31"/>
        <v>0</v>
      </c>
      <c r="G126" s="15">
        <f t="shared" si="31"/>
        <v>0</v>
      </c>
      <c r="H126" s="15">
        <f t="shared" si="31"/>
        <v>0</v>
      </c>
      <c r="I126" s="15">
        <f t="shared" si="31"/>
        <v>0</v>
      </c>
      <c r="J126" s="15">
        <f t="shared" si="31"/>
        <v>0</v>
      </c>
      <c r="K126" s="15">
        <f t="shared" si="31"/>
        <v>0</v>
      </c>
      <c r="L126" s="15">
        <f t="shared" si="31"/>
        <v>0</v>
      </c>
      <c r="M126" s="15">
        <f t="shared" si="31"/>
        <v>0</v>
      </c>
      <c r="N126" s="15">
        <f t="shared" si="31"/>
        <v>0</v>
      </c>
      <c r="O126" s="15">
        <f t="shared" si="17"/>
        <v>0</v>
      </c>
    </row>
    <row r="127" spans="1:15" x14ac:dyDescent="0.25">
      <c r="A127" s="16">
        <v>9100</v>
      </c>
      <c r="B127" s="30" t="s">
        <v>160</v>
      </c>
      <c r="C127" s="18">
        <f>SUM(C128:C129)</f>
        <v>0</v>
      </c>
      <c r="D127" s="18">
        <f t="shared" ref="D127:N127" si="32">SUM(D128:D129)</f>
        <v>0</v>
      </c>
      <c r="E127" s="18">
        <f t="shared" si="32"/>
        <v>0</v>
      </c>
      <c r="F127" s="18">
        <f t="shared" si="32"/>
        <v>0</v>
      </c>
      <c r="G127" s="18">
        <f t="shared" si="32"/>
        <v>0</v>
      </c>
      <c r="H127" s="18">
        <f t="shared" si="32"/>
        <v>0</v>
      </c>
      <c r="I127" s="18">
        <f t="shared" si="32"/>
        <v>0</v>
      </c>
      <c r="J127" s="18">
        <f t="shared" si="32"/>
        <v>0</v>
      </c>
      <c r="K127" s="18">
        <f t="shared" si="32"/>
        <v>0</v>
      </c>
      <c r="L127" s="18">
        <f t="shared" si="32"/>
        <v>0</v>
      </c>
      <c r="M127" s="18">
        <f t="shared" si="32"/>
        <v>0</v>
      </c>
      <c r="N127" s="18">
        <f t="shared" si="32"/>
        <v>0</v>
      </c>
      <c r="O127" s="18">
        <f t="shared" si="17"/>
        <v>0</v>
      </c>
    </row>
    <row r="128" spans="1:15" ht="30" x14ac:dyDescent="0.25">
      <c r="A128" s="27">
        <v>9101</v>
      </c>
      <c r="B128" s="28" t="s">
        <v>161</v>
      </c>
      <c r="C128" s="21"/>
      <c r="D128" s="21"/>
      <c r="E128" s="21"/>
      <c r="F128" s="21"/>
      <c r="G128" s="21"/>
      <c r="H128" s="21"/>
      <c r="I128" s="21"/>
      <c r="J128" s="21"/>
      <c r="K128" s="21"/>
      <c r="L128" s="21"/>
      <c r="M128" s="21"/>
      <c r="N128" s="21"/>
      <c r="O128" s="22">
        <f t="shared" si="17"/>
        <v>0</v>
      </c>
    </row>
    <row r="129" spans="1:15" x14ac:dyDescent="0.25">
      <c r="A129" s="27">
        <v>9101</v>
      </c>
      <c r="B129" s="28" t="s">
        <v>162</v>
      </c>
      <c r="C129" s="21"/>
      <c r="D129" s="21"/>
      <c r="E129" s="21"/>
      <c r="F129" s="21"/>
      <c r="G129" s="21"/>
      <c r="H129" s="21"/>
      <c r="I129" s="21"/>
      <c r="J129" s="21"/>
      <c r="K129" s="21"/>
      <c r="L129" s="21"/>
      <c r="M129" s="21"/>
      <c r="N129" s="21"/>
      <c r="O129" s="22">
        <f t="shared" si="17"/>
        <v>0</v>
      </c>
    </row>
    <row r="130" spans="1:15" x14ac:dyDescent="0.25">
      <c r="A130" s="16">
        <v>9200</v>
      </c>
      <c r="B130" s="30" t="s">
        <v>163</v>
      </c>
      <c r="C130" s="18"/>
      <c r="D130" s="18"/>
      <c r="E130" s="18"/>
      <c r="F130" s="18"/>
      <c r="G130" s="18"/>
      <c r="H130" s="18"/>
      <c r="I130" s="18"/>
      <c r="J130" s="18"/>
      <c r="K130" s="18"/>
      <c r="L130" s="18"/>
      <c r="M130" s="18"/>
      <c r="N130" s="18"/>
      <c r="O130" s="18">
        <f t="shared" si="17"/>
        <v>0</v>
      </c>
    </row>
    <row r="131" spans="1:15" x14ac:dyDescent="0.25">
      <c r="A131" s="16">
        <v>9300</v>
      </c>
      <c r="B131" s="30" t="s">
        <v>164</v>
      </c>
      <c r="C131" s="18">
        <f>SUM(C132:C133)</f>
        <v>0</v>
      </c>
      <c r="D131" s="18">
        <f t="shared" ref="D131:N131" si="33">SUM(D132:D133)</f>
        <v>0</v>
      </c>
      <c r="E131" s="18">
        <f t="shared" si="33"/>
        <v>0</v>
      </c>
      <c r="F131" s="18">
        <f t="shared" si="33"/>
        <v>0</v>
      </c>
      <c r="G131" s="18">
        <f t="shared" si="33"/>
        <v>0</v>
      </c>
      <c r="H131" s="18">
        <f t="shared" si="33"/>
        <v>0</v>
      </c>
      <c r="I131" s="18">
        <f t="shared" si="33"/>
        <v>0</v>
      </c>
      <c r="J131" s="18">
        <f t="shared" si="33"/>
        <v>0</v>
      </c>
      <c r="K131" s="18">
        <f t="shared" si="33"/>
        <v>0</v>
      </c>
      <c r="L131" s="18">
        <f t="shared" si="33"/>
        <v>0</v>
      </c>
      <c r="M131" s="18">
        <f t="shared" si="33"/>
        <v>0</v>
      </c>
      <c r="N131" s="18">
        <f t="shared" si="33"/>
        <v>0</v>
      </c>
      <c r="O131" s="18">
        <f t="shared" si="17"/>
        <v>0</v>
      </c>
    </row>
    <row r="132" spans="1:15" x14ac:dyDescent="0.25">
      <c r="A132" s="27">
        <v>9301</v>
      </c>
      <c r="B132" s="28" t="s">
        <v>165</v>
      </c>
      <c r="C132" s="21"/>
      <c r="D132" s="21"/>
      <c r="E132" s="21"/>
      <c r="F132" s="21"/>
      <c r="G132" s="21"/>
      <c r="H132" s="21"/>
      <c r="I132" s="21"/>
      <c r="J132" s="21"/>
      <c r="K132" s="21"/>
      <c r="L132" s="21"/>
      <c r="M132" s="21"/>
      <c r="N132" s="21"/>
      <c r="O132" s="22">
        <f t="shared" ref="O132:O145" si="34">SUM(C132:N132)</f>
        <v>0</v>
      </c>
    </row>
    <row r="133" spans="1:15" x14ac:dyDescent="0.25">
      <c r="A133" s="27">
        <v>9301</v>
      </c>
      <c r="B133" s="28" t="s">
        <v>166</v>
      </c>
      <c r="C133" s="21"/>
      <c r="D133" s="21"/>
      <c r="E133" s="21"/>
      <c r="F133" s="21"/>
      <c r="G133" s="21"/>
      <c r="H133" s="21"/>
      <c r="I133" s="21"/>
      <c r="J133" s="21"/>
      <c r="K133" s="21"/>
      <c r="L133" s="21"/>
      <c r="M133" s="21"/>
      <c r="N133" s="21"/>
      <c r="O133" s="22">
        <f t="shared" si="34"/>
        <v>0</v>
      </c>
    </row>
    <row r="134" spans="1:15" x14ac:dyDescent="0.25">
      <c r="A134" s="16">
        <v>9400</v>
      </c>
      <c r="B134" s="30" t="s">
        <v>167</v>
      </c>
      <c r="C134" s="18"/>
      <c r="D134" s="18"/>
      <c r="E134" s="18"/>
      <c r="F134" s="18"/>
      <c r="G134" s="18"/>
      <c r="H134" s="18"/>
      <c r="I134" s="18"/>
      <c r="J134" s="18"/>
      <c r="K134" s="18"/>
      <c r="L134" s="18"/>
      <c r="M134" s="18"/>
      <c r="N134" s="18"/>
      <c r="O134" s="18">
        <f t="shared" si="34"/>
        <v>0</v>
      </c>
    </row>
    <row r="135" spans="1:15" x14ac:dyDescent="0.25">
      <c r="A135" s="16">
        <v>9500</v>
      </c>
      <c r="B135" s="30" t="s">
        <v>168</v>
      </c>
      <c r="C135" s="18">
        <f>SUM(C136)</f>
        <v>0</v>
      </c>
      <c r="D135" s="18">
        <f t="shared" ref="D135:N135" si="35">SUM(D136)</f>
        <v>0</v>
      </c>
      <c r="E135" s="18">
        <f t="shared" si="35"/>
        <v>0</v>
      </c>
      <c r="F135" s="18">
        <f t="shared" si="35"/>
        <v>0</v>
      </c>
      <c r="G135" s="18">
        <f t="shared" si="35"/>
        <v>0</v>
      </c>
      <c r="H135" s="18">
        <f t="shared" si="35"/>
        <v>0</v>
      </c>
      <c r="I135" s="18">
        <f t="shared" si="35"/>
        <v>0</v>
      </c>
      <c r="J135" s="18">
        <f t="shared" si="35"/>
        <v>0</v>
      </c>
      <c r="K135" s="18">
        <f t="shared" si="35"/>
        <v>0</v>
      </c>
      <c r="L135" s="18">
        <f t="shared" si="35"/>
        <v>0</v>
      </c>
      <c r="M135" s="18">
        <f t="shared" si="35"/>
        <v>0</v>
      </c>
      <c r="N135" s="18">
        <f t="shared" si="35"/>
        <v>0</v>
      </c>
      <c r="O135" s="18">
        <f t="shared" si="34"/>
        <v>0</v>
      </c>
    </row>
    <row r="136" spans="1:15" x14ac:dyDescent="0.25">
      <c r="A136" s="27">
        <v>9501</v>
      </c>
      <c r="B136" s="28" t="s">
        <v>168</v>
      </c>
      <c r="C136" s="21"/>
      <c r="D136" s="21"/>
      <c r="E136" s="21"/>
      <c r="F136" s="21"/>
      <c r="G136" s="21"/>
      <c r="H136" s="21"/>
      <c r="I136" s="21"/>
      <c r="J136" s="21"/>
      <c r="K136" s="21"/>
      <c r="L136" s="21"/>
      <c r="M136" s="21"/>
      <c r="N136" s="21"/>
      <c r="O136" s="22">
        <f t="shared" si="34"/>
        <v>0</v>
      </c>
    </row>
    <row r="137" spans="1:15" ht="30" x14ac:dyDescent="0.25">
      <c r="A137" s="16">
        <v>9600</v>
      </c>
      <c r="B137" s="30" t="s">
        <v>169</v>
      </c>
      <c r="C137" s="18"/>
      <c r="D137" s="18"/>
      <c r="E137" s="18"/>
      <c r="F137" s="18"/>
      <c r="G137" s="18"/>
      <c r="H137" s="18"/>
      <c r="I137" s="18"/>
      <c r="J137" s="18"/>
      <c r="K137" s="18"/>
      <c r="L137" s="18"/>
      <c r="M137" s="18"/>
      <c r="N137" s="18"/>
      <c r="O137" s="18">
        <f t="shared" si="34"/>
        <v>0</v>
      </c>
    </row>
    <row r="138" spans="1:15" ht="30" x14ac:dyDescent="0.25">
      <c r="A138" s="16">
        <v>9700</v>
      </c>
      <c r="B138" s="30" t="s">
        <v>170</v>
      </c>
      <c r="C138" s="18">
        <f>SUM(C139)</f>
        <v>0</v>
      </c>
      <c r="D138" s="18">
        <f t="shared" ref="D138:N138" si="36">SUM(D139)</f>
        <v>0</v>
      </c>
      <c r="E138" s="18">
        <f t="shared" si="36"/>
        <v>0</v>
      </c>
      <c r="F138" s="18">
        <f t="shared" si="36"/>
        <v>0</v>
      </c>
      <c r="G138" s="18">
        <f t="shared" si="36"/>
        <v>0</v>
      </c>
      <c r="H138" s="18">
        <f t="shared" si="36"/>
        <v>0</v>
      </c>
      <c r="I138" s="18">
        <f t="shared" si="36"/>
        <v>0</v>
      </c>
      <c r="J138" s="18">
        <f t="shared" si="36"/>
        <v>0</v>
      </c>
      <c r="K138" s="18">
        <f t="shared" si="36"/>
        <v>0</v>
      </c>
      <c r="L138" s="18">
        <f t="shared" si="36"/>
        <v>0</v>
      </c>
      <c r="M138" s="18">
        <f t="shared" si="36"/>
        <v>0</v>
      </c>
      <c r="N138" s="18">
        <f t="shared" si="36"/>
        <v>0</v>
      </c>
      <c r="O138" s="18">
        <f t="shared" si="34"/>
        <v>0</v>
      </c>
    </row>
    <row r="139" spans="1:15" ht="30" x14ac:dyDescent="0.25">
      <c r="A139" s="27">
        <v>9701</v>
      </c>
      <c r="B139" s="28" t="s">
        <v>170</v>
      </c>
      <c r="C139" s="21"/>
      <c r="D139" s="21"/>
      <c r="E139" s="21"/>
      <c r="F139" s="21"/>
      <c r="G139" s="21"/>
      <c r="H139" s="21"/>
      <c r="I139" s="21"/>
      <c r="J139" s="21"/>
      <c r="K139" s="21"/>
      <c r="L139" s="21"/>
      <c r="M139" s="21"/>
      <c r="N139" s="21"/>
      <c r="O139" s="22">
        <f t="shared" si="34"/>
        <v>0</v>
      </c>
    </row>
    <row r="140" spans="1:15" x14ac:dyDescent="0.25">
      <c r="A140" s="34">
        <v>0</v>
      </c>
      <c r="B140" s="31" t="s">
        <v>171</v>
      </c>
      <c r="C140" s="15">
        <f>C141+C142+C143</f>
        <v>0</v>
      </c>
      <c r="D140" s="15">
        <f t="shared" ref="D140:N140" si="37">D141+D142+D143</f>
        <v>0</v>
      </c>
      <c r="E140" s="15">
        <f t="shared" si="37"/>
        <v>0</v>
      </c>
      <c r="F140" s="15">
        <f t="shared" si="37"/>
        <v>0</v>
      </c>
      <c r="G140" s="15">
        <f t="shared" si="37"/>
        <v>0</v>
      </c>
      <c r="H140" s="15">
        <f t="shared" si="37"/>
        <v>0</v>
      </c>
      <c r="I140" s="15">
        <f t="shared" si="37"/>
        <v>0</v>
      </c>
      <c r="J140" s="15">
        <f t="shared" si="37"/>
        <v>0</v>
      </c>
      <c r="K140" s="15">
        <f t="shared" si="37"/>
        <v>0</v>
      </c>
      <c r="L140" s="15">
        <f t="shared" si="37"/>
        <v>0</v>
      </c>
      <c r="M140" s="15">
        <f t="shared" si="37"/>
        <v>0</v>
      </c>
      <c r="N140" s="15">
        <f t="shared" si="37"/>
        <v>0</v>
      </c>
      <c r="O140" s="15">
        <f t="shared" si="34"/>
        <v>0</v>
      </c>
    </row>
    <row r="141" spans="1:15" x14ac:dyDescent="0.25">
      <c r="A141" s="35">
        <v>100</v>
      </c>
      <c r="B141" s="30" t="s">
        <v>172</v>
      </c>
      <c r="C141" s="18"/>
      <c r="D141" s="18"/>
      <c r="E141" s="18"/>
      <c r="F141" s="18"/>
      <c r="G141" s="18"/>
      <c r="H141" s="18"/>
      <c r="I141" s="18"/>
      <c r="J141" s="18"/>
      <c r="K141" s="18"/>
      <c r="L141" s="18"/>
      <c r="M141" s="18"/>
      <c r="N141" s="18"/>
      <c r="O141" s="18">
        <f t="shared" si="34"/>
        <v>0</v>
      </c>
    </row>
    <row r="142" spans="1:15" x14ac:dyDescent="0.25">
      <c r="A142" s="35">
        <v>200</v>
      </c>
      <c r="B142" s="30" t="s">
        <v>173</v>
      </c>
      <c r="C142" s="18"/>
      <c r="D142" s="18"/>
      <c r="E142" s="18"/>
      <c r="F142" s="18"/>
      <c r="G142" s="18"/>
      <c r="H142" s="18"/>
      <c r="I142" s="18"/>
      <c r="J142" s="18"/>
      <c r="K142" s="18"/>
      <c r="L142" s="18"/>
      <c r="M142" s="18"/>
      <c r="N142" s="18"/>
      <c r="O142" s="18">
        <f t="shared" si="34"/>
        <v>0</v>
      </c>
    </row>
    <row r="143" spans="1:15" x14ac:dyDescent="0.25">
      <c r="A143" s="35">
        <v>300</v>
      </c>
      <c r="B143" s="30" t="s">
        <v>174</v>
      </c>
      <c r="C143" s="18">
        <f>SUM(C144)</f>
        <v>0</v>
      </c>
      <c r="D143" s="18">
        <f t="shared" ref="D143:N143" si="38">SUM(D144)</f>
        <v>0</v>
      </c>
      <c r="E143" s="18">
        <f t="shared" si="38"/>
        <v>0</v>
      </c>
      <c r="F143" s="18">
        <f t="shared" si="38"/>
        <v>0</v>
      </c>
      <c r="G143" s="18">
        <f t="shared" si="38"/>
        <v>0</v>
      </c>
      <c r="H143" s="18">
        <f t="shared" si="38"/>
        <v>0</v>
      </c>
      <c r="I143" s="18">
        <f t="shared" si="38"/>
        <v>0</v>
      </c>
      <c r="J143" s="18">
        <f t="shared" si="38"/>
        <v>0</v>
      </c>
      <c r="K143" s="18">
        <f t="shared" si="38"/>
        <v>0</v>
      </c>
      <c r="L143" s="18">
        <f t="shared" si="38"/>
        <v>0</v>
      </c>
      <c r="M143" s="18">
        <f t="shared" si="38"/>
        <v>0</v>
      </c>
      <c r="N143" s="18">
        <f t="shared" si="38"/>
        <v>0</v>
      </c>
      <c r="O143" s="18">
        <f t="shared" si="34"/>
        <v>0</v>
      </c>
    </row>
    <row r="144" spans="1:15" x14ac:dyDescent="0.25">
      <c r="A144" s="36">
        <v>301</v>
      </c>
      <c r="B144" s="26" t="s">
        <v>174</v>
      </c>
      <c r="C144" s="21"/>
      <c r="D144" s="21"/>
      <c r="E144" s="21"/>
      <c r="F144" s="21"/>
      <c r="G144" s="21"/>
      <c r="H144" s="21"/>
      <c r="I144" s="21"/>
      <c r="J144" s="21"/>
      <c r="K144" s="21"/>
      <c r="L144" s="21"/>
      <c r="M144" s="21"/>
      <c r="N144" s="21"/>
      <c r="O144" s="22">
        <f t="shared" si="34"/>
        <v>0</v>
      </c>
    </row>
    <row r="145" spans="1:15" ht="15.75" x14ac:dyDescent="0.25">
      <c r="A145" s="217" t="s">
        <v>175</v>
      </c>
      <c r="B145" s="218"/>
      <c r="C145" s="37">
        <f>C2+C21+C27+C30+C60+C65+C79+C93+C126+C140</f>
        <v>4210395</v>
      </c>
      <c r="D145" s="37">
        <f t="shared" ref="D145:N145" si="39">D2+D21+D27+D30+D60+D65+D79+D93+D126+D140</f>
        <v>3485895</v>
      </c>
      <c r="E145" s="37">
        <f t="shared" si="39"/>
        <v>3485895</v>
      </c>
      <c r="F145" s="37">
        <f t="shared" si="39"/>
        <v>3485895</v>
      </c>
      <c r="G145" s="37">
        <f t="shared" si="39"/>
        <v>3485895</v>
      </c>
      <c r="H145" s="37">
        <f t="shared" si="39"/>
        <v>3485895</v>
      </c>
      <c r="I145" s="37">
        <f t="shared" si="39"/>
        <v>3485895</v>
      </c>
      <c r="J145" s="37">
        <f t="shared" si="39"/>
        <v>3485895</v>
      </c>
      <c r="K145" s="37">
        <f t="shared" si="39"/>
        <v>3485895</v>
      </c>
      <c r="L145" s="37">
        <f t="shared" si="39"/>
        <v>3485895</v>
      </c>
      <c r="M145" s="37">
        <f t="shared" si="39"/>
        <v>3485895</v>
      </c>
      <c r="N145" s="37">
        <f t="shared" si="39"/>
        <v>3485895</v>
      </c>
      <c r="O145" s="37">
        <f t="shared" si="34"/>
        <v>42555240</v>
      </c>
    </row>
  </sheetData>
  <mergeCells count="1">
    <mergeCell ref="A145:B145"/>
  </mergeCells>
  <conditionalFormatting sqref="C4">
    <cfRule type="containsBlanks" dxfId="391" priority="54">
      <formula>LEN(TRIM(C4))=0</formula>
    </cfRule>
  </conditionalFormatting>
  <conditionalFormatting sqref="D4:N4">
    <cfRule type="containsBlanks" dxfId="390" priority="53">
      <formula>LEN(TRIM(D4))=0</formula>
    </cfRule>
  </conditionalFormatting>
  <conditionalFormatting sqref="C6:C8">
    <cfRule type="containsBlanks" dxfId="389" priority="52">
      <formula>LEN(TRIM(C6))=0</formula>
    </cfRule>
  </conditionalFormatting>
  <conditionalFormatting sqref="D6:N8">
    <cfRule type="containsBlanks" dxfId="388" priority="51">
      <formula>LEN(TRIM(D6))=0</formula>
    </cfRule>
  </conditionalFormatting>
  <conditionalFormatting sqref="C14:C18 D14:N14 D16:N16">
    <cfRule type="containsBlanks" dxfId="387" priority="50">
      <formula>LEN(TRIM(C14))=0</formula>
    </cfRule>
  </conditionalFormatting>
  <conditionalFormatting sqref="D15:N15 D17:N18">
    <cfRule type="containsBlanks" dxfId="386" priority="49">
      <formula>LEN(TRIM(D15))=0</formula>
    </cfRule>
  </conditionalFormatting>
  <conditionalFormatting sqref="C20">
    <cfRule type="containsBlanks" dxfId="385" priority="48">
      <formula>LEN(TRIM(C20))=0</formula>
    </cfRule>
  </conditionalFormatting>
  <conditionalFormatting sqref="D20:N20">
    <cfRule type="containsBlanks" dxfId="384" priority="47">
      <formula>LEN(TRIM(D20))=0</formula>
    </cfRule>
  </conditionalFormatting>
  <conditionalFormatting sqref="C29">
    <cfRule type="containsBlanks" dxfId="383" priority="46">
      <formula>LEN(TRIM(C29))=0</formula>
    </cfRule>
  </conditionalFormatting>
  <conditionalFormatting sqref="D29:N29">
    <cfRule type="containsBlanks" dxfId="382" priority="45">
      <formula>LEN(TRIM(D29))=0</formula>
    </cfRule>
  </conditionalFormatting>
  <conditionalFormatting sqref="C32:C35 D32:N32 D34:N34">
    <cfRule type="containsBlanks" dxfId="381" priority="44">
      <formula>LEN(TRIM(C32))=0</formula>
    </cfRule>
  </conditionalFormatting>
  <conditionalFormatting sqref="D33:N33 D35:N35">
    <cfRule type="containsBlanks" dxfId="380" priority="43">
      <formula>LEN(TRIM(D33))=0</formula>
    </cfRule>
  </conditionalFormatting>
  <conditionalFormatting sqref="C38:C51 D38:N38 D40:N40 D45:N45 D47:N47 D49:N51">
    <cfRule type="containsBlanks" dxfId="379" priority="42">
      <formula>LEN(TRIM(C38))=0</formula>
    </cfRule>
  </conditionalFormatting>
  <conditionalFormatting sqref="D39:N39 D41:N44 D46:N46 D48:N48">
    <cfRule type="containsBlanks" dxfId="378" priority="41">
      <formula>LEN(TRIM(D39))=0</formula>
    </cfRule>
  </conditionalFormatting>
  <conditionalFormatting sqref="C53">
    <cfRule type="containsBlanks" dxfId="377" priority="40">
      <formula>LEN(TRIM(C53))=0</formula>
    </cfRule>
  </conditionalFormatting>
  <conditionalFormatting sqref="D53:N53">
    <cfRule type="containsBlanks" dxfId="376" priority="39">
      <formula>LEN(TRIM(D53))=0</formula>
    </cfRule>
  </conditionalFormatting>
  <conditionalFormatting sqref="C55:C59 D55:N55">
    <cfRule type="containsBlanks" dxfId="375" priority="38">
      <formula>LEN(TRIM(C55))=0</formula>
    </cfRule>
  </conditionalFormatting>
  <conditionalFormatting sqref="D56:N59">
    <cfRule type="containsBlanks" dxfId="374" priority="37">
      <formula>LEN(TRIM(D56))=0</formula>
    </cfRule>
  </conditionalFormatting>
  <conditionalFormatting sqref="C62:C63 D63:N63">
    <cfRule type="containsBlanks" dxfId="373" priority="36">
      <formula>LEN(TRIM(C62))=0</formula>
    </cfRule>
  </conditionalFormatting>
  <conditionalFormatting sqref="D62:N62">
    <cfRule type="containsBlanks" dxfId="372" priority="35">
      <formula>LEN(TRIM(D62))=0</formula>
    </cfRule>
  </conditionalFormatting>
  <conditionalFormatting sqref="C67:C69">
    <cfRule type="containsBlanks" dxfId="371" priority="34">
      <formula>LEN(TRIM(C67))=0</formula>
    </cfRule>
  </conditionalFormatting>
  <conditionalFormatting sqref="D67:N69">
    <cfRule type="containsBlanks" dxfId="370" priority="33">
      <formula>LEN(TRIM(D67))=0</formula>
    </cfRule>
  </conditionalFormatting>
  <conditionalFormatting sqref="C71:C72">
    <cfRule type="containsBlanks" dxfId="369" priority="32">
      <formula>LEN(TRIM(C71))=0</formula>
    </cfRule>
  </conditionalFormatting>
  <conditionalFormatting sqref="D71:N72">
    <cfRule type="containsBlanks" dxfId="368" priority="31">
      <formula>LEN(TRIM(D71))=0</formula>
    </cfRule>
  </conditionalFormatting>
  <conditionalFormatting sqref="C74:C78 D76:N76">
    <cfRule type="containsBlanks" dxfId="367" priority="30">
      <formula>LEN(TRIM(C74))=0</formula>
    </cfRule>
  </conditionalFormatting>
  <conditionalFormatting sqref="D74:N75 D77:N78">
    <cfRule type="containsBlanks" dxfId="366" priority="29">
      <formula>LEN(TRIM(D74))=0</formula>
    </cfRule>
  </conditionalFormatting>
  <conditionalFormatting sqref="C81">
    <cfRule type="containsBlanks" dxfId="365" priority="28">
      <formula>LEN(TRIM(C81))=0</formula>
    </cfRule>
  </conditionalFormatting>
  <conditionalFormatting sqref="D81:N81">
    <cfRule type="containsBlanks" dxfId="364" priority="27">
      <formula>LEN(TRIM(D81))=0</formula>
    </cfRule>
  </conditionalFormatting>
  <conditionalFormatting sqref="C84">
    <cfRule type="containsBlanks" dxfId="363" priority="26">
      <formula>LEN(TRIM(C84))=0</formula>
    </cfRule>
  </conditionalFormatting>
  <conditionalFormatting sqref="D84:N84">
    <cfRule type="containsBlanks" dxfId="362" priority="25">
      <formula>LEN(TRIM(D84))=0</formula>
    </cfRule>
  </conditionalFormatting>
  <conditionalFormatting sqref="C89">
    <cfRule type="containsBlanks" dxfId="361" priority="24">
      <formula>LEN(TRIM(C89))=0</formula>
    </cfRule>
  </conditionalFormatting>
  <conditionalFormatting sqref="D89:N89">
    <cfRule type="containsBlanks" dxfId="360" priority="23">
      <formula>LEN(TRIM(D89))=0</formula>
    </cfRule>
  </conditionalFormatting>
  <conditionalFormatting sqref="C92">
    <cfRule type="containsBlanks" dxfId="359" priority="22">
      <formula>LEN(TRIM(C92))=0</formula>
    </cfRule>
  </conditionalFormatting>
  <conditionalFormatting sqref="D92:N92">
    <cfRule type="containsBlanks" dxfId="358" priority="21">
      <formula>LEN(TRIM(D92))=0</formula>
    </cfRule>
  </conditionalFormatting>
  <conditionalFormatting sqref="C95:C106 D95:N95 D106:N106">
    <cfRule type="containsBlanks" dxfId="357" priority="20">
      <formula>LEN(TRIM(C95))=0</formula>
    </cfRule>
  </conditionalFormatting>
  <conditionalFormatting sqref="D96:N105">
    <cfRule type="containsBlanks" dxfId="356" priority="19">
      <formula>LEN(TRIM(D96))=0</formula>
    </cfRule>
  </conditionalFormatting>
  <conditionalFormatting sqref="C108:N109">
    <cfRule type="containsBlanks" dxfId="355" priority="18">
      <formula>LEN(TRIM(C108))=0</formula>
    </cfRule>
  </conditionalFormatting>
  <conditionalFormatting sqref="C111:C116">
    <cfRule type="containsBlanks" dxfId="354" priority="16">
      <formula>LEN(TRIM(C111))=0</formula>
    </cfRule>
  </conditionalFormatting>
  <conditionalFormatting sqref="D111:N116">
    <cfRule type="containsBlanks" dxfId="353" priority="15">
      <formula>LEN(TRIM(D111))=0</formula>
    </cfRule>
  </conditionalFormatting>
  <conditionalFormatting sqref="C118:C122">
    <cfRule type="containsBlanks" dxfId="352" priority="14">
      <formula>LEN(TRIM(C118))=0</formula>
    </cfRule>
  </conditionalFormatting>
  <conditionalFormatting sqref="D118:N122">
    <cfRule type="containsBlanks" dxfId="351" priority="13">
      <formula>LEN(TRIM(D118))=0</formula>
    </cfRule>
  </conditionalFormatting>
  <conditionalFormatting sqref="C124:C125">
    <cfRule type="containsBlanks" dxfId="350" priority="12">
      <formula>LEN(TRIM(C124))=0</formula>
    </cfRule>
  </conditionalFormatting>
  <conditionalFormatting sqref="D124:N125">
    <cfRule type="containsBlanks" dxfId="349" priority="11">
      <formula>LEN(TRIM(D124))=0</formula>
    </cfRule>
  </conditionalFormatting>
  <conditionalFormatting sqref="C128:C129">
    <cfRule type="containsBlanks" dxfId="348" priority="10">
      <formula>LEN(TRIM(C128))=0</formula>
    </cfRule>
  </conditionalFormatting>
  <conditionalFormatting sqref="D128:N129">
    <cfRule type="containsBlanks" dxfId="347" priority="9">
      <formula>LEN(TRIM(D128))=0</formula>
    </cfRule>
  </conditionalFormatting>
  <conditionalFormatting sqref="C132:C133">
    <cfRule type="containsBlanks" dxfId="346" priority="8">
      <formula>LEN(TRIM(C132))=0</formula>
    </cfRule>
  </conditionalFormatting>
  <conditionalFormatting sqref="D132:N133">
    <cfRule type="containsBlanks" dxfId="345" priority="7">
      <formula>LEN(TRIM(D132))=0</formula>
    </cfRule>
  </conditionalFormatting>
  <conditionalFormatting sqref="C136">
    <cfRule type="containsBlanks" dxfId="344" priority="6">
      <formula>LEN(TRIM(C136))=0</formula>
    </cfRule>
  </conditionalFormatting>
  <conditionalFormatting sqref="D136:N136">
    <cfRule type="containsBlanks" dxfId="343" priority="5">
      <formula>LEN(TRIM(D136))=0</formula>
    </cfRule>
  </conditionalFormatting>
  <conditionalFormatting sqref="C139">
    <cfRule type="containsBlanks" dxfId="342" priority="4">
      <formula>LEN(TRIM(C139))=0</formula>
    </cfRule>
  </conditionalFormatting>
  <conditionalFormatting sqref="D139:N139">
    <cfRule type="containsBlanks" dxfId="341" priority="3">
      <formula>LEN(TRIM(D139))=0</formula>
    </cfRule>
  </conditionalFormatting>
  <conditionalFormatting sqref="C144">
    <cfRule type="containsBlanks" dxfId="340" priority="2">
      <formula>LEN(TRIM(C144))=0</formula>
    </cfRule>
  </conditionalFormatting>
  <conditionalFormatting sqref="D144:N144">
    <cfRule type="containsBlanks" dxfId="339" priority="1">
      <formula>LEN(TRIM(D144))=0</formula>
    </cfRule>
  </conditionalFormatting>
  <dataValidations count="1">
    <dataValidation type="whole" operator="greaterThanOrEqual" allowBlank="1" showInputMessage="1" showErrorMessage="1" errorTitle="Valor de la celda" error="La celda sólo permite importes positivos y sin centavos." sqref="C4:N4 C6:N8 C144:N144 C20:N20 C29:N29 C14:N18 C32:N35 C53:N53 C38:N51 C55:N59 C67:N69 C71:N72 C62:N63 C81:N81 C84:N84 C89:N89 C92:N92 C74:N78 C95:N106 C111:N116 C118:N122 C124:N125 C128:N129 C132:N133 C136:N136 C139:N139 C108:N109" xr:uid="{00000000-0002-0000-0100-000000000000}">
      <formula1>0</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089"/>
  <sheetViews>
    <sheetView zoomScale="80" zoomScaleNormal="80" workbookViewId="0">
      <selection activeCell="B997" sqref="B997:C997"/>
    </sheetView>
  </sheetViews>
  <sheetFormatPr baseColWidth="10" defaultRowHeight="15" x14ac:dyDescent="0.25"/>
  <cols>
    <col min="2" max="2" width="54.7109375" customWidth="1"/>
    <col min="3" max="3" width="4.85546875" customWidth="1"/>
    <col min="4" max="16" width="12.28515625" bestFit="1" customWidth="1"/>
  </cols>
  <sheetData>
    <row r="1" spans="1:16" x14ac:dyDescent="0.25">
      <c r="A1" s="10" t="s">
        <v>176</v>
      </c>
      <c r="B1" s="40" t="s">
        <v>177</v>
      </c>
      <c r="C1" s="40"/>
      <c r="D1" s="11" t="s">
        <v>39</v>
      </c>
      <c r="E1" s="11" t="s">
        <v>40</v>
      </c>
      <c r="F1" s="11" t="s">
        <v>41</v>
      </c>
      <c r="G1" s="11" t="s">
        <v>42</v>
      </c>
      <c r="H1" s="11" t="s">
        <v>43</v>
      </c>
      <c r="I1" s="11" t="s">
        <v>44</v>
      </c>
      <c r="J1" s="11" t="s">
        <v>45</v>
      </c>
      <c r="K1" s="11" t="s">
        <v>46</v>
      </c>
      <c r="L1" s="11" t="s">
        <v>47</v>
      </c>
      <c r="M1" s="11" t="s">
        <v>48</v>
      </c>
      <c r="N1" s="11" t="s">
        <v>49</v>
      </c>
      <c r="O1" s="11" t="s">
        <v>50</v>
      </c>
      <c r="P1" s="12" t="s">
        <v>51</v>
      </c>
    </row>
    <row r="2" spans="1:16" x14ac:dyDescent="0.25">
      <c r="A2" s="41">
        <v>1000</v>
      </c>
      <c r="B2" s="229" t="s">
        <v>178</v>
      </c>
      <c r="C2" s="230"/>
      <c r="D2" s="42">
        <f>D3+D19+D39+D75+D96+D130+D137</f>
        <v>1149254</v>
      </c>
      <c r="E2" s="42">
        <f t="shared" ref="E2:O2" si="0">E3+E19+E39+E75+E96+E130+E137</f>
        <v>1149254</v>
      </c>
      <c r="F2" s="42">
        <f t="shared" si="0"/>
        <v>1149254</v>
      </c>
      <c r="G2" s="42">
        <f t="shared" si="0"/>
        <v>1149254</v>
      </c>
      <c r="H2" s="42">
        <f t="shared" si="0"/>
        <v>1149254</v>
      </c>
      <c r="I2" s="42">
        <f t="shared" si="0"/>
        <v>1149254</v>
      </c>
      <c r="J2" s="42">
        <f t="shared" si="0"/>
        <v>1149254</v>
      </c>
      <c r="K2" s="42">
        <f t="shared" si="0"/>
        <v>1149254</v>
      </c>
      <c r="L2" s="42">
        <f t="shared" si="0"/>
        <v>1149254</v>
      </c>
      <c r="M2" s="42">
        <f t="shared" si="0"/>
        <v>1149254</v>
      </c>
      <c r="N2" s="42">
        <f t="shared" si="0"/>
        <v>1149254</v>
      </c>
      <c r="O2" s="42">
        <f t="shared" si="0"/>
        <v>2979721</v>
      </c>
      <c r="P2" s="43">
        <f>SUM(D2:O2)</f>
        <v>15621515</v>
      </c>
    </row>
    <row r="3" spans="1:16" x14ac:dyDescent="0.25">
      <c r="A3" s="44">
        <v>1100</v>
      </c>
      <c r="B3" s="235" t="s">
        <v>179</v>
      </c>
      <c r="C3" s="236"/>
      <c r="D3" s="45">
        <f>SUM(D4:D18)</f>
        <v>1011027</v>
      </c>
      <c r="E3" s="45">
        <f t="shared" ref="E3:O3" si="1">SUM(E4:E18)</f>
        <v>1011027</v>
      </c>
      <c r="F3" s="45">
        <f t="shared" si="1"/>
        <v>1011027</v>
      </c>
      <c r="G3" s="45">
        <f t="shared" si="1"/>
        <v>1011027</v>
      </c>
      <c r="H3" s="45">
        <f t="shared" si="1"/>
        <v>1011027</v>
      </c>
      <c r="I3" s="45">
        <f t="shared" si="1"/>
        <v>1011027</v>
      </c>
      <c r="J3" s="45">
        <f t="shared" si="1"/>
        <v>1011027</v>
      </c>
      <c r="K3" s="45">
        <f t="shared" si="1"/>
        <v>1011027</v>
      </c>
      <c r="L3" s="45">
        <f t="shared" si="1"/>
        <v>1011027</v>
      </c>
      <c r="M3" s="45">
        <f t="shared" si="1"/>
        <v>1011027</v>
      </c>
      <c r="N3" s="45">
        <f t="shared" si="1"/>
        <v>1011027</v>
      </c>
      <c r="O3" s="45">
        <f t="shared" si="1"/>
        <v>1011027</v>
      </c>
      <c r="P3" s="43">
        <f t="shared" ref="P3:P66" si="2">SUM(D3:O3)</f>
        <v>12132324</v>
      </c>
    </row>
    <row r="4" spans="1:16" x14ac:dyDescent="0.25">
      <c r="A4" s="225">
        <v>111</v>
      </c>
      <c r="B4" s="227" t="s">
        <v>180</v>
      </c>
      <c r="C4" s="46">
        <v>11</v>
      </c>
      <c r="D4" s="47">
        <v>0</v>
      </c>
      <c r="E4" s="47">
        <v>0</v>
      </c>
      <c r="F4" s="47">
        <v>0</v>
      </c>
      <c r="G4" s="47">
        <v>0</v>
      </c>
      <c r="H4" s="47">
        <v>0</v>
      </c>
      <c r="I4" s="47">
        <v>0</v>
      </c>
      <c r="J4" s="47">
        <v>0</v>
      </c>
      <c r="K4" s="47">
        <v>0</v>
      </c>
      <c r="L4" s="47">
        <v>0</v>
      </c>
      <c r="M4" s="47">
        <v>0</v>
      </c>
      <c r="N4" s="47">
        <v>0</v>
      </c>
      <c r="O4" s="47">
        <v>0</v>
      </c>
      <c r="P4" s="43">
        <f t="shared" si="2"/>
        <v>0</v>
      </c>
    </row>
    <row r="5" spans="1:16" x14ac:dyDescent="0.25">
      <c r="A5" s="226"/>
      <c r="B5" s="228"/>
      <c r="C5" s="46">
        <v>15</v>
      </c>
      <c r="D5" s="47">
        <v>0</v>
      </c>
      <c r="E5" s="47">
        <v>0</v>
      </c>
      <c r="F5" s="47">
        <v>0</v>
      </c>
      <c r="G5" s="47">
        <v>0</v>
      </c>
      <c r="H5" s="47">
        <v>0</v>
      </c>
      <c r="I5" s="47">
        <v>0</v>
      </c>
      <c r="J5" s="47">
        <v>0</v>
      </c>
      <c r="K5" s="47">
        <v>0</v>
      </c>
      <c r="L5" s="47">
        <v>0</v>
      </c>
      <c r="M5" s="47">
        <v>0</v>
      </c>
      <c r="N5" s="47">
        <v>0</v>
      </c>
      <c r="O5" s="47">
        <v>0</v>
      </c>
      <c r="P5" s="43">
        <f t="shared" si="2"/>
        <v>0</v>
      </c>
    </row>
    <row r="6" spans="1:16" x14ac:dyDescent="0.25">
      <c r="A6" s="226"/>
      <c r="B6" s="228"/>
      <c r="C6" s="46">
        <v>16</v>
      </c>
      <c r="D6" s="47">
        <v>0</v>
      </c>
      <c r="E6" s="47">
        <v>0</v>
      </c>
      <c r="F6" s="47">
        <v>0</v>
      </c>
      <c r="G6" s="47">
        <v>0</v>
      </c>
      <c r="H6" s="47">
        <v>0</v>
      </c>
      <c r="I6" s="47">
        <v>0</v>
      </c>
      <c r="J6" s="47">
        <v>0</v>
      </c>
      <c r="K6" s="47">
        <v>0</v>
      </c>
      <c r="L6" s="47">
        <v>0</v>
      </c>
      <c r="M6" s="47">
        <v>0</v>
      </c>
      <c r="N6" s="47">
        <v>0</v>
      </c>
      <c r="O6" s="47">
        <v>0</v>
      </c>
      <c r="P6" s="43">
        <f t="shared" si="2"/>
        <v>0</v>
      </c>
    </row>
    <row r="7" spans="1:16" x14ac:dyDescent="0.25">
      <c r="A7" s="231"/>
      <c r="B7" s="232"/>
      <c r="C7" s="46">
        <v>17</v>
      </c>
      <c r="D7" s="47">
        <v>0</v>
      </c>
      <c r="E7" s="47">
        <v>0</v>
      </c>
      <c r="F7" s="47">
        <v>0</v>
      </c>
      <c r="G7" s="47">
        <v>0</v>
      </c>
      <c r="H7" s="47">
        <v>0</v>
      </c>
      <c r="I7" s="47">
        <v>0</v>
      </c>
      <c r="J7" s="47">
        <v>0</v>
      </c>
      <c r="K7" s="47">
        <v>0</v>
      </c>
      <c r="L7" s="47">
        <v>0</v>
      </c>
      <c r="M7" s="47">
        <v>0</v>
      </c>
      <c r="N7" s="47">
        <v>0</v>
      </c>
      <c r="O7" s="47">
        <v>0</v>
      </c>
      <c r="P7" s="43">
        <f t="shared" si="2"/>
        <v>0</v>
      </c>
    </row>
    <row r="8" spans="1:16" x14ac:dyDescent="0.25">
      <c r="A8" s="48">
        <v>112</v>
      </c>
      <c r="B8" s="49" t="s">
        <v>181</v>
      </c>
      <c r="C8" s="50"/>
      <c r="D8" s="50"/>
      <c r="E8" s="50"/>
      <c r="F8" s="50"/>
      <c r="G8" s="50"/>
      <c r="H8" s="50"/>
      <c r="I8" s="50"/>
      <c r="J8" s="50"/>
      <c r="K8" s="50"/>
      <c r="L8" s="50"/>
      <c r="M8" s="50"/>
      <c r="N8" s="50"/>
      <c r="O8" s="50"/>
      <c r="P8" s="43">
        <f t="shared" si="2"/>
        <v>0</v>
      </c>
    </row>
    <row r="9" spans="1:16" x14ac:dyDescent="0.25">
      <c r="A9" s="225">
        <v>113</v>
      </c>
      <c r="B9" s="227" t="s">
        <v>182</v>
      </c>
      <c r="C9" s="46">
        <v>11</v>
      </c>
      <c r="D9" s="47">
        <v>0</v>
      </c>
      <c r="E9" s="47">
        <v>0</v>
      </c>
      <c r="F9" s="47">
        <v>0</v>
      </c>
      <c r="G9" s="47">
        <v>0</v>
      </c>
      <c r="H9" s="47">
        <v>0</v>
      </c>
      <c r="I9" s="47">
        <v>0</v>
      </c>
      <c r="J9" s="47">
        <v>0</v>
      </c>
      <c r="K9" s="47">
        <v>0</v>
      </c>
      <c r="L9" s="47">
        <v>0</v>
      </c>
      <c r="M9" s="47">
        <v>0</v>
      </c>
      <c r="N9" s="47">
        <v>0</v>
      </c>
      <c r="O9" s="47">
        <v>0</v>
      </c>
      <c r="P9" s="43">
        <f t="shared" si="2"/>
        <v>0</v>
      </c>
    </row>
    <row r="10" spans="1:16" x14ac:dyDescent="0.25">
      <c r="A10" s="226"/>
      <c r="B10" s="228"/>
      <c r="C10" s="46">
        <v>14</v>
      </c>
      <c r="D10" s="47">
        <v>0</v>
      </c>
      <c r="E10" s="47">
        <v>0</v>
      </c>
      <c r="F10" s="47">
        <v>0</v>
      </c>
      <c r="G10" s="47">
        <v>0</v>
      </c>
      <c r="H10" s="47">
        <v>0</v>
      </c>
      <c r="I10" s="47">
        <v>0</v>
      </c>
      <c r="J10" s="47">
        <v>0</v>
      </c>
      <c r="K10" s="47">
        <v>0</v>
      </c>
      <c r="L10" s="47">
        <v>0</v>
      </c>
      <c r="M10" s="47">
        <v>0</v>
      </c>
      <c r="N10" s="47">
        <v>0</v>
      </c>
      <c r="O10" s="47">
        <v>0</v>
      </c>
      <c r="P10" s="43">
        <f t="shared" si="2"/>
        <v>0</v>
      </c>
    </row>
    <row r="11" spans="1:16" x14ac:dyDescent="0.25">
      <c r="A11" s="226"/>
      <c r="B11" s="228"/>
      <c r="C11" s="46">
        <v>15</v>
      </c>
      <c r="D11" s="47">
        <f>Plantilla!I435</f>
        <v>1011027</v>
      </c>
      <c r="E11" s="47">
        <v>1011027</v>
      </c>
      <c r="F11" s="47">
        <v>1011027</v>
      </c>
      <c r="G11" s="47">
        <v>1011027</v>
      </c>
      <c r="H11" s="47">
        <v>1011027</v>
      </c>
      <c r="I11" s="47">
        <v>1011027</v>
      </c>
      <c r="J11" s="47">
        <v>1011027</v>
      </c>
      <c r="K11" s="47">
        <v>1011027</v>
      </c>
      <c r="L11" s="47">
        <v>1011027</v>
      </c>
      <c r="M11" s="47">
        <v>1011027</v>
      </c>
      <c r="N11" s="47">
        <v>1011027</v>
      </c>
      <c r="O11" s="47">
        <v>1011027</v>
      </c>
      <c r="P11" s="43">
        <f t="shared" si="2"/>
        <v>12132324</v>
      </c>
    </row>
    <row r="12" spans="1:16" x14ac:dyDescent="0.25">
      <c r="A12" s="226"/>
      <c r="B12" s="228"/>
      <c r="C12" s="46">
        <v>16</v>
      </c>
      <c r="D12" s="47">
        <v>0</v>
      </c>
      <c r="E12" s="47">
        <v>0</v>
      </c>
      <c r="F12" s="47">
        <v>0</v>
      </c>
      <c r="G12" s="47">
        <v>0</v>
      </c>
      <c r="H12" s="47">
        <v>0</v>
      </c>
      <c r="I12" s="47">
        <v>0</v>
      </c>
      <c r="J12" s="47">
        <v>0</v>
      </c>
      <c r="K12" s="47">
        <v>0</v>
      </c>
      <c r="L12" s="47">
        <v>0</v>
      </c>
      <c r="M12" s="47">
        <v>0</v>
      </c>
      <c r="N12" s="47">
        <v>0</v>
      </c>
      <c r="O12" s="47">
        <v>0</v>
      </c>
      <c r="P12" s="43">
        <f t="shared" si="2"/>
        <v>0</v>
      </c>
    </row>
    <row r="13" spans="1:16" x14ac:dyDescent="0.25">
      <c r="A13" s="226"/>
      <c r="B13" s="228"/>
      <c r="C13" s="46">
        <v>17</v>
      </c>
      <c r="D13" s="47">
        <v>0</v>
      </c>
      <c r="E13" s="47">
        <v>0</v>
      </c>
      <c r="F13" s="47">
        <v>0</v>
      </c>
      <c r="G13" s="47">
        <v>0</v>
      </c>
      <c r="H13" s="47">
        <v>0</v>
      </c>
      <c r="I13" s="47">
        <v>0</v>
      </c>
      <c r="J13" s="47">
        <v>0</v>
      </c>
      <c r="K13" s="47">
        <v>0</v>
      </c>
      <c r="L13" s="47">
        <v>0</v>
      </c>
      <c r="M13" s="47">
        <v>0</v>
      </c>
      <c r="N13" s="47">
        <v>0</v>
      </c>
      <c r="O13" s="47">
        <v>0</v>
      </c>
      <c r="P13" s="43">
        <f t="shared" si="2"/>
        <v>0</v>
      </c>
    </row>
    <row r="14" spans="1:16" x14ac:dyDescent="0.25">
      <c r="A14" s="231"/>
      <c r="B14" s="232"/>
      <c r="C14" s="46">
        <v>25</v>
      </c>
      <c r="D14" s="47">
        <v>0</v>
      </c>
      <c r="E14" s="47">
        <v>0</v>
      </c>
      <c r="F14" s="47">
        <v>0</v>
      </c>
      <c r="G14" s="47">
        <v>0</v>
      </c>
      <c r="H14" s="47">
        <v>0</v>
      </c>
      <c r="I14" s="47">
        <v>0</v>
      </c>
      <c r="J14" s="47">
        <v>0</v>
      </c>
      <c r="K14" s="47">
        <v>0</v>
      </c>
      <c r="L14" s="47">
        <v>0</v>
      </c>
      <c r="M14" s="47">
        <v>0</v>
      </c>
      <c r="N14" s="47">
        <v>0</v>
      </c>
      <c r="O14" s="47">
        <v>0</v>
      </c>
      <c r="P14" s="43">
        <f t="shared" si="2"/>
        <v>0</v>
      </c>
    </row>
    <row r="15" spans="1:16" x14ac:dyDescent="0.25">
      <c r="A15" s="225">
        <v>114</v>
      </c>
      <c r="B15" s="227" t="s">
        <v>183</v>
      </c>
      <c r="C15" s="46">
        <v>11</v>
      </c>
      <c r="D15" s="21"/>
      <c r="E15" s="21"/>
      <c r="F15" s="21"/>
      <c r="G15" s="21"/>
      <c r="H15" s="21"/>
      <c r="I15" s="21"/>
      <c r="J15" s="21"/>
      <c r="K15" s="21"/>
      <c r="L15" s="21"/>
      <c r="M15" s="21"/>
      <c r="N15" s="21"/>
      <c r="O15" s="21"/>
      <c r="P15" s="43">
        <f t="shared" si="2"/>
        <v>0</v>
      </c>
    </row>
    <row r="16" spans="1:16" x14ac:dyDescent="0.25">
      <c r="A16" s="226"/>
      <c r="B16" s="228"/>
      <c r="C16" s="46">
        <v>15</v>
      </c>
      <c r="D16" s="21"/>
      <c r="E16" s="21"/>
      <c r="F16" s="21"/>
      <c r="G16" s="21"/>
      <c r="H16" s="21"/>
      <c r="I16" s="21"/>
      <c r="J16" s="21"/>
      <c r="K16" s="21"/>
      <c r="L16" s="21"/>
      <c r="M16" s="21"/>
      <c r="N16" s="21"/>
      <c r="O16" s="21"/>
      <c r="P16" s="43">
        <f t="shared" si="2"/>
        <v>0</v>
      </c>
    </row>
    <row r="17" spans="1:16" x14ac:dyDescent="0.25">
      <c r="A17" s="226"/>
      <c r="B17" s="228"/>
      <c r="C17" s="46">
        <v>16</v>
      </c>
      <c r="D17" s="21"/>
      <c r="E17" s="21"/>
      <c r="F17" s="21"/>
      <c r="G17" s="21"/>
      <c r="H17" s="21"/>
      <c r="I17" s="21"/>
      <c r="J17" s="21"/>
      <c r="K17" s="21"/>
      <c r="L17" s="21"/>
      <c r="M17" s="21"/>
      <c r="N17" s="21"/>
      <c r="O17" s="21"/>
      <c r="P17" s="43">
        <f t="shared" si="2"/>
        <v>0</v>
      </c>
    </row>
    <row r="18" spans="1:16" x14ac:dyDescent="0.25">
      <c r="A18" s="231"/>
      <c r="B18" s="232"/>
      <c r="C18" s="46">
        <v>17</v>
      </c>
      <c r="D18" s="21"/>
      <c r="E18" s="21"/>
      <c r="F18" s="21"/>
      <c r="G18" s="21"/>
      <c r="H18" s="21"/>
      <c r="I18" s="21"/>
      <c r="J18" s="21"/>
      <c r="K18" s="21"/>
      <c r="L18" s="21"/>
      <c r="M18" s="21"/>
      <c r="N18" s="21"/>
      <c r="O18" s="21"/>
      <c r="P18" s="43">
        <f t="shared" si="2"/>
        <v>0</v>
      </c>
    </row>
    <row r="19" spans="1:16" x14ac:dyDescent="0.25">
      <c r="A19" s="44">
        <v>1200</v>
      </c>
      <c r="B19" s="235" t="s">
        <v>184</v>
      </c>
      <c r="C19" s="236"/>
      <c r="D19" s="45">
        <f>SUM(D20:D38)</f>
        <v>62332</v>
      </c>
      <c r="E19" s="45">
        <f t="shared" ref="E19:O19" si="3">SUM(E20:E38)</f>
        <v>62332</v>
      </c>
      <c r="F19" s="45">
        <f t="shared" si="3"/>
        <v>62332</v>
      </c>
      <c r="G19" s="45">
        <f t="shared" si="3"/>
        <v>62332</v>
      </c>
      <c r="H19" s="45">
        <f t="shared" si="3"/>
        <v>62332</v>
      </c>
      <c r="I19" s="45">
        <f t="shared" si="3"/>
        <v>62332</v>
      </c>
      <c r="J19" s="45">
        <f t="shared" si="3"/>
        <v>62332</v>
      </c>
      <c r="K19" s="45">
        <f t="shared" si="3"/>
        <v>62332</v>
      </c>
      <c r="L19" s="45">
        <f t="shared" si="3"/>
        <v>62332</v>
      </c>
      <c r="M19" s="45">
        <f t="shared" si="3"/>
        <v>62332</v>
      </c>
      <c r="N19" s="45">
        <f t="shared" si="3"/>
        <v>62332</v>
      </c>
      <c r="O19" s="45">
        <f t="shared" si="3"/>
        <v>62332</v>
      </c>
      <c r="P19" s="43">
        <f t="shared" si="2"/>
        <v>747984</v>
      </c>
    </row>
    <row r="20" spans="1:16" x14ac:dyDescent="0.25">
      <c r="A20" s="225">
        <v>121</v>
      </c>
      <c r="B20" s="227" t="s">
        <v>185</v>
      </c>
      <c r="C20" s="46">
        <v>11</v>
      </c>
      <c r="D20" s="21"/>
      <c r="E20" s="21"/>
      <c r="F20" s="21"/>
      <c r="G20" s="21"/>
      <c r="H20" s="21"/>
      <c r="I20" s="21"/>
      <c r="J20" s="21"/>
      <c r="K20" s="21"/>
      <c r="L20" s="21"/>
      <c r="M20" s="21"/>
      <c r="N20" s="21"/>
      <c r="O20" s="21"/>
      <c r="P20" s="43">
        <f t="shared" si="2"/>
        <v>0</v>
      </c>
    </row>
    <row r="21" spans="1:16" x14ac:dyDescent="0.25">
      <c r="A21" s="226"/>
      <c r="B21" s="228"/>
      <c r="C21" s="46">
        <v>14</v>
      </c>
      <c r="D21" s="21"/>
      <c r="E21" s="21"/>
      <c r="F21" s="21"/>
      <c r="G21" s="21"/>
      <c r="H21" s="21"/>
      <c r="I21" s="21"/>
      <c r="J21" s="21"/>
      <c r="K21" s="21"/>
      <c r="L21" s="21"/>
      <c r="M21" s="21"/>
      <c r="N21" s="21"/>
      <c r="O21" s="21"/>
      <c r="P21" s="43">
        <f t="shared" si="2"/>
        <v>0</v>
      </c>
    </row>
    <row r="22" spans="1:16" x14ac:dyDescent="0.25">
      <c r="A22" s="226"/>
      <c r="B22" s="228"/>
      <c r="C22" s="46">
        <v>15</v>
      </c>
      <c r="D22" s="21"/>
      <c r="E22" s="21"/>
      <c r="F22" s="21"/>
      <c r="G22" s="21"/>
      <c r="H22" s="21"/>
      <c r="I22" s="21"/>
      <c r="J22" s="21"/>
      <c r="K22" s="21"/>
      <c r="L22" s="21"/>
      <c r="M22" s="21"/>
      <c r="N22" s="21"/>
      <c r="O22" s="21"/>
      <c r="P22" s="43">
        <f t="shared" si="2"/>
        <v>0</v>
      </c>
    </row>
    <row r="23" spans="1:16" x14ac:dyDescent="0.25">
      <c r="A23" s="226"/>
      <c r="B23" s="228"/>
      <c r="C23" s="46">
        <v>16</v>
      </c>
      <c r="D23" s="21"/>
      <c r="E23" s="21"/>
      <c r="F23" s="21"/>
      <c r="G23" s="21"/>
      <c r="H23" s="21"/>
      <c r="I23" s="21"/>
      <c r="J23" s="21"/>
      <c r="K23" s="21"/>
      <c r="L23" s="21"/>
      <c r="M23" s="21"/>
      <c r="N23" s="21"/>
      <c r="O23" s="21"/>
      <c r="P23" s="43">
        <f t="shared" si="2"/>
        <v>0</v>
      </c>
    </row>
    <row r="24" spans="1:16" x14ac:dyDescent="0.25">
      <c r="A24" s="231"/>
      <c r="B24" s="232"/>
      <c r="C24" s="46">
        <v>17</v>
      </c>
      <c r="D24" s="21"/>
      <c r="E24" s="21"/>
      <c r="F24" s="21"/>
      <c r="G24" s="21"/>
      <c r="H24" s="21"/>
      <c r="I24" s="21"/>
      <c r="J24" s="21"/>
      <c r="K24" s="21"/>
      <c r="L24" s="21"/>
      <c r="M24" s="21"/>
      <c r="N24" s="21"/>
      <c r="O24" s="21"/>
      <c r="P24" s="43">
        <f t="shared" si="2"/>
        <v>0</v>
      </c>
    </row>
    <row r="25" spans="1:16" x14ac:dyDescent="0.25">
      <c r="A25" s="225">
        <v>122</v>
      </c>
      <c r="B25" s="227" t="s">
        <v>186</v>
      </c>
      <c r="C25" s="46">
        <v>11</v>
      </c>
      <c r="D25" s="21"/>
      <c r="E25" s="21"/>
      <c r="F25" s="21"/>
      <c r="G25" s="21"/>
      <c r="H25" s="21"/>
      <c r="I25" s="21"/>
      <c r="J25" s="21"/>
      <c r="K25" s="21"/>
      <c r="L25" s="21"/>
      <c r="M25" s="21"/>
      <c r="N25" s="21"/>
      <c r="O25" s="21"/>
      <c r="P25" s="43">
        <f t="shared" si="2"/>
        <v>0</v>
      </c>
    </row>
    <row r="26" spans="1:16" x14ac:dyDescent="0.25">
      <c r="A26" s="226"/>
      <c r="B26" s="228"/>
      <c r="C26" s="46">
        <v>14</v>
      </c>
      <c r="D26" s="21"/>
      <c r="E26" s="21"/>
      <c r="F26" s="21"/>
      <c r="G26" s="21"/>
      <c r="H26" s="21"/>
      <c r="I26" s="21"/>
      <c r="J26" s="21"/>
      <c r="K26" s="21"/>
      <c r="L26" s="21"/>
      <c r="M26" s="21"/>
      <c r="N26" s="21"/>
      <c r="O26" s="21"/>
      <c r="P26" s="43">
        <f t="shared" si="2"/>
        <v>0</v>
      </c>
    </row>
    <row r="27" spans="1:16" x14ac:dyDescent="0.25">
      <c r="A27" s="226"/>
      <c r="B27" s="228"/>
      <c r="C27" s="46">
        <v>15</v>
      </c>
      <c r="D27" s="21">
        <v>62332</v>
      </c>
      <c r="E27" s="21">
        <v>62332</v>
      </c>
      <c r="F27" s="21">
        <v>62332</v>
      </c>
      <c r="G27" s="21">
        <v>62332</v>
      </c>
      <c r="H27" s="21">
        <v>62332</v>
      </c>
      <c r="I27" s="21">
        <v>62332</v>
      </c>
      <c r="J27" s="21">
        <v>62332</v>
      </c>
      <c r="K27" s="21">
        <v>62332</v>
      </c>
      <c r="L27" s="21">
        <v>62332</v>
      </c>
      <c r="M27" s="21">
        <v>62332</v>
      </c>
      <c r="N27" s="21">
        <v>62332</v>
      </c>
      <c r="O27" s="21">
        <v>62332</v>
      </c>
      <c r="P27" s="43">
        <f t="shared" si="2"/>
        <v>747984</v>
      </c>
    </row>
    <row r="28" spans="1:16" x14ac:dyDescent="0.25">
      <c r="A28" s="226"/>
      <c r="B28" s="228"/>
      <c r="C28" s="46">
        <v>16</v>
      </c>
      <c r="D28" s="21"/>
      <c r="E28" s="21"/>
      <c r="F28" s="21"/>
      <c r="G28" s="21"/>
      <c r="H28" s="21"/>
      <c r="I28" s="21"/>
      <c r="J28" s="21"/>
      <c r="K28" s="21"/>
      <c r="L28" s="21"/>
      <c r="M28" s="21"/>
      <c r="N28" s="21"/>
      <c r="O28" s="21"/>
      <c r="P28" s="43">
        <f t="shared" si="2"/>
        <v>0</v>
      </c>
    </row>
    <row r="29" spans="1:16" x14ac:dyDescent="0.25">
      <c r="A29" s="226"/>
      <c r="B29" s="228"/>
      <c r="C29" s="46">
        <v>17</v>
      </c>
      <c r="D29" s="21"/>
      <c r="E29" s="21"/>
      <c r="F29" s="21"/>
      <c r="G29" s="21"/>
      <c r="H29" s="21"/>
      <c r="I29" s="21"/>
      <c r="J29" s="21"/>
      <c r="K29" s="21"/>
      <c r="L29" s="21"/>
      <c r="M29" s="21"/>
      <c r="N29" s="21"/>
      <c r="O29" s="21"/>
      <c r="P29" s="43">
        <f t="shared" si="2"/>
        <v>0</v>
      </c>
    </row>
    <row r="30" spans="1:16" x14ac:dyDescent="0.25">
      <c r="A30" s="226"/>
      <c r="B30" s="228"/>
      <c r="C30" s="46">
        <v>25</v>
      </c>
      <c r="D30" s="21"/>
      <c r="E30" s="21"/>
      <c r="F30" s="21"/>
      <c r="G30" s="21"/>
      <c r="H30" s="21"/>
      <c r="I30" s="21"/>
      <c r="J30" s="21"/>
      <c r="K30" s="21"/>
      <c r="L30" s="21"/>
      <c r="M30" s="21"/>
      <c r="N30" s="21"/>
      <c r="O30" s="21"/>
      <c r="P30" s="43">
        <f t="shared" si="2"/>
        <v>0</v>
      </c>
    </row>
    <row r="31" spans="1:16" x14ac:dyDescent="0.25">
      <c r="A31" s="226"/>
      <c r="B31" s="228"/>
      <c r="C31" s="46">
        <v>26</v>
      </c>
      <c r="D31" s="21"/>
      <c r="E31" s="21"/>
      <c r="F31" s="21"/>
      <c r="G31" s="21"/>
      <c r="H31" s="21"/>
      <c r="I31" s="21"/>
      <c r="J31" s="21"/>
      <c r="K31" s="21"/>
      <c r="L31" s="21"/>
      <c r="M31" s="21"/>
      <c r="N31" s="21"/>
      <c r="O31" s="21"/>
      <c r="P31" s="43">
        <f t="shared" si="2"/>
        <v>0</v>
      </c>
    </row>
    <row r="32" spans="1:16" x14ac:dyDescent="0.25">
      <c r="A32" s="231"/>
      <c r="B32" s="232"/>
      <c r="C32" s="46">
        <v>27</v>
      </c>
      <c r="D32" s="21"/>
      <c r="E32" s="21"/>
      <c r="F32" s="21"/>
      <c r="G32" s="21"/>
      <c r="H32" s="21"/>
      <c r="I32" s="21"/>
      <c r="J32" s="21"/>
      <c r="K32" s="21"/>
      <c r="L32" s="21"/>
      <c r="M32" s="21"/>
      <c r="N32" s="21"/>
      <c r="O32" s="21"/>
      <c r="P32" s="43">
        <f t="shared" si="2"/>
        <v>0</v>
      </c>
    </row>
    <row r="33" spans="1:16" x14ac:dyDescent="0.25">
      <c r="A33" s="225">
        <v>123</v>
      </c>
      <c r="B33" s="227" t="s">
        <v>187</v>
      </c>
      <c r="C33" s="46">
        <v>11</v>
      </c>
      <c r="D33" s="21"/>
      <c r="E33" s="21"/>
      <c r="F33" s="21"/>
      <c r="G33" s="21"/>
      <c r="H33" s="21"/>
      <c r="I33" s="21"/>
      <c r="J33" s="21"/>
      <c r="K33" s="21"/>
      <c r="L33" s="21"/>
      <c r="M33" s="21"/>
      <c r="N33" s="21"/>
      <c r="O33" s="21"/>
      <c r="P33" s="43">
        <f t="shared" si="2"/>
        <v>0</v>
      </c>
    </row>
    <row r="34" spans="1:16" x14ac:dyDescent="0.25">
      <c r="A34" s="226"/>
      <c r="B34" s="228"/>
      <c r="C34" s="46">
        <v>14</v>
      </c>
      <c r="D34" s="21"/>
      <c r="E34" s="21"/>
      <c r="F34" s="21"/>
      <c r="G34" s="21"/>
      <c r="H34" s="21"/>
      <c r="I34" s="21"/>
      <c r="J34" s="21"/>
      <c r="K34" s="21"/>
      <c r="L34" s="21"/>
      <c r="M34" s="21"/>
      <c r="N34" s="21"/>
      <c r="O34" s="21"/>
      <c r="P34" s="43">
        <f t="shared" si="2"/>
        <v>0</v>
      </c>
    </row>
    <row r="35" spans="1:16" x14ac:dyDescent="0.25">
      <c r="A35" s="226"/>
      <c r="B35" s="228"/>
      <c r="C35" s="46">
        <v>15</v>
      </c>
      <c r="D35" s="21"/>
      <c r="E35" s="21"/>
      <c r="F35" s="21"/>
      <c r="G35" s="21"/>
      <c r="H35" s="21"/>
      <c r="I35" s="21"/>
      <c r="J35" s="21"/>
      <c r="K35" s="21"/>
      <c r="L35" s="21"/>
      <c r="M35" s="21"/>
      <c r="N35" s="21"/>
      <c r="O35" s="21"/>
      <c r="P35" s="43">
        <f t="shared" si="2"/>
        <v>0</v>
      </c>
    </row>
    <row r="36" spans="1:16" x14ac:dyDescent="0.25">
      <c r="A36" s="226"/>
      <c r="B36" s="228"/>
      <c r="C36" s="46">
        <v>16</v>
      </c>
      <c r="D36" s="21"/>
      <c r="E36" s="21"/>
      <c r="F36" s="21"/>
      <c r="G36" s="21"/>
      <c r="H36" s="21"/>
      <c r="I36" s="21"/>
      <c r="J36" s="21"/>
      <c r="K36" s="21"/>
      <c r="L36" s="21"/>
      <c r="M36" s="21"/>
      <c r="N36" s="21"/>
      <c r="O36" s="21"/>
      <c r="P36" s="43">
        <f t="shared" si="2"/>
        <v>0</v>
      </c>
    </row>
    <row r="37" spans="1:16" x14ac:dyDescent="0.25">
      <c r="A37" s="226"/>
      <c r="B37" s="228"/>
      <c r="C37" s="46">
        <v>17</v>
      </c>
      <c r="D37" s="21"/>
      <c r="E37" s="21"/>
      <c r="F37" s="21"/>
      <c r="G37" s="21"/>
      <c r="H37" s="21"/>
      <c r="I37" s="21"/>
      <c r="J37" s="21"/>
      <c r="K37" s="21"/>
      <c r="L37" s="21"/>
      <c r="M37" s="21"/>
      <c r="N37" s="21"/>
      <c r="O37" s="21"/>
      <c r="P37" s="43">
        <f t="shared" si="2"/>
        <v>0</v>
      </c>
    </row>
    <row r="38" spans="1:16" ht="58.5" customHeight="1" x14ac:dyDescent="0.25">
      <c r="A38" s="48">
        <v>124</v>
      </c>
      <c r="B38" s="49" t="s">
        <v>188</v>
      </c>
      <c r="C38" s="50"/>
      <c r="D38" s="50"/>
      <c r="E38" s="50"/>
      <c r="F38" s="50"/>
      <c r="G38" s="50"/>
      <c r="H38" s="50"/>
      <c r="I38" s="50"/>
      <c r="J38" s="50"/>
      <c r="K38" s="50"/>
      <c r="L38" s="50"/>
      <c r="M38" s="50"/>
      <c r="N38" s="50"/>
      <c r="O38" s="50"/>
      <c r="P38" s="43">
        <f t="shared" si="2"/>
        <v>0</v>
      </c>
    </row>
    <row r="39" spans="1:16" x14ac:dyDescent="0.25">
      <c r="A39" s="44">
        <v>1300</v>
      </c>
      <c r="B39" s="235" t="s">
        <v>189</v>
      </c>
      <c r="C39" s="236"/>
      <c r="D39" s="45">
        <f>SUM(D40:D74)</f>
        <v>0</v>
      </c>
      <c r="E39" s="45">
        <f t="shared" ref="E39:O39" si="4">SUM(E40:E74)</f>
        <v>0</v>
      </c>
      <c r="F39" s="45">
        <f t="shared" si="4"/>
        <v>0</v>
      </c>
      <c r="G39" s="45">
        <f t="shared" si="4"/>
        <v>0</v>
      </c>
      <c r="H39" s="45">
        <f t="shared" si="4"/>
        <v>0</v>
      </c>
      <c r="I39" s="45">
        <f t="shared" si="4"/>
        <v>0</v>
      </c>
      <c r="J39" s="45">
        <f t="shared" si="4"/>
        <v>0</v>
      </c>
      <c r="K39" s="45">
        <f t="shared" si="4"/>
        <v>0</v>
      </c>
      <c r="L39" s="45">
        <f t="shared" si="4"/>
        <v>0</v>
      </c>
      <c r="M39" s="45">
        <f t="shared" si="4"/>
        <v>0</v>
      </c>
      <c r="N39" s="45">
        <f t="shared" si="4"/>
        <v>0</v>
      </c>
      <c r="O39" s="45">
        <f t="shared" si="4"/>
        <v>1830467</v>
      </c>
      <c r="P39" s="43">
        <f t="shared" si="2"/>
        <v>1830467</v>
      </c>
    </row>
    <row r="40" spans="1:16" x14ac:dyDescent="0.25">
      <c r="A40" s="225">
        <v>131</v>
      </c>
      <c r="B40" s="227" t="s">
        <v>190</v>
      </c>
      <c r="C40" s="46">
        <v>11</v>
      </c>
      <c r="D40" s="21"/>
      <c r="E40" s="21"/>
      <c r="F40" s="21"/>
      <c r="G40" s="21"/>
      <c r="H40" s="21"/>
      <c r="I40" s="21"/>
      <c r="J40" s="21"/>
      <c r="K40" s="21"/>
      <c r="L40" s="21"/>
      <c r="M40" s="21"/>
      <c r="N40" s="21"/>
      <c r="O40" s="21"/>
      <c r="P40" s="43">
        <f t="shared" si="2"/>
        <v>0</v>
      </c>
    </row>
    <row r="41" spans="1:16" x14ac:dyDescent="0.25">
      <c r="A41" s="226"/>
      <c r="B41" s="228"/>
      <c r="C41" s="46">
        <v>14</v>
      </c>
      <c r="D41" s="21"/>
      <c r="E41" s="21"/>
      <c r="F41" s="21"/>
      <c r="G41" s="21"/>
      <c r="H41" s="21"/>
      <c r="I41" s="21"/>
      <c r="J41" s="21"/>
      <c r="K41" s="21"/>
      <c r="L41" s="21"/>
      <c r="M41" s="21"/>
      <c r="N41" s="21"/>
      <c r="O41" s="21"/>
      <c r="P41" s="43">
        <f t="shared" si="2"/>
        <v>0</v>
      </c>
    </row>
    <row r="42" spans="1:16" x14ac:dyDescent="0.25">
      <c r="A42" s="226"/>
      <c r="B42" s="228"/>
      <c r="C42" s="46">
        <v>15</v>
      </c>
      <c r="D42" s="21"/>
      <c r="E42" s="21"/>
      <c r="F42" s="21"/>
      <c r="G42" s="21"/>
      <c r="H42" s="21"/>
      <c r="I42" s="21"/>
      <c r="J42" s="21"/>
      <c r="K42" s="21"/>
      <c r="L42" s="21"/>
      <c r="M42" s="21"/>
      <c r="N42" s="21"/>
      <c r="O42" s="21"/>
      <c r="P42" s="43">
        <f t="shared" si="2"/>
        <v>0</v>
      </c>
    </row>
    <row r="43" spans="1:16" x14ac:dyDescent="0.25">
      <c r="A43" s="226"/>
      <c r="B43" s="228"/>
      <c r="C43" s="46">
        <v>16</v>
      </c>
      <c r="D43" s="21"/>
      <c r="E43" s="21"/>
      <c r="F43" s="21"/>
      <c r="G43" s="21"/>
      <c r="H43" s="21"/>
      <c r="I43" s="21"/>
      <c r="J43" s="21"/>
      <c r="K43" s="21"/>
      <c r="L43" s="21"/>
      <c r="M43" s="21"/>
      <c r="N43" s="21"/>
      <c r="O43" s="21"/>
      <c r="P43" s="43">
        <f t="shared" si="2"/>
        <v>0</v>
      </c>
    </row>
    <row r="44" spans="1:16" x14ac:dyDescent="0.25">
      <c r="A44" s="231"/>
      <c r="B44" s="232"/>
      <c r="C44" s="46">
        <v>17</v>
      </c>
      <c r="D44" s="21"/>
      <c r="E44" s="21"/>
      <c r="F44" s="21"/>
      <c r="G44" s="21"/>
      <c r="H44" s="21"/>
      <c r="I44" s="21"/>
      <c r="J44" s="21"/>
      <c r="K44" s="21"/>
      <c r="L44" s="21"/>
      <c r="M44" s="21"/>
      <c r="N44" s="21"/>
      <c r="O44" s="21"/>
      <c r="P44" s="43">
        <f t="shared" si="2"/>
        <v>0</v>
      </c>
    </row>
    <row r="45" spans="1:16" x14ac:dyDescent="0.25">
      <c r="A45" s="225">
        <v>132</v>
      </c>
      <c r="B45" s="227" t="s">
        <v>191</v>
      </c>
      <c r="C45" s="46">
        <v>11</v>
      </c>
      <c r="D45" s="21"/>
      <c r="E45" s="21"/>
      <c r="F45" s="21"/>
      <c r="G45" s="21"/>
      <c r="H45" s="21"/>
      <c r="I45" s="21"/>
      <c r="J45" s="21"/>
      <c r="K45" s="21"/>
      <c r="L45" s="21"/>
      <c r="M45" s="21"/>
      <c r="N45" s="21"/>
      <c r="O45" s="21"/>
      <c r="P45" s="43">
        <f t="shared" si="2"/>
        <v>0</v>
      </c>
    </row>
    <row r="46" spans="1:16" x14ac:dyDescent="0.25">
      <c r="A46" s="226"/>
      <c r="B46" s="228"/>
      <c r="C46" s="46">
        <v>14</v>
      </c>
      <c r="D46" s="21"/>
      <c r="E46" s="21"/>
      <c r="F46" s="21"/>
      <c r="G46" s="21"/>
      <c r="H46" s="21"/>
      <c r="I46" s="21"/>
      <c r="J46" s="21"/>
      <c r="K46" s="21"/>
      <c r="L46" s="21"/>
      <c r="M46" s="21"/>
      <c r="N46" s="21"/>
      <c r="O46" s="21"/>
      <c r="P46" s="43">
        <f t="shared" si="2"/>
        <v>0</v>
      </c>
    </row>
    <row r="47" spans="1:16" x14ac:dyDescent="0.25">
      <c r="A47" s="226"/>
      <c r="B47" s="228"/>
      <c r="C47" s="46">
        <v>15</v>
      </c>
      <c r="D47" s="21"/>
      <c r="E47" s="21"/>
      <c r="F47" s="21"/>
      <c r="G47" s="21"/>
      <c r="H47" s="21"/>
      <c r="I47" s="21"/>
      <c r="J47" s="21"/>
      <c r="K47" s="21"/>
      <c r="L47" s="21"/>
      <c r="M47" s="21"/>
      <c r="N47" s="21"/>
      <c r="O47" s="21">
        <v>1830467</v>
      </c>
      <c r="P47" s="43">
        <f t="shared" si="2"/>
        <v>1830467</v>
      </c>
    </row>
    <row r="48" spans="1:16" x14ac:dyDescent="0.25">
      <c r="A48" s="226"/>
      <c r="B48" s="228"/>
      <c r="C48" s="46">
        <v>16</v>
      </c>
      <c r="D48" s="21"/>
      <c r="E48" s="21"/>
      <c r="F48" s="21"/>
      <c r="G48" s="21"/>
      <c r="H48" s="21"/>
      <c r="I48" s="21"/>
      <c r="J48" s="21"/>
      <c r="K48" s="21"/>
      <c r="L48" s="21"/>
      <c r="M48" s="21"/>
      <c r="N48" s="21"/>
      <c r="O48" s="21"/>
      <c r="P48" s="43">
        <f t="shared" si="2"/>
        <v>0</v>
      </c>
    </row>
    <row r="49" spans="1:16" x14ac:dyDescent="0.25">
      <c r="A49" s="226"/>
      <c r="B49" s="228"/>
      <c r="C49" s="46">
        <v>17</v>
      </c>
      <c r="D49" s="21"/>
      <c r="E49" s="21"/>
      <c r="F49" s="21"/>
      <c r="G49" s="21"/>
      <c r="H49" s="21"/>
      <c r="I49" s="21"/>
      <c r="J49" s="21"/>
      <c r="K49" s="21"/>
      <c r="L49" s="21"/>
      <c r="M49" s="21"/>
      <c r="N49" s="21"/>
      <c r="O49" s="21"/>
      <c r="P49" s="43">
        <f t="shared" si="2"/>
        <v>0</v>
      </c>
    </row>
    <row r="50" spans="1:16" x14ac:dyDescent="0.25">
      <c r="A50" s="231"/>
      <c r="B50" s="232"/>
      <c r="C50" s="46">
        <v>25</v>
      </c>
      <c r="D50" s="21"/>
      <c r="E50" s="21"/>
      <c r="F50" s="21"/>
      <c r="G50" s="21"/>
      <c r="H50" s="21"/>
      <c r="I50" s="21"/>
      <c r="J50" s="21"/>
      <c r="K50" s="21"/>
      <c r="L50" s="21"/>
      <c r="M50" s="21"/>
      <c r="N50" s="21"/>
      <c r="O50" s="21"/>
      <c r="P50" s="43">
        <f t="shared" si="2"/>
        <v>0</v>
      </c>
    </row>
    <row r="51" spans="1:16" x14ac:dyDescent="0.25">
      <c r="A51" s="225">
        <v>133</v>
      </c>
      <c r="B51" s="227" t="s">
        <v>192</v>
      </c>
      <c r="C51" s="46">
        <v>11</v>
      </c>
      <c r="D51" s="21"/>
      <c r="E51" s="21"/>
      <c r="F51" s="21"/>
      <c r="G51" s="21"/>
      <c r="H51" s="21"/>
      <c r="I51" s="21"/>
      <c r="J51" s="21"/>
      <c r="K51" s="21"/>
      <c r="L51" s="21"/>
      <c r="M51" s="21"/>
      <c r="N51" s="21"/>
      <c r="O51" s="21"/>
      <c r="P51" s="43">
        <f t="shared" si="2"/>
        <v>0</v>
      </c>
    </row>
    <row r="52" spans="1:16" x14ac:dyDescent="0.25">
      <c r="A52" s="226"/>
      <c r="B52" s="228"/>
      <c r="C52" s="46">
        <v>14</v>
      </c>
      <c r="D52" s="21"/>
      <c r="E52" s="21"/>
      <c r="F52" s="21"/>
      <c r="G52" s="21"/>
      <c r="H52" s="21"/>
      <c r="I52" s="21"/>
      <c r="J52" s="21"/>
      <c r="K52" s="21"/>
      <c r="L52" s="21"/>
      <c r="M52" s="21"/>
      <c r="N52" s="21"/>
      <c r="O52" s="21"/>
      <c r="P52" s="43">
        <f t="shared" si="2"/>
        <v>0</v>
      </c>
    </row>
    <row r="53" spans="1:16" x14ac:dyDescent="0.25">
      <c r="A53" s="226"/>
      <c r="B53" s="228"/>
      <c r="C53" s="46">
        <v>15</v>
      </c>
      <c r="D53" s="21"/>
      <c r="E53" s="21"/>
      <c r="F53" s="21"/>
      <c r="G53" s="21"/>
      <c r="H53" s="21"/>
      <c r="I53" s="21"/>
      <c r="J53" s="21"/>
      <c r="K53" s="21"/>
      <c r="L53" s="21"/>
      <c r="M53" s="21"/>
      <c r="N53" s="21"/>
      <c r="O53" s="21"/>
      <c r="P53" s="43">
        <f t="shared" si="2"/>
        <v>0</v>
      </c>
    </row>
    <row r="54" spans="1:16" x14ac:dyDescent="0.25">
      <c r="A54" s="226"/>
      <c r="B54" s="228"/>
      <c r="C54" s="46">
        <v>16</v>
      </c>
      <c r="D54" s="21"/>
      <c r="E54" s="21"/>
      <c r="F54" s="21"/>
      <c r="G54" s="21"/>
      <c r="H54" s="21"/>
      <c r="I54" s="21"/>
      <c r="J54" s="21"/>
      <c r="K54" s="21"/>
      <c r="L54" s="21"/>
      <c r="M54" s="21"/>
      <c r="N54" s="21"/>
      <c r="O54" s="21"/>
      <c r="P54" s="43">
        <f t="shared" si="2"/>
        <v>0</v>
      </c>
    </row>
    <row r="55" spans="1:16" x14ac:dyDescent="0.25">
      <c r="A55" s="226"/>
      <c r="B55" s="228"/>
      <c r="C55" s="46">
        <v>17</v>
      </c>
      <c r="D55" s="21"/>
      <c r="E55" s="21"/>
      <c r="F55" s="21"/>
      <c r="G55" s="21"/>
      <c r="H55" s="21"/>
      <c r="I55" s="21"/>
      <c r="J55" s="21"/>
      <c r="K55" s="21"/>
      <c r="L55" s="21"/>
      <c r="M55" s="21"/>
      <c r="N55" s="21"/>
      <c r="O55" s="21"/>
      <c r="P55" s="43">
        <f t="shared" si="2"/>
        <v>0</v>
      </c>
    </row>
    <row r="56" spans="1:16" x14ac:dyDescent="0.25">
      <c r="A56" s="231"/>
      <c r="B56" s="232"/>
      <c r="C56" s="46">
        <v>25</v>
      </c>
      <c r="D56" s="21"/>
      <c r="E56" s="21"/>
      <c r="F56" s="21"/>
      <c r="G56" s="21"/>
      <c r="H56" s="21"/>
      <c r="I56" s="21"/>
      <c r="J56" s="21"/>
      <c r="K56" s="21"/>
      <c r="L56" s="21"/>
      <c r="M56" s="21"/>
      <c r="N56" s="21"/>
      <c r="O56" s="21"/>
      <c r="P56" s="43">
        <f t="shared" si="2"/>
        <v>0</v>
      </c>
    </row>
    <row r="57" spans="1:16" x14ac:dyDescent="0.25">
      <c r="A57" s="225">
        <v>134</v>
      </c>
      <c r="B57" s="227" t="s">
        <v>193</v>
      </c>
      <c r="C57" s="46">
        <v>11</v>
      </c>
      <c r="D57" s="21"/>
      <c r="E57" s="21"/>
      <c r="F57" s="21"/>
      <c r="G57" s="21"/>
      <c r="H57" s="21"/>
      <c r="I57" s="21"/>
      <c r="J57" s="21"/>
      <c r="K57" s="21"/>
      <c r="L57" s="21"/>
      <c r="M57" s="21"/>
      <c r="N57" s="21"/>
      <c r="O57" s="21"/>
      <c r="P57" s="43">
        <f t="shared" si="2"/>
        <v>0</v>
      </c>
    </row>
    <row r="58" spans="1:16" x14ac:dyDescent="0.25">
      <c r="A58" s="226"/>
      <c r="B58" s="228"/>
      <c r="C58" s="46">
        <v>14</v>
      </c>
      <c r="D58" s="21"/>
      <c r="E58" s="21"/>
      <c r="F58" s="21"/>
      <c r="G58" s="21"/>
      <c r="H58" s="21"/>
      <c r="I58" s="21"/>
      <c r="J58" s="21"/>
      <c r="K58" s="21"/>
      <c r="L58" s="21"/>
      <c r="M58" s="21"/>
      <c r="N58" s="21"/>
      <c r="O58" s="21"/>
      <c r="P58" s="43">
        <f t="shared" si="2"/>
        <v>0</v>
      </c>
    </row>
    <row r="59" spans="1:16" x14ac:dyDescent="0.25">
      <c r="A59" s="226"/>
      <c r="B59" s="228"/>
      <c r="C59" s="46">
        <v>15</v>
      </c>
      <c r="D59" s="21"/>
      <c r="E59" s="21"/>
      <c r="F59" s="21"/>
      <c r="G59" s="21"/>
      <c r="H59" s="21"/>
      <c r="I59" s="21"/>
      <c r="J59" s="21"/>
      <c r="K59" s="21"/>
      <c r="L59" s="21"/>
      <c r="M59" s="21"/>
      <c r="N59" s="21"/>
      <c r="O59" s="21"/>
      <c r="P59" s="43">
        <f t="shared" si="2"/>
        <v>0</v>
      </c>
    </row>
    <row r="60" spans="1:16" x14ac:dyDescent="0.25">
      <c r="A60" s="226"/>
      <c r="B60" s="228"/>
      <c r="C60" s="46">
        <v>16</v>
      </c>
      <c r="D60" s="21"/>
      <c r="E60" s="21"/>
      <c r="F60" s="21"/>
      <c r="G60" s="21"/>
      <c r="H60" s="21"/>
      <c r="I60" s="21"/>
      <c r="J60" s="21"/>
      <c r="K60" s="21"/>
      <c r="L60" s="21"/>
      <c r="M60" s="21"/>
      <c r="N60" s="21"/>
      <c r="O60" s="21"/>
      <c r="P60" s="43">
        <f t="shared" si="2"/>
        <v>0</v>
      </c>
    </row>
    <row r="61" spans="1:16" x14ac:dyDescent="0.25">
      <c r="A61" s="226"/>
      <c r="B61" s="228"/>
      <c r="C61" s="46">
        <v>17</v>
      </c>
      <c r="D61" s="21"/>
      <c r="E61" s="21"/>
      <c r="F61" s="21"/>
      <c r="G61" s="21"/>
      <c r="H61" s="21"/>
      <c r="I61" s="21"/>
      <c r="J61" s="21"/>
      <c r="K61" s="21"/>
      <c r="L61" s="21"/>
      <c r="M61" s="21"/>
      <c r="N61" s="21"/>
      <c r="O61" s="21"/>
      <c r="P61" s="43">
        <f t="shared" si="2"/>
        <v>0</v>
      </c>
    </row>
    <row r="62" spans="1:16" x14ac:dyDescent="0.25">
      <c r="A62" s="231"/>
      <c r="B62" s="232"/>
      <c r="C62" s="46">
        <v>25</v>
      </c>
      <c r="D62" s="21"/>
      <c r="E62" s="21"/>
      <c r="F62" s="21"/>
      <c r="G62" s="21"/>
      <c r="H62" s="21"/>
      <c r="I62" s="21"/>
      <c r="J62" s="21"/>
      <c r="K62" s="21"/>
      <c r="L62" s="21"/>
      <c r="M62" s="21"/>
      <c r="N62" s="21"/>
      <c r="O62" s="21"/>
      <c r="P62" s="43">
        <f t="shared" si="2"/>
        <v>0</v>
      </c>
    </row>
    <row r="63" spans="1:16" x14ac:dyDescent="0.25">
      <c r="A63" s="48">
        <v>135</v>
      </c>
      <c r="B63" s="49" t="s">
        <v>194</v>
      </c>
      <c r="C63" s="50"/>
      <c r="D63" s="50"/>
      <c r="E63" s="50"/>
      <c r="F63" s="50"/>
      <c r="G63" s="50"/>
      <c r="H63" s="50"/>
      <c r="I63" s="50"/>
      <c r="J63" s="50"/>
      <c r="K63" s="50"/>
      <c r="L63" s="50"/>
      <c r="M63" s="50"/>
      <c r="N63" s="50"/>
      <c r="O63" s="50"/>
      <c r="P63" s="43">
        <f t="shared" si="2"/>
        <v>0</v>
      </c>
    </row>
    <row r="64" spans="1:16" ht="30" x14ac:dyDescent="0.25">
      <c r="A64" s="48">
        <v>136</v>
      </c>
      <c r="B64" s="49" t="s">
        <v>195</v>
      </c>
      <c r="C64" s="50"/>
      <c r="D64" s="50"/>
      <c r="E64" s="50"/>
      <c r="F64" s="50"/>
      <c r="G64" s="50"/>
      <c r="H64" s="50"/>
      <c r="I64" s="50"/>
      <c r="J64" s="50"/>
      <c r="K64" s="50"/>
      <c r="L64" s="50"/>
      <c r="M64" s="50"/>
      <c r="N64" s="50"/>
      <c r="O64" s="50"/>
      <c r="P64" s="43">
        <f t="shared" si="2"/>
        <v>0</v>
      </c>
    </row>
    <row r="65" spans="1:16" x14ac:dyDescent="0.25">
      <c r="A65" s="225">
        <v>137</v>
      </c>
      <c r="B65" s="227" t="s">
        <v>196</v>
      </c>
      <c r="C65" s="46">
        <v>11</v>
      </c>
      <c r="D65" s="21"/>
      <c r="E65" s="21"/>
      <c r="F65" s="21"/>
      <c r="G65" s="21"/>
      <c r="H65" s="21"/>
      <c r="I65" s="21"/>
      <c r="J65" s="21"/>
      <c r="K65" s="21"/>
      <c r="L65" s="21"/>
      <c r="M65" s="21"/>
      <c r="N65" s="21"/>
      <c r="O65" s="21"/>
      <c r="P65" s="43">
        <f t="shared" si="2"/>
        <v>0</v>
      </c>
    </row>
    <row r="66" spans="1:16" x14ac:dyDescent="0.25">
      <c r="A66" s="226"/>
      <c r="B66" s="228"/>
      <c r="C66" s="46">
        <v>14</v>
      </c>
      <c r="D66" s="21"/>
      <c r="E66" s="21"/>
      <c r="F66" s="21"/>
      <c r="G66" s="21"/>
      <c r="H66" s="21"/>
      <c r="I66" s="21"/>
      <c r="J66" s="21"/>
      <c r="K66" s="21"/>
      <c r="L66" s="21"/>
      <c r="M66" s="21"/>
      <c r="N66" s="21"/>
      <c r="O66" s="21"/>
      <c r="P66" s="43">
        <f t="shared" si="2"/>
        <v>0</v>
      </c>
    </row>
    <row r="67" spans="1:16" x14ac:dyDescent="0.25">
      <c r="A67" s="226"/>
      <c r="B67" s="228"/>
      <c r="C67" s="46">
        <v>15</v>
      </c>
      <c r="D67" s="21"/>
      <c r="E67" s="21"/>
      <c r="F67" s="21"/>
      <c r="G67" s="21"/>
      <c r="H67" s="21"/>
      <c r="I67" s="21"/>
      <c r="J67" s="21"/>
      <c r="K67" s="21"/>
      <c r="L67" s="21"/>
      <c r="M67" s="21"/>
      <c r="N67" s="21"/>
      <c r="O67" s="21"/>
      <c r="P67" s="43">
        <f t="shared" ref="P67:P130" si="5">SUM(D67:O67)</f>
        <v>0</v>
      </c>
    </row>
    <row r="68" spans="1:16" x14ac:dyDescent="0.25">
      <c r="A68" s="226"/>
      <c r="B68" s="228"/>
      <c r="C68" s="46">
        <v>16</v>
      </c>
      <c r="D68" s="21"/>
      <c r="E68" s="21"/>
      <c r="F68" s="21"/>
      <c r="G68" s="21"/>
      <c r="H68" s="21"/>
      <c r="I68" s="21"/>
      <c r="J68" s="21"/>
      <c r="K68" s="21"/>
      <c r="L68" s="21"/>
      <c r="M68" s="21"/>
      <c r="N68" s="21"/>
      <c r="O68" s="21"/>
      <c r="P68" s="43">
        <f t="shared" si="5"/>
        <v>0</v>
      </c>
    </row>
    <row r="69" spans="1:16" x14ac:dyDescent="0.25">
      <c r="A69" s="231"/>
      <c r="B69" s="232"/>
      <c r="C69" s="46">
        <v>17</v>
      </c>
      <c r="D69" s="21"/>
      <c r="E69" s="21"/>
      <c r="F69" s="21"/>
      <c r="G69" s="21"/>
      <c r="H69" s="21"/>
      <c r="I69" s="21"/>
      <c r="J69" s="21"/>
      <c r="K69" s="21"/>
      <c r="L69" s="21"/>
      <c r="M69" s="21"/>
      <c r="N69" s="21"/>
      <c r="O69" s="21"/>
      <c r="P69" s="43">
        <f t="shared" si="5"/>
        <v>0</v>
      </c>
    </row>
    <row r="70" spans="1:16" x14ac:dyDescent="0.25">
      <c r="A70" s="225">
        <v>138</v>
      </c>
      <c r="B70" s="227" t="s">
        <v>197</v>
      </c>
      <c r="C70" s="46">
        <v>11</v>
      </c>
      <c r="D70" s="21"/>
      <c r="E70" s="21"/>
      <c r="F70" s="21"/>
      <c r="G70" s="21"/>
      <c r="H70" s="21"/>
      <c r="I70" s="21"/>
      <c r="J70" s="21"/>
      <c r="K70" s="21"/>
      <c r="L70" s="21"/>
      <c r="M70" s="21"/>
      <c r="N70" s="21"/>
      <c r="O70" s="21"/>
      <c r="P70" s="43">
        <f t="shared" si="5"/>
        <v>0</v>
      </c>
    </row>
    <row r="71" spans="1:16" x14ac:dyDescent="0.25">
      <c r="A71" s="226"/>
      <c r="B71" s="228"/>
      <c r="C71" s="46">
        <v>14</v>
      </c>
      <c r="D71" s="21"/>
      <c r="E71" s="21"/>
      <c r="F71" s="21"/>
      <c r="G71" s="21"/>
      <c r="H71" s="21"/>
      <c r="I71" s="21"/>
      <c r="J71" s="21"/>
      <c r="K71" s="21"/>
      <c r="L71" s="21"/>
      <c r="M71" s="21"/>
      <c r="N71" s="21"/>
      <c r="O71" s="21"/>
      <c r="P71" s="43">
        <f t="shared" si="5"/>
        <v>0</v>
      </c>
    </row>
    <row r="72" spans="1:16" x14ac:dyDescent="0.25">
      <c r="A72" s="226"/>
      <c r="B72" s="228"/>
      <c r="C72" s="46">
        <v>15</v>
      </c>
      <c r="D72" s="21"/>
      <c r="E72" s="21"/>
      <c r="F72" s="21"/>
      <c r="G72" s="21"/>
      <c r="H72" s="21"/>
      <c r="I72" s="21"/>
      <c r="J72" s="21"/>
      <c r="K72" s="21"/>
      <c r="L72" s="21"/>
      <c r="M72" s="21"/>
      <c r="N72" s="21"/>
      <c r="O72" s="21"/>
      <c r="P72" s="43">
        <f t="shared" si="5"/>
        <v>0</v>
      </c>
    </row>
    <row r="73" spans="1:16" x14ac:dyDescent="0.25">
      <c r="A73" s="226"/>
      <c r="B73" s="228"/>
      <c r="C73" s="46">
        <v>16</v>
      </c>
      <c r="D73" s="21"/>
      <c r="E73" s="21"/>
      <c r="F73" s="21"/>
      <c r="G73" s="21"/>
      <c r="H73" s="21"/>
      <c r="I73" s="21"/>
      <c r="J73" s="21"/>
      <c r="K73" s="21"/>
      <c r="L73" s="21"/>
      <c r="M73" s="21"/>
      <c r="N73" s="21"/>
      <c r="O73" s="21"/>
      <c r="P73" s="43">
        <f t="shared" si="5"/>
        <v>0</v>
      </c>
    </row>
    <row r="74" spans="1:16" x14ac:dyDescent="0.25">
      <c r="A74" s="231"/>
      <c r="B74" s="232"/>
      <c r="C74" s="46">
        <v>17</v>
      </c>
      <c r="D74" s="21"/>
      <c r="E74" s="21"/>
      <c r="F74" s="21"/>
      <c r="G74" s="21"/>
      <c r="H74" s="21"/>
      <c r="I74" s="21"/>
      <c r="J74" s="21"/>
      <c r="K74" s="21"/>
      <c r="L74" s="21"/>
      <c r="M74" s="21"/>
      <c r="N74" s="21"/>
      <c r="O74" s="21"/>
      <c r="P74" s="43">
        <f t="shared" si="5"/>
        <v>0</v>
      </c>
    </row>
    <row r="75" spans="1:16" x14ac:dyDescent="0.25">
      <c r="A75" s="44">
        <v>1400</v>
      </c>
      <c r="B75" s="235" t="s">
        <v>198</v>
      </c>
      <c r="C75" s="236"/>
      <c r="D75" s="45">
        <f>SUM(D76:D95)</f>
        <v>9873</v>
      </c>
      <c r="E75" s="45">
        <f t="shared" ref="E75:O75" si="6">SUM(E76:E95)</f>
        <v>9873</v>
      </c>
      <c r="F75" s="45">
        <f t="shared" si="6"/>
        <v>9873</v>
      </c>
      <c r="G75" s="45">
        <f t="shared" si="6"/>
        <v>9873</v>
      </c>
      <c r="H75" s="45">
        <f t="shared" si="6"/>
        <v>9873</v>
      </c>
      <c r="I75" s="45">
        <f t="shared" si="6"/>
        <v>9873</v>
      </c>
      <c r="J75" s="45">
        <f t="shared" si="6"/>
        <v>9873</v>
      </c>
      <c r="K75" s="45">
        <f t="shared" si="6"/>
        <v>9873</v>
      </c>
      <c r="L75" s="45">
        <f t="shared" si="6"/>
        <v>9873</v>
      </c>
      <c r="M75" s="45">
        <f t="shared" si="6"/>
        <v>9873</v>
      </c>
      <c r="N75" s="45">
        <f t="shared" si="6"/>
        <v>9873</v>
      </c>
      <c r="O75" s="45">
        <f t="shared" si="6"/>
        <v>9873</v>
      </c>
      <c r="P75" s="43">
        <f t="shared" si="5"/>
        <v>118476</v>
      </c>
    </row>
    <row r="76" spans="1:16" x14ac:dyDescent="0.25">
      <c r="A76" s="225">
        <v>141</v>
      </c>
      <c r="B76" s="227" t="s">
        <v>199</v>
      </c>
      <c r="C76" s="46">
        <v>11</v>
      </c>
      <c r="D76" s="21"/>
      <c r="E76" s="21"/>
      <c r="F76" s="21"/>
      <c r="G76" s="21"/>
      <c r="H76" s="21"/>
      <c r="I76" s="21"/>
      <c r="J76" s="21"/>
      <c r="K76" s="21"/>
      <c r="L76" s="21"/>
      <c r="M76" s="21"/>
      <c r="N76" s="21"/>
      <c r="O76" s="21"/>
      <c r="P76" s="43">
        <f t="shared" si="5"/>
        <v>0</v>
      </c>
    </row>
    <row r="77" spans="1:16" x14ac:dyDescent="0.25">
      <c r="A77" s="226"/>
      <c r="B77" s="228"/>
      <c r="C77" s="46">
        <v>14</v>
      </c>
      <c r="D77" s="21"/>
      <c r="E77" s="21"/>
      <c r="F77" s="21"/>
      <c r="G77" s="21"/>
      <c r="H77" s="21"/>
      <c r="I77" s="21"/>
      <c r="J77" s="21"/>
      <c r="K77" s="21"/>
      <c r="L77" s="21"/>
      <c r="M77" s="21"/>
      <c r="N77" s="21"/>
      <c r="O77" s="21"/>
      <c r="P77" s="43">
        <f t="shared" si="5"/>
        <v>0</v>
      </c>
    </row>
    <row r="78" spans="1:16" x14ac:dyDescent="0.25">
      <c r="A78" s="226"/>
      <c r="B78" s="228"/>
      <c r="C78" s="46">
        <v>15</v>
      </c>
      <c r="D78" s="21"/>
      <c r="E78" s="21"/>
      <c r="F78" s="21"/>
      <c r="G78" s="21"/>
      <c r="H78" s="21"/>
      <c r="I78" s="21"/>
      <c r="J78" s="21"/>
      <c r="K78" s="21"/>
      <c r="L78" s="21"/>
      <c r="M78" s="21"/>
      <c r="N78" s="21"/>
      <c r="O78" s="21"/>
      <c r="P78" s="43">
        <f t="shared" si="5"/>
        <v>0</v>
      </c>
    </row>
    <row r="79" spans="1:16" x14ac:dyDescent="0.25">
      <c r="A79" s="226"/>
      <c r="B79" s="228"/>
      <c r="C79" s="46">
        <v>16</v>
      </c>
      <c r="D79" s="21"/>
      <c r="E79" s="21"/>
      <c r="F79" s="21"/>
      <c r="G79" s="21"/>
      <c r="H79" s="21"/>
      <c r="I79" s="21"/>
      <c r="J79" s="21"/>
      <c r="K79" s="21"/>
      <c r="L79" s="21"/>
      <c r="M79" s="21"/>
      <c r="N79" s="21"/>
      <c r="O79" s="21"/>
      <c r="P79" s="43">
        <f t="shared" si="5"/>
        <v>0</v>
      </c>
    </row>
    <row r="80" spans="1:16" x14ac:dyDescent="0.25">
      <c r="A80" s="231"/>
      <c r="B80" s="232"/>
      <c r="C80" s="46">
        <v>17</v>
      </c>
      <c r="D80" s="21"/>
      <c r="E80" s="21"/>
      <c r="F80" s="21"/>
      <c r="G80" s="21"/>
      <c r="H80" s="21"/>
      <c r="I80" s="21"/>
      <c r="J80" s="21"/>
      <c r="K80" s="21"/>
      <c r="L80" s="21"/>
      <c r="M80" s="21"/>
      <c r="N80" s="21"/>
      <c r="O80" s="21"/>
      <c r="P80" s="43">
        <f t="shared" si="5"/>
        <v>0</v>
      </c>
    </row>
    <row r="81" spans="1:16" x14ac:dyDescent="0.25">
      <c r="A81" s="225">
        <v>142</v>
      </c>
      <c r="B81" s="227" t="s">
        <v>200</v>
      </c>
      <c r="C81" s="46">
        <v>11</v>
      </c>
      <c r="D81" s="21"/>
      <c r="E81" s="21"/>
      <c r="F81" s="21"/>
      <c r="G81" s="21"/>
      <c r="H81" s="21"/>
      <c r="I81" s="21"/>
      <c r="J81" s="21"/>
      <c r="K81" s="21"/>
      <c r="L81" s="21"/>
      <c r="M81" s="21"/>
      <c r="N81" s="21"/>
      <c r="O81" s="21"/>
      <c r="P81" s="43">
        <f t="shared" si="5"/>
        <v>0</v>
      </c>
    </row>
    <row r="82" spans="1:16" x14ac:dyDescent="0.25">
      <c r="A82" s="226"/>
      <c r="B82" s="228"/>
      <c r="C82" s="46">
        <v>14</v>
      </c>
      <c r="D82" s="21"/>
      <c r="E82" s="21"/>
      <c r="F82" s="21"/>
      <c r="G82" s="21"/>
      <c r="H82" s="21"/>
      <c r="I82" s="21"/>
      <c r="J82" s="21"/>
      <c r="K82" s="21"/>
      <c r="L82" s="21"/>
      <c r="M82" s="21"/>
      <c r="N82" s="21"/>
      <c r="O82" s="21"/>
      <c r="P82" s="43">
        <f t="shared" si="5"/>
        <v>0</v>
      </c>
    </row>
    <row r="83" spans="1:16" x14ac:dyDescent="0.25">
      <c r="A83" s="226"/>
      <c r="B83" s="228"/>
      <c r="C83" s="46">
        <v>15</v>
      </c>
      <c r="D83" s="21"/>
      <c r="E83" s="21"/>
      <c r="F83" s="21"/>
      <c r="G83" s="21"/>
      <c r="H83" s="21"/>
      <c r="I83" s="21"/>
      <c r="J83" s="21"/>
      <c r="K83" s="21"/>
      <c r="L83" s="21"/>
      <c r="M83" s="21"/>
      <c r="N83" s="21"/>
      <c r="O83" s="21"/>
      <c r="P83" s="43">
        <f t="shared" si="5"/>
        <v>0</v>
      </c>
    </row>
    <row r="84" spans="1:16" x14ac:dyDescent="0.25">
      <c r="A84" s="226"/>
      <c r="B84" s="228"/>
      <c r="C84" s="46">
        <v>16</v>
      </c>
      <c r="D84" s="21"/>
      <c r="E84" s="21"/>
      <c r="F84" s="21"/>
      <c r="G84" s="21"/>
      <c r="H84" s="21"/>
      <c r="I84" s="21"/>
      <c r="J84" s="21"/>
      <c r="K84" s="21"/>
      <c r="L84" s="21"/>
      <c r="M84" s="21"/>
      <c r="N84" s="21"/>
      <c r="O84" s="21"/>
      <c r="P84" s="43">
        <f t="shared" si="5"/>
        <v>0</v>
      </c>
    </row>
    <row r="85" spans="1:16" x14ac:dyDescent="0.25">
      <c r="A85" s="231"/>
      <c r="B85" s="232"/>
      <c r="C85" s="46">
        <v>17</v>
      </c>
      <c r="D85" s="21"/>
      <c r="E85" s="21"/>
      <c r="F85" s="21"/>
      <c r="G85" s="21"/>
      <c r="H85" s="21"/>
      <c r="I85" s="21"/>
      <c r="J85" s="21"/>
      <c r="K85" s="21"/>
      <c r="L85" s="21"/>
      <c r="M85" s="21"/>
      <c r="N85" s="21"/>
      <c r="O85" s="21"/>
      <c r="P85" s="43">
        <f t="shared" si="5"/>
        <v>0</v>
      </c>
    </row>
    <row r="86" spans="1:16" x14ac:dyDescent="0.25">
      <c r="A86" s="225">
        <v>143</v>
      </c>
      <c r="B86" s="227" t="s">
        <v>201</v>
      </c>
      <c r="C86" s="46">
        <v>11</v>
      </c>
      <c r="D86" s="21"/>
      <c r="E86" s="21"/>
      <c r="F86" s="21"/>
      <c r="G86" s="21"/>
      <c r="H86" s="21"/>
      <c r="I86" s="21"/>
      <c r="J86" s="21"/>
      <c r="K86" s="21"/>
      <c r="L86" s="21"/>
      <c r="M86" s="21"/>
      <c r="N86" s="21"/>
      <c r="O86" s="21"/>
      <c r="P86" s="43">
        <f t="shared" si="5"/>
        <v>0</v>
      </c>
    </row>
    <row r="87" spans="1:16" x14ac:dyDescent="0.25">
      <c r="A87" s="226"/>
      <c r="B87" s="228"/>
      <c r="C87" s="46">
        <v>14</v>
      </c>
      <c r="D87" s="21"/>
      <c r="E87" s="21"/>
      <c r="F87" s="21"/>
      <c r="G87" s="21"/>
      <c r="H87" s="21"/>
      <c r="I87" s="21"/>
      <c r="J87" s="21"/>
      <c r="K87" s="21"/>
      <c r="L87" s="21"/>
      <c r="M87" s="21"/>
      <c r="N87" s="21"/>
      <c r="O87" s="21"/>
      <c r="P87" s="43">
        <f t="shared" si="5"/>
        <v>0</v>
      </c>
    </row>
    <row r="88" spans="1:16" x14ac:dyDescent="0.25">
      <c r="A88" s="226"/>
      <c r="B88" s="228"/>
      <c r="C88" s="46">
        <v>15</v>
      </c>
      <c r="D88" s="21"/>
      <c r="E88" s="21"/>
      <c r="F88" s="21"/>
      <c r="G88" s="21"/>
      <c r="H88" s="21"/>
      <c r="I88" s="21"/>
      <c r="J88" s="21"/>
      <c r="K88" s="21"/>
      <c r="L88" s="21"/>
      <c r="M88" s="21"/>
      <c r="N88" s="21"/>
      <c r="O88" s="21"/>
      <c r="P88" s="43">
        <f t="shared" si="5"/>
        <v>0</v>
      </c>
    </row>
    <row r="89" spans="1:16" x14ac:dyDescent="0.25">
      <c r="A89" s="226"/>
      <c r="B89" s="228"/>
      <c r="C89" s="46">
        <v>16</v>
      </c>
      <c r="D89" s="21"/>
      <c r="E89" s="21"/>
      <c r="F89" s="21"/>
      <c r="G89" s="21"/>
      <c r="H89" s="21"/>
      <c r="I89" s="21"/>
      <c r="J89" s="21"/>
      <c r="K89" s="21"/>
      <c r="L89" s="21"/>
      <c r="M89" s="21"/>
      <c r="N89" s="21"/>
      <c r="O89" s="21"/>
      <c r="P89" s="43">
        <f t="shared" si="5"/>
        <v>0</v>
      </c>
    </row>
    <row r="90" spans="1:16" x14ac:dyDescent="0.25">
      <c r="A90" s="231"/>
      <c r="B90" s="232"/>
      <c r="C90" s="46">
        <v>17</v>
      </c>
      <c r="D90" s="21"/>
      <c r="E90" s="21"/>
      <c r="F90" s="21"/>
      <c r="G90" s="21"/>
      <c r="H90" s="21"/>
      <c r="I90" s="21"/>
      <c r="J90" s="21"/>
      <c r="K90" s="21"/>
      <c r="L90" s="21"/>
      <c r="M90" s="21"/>
      <c r="N90" s="21"/>
      <c r="O90" s="21"/>
      <c r="P90" s="43">
        <f t="shared" si="5"/>
        <v>0</v>
      </c>
    </row>
    <row r="91" spans="1:16" x14ac:dyDescent="0.25">
      <c r="A91" s="225">
        <v>144</v>
      </c>
      <c r="B91" s="227" t="s">
        <v>202</v>
      </c>
      <c r="C91" s="46">
        <v>11</v>
      </c>
      <c r="D91" s="21"/>
      <c r="E91" s="21"/>
      <c r="F91" s="21"/>
      <c r="G91" s="21"/>
      <c r="H91" s="21"/>
      <c r="I91" s="21"/>
      <c r="J91" s="21"/>
      <c r="K91" s="21"/>
      <c r="L91" s="21"/>
      <c r="M91" s="21"/>
      <c r="N91" s="21"/>
      <c r="O91" s="21"/>
      <c r="P91" s="43">
        <f t="shared" si="5"/>
        <v>0</v>
      </c>
    </row>
    <row r="92" spans="1:16" x14ac:dyDescent="0.25">
      <c r="A92" s="226"/>
      <c r="B92" s="228"/>
      <c r="C92" s="46">
        <v>14</v>
      </c>
      <c r="D92" s="21"/>
      <c r="E92" s="21"/>
      <c r="F92" s="21"/>
      <c r="G92" s="21"/>
      <c r="H92" s="21"/>
      <c r="I92" s="21"/>
      <c r="J92" s="21"/>
      <c r="K92" s="21"/>
      <c r="L92" s="21"/>
      <c r="M92" s="21"/>
      <c r="N92" s="21"/>
      <c r="O92" s="21"/>
      <c r="P92" s="43">
        <f t="shared" si="5"/>
        <v>0</v>
      </c>
    </row>
    <row r="93" spans="1:16" x14ac:dyDescent="0.25">
      <c r="A93" s="226"/>
      <c r="B93" s="228"/>
      <c r="C93" s="46">
        <v>15</v>
      </c>
      <c r="D93" s="21">
        <v>9873</v>
      </c>
      <c r="E93" s="21">
        <v>9873</v>
      </c>
      <c r="F93" s="21">
        <v>9873</v>
      </c>
      <c r="G93" s="21">
        <v>9873</v>
      </c>
      <c r="H93" s="21">
        <v>9873</v>
      </c>
      <c r="I93" s="21">
        <v>9873</v>
      </c>
      <c r="J93" s="21">
        <v>9873</v>
      </c>
      <c r="K93" s="21">
        <v>9873</v>
      </c>
      <c r="L93" s="21">
        <v>9873</v>
      </c>
      <c r="M93" s="21">
        <v>9873</v>
      </c>
      <c r="N93" s="21">
        <v>9873</v>
      </c>
      <c r="O93" s="21">
        <v>9873</v>
      </c>
      <c r="P93" s="43">
        <f t="shared" si="5"/>
        <v>118476</v>
      </c>
    </row>
    <row r="94" spans="1:16" x14ac:dyDescent="0.25">
      <c r="A94" s="226"/>
      <c r="B94" s="228"/>
      <c r="C94" s="46">
        <v>16</v>
      </c>
      <c r="D94" s="21"/>
      <c r="E94" s="21"/>
      <c r="F94" s="21"/>
      <c r="G94" s="21"/>
      <c r="H94" s="21"/>
      <c r="I94" s="21"/>
      <c r="J94" s="21"/>
      <c r="K94" s="21"/>
      <c r="L94" s="21"/>
      <c r="M94" s="21"/>
      <c r="N94" s="21"/>
      <c r="O94" s="21"/>
      <c r="P94" s="43">
        <f t="shared" si="5"/>
        <v>0</v>
      </c>
    </row>
    <row r="95" spans="1:16" x14ac:dyDescent="0.25">
      <c r="A95" s="231"/>
      <c r="B95" s="232"/>
      <c r="C95" s="46">
        <v>17</v>
      </c>
      <c r="D95" s="21"/>
      <c r="E95" s="21"/>
      <c r="F95" s="21"/>
      <c r="G95" s="21"/>
      <c r="H95" s="21"/>
      <c r="I95" s="21"/>
      <c r="J95" s="21"/>
      <c r="K95" s="21"/>
      <c r="L95" s="21"/>
      <c r="M95" s="21"/>
      <c r="N95" s="21"/>
      <c r="O95" s="21"/>
      <c r="P95" s="43">
        <f t="shared" si="5"/>
        <v>0</v>
      </c>
    </row>
    <row r="96" spans="1:16" x14ac:dyDescent="0.25">
      <c r="A96" s="44">
        <v>1500</v>
      </c>
      <c r="B96" s="235" t="s">
        <v>203</v>
      </c>
      <c r="C96" s="236"/>
      <c r="D96" s="45">
        <f>SUM(D97:D147)</f>
        <v>66022</v>
      </c>
      <c r="E96" s="45">
        <f t="shared" ref="E96:O96" si="7">SUM(E97:E147)</f>
        <v>66022</v>
      </c>
      <c r="F96" s="45">
        <f t="shared" si="7"/>
        <v>66022</v>
      </c>
      <c r="G96" s="45">
        <f t="shared" si="7"/>
        <v>66022</v>
      </c>
      <c r="H96" s="45">
        <f t="shared" si="7"/>
        <v>66022</v>
      </c>
      <c r="I96" s="45">
        <f t="shared" si="7"/>
        <v>66022</v>
      </c>
      <c r="J96" s="45">
        <f t="shared" si="7"/>
        <v>66022</v>
      </c>
      <c r="K96" s="45">
        <f t="shared" si="7"/>
        <v>66022</v>
      </c>
      <c r="L96" s="45">
        <f t="shared" si="7"/>
        <v>66022</v>
      </c>
      <c r="M96" s="45">
        <f t="shared" si="7"/>
        <v>66022</v>
      </c>
      <c r="N96" s="45">
        <f t="shared" si="7"/>
        <v>66022</v>
      </c>
      <c r="O96" s="45">
        <f t="shared" si="7"/>
        <v>66022</v>
      </c>
      <c r="P96" s="43">
        <f t="shared" si="5"/>
        <v>792264</v>
      </c>
    </row>
    <row r="97" spans="1:16" x14ac:dyDescent="0.25">
      <c r="A97" s="225">
        <v>151</v>
      </c>
      <c r="B97" s="227" t="s">
        <v>204</v>
      </c>
      <c r="C97" s="46">
        <v>11</v>
      </c>
      <c r="D97" s="21"/>
      <c r="E97" s="21"/>
      <c r="F97" s="21"/>
      <c r="G97" s="21"/>
      <c r="H97" s="21"/>
      <c r="I97" s="21"/>
      <c r="J97" s="21"/>
      <c r="K97" s="21"/>
      <c r="L97" s="21"/>
      <c r="M97" s="21"/>
      <c r="N97" s="21"/>
      <c r="O97" s="21"/>
      <c r="P97" s="43">
        <f t="shared" si="5"/>
        <v>0</v>
      </c>
    </row>
    <row r="98" spans="1:16" x14ac:dyDescent="0.25">
      <c r="A98" s="226"/>
      <c r="B98" s="228"/>
      <c r="C98" s="46">
        <v>14</v>
      </c>
      <c r="D98" s="21"/>
      <c r="E98" s="21"/>
      <c r="F98" s="21"/>
      <c r="G98" s="21"/>
      <c r="H98" s="21"/>
      <c r="I98" s="21"/>
      <c r="J98" s="21"/>
      <c r="K98" s="21"/>
      <c r="L98" s="21"/>
      <c r="M98" s="21"/>
      <c r="N98" s="21"/>
      <c r="O98" s="21"/>
      <c r="P98" s="43">
        <f t="shared" si="5"/>
        <v>0</v>
      </c>
    </row>
    <row r="99" spans="1:16" x14ac:dyDescent="0.25">
      <c r="A99" s="226"/>
      <c r="B99" s="228"/>
      <c r="C99" s="46">
        <v>15</v>
      </c>
      <c r="D99" s="21"/>
      <c r="E99" s="21"/>
      <c r="F99" s="21"/>
      <c r="G99" s="21"/>
      <c r="H99" s="21"/>
      <c r="I99" s="21"/>
      <c r="J99" s="21"/>
      <c r="K99" s="21"/>
      <c r="L99" s="21"/>
      <c r="M99" s="21"/>
      <c r="N99" s="21"/>
      <c r="O99" s="21"/>
      <c r="P99" s="43">
        <f t="shared" si="5"/>
        <v>0</v>
      </c>
    </row>
    <row r="100" spans="1:16" x14ac:dyDescent="0.25">
      <c r="A100" s="226"/>
      <c r="B100" s="228"/>
      <c r="C100" s="46">
        <v>16</v>
      </c>
      <c r="D100" s="21"/>
      <c r="E100" s="21"/>
      <c r="F100" s="21"/>
      <c r="G100" s="21"/>
      <c r="H100" s="21"/>
      <c r="I100" s="21"/>
      <c r="J100" s="21"/>
      <c r="K100" s="21"/>
      <c r="L100" s="21"/>
      <c r="M100" s="21"/>
      <c r="N100" s="21"/>
      <c r="O100" s="21"/>
      <c r="P100" s="43">
        <f t="shared" si="5"/>
        <v>0</v>
      </c>
    </row>
    <row r="101" spans="1:16" x14ac:dyDescent="0.25">
      <c r="A101" s="226"/>
      <c r="B101" s="228"/>
      <c r="C101" s="46">
        <v>17</v>
      </c>
      <c r="D101" s="21"/>
      <c r="E101" s="21"/>
      <c r="F101" s="21"/>
      <c r="G101" s="21"/>
      <c r="H101" s="21"/>
      <c r="I101" s="21"/>
      <c r="J101" s="21"/>
      <c r="K101" s="21"/>
      <c r="L101" s="21"/>
      <c r="M101" s="21"/>
      <c r="N101" s="21"/>
      <c r="O101" s="21"/>
      <c r="P101" s="43">
        <f t="shared" si="5"/>
        <v>0</v>
      </c>
    </row>
    <row r="102" spans="1:16" x14ac:dyDescent="0.25">
      <c r="A102" s="231"/>
      <c r="B102" s="232"/>
      <c r="C102" s="46">
        <v>25</v>
      </c>
      <c r="D102" s="21"/>
      <c r="E102" s="21"/>
      <c r="F102" s="21"/>
      <c r="G102" s="21"/>
      <c r="H102" s="21"/>
      <c r="I102" s="21"/>
      <c r="J102" s="21"/>
      <c r="K102" s="21"/>
      <c r="L102" s="21"/>
      <c r="M102" s="21"/>
      <c r="N102" s="21"/>
      <c r="O102" s="21"/>
      <c r="P102" s="43">
        <f t="shared" si="5"/>
        <v>0</v>
      </c>
    </row>
    <row r="103" spans="1:16" x14ac:dyDescent="0.25">
      <c r="A103" s="225">
        <v>152</v>
      </c>
      <c r="B103" s="227" t="s">
        <v>205</v>
      </c>
      <c r="C103" s="46">
        <v>11</v>
      </c>
      <c r="D103" s="21"/>
      <c r="E103" s="21"/>
      <c r="F103" s="21"/>
      <c r="G103" s="21"/>
      <c r="H103" s="21"/>
      <c r="I103" s="21"/>
      <c r="J103" s="21"/>
      <c r="K103" s="21"/>
      <c r="L103" s="21"/>
      <c r="M103" s="21"/>
      <c r="N103" s="21"/>
      <c r="O103" s="21"/>
      <c r="P103" s="43">
        <f t="shared" si="5"/>
        <v>0</v>
      </c>
    </row>
    <row r="104" spans="1:16" x14ac:dyDescent="0.25">
      <c r="A104" s="226"/>
      <c r="B104" s="228"/>
      <c r="C104" s="46">
        <v>14</v>
      </c>
      <c r="D104" s="21"/>
      <c r="E104" s="21"/>
      <c r="F104" s="21"/>
      <c r="G104" s="21"/>
      <c r="H104" s="21"/>
      <c r="I104" s="21"/>
      <c r="J104" s="21"/>
      <c r="K104" s="21"/>
      <c r="L104" s="21"/>
      <c r="M104" s="21"/>
      <c r="N104" s="21"/>
      <c r="O104" s="21"/>
      <c r="P104" s="43">
        <f t="shared" si="5"/>
        <v>0</v>
      </c>
    </row>
    <row r="105" spans="1:16" x14ac:dyDescent="0.25">
      <c r="A105" s="226"/>
      <c r="B105" s="228"/>
      <c r="C105" s="46">
        <v>15</v>
      </c>
      <c r="D105" s="21">
        <v>27061</v>
      </c>
      <c r="E105" s="21">
        <v>27061</v>
      </c>
      <c r="F105" s="21">
        <v>27061</v>
      </c>
      <c r="G105" s="21">
        <v>27061</v>
      </c>
      <c r="H105" s="21">
        <v>27061</v>
      </c>
      <c r="I105" s="21">
        <v>27061</v>
      </c>
      <c r="J105" s="21">
        <v>27061</v>
      </c>
      <c r="K105" s="21">
        <v>27061</v>
      </c>
      <c r="L105" s="21">
        <v>27061</v>
      </c>
      <c r="M105" s="21">
        <v>27061</v>
      </c>
      <c r="N105" s="21">
        <v>27061</v>
      </c>
      <c r="O105" s="21">
        <v>27061</v>
      </c>
      <c r="P105" s="43">
        <f t="shared" si="5"/>
        <v>324732</v>
      </c>
    </row>
    <row r="106" spans="1:16" x14ac:dyDescent="0.25">
      <c r="A106" s="226"/>
      <c r="B106" s="228"/>
      <c r="C106" s="46">
        <v>16</v>
      </c>
      <c r="D106" s="21"/>
      <c r="E106" s="21"/>
      <c r="F106" s="21"/>
      <c r="G106" s="21"/>
      <c r="H106" s="21"/>
      <c r="I106" s="21"/>
      <c r="J106" s="21"/>
      <c r="K106" s="21"/>
      <c r="L106" s="21"/>
      <c r="M106" s="21"/>
      <c r="N106" s="21"/>
      <c r="O106" s="21"/>
      <c r="P106" s="43">
        <f t="shared" si="5"/>
        <v>0</v>
      </c>
    </row>
    <row r="107" spans="1:16" x14ac:dyDescent="0.25">
      <c r="A107" s="226"/>
      <c r="B107" s="228"/>
      <c r="C107" s="46">
        <v>17</v>
      </c>
      <c r="D107" s="21"/>
      <c r="E107" s="21"/>
      <c r="F107" s="21"/>
      <c r="G107" s="21"/>
      <c r="H107" s="21"/>
      <c r="I107" s="21"/>
      <c r="J107" s="21"/>
      <c r="K107" s="21"/>
      <c r="L107" s="21"/>
      <c r="M107" s="21"/>
      <c r="N107" s="21"/>
      <c r="O107" s="21"/>
      <c r="P107" s="43">
        <f t="shared" si="5"/>
        <v>0</v>
      </c>
    </row>
    <row r="108" spans="1:16" x14ac:dyDescent="0.25">
      <c r="A108" s="231"/>
      <c r="B108" s="232"/>
      <c r="C108" s="46">
        <v>27</v>
      </c>
      <c r="D108" s="21"/>
      <c r="E108" s="21"/>
      <c r="F108" s="21"/>
      <c r="G108" s="21"/>
      <c r="H108" s="21"/>
      <c r="I108" s="21"/>
      <c r="J108" s="21"/>
      <c r="K108" s="21"/>
      <c r="L108" s="21"/>
      <c r="M108" s="21"/>
      <c r="N108" s="21"/>
      <c r="O108" s="21"/>
      <c r="P108" s="43">
        <f t="shared" si="5"/>
        <v>0</v>
      </c>
    </row>
    <row r="109" spans="1:16" x14ac:dyDescent="0.25">
      <c r="A109" s="225">
        <v>153</v>
      </c>
      <c r="B109" s="227" t="s">
        <v>206</v>
      </c>
      <c r="C109" s="46">
        <v>11</v>
      </c>
      <c r="D109" s="21"/>
      <c r="E109" s="21"/>
      <c r="F109" s="21"/>
      <c r="G109" s="21"/>
      <c r="H109" s="21"/>
      <c r="I109" s="21"/>
      <c r="J109" s="21"/>
      <c r="K109" s="21"/>
      <c r="L109" s="21"/>
      <c r="M109" s="21"/>
      <c r="N109" s="21"/>
      <c r="O109" s="21"/>
      <c r="P109" s="43">
        <f t="shared" si="5"/>
        <v>0</v>
      </c>
    </row>
    <row r="110" spans="1:16" x14ac:dyDescent="0.25">
      <c r="A110" s="226"/>
      <c r="B110" s="228"/>
      <c r="C110" s="46">
        <v>14</v>
      </c>
      <c r="D110" s="21"/>
      <c r="E110" s="21"/>
      <c r="F110" s="21"/>
      <c r="G110" s="21"/>
      <c r="H110" s="21"/>
      <c r="I110" s="21"/>
      <c r="J110" s="21"/>
      <c r="K110" s="21"/>
      <c r="L110" s="21"/>
      <c r="M110" s="21"/>
      <c r="N110" s="21"/>
      <c r="O110" s="21"/>
      <c r="P110" s="43">
        <f t="shared" si="5"/>
        <v>0</v>
      </c>
    </row>
    <row r="111" spans="1:16" x14ac:dyDescent="0.25">
      <c r="A111" s="226"/>
      <c r="B111" s="228"/>
      <c r="C111" s="46">
        <v>15</v>
      </c>
      <c r="D111" s="21"/>
      <c r="E111" s="21"/>
      <c r="F111" s="21"/>
      <c r="G111" s="21"/>
      <c r="H111" s="21"/>
      <c r="I111" s="21"/>
      <c r="J111" s="21"/>
      <c r="K111" s="21"/>
      <c r="L111" s="21"/>
      <c r="M111" s="21"/>
      <c r="N111" s="21"/>
      <c r="O111" s="21"/>
      <c r="P111" s="43">
        <f t="shared" si="5"/>
        <v>0</v>
      </c>
    </row>
    <row r="112" spans="1:16" x14ac:dyDescent="0.25">
      <c r="A112" s="226"/>
      <c r="B112" s="228"/>
      <c r="C112" s="46">
        <v>16</v>
      </c>
      <c r="D112" s="21"/>
      <c r="E112" s="21"/>
      <c r="F112" s="21"/>
      <c r="G112" s="21"/>
      <c r="H112" s="21"/>
      <c r="I112" s="21"/>
      <c r="J112" s="21"/>
      <c r="K112" s="21"/>
      <c r="L112" s="21"/>
      <c r="M112" s="21"/>
      <c r="N112" s="21"/>
      <c r="O112" s="21"/>
      <c r="P112" s="43">
        <f t="shared" si="5"/>
        <v>0</v>
      </c>
    </row>
    <row r="113" spans="1:16" x14ac:dyDescent="0.25">
      <c r="A113" s="231"/>
      <c r="B113" s="232"/>
      <c r="C113" s="46">
        <v>17</v>
      </c>
      <c r="D113" s="21"/>
      <c r="E113" s="21"/>
      <c r="F113" s="21"/>
      <c r="G113" s="21"/>
      <c r="H113" s="21"/>
      <c r="I113" s="21"/>
      <c r="J113" s="21"/>
      <c r="K113" s="21"/>
      <c r="L113" s="21"/>
      <c r="M113" s="21"/>
      <c r="N113" s="21"/>
      <c r="O113" s="21"/>
      <c r="P113" s="43">
        <f t="shared" si="5"/>
        <v>0</v>
      </c>
    </row>
    <row r="114" spans="1:16" x14ac:dyDescent="0.25">
      <c r="A114" s="225">
        <v>154</v>
      </c>
      <c r="B114" s="227" t="s">
        <v>207</v>
      </c>
      <c r="C114" s="46">
        <v>11</v>
      </c>
      <c r="D114" s="21"/>
      <c r="E114" s="21"/>
      <c r="F114" s="21"/>
      <c r="G114" s="21"/>
      <c r="H114" s="21"/>
      <c r="I114" s="21"/>
      <c r="J114" s="21"/>
      <c r="K114" s="21"/>
      <c r="L114" s="21"/>
      <c r="M114" s="21"/>
      <c r="N114" s="21"/>
      <c r="O114" s="21"/>
      <c r="P114" s="43">
        <f t="shared" si="5"/>
        <v>0</v>
      </c>
    </row>
    <row r="115" spans="1:16" x14ac:dyDescent="0.25">
      <c r="A115" s="226"/>
      <c r="B115" s="228"/>
      <c r="C115" s="46">
        <v>14</v>
      </c>
      <c r="D115" s="21"/>
      <c r="E115" s="21"/>
      <c r="F115" s="21"/>
      <c r="G115" s="21"/>
      <c r="H115" s="21"/>
      <c r="I115" s="21"/>
      <c r="J115" s="21"/>
      <c r="K115" s="21"/>
      <c r="L115" s="21"/>
      <c r="M115" s="21"/>
      <c r="N115" s="21"/>
      <c r="O115" s="21"/>
      <c r="P115" s="43">
        <f t="shared" si="5"/>
        <v>0</v>
      </c>
    </row>
    <row r="116" spans="1:16" x14ac:dyDescent="0.25">
      <c r="A116" s="226"/>
      <c r="B116" s="228"/>
      <c r="C116" s="46">
        <v>15</v>
      </c>
      <c r="D116" s="21"/>
      <c r="E116" s="21"/>
      <c r="F116" s="21"/>
      <c r="G116" s="21"/>
      <c r="H116" s="21"/>
      <c r="I116" s="21"/>
      <c r="J116" s="21"/>
      <c r="K116" s="21"/>
      <c r="L116" s="21"/>
      <c r="M116" s="21"/>
      <c r="N116" s="21"/>
      <c r="O116" s="21"/>
      <c r="P116" s="43">
        <f t="shared" si="5"/>
        <v>0</v>
      </c>
    </row>
    <row r="117" spans="1:16" x14ac:dyDescent="0.25">
      <c r="A117" s="226"/>
      <c r="B117" s="228"/>
      <c r="C117" s="46">
        <v>16</v>
      </c>
      <c r="D117" s="21"/>
      <c r="E117" s="21"/>
      <c r="F117" s="21"/>
      <c r="G117" s="21"/>
      <c r="H117" s="21"/>
      <c r="I117" s="21"/>
      <c r="J117" s="21"/>
      <c r="K117" s="21"/>
      <c r="L117" s="21"/>
      <c r="M117" s="21"/>
      <c r="N117" s="21"/>
      <c r="O117" s="21"/>
      <c r="P117" s="43">
        <f t="shared" si="5"/>
        <v>0</v>
      </c>
    </row>
    <row r="118" spans="1:16" x14ac:dyDescent="0.25">
      <c r="A118" s="226"/>
      <c r="B118" s="228"/>
      <c r="C118" s="46">
        <v>17</v>
      </c>
      <c r="D118" s="21"/>
      <c r="E118" s="21"/>
      <c r="F118" s="21"/>
      <c r="G118" s="21"/>
      <c r="H118" s="21"/>
      <c r="I118" s="21"/>
      <c r="J118" s="21"/>
      <c r="K118" s="21"/>
      <c r="L118" s="21"/>
      <c r="M118" s="21"/>
      <c r="N118" s="21"/>
      <c r="O118" s="21"/>
      <c r="P118" s="43">
        <f t="shared" si="5"/>
        <v>0</v>
      </c>
    </row>
    <row r="119" spans="1:16" x14ac:dyDescent="0.25">
      <c r="A119" s="231"/>
      <c r="B119" s="232"/>
      <c r="C119" s="46">
        <v>25</v>
      </c>
      <c r="D119" s="21"/>
      <c r="E119" s="21"/>
      <c r="F119" s="21"/>
      <c r="G119" s="21"/>
      <c r="H119" s="21"/>
      <c r="I119" s="21"/>
      <c r="J119" s="21"/>
      <c r="K119" s="21"/>
      <c r="L119" s="21"/>
      <c r="M119" s="21"/>
      <c r="N119" s="21"/>
      <c r="O119" s="21"/>
      <c r="P119" s="43">
        <f t="shared" si="5"/>
        <v>0</v>
      </c>
    </row>
    <row r="120" spans="1:16" x14ac:dyDescent="0.25">
      <c r="A120" s="225">
        <v>155</v>
      </c>
      <c r="B120" s="227" t="s">
        <v>208</v>
      </c>
      <c r="C120" s="46">
        <v>11</v>
      </c>
      <c r="D120" s="21"/>
      <c r="E120" s="21"/>
      <c r="F120" s="21"/>
      <c r="G120" s="21"/>
      <c r="H120" s="21"/>
      <c r="I120" s="21"/>
      <c r="J120" s="21"/>
      <c r="K120" s="21"/>
      <c r="L120" s="21"/>
      <c r="M120" s="21"/>
      <c r="N120" s="21"/>
      <c r="O120" s="21"/>
      <c r="P120" s="43">
        <f t="shared" si="5"/>
        <v>0</v>
      </c>
    </row>
    <row r="121" spans="1:16" x14ac:dyDescent="0.25">
      <c r="A121" s="226"/>
      <c r="B121" s="228"/>
      <c r="C121" s="46">
        <v>14</v>
      </c>
      <c r="D121" s="21"/>
      <c r="E121" s="21"/>
      <c r="F121" s="21"/>
      <c r="G121" s="21"/>
      <c r="H121" s="21"/>
      <c r="I121" s="21"/>
      <c r="J121" s="21"/>
      <c r="K121" s="21"/>
      <c r="L121" s="21"/>
      <c r="M121" s="21"/>
      <c r="N121" s="21"/>
      <c r="O121" s="21"/>
      <c r="P121" s="43">
        <f t="shared" si="5"/>
        <v>0</v>
      </c>
    </row>
    <row r="122" spans="1:16" x14ac:dyDescent="0.25">
      <c r="A122" s="226"/>
      <c r="B122" s="228"/>
      <c r="C122" s="46">
        <v>15</v>
      </c>
      <c r="D122" s="21"/>
      <c r="E122" s="21"/>
      <c r="F122" s="21"/>
      <c r="G122" s="21"/>
      <c r="H122" s="21"/>
      <c r="I122" s="21"/>
      <c r="J122" s="21"/>
      <c r="K122" s="21"/>
      <c r="L122" s="21"/>
      <c r="M122" s="21"/>
      <c r="N122" s="21"/>
      <c r="O122" s="21"/>
      <c r="P122" s="43">
        <f t="shared" si="5"/>
        <v>0</v>
      </c>
    </row>
    <row r="123" spans="1:16" x14ac:dyDescent="0.25">
      <c r="A123" s="226"/>
      <c r="B123" s="228"/>
      <c r="C123" s="46">
        <v>16</v>
      </c>
      <c r="D123" s="21"/>
      <c r="E123" s="21"/>
      <c r="F123" s="21"/>
      <c r="G123" s="21"/>
      <c r="H123" s="21"/>
      <c r="I123" s="21"/>
      <c r="J123" s="21"/>
      <c r="K123" s="21"/>
      <c r="L123" s="21"/>
      <c r="M123" s="21"/>
      <c r="N123" s="21"/>
      <c r="O123" s="21"/>
      <c r="P123" s="43">
        <f t="shared" si="5"/>
        <v>0</v>
      </c>
    </row>
    <row r="124" spans="1:16" x14ac:dyDescent="0.25">
      <c r="A124" s="231"/>
      <c r="B124" s="232"/>
      <c r="C124" s="46">
        <v>17</v>
      </c>
      <c r="D124" s="21"/>
      <c r="E124" s="21"/>
      <c r="F124" s="21"/>
      <c r="G124" s="21"/>
      <c r="H124" s="21"/>
      <c r="I124" s="21"/>
      <c r="J124" s="21"/>
      <c r="K124" s="21"/>
      <c r="L124" s="21"/>
      <c r="M124" s="21"/>
      <c r="N124" s="21"/>
      <c r="O124" s="21"/>
      <c r="P124" s="43">
        <f t="shared" si="5"/>
        <v>0</v>
      </c>
    </row>
    <row r="125" spans="1:16" x14ac:dyDescent="0.25">
      <c r="A125" s="225">
        <v>159</v>
      </c>
      <c r="B125" s="227" t="s">
        <v>209</v>
      </c>
      <c r="C125" s="46">
        <v>11</v>
      </c>
      <c r="D125" s="21"/>
      <c r="E125" s="21"/>
      <c r="F125" s="21"/>
      <c r="G125" s="21"/>
      <c r="H125" s="21"/>
      <c r="I125" s="21"/>
      <c r="J125" s="21"/>
      <c r="K125" s="21"/>
      <c r="L125" s="21"/>
      <c r="M125" s="21"/>
      <c r="N125" s="21"/>
      <c r="O125" s="21"/>
      <c r="P125" s="43">
        <f t="shared" si="5"/>
        <v>0</v>
      </c>
    </row>
    <row r="126" spans="1:16" x14ac:dyDescent="0.25">
      <c r="A126" s="226"/>
      <c r="B126" s="228"/>
      <c r="C126" s="46">
        <v>14</v>
      </c>
      <c r="D126" s="21"/>
      <c r="E126" s="21"/>
      <c r="F126" s="21"/>
      <c r="G126" s="21"/>
      <c r="H126" s="21"/>
      <c r="I126" s="21"/>
      <c r="J126" s="21"/>
      <c r="K126" s="21"/>
      <c r="L126" s="21"/>
      <c r="M126" s="21"/>
      <c r="N126" s="21"/>
      <c r="O126" s="21"/>
      <c r="P126" s="43">
        <f t="shared" si="5"/>
        <v>0</v>
      </c>
    </row>
    <row r="127" spans="1:16" x14ac:dyDescent="0.25">
      <c r="A127" s="226"/>
      <c r="B127" s="228"/>
      <c r="C127" s="46">
        <v>15</v>
      </c>
      <c r="D127" s="21">
        <v>38961</v>
      </c>
      <c r="E127" s="21">
        <v>38961</v>
      </c>
      <c r="F127" s="21">
        <v>38961</v>
      </c>
      <c r="G127" s="21">
        <v>38961</v>
      </c>
      <c r="H127" s="21">
        <v>38961</v>
      </c>
      <c r="I127" s="21">
        <v>38961</v>
      </c>
      <c r="J127" s="21">
        <v>38961</v>
      </c>
      <c r="K127" s="21">
        <v>38961</v>
      </c>
      <c r="L127" s="21">
        <v>38961</v>
      </c>
      <c r="M127" s="21">
        <v>38961</v>
      </c>
      <c r="N127" s="21">
        <v>38961</v>
      </c>
      <c r="O127" s="21">
        <v>38961</v>
      </c>
      <c r="P127" s="43">
        <f t="shared" si="5"/>
        <v>467532</v>
      </c>
    </row>
    <row r="128" spans="1:16" x14ac:dyDescent="0.25">
      <c r="A128" s="226"/>
      <c r="B128" s="228"/>
      <c r="C128" s="46">
        <v>16</v>
      </c>
      <c r="D128" s="21"/>
      <c r="E128" s="21"/>
      <c r="F128" s="21"/>
      <c r="G128" s="21"/>
      <c r="H128" s="21"/>
      <c r="I128" s="21"/>
      <c r="J128" s="21"/>
      <c r="K128" s="21"/>
      <c r="L128" s="21"/>
      <c r="M128" s="21"/>
      <c r="N128" s="21"/>
      <c r="O128" s="21"/>
      <c r="P128" s="43">
        <f t="shared" si="5"/>
        <v>0</v>
      </c>
    </row>
    <row r="129" spans="1:16" x14ac:dyDescent="0.25">
      <c r="A129" s="231"/>
      <c r="B129" s="232"/>
      <c r="C129" s="46">
        <v>17</v>
      </c>
      <c r="D129" s="21"/>
      <c r="E129" s="21"/>
      <c r="F129" s="21"/>
      <c r="G129" s="21"/>
      <c r="H129" s="21"/>
      <c r="I129" s="21"/>
      <c r="J129" s="21"/>
      <c r="K129" s="21"/>
      <c r="L129" s="21"/>
      <c r="M129" s="21"/>
      <c r="N129" s="21"/>
      <c r="O129" s="21"/>
      <c r="P129" s="43">
        <f t="shared" si="5"/>
        <v>0</v>
      </c>
    </row>
    <row r="130" spans="1:16" x14ac:dyDescent="0.25">
      <c r="A130" s="44">
        <v>1600</v>
      </c>
      <c r="B130" s="235" t="s">
        <v>210</v>
      </c>
      <c r="C130" s="236"/>
      <c r="D130" s="45">
        <f>SUM(D131:D136)</f>
        <v>0</v>
      </c>
      <c r="E130" s="45">
        <f t="shared" ref="E130:O130" si="8">SUM(E131:E136)</f>
        <v>0</v>
      </c>
      <c r="F130" s="45">
        <f t="shared" si="8"/>
        <v>0</v>
      </c>
      <c r="G130" s="45">
        <f t="shared" si="8"/>
        <v>0</v>
      </c>
      <c r="H130" s="45">
        <f t="shared" si="8"/>
        <v>0</v>
      </c>
      <c r="I130" s="45">
        <f t="shared" si="8"/>
        <v>0</v>
      </c>
      <c r="J130" s="45">
        <f t="shared" si="8"/>
        <v>0</v>
      </c>
      <c r="K130" s="45">
        <f t="shared" si="8"/>
        <v>0</v>
      </c>
      <c r="L130" s="45">
        <f t="shared" si="8"/>
        <v>0</v>
      </c>
      <c r="M130" s="45">
        <f t="shared" si="8"/>
        <v>0</v>
      </c>
      <c r="N130" s="45">
        <f t="shared" si="8"/>
        <v>0</v>
      </c>
      <c r="O130" s="45">
        <f t="shared" si="8"/>
        <v>0</v>
      </c>
      <c r="P130" s="43">
        <f t="shared" si="5"/>
        <v>0</v>
      </c>
    </row>
    <row r="131" spans="1:16" x14ac:dyDescent="0.25">
      <c r="A131" s="225">
        <v>161</v>
      </c>
      <c r="B131" s="227" t="s">
        <v>211</v>
      </c>
      <c r="C131" s="46">
        <v>11</v>
      </c>
      <c r="D131" s="21"/>
      <c r="E131" s="21"/>
      <c r="F131" s="21"/>
      <c r="G131" s="21"/>
      <c r="H131" s="21"/>
      <c r="I131" s="21"/>
      <c r="J131" s="21"/>
      <c r="K131" s="21"/>
      <c r="L131" s="21"/>
      <c r="M131" s="21"/>
      <c r="N131" s="21"/>
      <c r="O131" s="21"/>
      <c r="P131" s="43">
        <f t="shared" ref="P131:P194" si="9">SUM(D131:O131)</f>
        <v>0</v>
      </c>
    </row>
    <row r="132" spans="1:16" x14ac:dyDescent="0.25">
      <c r="A132" s="226"/>
      <c r="B132" s="228"/>
      <c r="C132" s="46">
        <v>14</v>
      </c>
      <c r="D132" s="21"/>
      <c r="E132" s="21"/>
      <c r="F132" s="21"/>
      <c r="G132" s="21"/>
      <c r="H132" s="21"/>
      <c r="I132" s="21"/>
      <c r="J132" s="21"/>
      <c r="K132" s="21"/>
      <c r="L132" s="21"/>
      <c r="M132" s="21"/>
      <c r="N132" s="21"/>
      <c r="O132" s="21"/>
      <c r="P132" s="43">
        <f t="shared" si="9"/>
        <v>0</v>
      </c>
    </row>
    <row r="133" spans="1:16" x14ac:dyDescent="0.25">
      <c r="A133" s="226"/>
      <c r="B133" s="228"/>
      <c r="C133" s="46">
        <v>15</v>
      </c>
      <c r="D133" s="21"/>
      <c r="E133" s="21"/>
      <c r="F133" s="21"/>
      <c r="G133" s="21"/>
      <c r="H133" s="21"/>
      <c r="I133" s="21"/>
      <c r="J133" s="21"/>
      <c r="K133" s="21"/>
      <c r="L133" s="21"/>
      <c r="M133" s="21"/>
      <c r="N133" s="21"/>
      <c r="O133" s="21"/>
      <c r="P133" s="43">
        <f t="shared" si="9"/>
        <v>0</v>
      </c>
    </row>
    <row r="134" spans="1:16" x14ac:dyDescent="0.25">
      <c r="A134" s="226"/>
      <c r="B134" s="228"/>
      <c r="C134" s="46">
        <v>16</v>
      </c>
      <c r="D134" s="21"/>
      <c r="E134" s="21"/>
      <c r="F134" s="21"/>
      <c r="G134" s="21"/>
      <c r="H134" s="21"/>
      <c r="I134" s="21"/>
      <c r="J134" s="21"/>
      <c r="K134" s="21"/>
      <c r="L134" s="21"/>
      <c r="M134" s="21"/>
      <c r="N134" s="21"/>
      <c r="O134" s="21"/>
      <c r="P134" s="43">
        <f t="shared" si="9"/>
        <v>0</v>
      </c>
    </row>
    <row r="135" spans="1:16" x14ac:dyDescent="0.25">
      <c r="A135" s="226"/>
      <c r="B135" s="228"/>
      <c r="C135" s="46">
        <v>17</v>
      </c>
      <c r="D135" s="21"/>
      <c r="E135" s="21"/>
      <c r="F135" s="21"/>
      <c r="G135" s="21"/>
      <c r="H135" s="21"/>
      <c r="I135" s="21"/>
      <c r="J135" s="21"/>
      <c r="K135" s="21"/>
      <c r="L135" s="21"/>
      <c r="M135" s="21"/>
      <c r="N135" s="21"/>
      <c r="O135" s="21"/>
      <c r="P135" s="43">
        <f t="shared" si="9"/>
        <v>0</v>
      </c>
    </row>
    <row r="136" spans="1:16" x14ac:dyDescent="0.25">
      <c r="A136" s="231"/>
      <c r="B136" s="232"/>
      <c r="C136" s="46">
        <v>25</v>
      </c>
      <c r="D136" s="21"/>
      <c r="E136" s="21"/>
      <c r="F136" s="21"/>
      <c r="G136" s="21"/>
      <c r="H136" s="21"/>
      <c r="I136" s="21"/>
      <c r="J136" s="21"/>
      <c r="K136" s="21"/>
      <c r="L136" s="21"/>
      <c r="M136" s="21"/>
      <c r="N136" s="21"/>
      <c r="O136" s="21"/>
      <c r="P136" s="43">
        <f t="shared" si="9"/>
        <v>0</v>
      </c>
    </row>
    <row r="137" spans="1:16" x14ac:dyDescent="0.25">
      <c r="A137" s="44">
        <v>1700</v>
      </c>
      <c r="B137" s="235" t="s">
        <v>212</v>
      </c>
      <c r="C137" s="236"/>
      <c r="D137" s="45">
        <f>SUM(D138:D147)</f>
        <v>0</v>
      </c>
      <c r="E137" s="45">
        <f t="shared" ref="E137:O137" si="10">SUM(E138:E147)</f>
        <v>0</v>
      </c>
      <c r="F137" s="45">
        <f t="shared" si="10"/>
        <v>0</v>
      </c>
      <c r="G137" s="45">
        <f t="shared" si="10"/>
        <v>0</v>
      </c>
      <c r="H137" s="45">
        <f t="shared" si="10"/>
        <v>0</v>
      </c>
      <c r="I137" s="45">
        <f t="shared" si="10"/>
        <v>0</v>
      </c>
      <c r="J137" s="45">
        <f t="shared" si="10"/>
        <v>0</v>
      </c>
      <c r="K137" s="45">
        <f t="shared" si="10"/>
        <v>0</v>
      </c>
      <c r="L137" s="45">
        <f t="shared" si="10"/>
        <v>0</v>
      </c>
      <c r="M137" s="45">
        <f t="shared" si="10"/>
        <v>0</v>
      </c>
      <c r="N137" s="45">
        <f t="shared" si="10"/>
        <v>0</v>
      </c>
      <c r="O137" s="45">
        <f t="shared" si="10"/>
        <v>0</v>
      </c>
      <c r="P137" s="43">
        <f t="shared" si="9"/>
        <v>0</v>
      </c>
    </row>
    <row r="138" spans="1:16" x14ac:dyDescent="0.25">
      <c r="A138" s="225">
        <v>171</v>
      </c>
      <c r="B138" s="227" t="s">
        <v>213</v>
      </c>
      <c r="C138" s="46">
        <v>11</v>
      </c>
      <c r="D138" s="21"/>
      <c r="E138" s="21"/>
      <c r="F138" s="21"/>
      <c r="G138" s="21"/>
      <c r="H138" s="21"/>
      <c r="I138" s="21"/>
      <c r="J138" s="21"/>
      <c r="K138" s="21"/>
      <c r="L138" s="21"/>
      <c r="M138" s="21"/>
      <c r="N138" s="21"/>
      <c r="O138" s="21"/>
      <c r="P138" s="43">
        <f t="shared" si="9"/>
        <v>0</v>
      </c>
    </row>
    <row r="139" spans="1:16" x14ac:dyDescent="0.25">
      <c r="A139" s="226"/>
      <c r="B139" s="228"/>
      <c r="C139" s="46">
        <v>14</v>
      </c>
      <c r="D139" s="21"/>
      <c r="E139" s="21"/>
      <c r="F139" s="21"/>
      <c r="G139" s="21"/>
      <c r="H139" s="21"/>
      <c r="I139" s="21"/>
      <c r="J139" s="21"/>
      <c r="K139" s="21"/>
      <c r="L139" s="21"/>
      <c r="M139" s="21"/>
      <c r="N139" s="21"/>
      <c r="O139" s="21"/>
      <c r="P139" s="43">
        <f t="shared" si="9"/>
        <v>0</v>
      </c>
    </row>
    <row r="140" spans="1:16" x14ac:dyDescent="0.25">
      <c r="A140" s="226"/>
      <c r="B140" s="228"/>
      <c r="C140" s="46">
        <v>15</v>
      </c>
      <c r="D140" s="21"/>
      <c r="E140" s="21"/>
      <c r="F140" s="21"/>
      <c r="G140" s="21"/>
      <c r="H140" s="21"/>
      <c r="I140" s="21"/>
      <c r="J140" s="21"/>
      <c r="K140" s="21"/>
      <c r="L140" s="21"/>
      <c r="M140" s="21"/>
      <c r="N140" s="21"/>
      <c r="O140" s="21"/>
      <c r="P140" s="43">
        <f t="shared" si="9"/>
        <v>0</v>
      </c>
    </row>
    <row r="141" spans="1:16" x14ac:dyDescent="0.25">
      <c r="A141" s="226"/>
      <c r="B141" s="228"/>
      <c r="C141" s="46">
        <v>16</v>
      </c>
      <c r="D141" s="21"/>
      <c r="E141" s="21"/>
      <c r="F141" s="21"/>
      <c r="G141" s="21"/>
      <c r="H141" s="21"/>
      <c r="I141" s="21"/>
      <c r="J141" s="21"/>
      <c r="K141" s="21"/>
      <c r="L141" s="21"/>
      <c r="M141" s="21"/>
      <c r="N141" s="21"/>
      <c r="O141" s="21"/>
      <c r="P141" s="43">
        <f t="shared" si="9"/>
        <v>0</v>
      </c>
    </row>
    <row r="142" spans="1:16" x14ac:dyDescent="0.25">
      <c r="A142" s="231"/>
      <c r="B142" s="232"/>
      <c r="C142" s="46">
        <v>17</v>
      </c>
      <c r="D142" s="21"/>
      <c r="E142" s="21"/>
      <c r="F142" s="21"/>
      <c r="G142" s="21"/>
      <c r="H142" s="21"/>
      <c r="I142" s="21"/>
      <c r="J142" s="21"/>
      <c r="K142" s="21"/>
      <c r="L142" s="21"/>
      <c r="M142" s="21"/>
      <c r="N142" s="21"/>
      <c r="O142" s="21"/>
      <c r="P142" s="43">
        <f t="shared" si="9"/>
        <v>0</v>
      </c>
    </row>
    <row r="143" spans="1:16" x14ac:dyDescent="0.25">
      <c r="A143" s="225">
        <v>172</v>
      </c>
      <c r="B143" s="227" t="s">
        <v>214</v>
      </c>
      <c r="C143" s="46">
        <v>11</v>
      </c>
      <c r="D143" s="21"/>
      <c r="E143" s="21"/>
      <c r="F143" s="21"/>
      <c r="G143" s="21"/>
      <c r="H143" s="21"/>
      <c r="I143" s="21"/>
      <c r="J143" s="21"/>
      <c r="K143" s="21"/>
      <c r="L143" s="21"/>
      <c r="M143" s="21"/>
      <c r="N143" s="21"/>
      <c r="O143" s="21"/>
      <c r="P143" s="43">
        <f t="shared" si="9"/>
        <v>0</v>
      </c>
    </row>
    <row r="144" spans="1:16" x14ac:dyDescent="0.25">
      <c r="A144" s="226"/>
      <c r="B144" s="228"/>
      <c r="C144" s="46">
        <v>14</v>
      </c>
      <c r="D144" s="21"/>
      <c r="E144" s="21"/>
      <c r="F144" s="21"/>
      <c r="G144" s="21"/>
      <c r="H144" s="21"/>
      <c r="I144" s="21"/>
      <c r="J144" s="21"/>
      <c r="K144" s="21"/>
      <c r="L144" s="21"/>
      <c r="M144" s="21"/>
      <c r="N144" s="21"/>
      <c r="O144" s="21"/>
      <c r="P144" s="43">
        <f t="shared" si="9"/>
        <v>0</v>
      </c>
    </row>
    <row r="145" spans="1:16" x14ac:dyDescent="0.25">
      <c r="A145" s="226"/>
      <c r="B145" s="228"/>
      <c r="C145" s="46">
        <v>15</v>
      </c>
      <c r="D145" s="21"/>
      <c r="E145" s="21"/>
      <c r="F145" s="21"/>
      <c r="G145" s="21"/>
      <c r="H145" s="21"/>
      <c r="I145" s="21"/>
      <c r="J145" s="21"/>
      <c r="K145" s="21"/>
      <c r="L145" s="21"/>
      <c r="M145" s="21"/>
      <c r="N145" s="21"/>
      <c r="O145" s="21"/>
      <c r="P145" s="43">
        <f t="shared" si="9"/>
        <v>0</v>
      </c>
    </row>
    <row r="146" spans="1:16" x14ac:dyDescent="0.25">
      <c r="A146" s="226"/>
      <c r="B146" s="228"/>
      <c r="C146" s="46">
        <v>16</v>
      </c>
      <c r="D146" s="21"/>
      <c r="E146" s="21"/>
      <c r="F146" s="21"/>
      <c r="G146" s="21"/>
      <c r="H146" s="21"/>
      <c r="I146" s="21"/>
      <c r="J146" s="21"/>
      <c r="K146" s="21"/>
      <c r="L146" s="21"/>
      <c r="M146" s="21"/>
      <c r="N146" s="21"/>
      <c r="O146" s="21"/>
      <c r="P146" s="43">
        <f t="shared" si="9"/>
        <v>0</v>
      </c>
    </row>
    <row r="147" spans="1:16" x14ac:dyDescent="0.25">
      <c r="A147" s="231"/>
      <c r="B147" s="232"/>
      <c r="C147" s="46">
        <v>17</v>
      </c>
      <c r="D147" s="21"/>
      <c r="E147" s="21"/>
      <c r="F147" s="21"/>
      <c r="G147" s="21"/>
      <c r="H147" s="21"/>
      <c r="I147" s="21"/>
      <c r="J147" s="21"/>
      <c r="K147" s="21"/>
      <c r="L147" s="21"/>
      <c r="M147" s="21"/>
      <c r="N147" s="21"/>
      <c r="O147" s="21"/>
      <c r="P147" s="43">
        <f t="shared" si="9"/>
        <v>0</v>
      </c>
    </row>
    <row r="148" spans="1:16" x14ac:dyDescent="0.25">
      <c r="A148" s="52">
        <v>2000</v>
      </c>
      <c r="B148" s="229" t="s">
        <v>215</v>
      </c>
      <c r="C148" s="230"/>
      <c r="D148" s="53">
        <f>D149+D190+D207+D217+D290+D332+D344+D373+D395</f>
        <v>306573</v>
      </c>
      <c r="E148" s="53">
        <f t="shared" ref="E148:O148" si="11">E149+E190+E207+E217+E290+E332+E344+E373+E395</f>
        <v>306573</v>
      </c>
      <c r="F148" s="53">
        <f t="shared" si="11"/>
        <v>306573</v>
      </c>
      <c r="G148" s="53">
        <f t="shared" si="11"/>
        <v>306573</v>
      </c>
      <c r="H148" s="53">
        <f t="shared" si="11"/>
        <v>306573</v>
      </c>
      <c r="I148" s="53">
        <f t="shared" si="11"/>
        <v>306573</v>
      </c>
      <c r="J148" s="53">
        <f t="shared" si="11"/>
        <v>306573</v>
      </c>
      <c r="K148" s="53">
        <f t="shared" si="11"/>
        <v>306573</v>
      </c>
      <c r="L148" s="53">
        <f t="shared" si="11"/>
        <v>306573</v>
      </c>
      <c r="M148" s="53">
        <f t="shared" si="11"/>
        <v>306573</v>
      </c>
      <c r="N148" s="53">
        <f>N149+N190+N207+N217+N290+N332+N344+N373+N395-3</f>
        <v>306570</v>
      </c>
      <c r="O148" s="53">
        <f t="shared" si="11"/>
        <v>306573</v>
      </c>
      <c r="P148" s="43">
        <f t="shared" si="9"/>
        <v>3678873</v>
      </c>
    </row>
    <row r="149" spans="1:16" x14ac:dyDescent="0.25">
      <c r="A149" s="44">
        <v>2100</v>
      </c>
      <c r="B149" s="235" t="s">
        <v>216</v>
      </c>
      <c r="C149" s="236"/>
      <c r="D149" s="56">
        <f>SUM(D150:D189)</f>
        <v>13856</v>
      </c>
      <c r="E149" s="56">
        <f t="shared" ref="E149:O149" si="12">SUM(E150:E189)</f>
        <v>13856</v>
      </c>
      <c r="F149" s="56">
        <f t="shared" si="12"/>
        <v>13856</v>
      </c>
      <c r="G149" s="56">
        <f t="shared" si="12"/>
        <v>13856</v>
      </c>
      <c r="H149" s="56">
        <f t="shared" si="12"/>
        <v>13856</v>
      </c>
      <c r="I149" s="56">
        <f t="shared" si="12"/>
        <v>13856</v>
      </c>
      <c r="J149" s="56">
        <f t="shared" si="12"/>
        <v>13856</v>
      </c>
      <c r="K149" s="56">
        <f t="shared" si="12"/>
        <v>13856</v>
      </c>
      <c r="L149" s="56">
        <f t="shared" si="12"/>
        <v>13856</v>
      </c>
      <c r="M149" s="56">
        <f t="shared" si="12"/>
        <v>13856</v>
      </c>
      <c r="N149" s="56">
        <f t="shared" si="12"/>
        <v>13856</v>
      </c>
      <c r="O149" s="56">
        <f t="shared" si="12"/>
        <v>13856</v>
      </c>
      <c r="P149" s="43">
        <f t="shared" si="9"/>
        <v>166272</v>
      </c>
    </row>
    <row r="150" spans="1:16" x14ac:dyDescent="0.25">
      <c r="A150" s="225">
        <v>211</v>
      </c>
      <c r="B150" s="227" t="s">
        <v>217</v>
      </c>
      <c r="C150" s="46">
        <v>11</v>
      </c>
      <c r="D150" s="21"/>
      <c r="E150" s="21"/>
      <c r="F150" s="21"/>
      <c r="G150" s="21"/>
      <c r="H150" s="21"/>
      <c r="I150" s="21"/>
      <c r="J150" s="21"/>
      <c r="K150" s="21"/>
      <c r="L150" s="21"/>
      <c r="M150" s="21"/>
      <c r="N150" s="21"/>
      <c r="O150" s="21"/>
      <c r="P150" s="43">
        <f t="shared" si="9"/>
        <v>0</v>
      </c>
    </row>
    <row r="151" spans="1:16" x14ac:dyDescent="0.25">
      <c r="A151" s="226"/>
      <c r="B151" s="228"/>
      <c r="C151" s="46">
        <v>14</v>
      </c>
      <c r="D151" s="21"/>
      <c r="E151" s="21"/>
      <c r="F151" s="21"/>
      <c r="G151" s="21"/>
      <c r="H151" s="21"/>
      <c r="I151" s="21"/>
      <c r="J151" s="21"/>
      <c r="K151" s="21"/>
      <c r="L151" s="21"/>
      <c r="M151" s="21"/>
      <c r="N151" s="21"/>
      <c r="O151" s="21"/>
      <c r="P151" s="43">
        <f t="shared" si="9"/>
        <v>0</v>
      </c>
    </row>
    <row r="152" spans="1:16" x14ac:dyDescent="0.25">
      <c r="A152" s="226"/>
      <c r="B152" s="228"/>
      <c r="C152" s="46">
        <v>15</v>
      </c>
      <c r="D152" s="21"/>
      <c r="E152" s="21"/>
      <c r="F152" s="21"/>
      <c r="G152" s="21"/>
      <c r="H152" s="21"/>
      <c r="I152" s="21"/>
      <c r="J152" s="21"/>
      <c r="K152" s="21"/>
      <c r="L152" s="21"/>
      <c r="M152" s="21"/>
      <c r="N152" s="21"/>
      <c r="O152" s="21"/>
      <c r="P152" s="43">
        <f t="shared" si="9"/>
        <v>0</v>
      </c>
    </row>
    <row r="153" spans="1:16" x14ac:dyDescent="0.25">
      <c r="A153" s="226"/>
      <c r="B153" s="228"/>
      <c r="C153" s="46">
        <v>16</v>
      </c>
      <c r="D153" s="21">
        <v>3171</v>
      </c>
      <c r="E153" s="21">
        <v>3171</v>
      </c>
      <c r="F153" s="21">
        <v>3171</v>
      </c>
      <c r="G153" s="21">
        <v>3171</v>
      </c>
      <c r="H153" s="21">
        <v>3171</v>
      </c>
      <c r="I153" s="21">
        <v>3171</v>
      </c>
      <c r="J153" s="21">
        <v>3171</v>
      </c>
      <c r="K153" s="21">
        <v>3171</v>
      </c>
      <c r="L153" s="21">
        <v>3171</v>
      </c>
      <c r="M153" s="21">
        <v>3171</v>
      </c>
      <c r="N153" s="21">
        <v>3171</v>
      </c>
      <c r="O153" s="21">
        <v>3171</v>
      </c>
      <c r="P153" s="43">
        <f t="shared" si="9"/>
        <v>38052</v>
      </c>
    </row>
    <row r="154" spans="1:16" x14ac:dyDescent="0.25">
      <c r="A154" s="226"/>
      <c r="B154" s="228"/>
      <c r="C154" s="46">
        <v>17</v>
      </c>
      <c r="D154" s="21"/>
      <c r="E154" s="21"/>
      <c r="F154" s="21"/>
      <c r="G154" s="21"/>
      <c r="H154" s="21"/>
      <c r="I154" s="21"/>
      <c r="J154" s="21"/>
      <c r="K154" s="21"/>
      <c r="L154" s="21"/>
      <c r="M154" s="21"/>
      <c r="N154" s="21"/>
      <c r="O154" s="21"/>
      <c r="P154" s="43">
        <f t="shared" si="9"/>
        <v>0</v>
      </c>
    </row>
    <row r="155" spans="1:16" x14ac:dyDescent="0.25">
      <c r="A155" s="225">
        <v>212</v>
      </c>
      <c r="B155" s="227" t="s">
        <v>218</v>
      </c>
      <c r="C155" s="46">
        <v>11</v>
      </c>
      <c r="D155" s="21"/>
      <c r="E155" s="21"/>
      <c r="F155" s="21"/>
      <c r="G155" s="21"/>
      <c r="H155" s="21"/>
      <c r="I155" s="21"/>
      <c r="J155" s="21"/>
      <c r="K155" s="21"/>
      <c r="L155" s="21"/>
      <c r="M155" s="21"/>
      <c r="N155" s="21"/>
      <c r="O155" s="21"/>
      <c r="P155" s="43">
        <f t="shared" si="9"/>
        <v>0</v>
      </c>
    </row>
    <row r="156" spans="1:16" x14ac:dyDescent="0.25">
      <c r="A156" s="226"/>
      <c r="B156" s="228"/>
      <c r="C156" s="46">
        <v>14</v>
      </c>
      <c r="D156" s="21"/>
      <c r="E156" s="21"/>
      <c r="F156" s="21"/>
      <c r="G156" s="21"/>
      <c r="H156" s="21"/>
      <c r="I156" s="21"/>
      <c r="J156" s="21"/>
      <c r="K156" s="21"/>
      <c r="L156" s="21"/>
      <c r="M156" s="21"/>
      <c r="N156" s="21"/>
      <c r="O156" s="21"/>
      <c r="P156" s="43">
        <f t="shared" si="9"/>
        <v>0</v>
      </c>
    </row>
    <row r="157" spans="1:16" x14ac:dyDescent="0.25">
      <c r="A157" s="226"/>
      <c r="B157" s="228"/>
      <c r="C157" s="46">
        <v>15</v>
      </c>
      <c r="D157" s="21"/>
      <c r="E157" s="21"/>
      <c r="F157" s="21"/>
      <c r="G157" s="21"/>
      <c r="H157" s="21"/>
      <c r="I157" s="21"/>
      <c r="J157" s="21"/>
      <c r="K157" s="21"/>
      <c r="L157" s="21"/>
      <c r="M157" s="21"/>
      <c r="N157" s="21"/>
      <c r="O157" s="21"/>
      <c r="P157" s="43">
        <f t="shared" si="9"/>
        <v>0</v>
      </c>
    </row>
    <row r="158" spans="1:16" x14ac:dyDescent="0.25">
      <c r="A158" s="226"/>
      <c r="B158" s="228"/>
      <c r="C158" s="46">
        <v>16</v>
      </c>
      <c r="D158" s="21">
        <v>1132</v>
      </c>
      <c r="E158" s="21">
        <v>1132</v>
      </c>
      <c r="F158" s="21">
        <v>1132</v>
      </c>
      <c r="G158" s="21">
        <v>1132</v>
      </c>
      <c r="H158" s="21">
        <v>1132</v>
      </c>
      <c r="I158" s="21">
        <v>1132</v>
      </c>
      <c r="J158" s="21">
        <v>1132</v>
      </c>
      <c r="K158" s="21">
        <v>1132</v>
      </c>
      <c r="L158" s="21">
        <v>1132</v>
      </c>
      <c r="M158" s="21">
        <v>1132</v>
      </c>
      <c r="N158" s="21">
        <v>1132</v>
      </c>
      <c r="O158" s="21">
        <v>1132</v>
      </c>
      <c r="P158" s="43">
        <f t="shared" si="9"/>
        <v>13584</v>
      </c>
    </row>
    <row r="159" spans="1:16" x14ac:dyDescent="0.25">
      <c r="A159" s="226"/>
      <c r="B159" s="228"/>
      <c r="C159" s="46">
        <v>17</v>
      </c>
      <c r="D159" s="21"/>
      <c r="E159" s="21"/>
      <c r="F159" s="21"/>
      <c r="G159" s="21"/>
      <c r="H159" s="21"/>
      <c r="I159" s="21"/>
      <c r="J159" s="21"/>
      <c r="K159" s="21"/>
      <c r="L159" s="21"/>
      <c r="M159" s="21"/>
      <c r="N159" s="21"/>
      <c r="O159" s="21"/>
      <c r="P159" s="43">
        <f t="shared" si="9"/>
        <v>0</v>
      </c>
    </row>
    <row r="160" spans="1:16" x14ac:dyDescent="0.25">
      <c r="A160" s="225">
        <v>213</v>
      </c>
      <c r="B160" s="227" t="s">
        <v>219</v>
      </c>
      <c r="C160" s="46">
        <v>11</v>
      </c>
      <c r="D160" s="21"/>
      <c r="E160" s="21"/>
      <c r="F160" s="21"/>
      <c r="G160" s="21"/>
      <c r="H160" s="21"/>
      <c r="I160" s="21"/>
      <c r="J160" s="21"/>
      <c r="K160" s="21"/>
      <c r="L160" s="21"/>
      <c r="M160" s="21"/>
      <c r="N160" s="21"/>
      <c r="O160" s="21"/>
      <c r="P160" s="43">
        <f t="shared" si="9"/>
        <v>0</v>
      </c>
    </row>
    <row r="161" spans="1:16" x14ac:dyDescent="0.25">
      <c r="A161" s="226"/>
      <c r="B161" s="228"/>
      <c r="C161" s="46">
        <v>14</v>
      </c>
      <c r="D161" s="21"/>
      <c r="E161" s="21"/>
      <c r="F161" s="21"/>
      <c r="G161" s="21"/>
      <c r="H161" s="21"/>
      <c r="I161" s="21"/>
      <c r="J161" s="21"/>
      <c r="K161" s="21"/>
      <c r="L161" s="21"/>
      <c r="M161" s="21"/>
      <c r="N161" s="21"/>
      <c r="O161" s="21"/>
      <c r="P161" s="43">
        <f t="shared" si="9"/>
        <v>0</v>
      </c>
    </row>
    <row r="162" spans="1:16" x14ac:dyDescent="0.25">
      <c r="A162" s="226"/>
      <c r="B162" s="228"/>
      <c r="C162" s="46">
        <v>15</v>
      </c>
      <c r="D162" s="21"/>
      <c r="E162" s="21"/>
      <c r="F162" s="21"/>
      <c r="G162" s="21"/>
      <c r="H162" s="21"/>
      <c r="I162" s="21"/>
      <c r="J162" s="21"/>
      <c r="K162" s="21"/>
      <c r="L162" s="21"/>
      <c r="M162" s="21"/>
      <c r="N162" s="21"/>
      <c r="O162" s="21"/>
      <c r="P162" s="43">
        <f t="shared" si="9"/>
        <v>0</v>
      </c>
    </row>
    <row r="163" spans="1:16" x14ac:dyDescent="0.25">
      <c r="A163" s="226"/>
      <c r="B163" s="228"/>
      <c r="C163" s="46">
        <v>16</v>
      </c>
      <c r="D163" s="21"/>
      <c r="E163" s="21"/>
      <c r="F163" s="21"/>
      <c r="G163" s="21"/>
      <c r="H163" s="21"/>
      <c r="I163" s="21"/>
      <c r="J163" s="21"/>
      <c r="K163" s="21"/>
      <c r="L163" s="21"/>
      <c r="M163" s="21"/>
      <c r="N163" s="21"/>
      <c r="O163" s="21"/>
      <c r="P163" s="43">
        <f t="shared" si="9"/>
        <v>0</v>
      </c>
    </row>
    <row r="164" spans="1:16" x14ac:dyDescent="0.25">
      <c r="A164" s="226"/>
      <c r="B164" s="228"/>
      <c r="C164" s="46">
        <v>17</v>
      </c>
      <c r="D164" s="21"/>
      <c r="E164" s="21"/>
      <c r="F164" s="21"/>
      <c r="G164" s="21"/>
      <c r="H164" s="21"/>
      <c r="I164" s="21"/>
      <c r="J164" s="21"/>
      <c r="K164" s="21"/>
      <c r="L164" s="21"/>
      <c r="M164" s="21"/>
      <c r="N164" s="21"/>
      <c r="O164" s="21"/>
      <c r="P164" s="43">
        <f t="shared" si="9"/>
        <v>0</v>
      </c>
    </row>
    <row r="165" spans="1:16" x14ac:dyDescent="0.25">
      <c r="A165" s="225">
        <v>214</v>
      </c>
      <c r="B165" s="227" t="s">
        <v>220</v>
      </c>
      <c r="C165" s="46">
        <v>11</v>
      </c>
      <c r="D165" s="21"/>
      <c r="E165" s="21"/>
      <c r="F165" s="21"/>
      <c r="G165" s="21"/>
      <c r="H165" s="21"/>
      <c r="I165" s="21"/>
      <c r="J165" s="21"/>
      <c r="K165" s="21"/>
      <c r="L165" s="21"/>
      <c r="M165" s="21"/>
      <c r="N165" s="21"/>
      <c r="O165" s="21"/>
      <c r="P165" s="43">
        <f t="shared" si="9"/>
        <v>0</v>
      </c>
    </row>
    <row r="166" spans="1:16" x14ac:dyDescent="0.25">
      <c r="A166" s="226"/>
      <c r="B166" s="228"/>
      <c r="C166" s="46">
        <v>14</v>
      </c>
      <c r="D166" s="21"/>
      <c r="E166" s="21"/>
      <c r="F166" s="21"/>
      <c r="G166" s="21"/>
      <c r="H166" s="21"/>
      <c r="I166" s="21"/>
      <c r="J166" s="21"/>
      <c r="K166" s="21"/>
      <c r="L166" s="21"/>
      <c r="M166" s="21"/>
      <c r="N166" s="21"/>
      <c r="O166" s="21"/>
      <c r="P166" s="43">
        <f t="shared" si="9"/>
        <v>0</v>
      </c>
    </row>
    <row r="167" spans="1:16" x14ac:dyDescent="0.25">
      <c r="A167" s="226"/>
      <c r="B167" s="228"/>
      <c r="C167" s="46">
        <v>15</v>
      </c>
      <c r="D167" s="21"/>
      <c r="E167" s="21"/>
      <c r="F167" s="21"/>
      <c r="G167" s="21"/>
      <c r="H167" s="21"/>
      <c r="I167" s="21"/>
      <c r="J167" s="21"/>
      <c r="K167" s="21"/>
      <c r="L167" s="21"/>
      <c r="M167" s="21"/>
      <c r="N167" s="21"/>
      <c r="O167" s="21"/>
      <c r="P167" s="43">
        <f t="shared" si="9"/>
        <v>0</v>
      </c>
    </row>
    <row r="168" spans="1:16" x14ac:dyDescent="0.25">
      <c r="A168" s="226"/>
      <c r="B168" s="228"/>
      <c r="C168" s="46">
        <v>16</v>
      </c>
      <c r="D168" s="21">
        <v>8421</v>
      </c>
      <c r="E168" s="21">
        <v>8421</v>
      </c>
      <c r="F168" s="21">
        <v>8421</v>
      </c>
      <c r="G168" s="21">
        <v>8421</v>
      </c>
      <c r="H168" s="21">
        <v>8421</v>
      </c>
      <c r="I168" s="21">
        <v>8421</v>
      </c>
      <c r="J168" s="21">
        <v>8421</v>
      </c>
      <c r="K168" s="21">
        <v>8421</v>
      </c>
      <c r="L168" s="21">
        <v>8421</v>
      </c>
      <c r="M168" s="21">
        <v>8421</v>
      </c>
      <c r="N168" s="21">
        <v>8421</v>
      </c>
      <c r="O168" s="21">
        <v>8421</v>
      </c>
      <c r="P168" s="43">
        <f t="shared" si="9"/>
        <v>101052</v>
      </c>
    </row>
    <row r="169" spans="1:16" x14ac:dyDescent="0.25">
      <c r="A169" s="226"/>
      <c r="B169" s="228"/>
      <c r="C169" s="46">
        <v>17</v>
      </c>
      <c r="D169" s="21"/>
      <c r="E169" s="21"/>
      <c r="F169" s="21"/>
      <c r="G169" s="21"/>
      <c r="H169" s="21"/>
      <c r="I169" s="21"/>
      <c r="J169" s="21"/>
      <c r="K169" s="21"/>
      <c r="L169" s="21"/>
      <c r="M169" s="21"/>
      <c r="N169" s="21"/>
      <c r="O169" s="21"/>
      <c r="P169" s="43">
        <f t="shared" si="9"/>
        <v>0</v>
      </c>
    </row>
    <row r="170" spans="1:16" x14ac:dyDescent="0.25">
      <c r="A170" s="225">
        <v>215</v>
      </c>
      <c r="B170" s="227" t="s">
        <v>221</v>
      </c>
      <c r="C170" s="46">
        <v>11</v>
      </c>
      <c r="D170" s="21"/>
      <c r="E170" s="21"/>
      <c r="F170" s="21"/>
      <c r="G170" s="21"/>
      <c r="H170" s="21"/>
      <c r="I170" s="21"/>
      <c r="J170" s="21"/>
      <c r="K170" s="21"/>
      <c r="L170" s="21"/>
      <c r="M170" s="21"/>
      <c r="N170" s="21"/>
      <c r="O170" s="21"/>
      <c r="P170" s="43">
        <f t="shared" si="9"/>
        <v>0</v>
      </c>
    </row>
    <row r="171" spans="1:16" x14ac:dyDescent="0.25">
      <c r="A171" s="226"/>
      <c r="B171" s="228"/>
      <c r="C171" s="46">
        <v>14</v>
      </c>
      <c r="D171" s="21"/>
      <c r="E171" s="21"/>
      <c r="F171" s="21"/>
      <c r="G171" s="21"/>
      <c r="H171" s="21"/>
      <c r="I171" s="21"/>
      <c r="J171" s="21"/>
      <c r="K171" s="21"/>
      <c r="L171" s="21"/>
      <c r="M171" s="21"/>
      <c r="N171" s="21"/>
      <c r="O171" s="21"/>
      <c r="P171" s="43">
        <f t="shared" si="9"/>
        <v>0</v>
      </c>
    </row>
    <row r="172" spans="1:16" x14ac:dyDescent="0.25">
      <c r="A172" s="226"/>
      <c r="B172" s="228"/>
      <c r="C172" s="46">
        <v>15</v>
      </c>
      <c r="D172" s="21"/>
      <c r="E172" s="21"/>
      <c r="F172" s="21"/>
      <c r="G172" s="21"/>
      <c r="H172" s="21"/>
      <c r="I172" s="21"/>
      <c r="J172" s="21"/>
      <c r="K172" s="21"/>
      <c r="L172" s="21"/>
      <c r="M172" s="21"/>
      <c r="N172" s="21"/>
      <c r="O172" s="21"/>
      <c r="P172" s="43">
        <f t="shared" si="9"/>
        <v>0</v>
      </c>
    </row>
    <row r="173" spans="1:16" x14ac:dyDescent="0.25">
      <c r="A173" s="226"/>
      <c r="B173" s="228"/>
      <c r="C173" s="46">
        <v>16</v>
      </c>
      <c r="D173" s="21"/>
      <c r="E173" s="21"/>
      <c r="F173" s="21"/>
      <c r="G173" s="21"/>
      <c r="H173" s="21"/>
      <c r="I173" s="21"/>
      <c r="J173" s="21"/>
      <c r="K173" s="21"/>
      <c r="L173" s="21"/>
      <c r="M173" s="21"/>
      <c r="N173" s="21"/>
      <c r="O173" s="21"/>
      <c r="P173" s="43">
        <f t="shared" si="9"/>
        <v>0</v>
      </c>
    </row>
    <row r="174" spans="1:16" x14ac:dyDescent="0.25">
      <c r="A174" s="226"/>
      <c r="B174" s="228"/>
      <c r="C174" s="46">
        <v>17</v>
      </c>
      <c r="D174" s="21"/>
      <c r="E174" s="21"/>
      <c r="F174" s="21"/>
      <c r="G174" s="21"/>
      <c r="H174" s="21"/>
      <c r="I174" s="21"/>
      <c r="J174" s="21"/>
      <c r="K174" s="21"/>
      <c r="L174" s="21"/>
      <c r="M174" s="21"/>
      <c r="N174" s="21"/>
      <c r="O174" s="21"/>
      <c r="P174" s="43">
        <f t="shared" si="9"/>
        <v>0</v>
      </c>
    </row>
    <row r="175" spans="1:16" x14ac:dyDescent="0.25">
      <c r="A175" s="225">
        <v>216</v>
      </c>
      <c r="B175" s="227" t="s">
        <v>222</v>
      </c>
      <c r="C175" s="46">
        <v>11</v>
      </c>
      <c r="D175" s="21"/>
      <c r="E175" s="21"/>
      <c r="F175" s="21"/>
      <c r="G175" s="21"/>
      <c r="H175" s="21"/>
      <c r="I175" s="21"/>
      <c r="J175" s="21"/>
      <c r="K175" s="21"/>
      <c r="L175" s="21"/>
      <c r="M175" s="21"/>
      <c r="N175" s="21"/>
      <c r="O175" s="21"/>
      <c r="P175" s="43">
        <f t="shared" si="9"/>
        <v>0</v>
      </c>
    </row>
    <row r="176" spans="1:16" x14ac:dyDescent="0.25">
      <c r="A176" s="226"/>
      <c r="B176" s="228"/>
      <c r="C176" s="46">
        <v>14</v>
      </c>
      <c r="D176" s="21"/>
      <c r="E176" s="21"/>
      <c r="F176" s="21"/>
      <c r="G176" s="21"/>
      <c r="H176" s="21"/>
      <c r="I176" s="21"/>
      <c r="J176" s="21"/>
      <c r="K176" s="21"/>
      <c r="L176" s="21"/>
      <c r="M176" s="21"/>
      <c r="N176" s="21"/>
      <c r="O176" s="21"/>
      <c r="P176" s="43">
        <f t="shared" si="9"/>
        <v>0</v>
      </c>
    </row>
    <row r="177" spans="1:16" x14ac:dyDescent="0.25">
      <c r="A177" s="226"/>
      <c r="B177" s="228"/>
      <c r="C177" s="46">
        <v>15</v>
      </c>
      <c r="D177" s="21"/>
      <c r="E177" s="21"/>
      <c r="F177" s="21"/>
      <c r="G177" s="21"/>
      <c r="H177" s="21"/>
      <c r="I177" s="21"/>
      <c r="J177" s="21"/>
      <c r="K177" s="21"/>
      <c r="L177" s="21"/>
      <c r="M177" s="21"/>
      <c r="N177" s="21"/>
      <c r="O177" s="21"/>
      <c r="P177" s="43">
        <f t="shared" si="9"/>
        <v>0</v>
      </c>
    </row>
    <row r="178" spans="1:16" x14ac:dyDescent="0.25">
      <c r="A178" s="226"/>
      <c r="B178" s="228"/>
      <c r="C178" s="46">
        <v>16</v>
      </c>
      <c r="D178" s="21">
        <v>1132</v>
      </c>
      <c r="E178" s="21">
        <v>1132</v>
      </c>
      <c r="F178" s="21">
        <v>1132</v>
      </c>
      <c r="G178" s="21">
        <v>1132</v>
      </c>
      <c r="H178" s="21">
        <v>1132</v>
      </c>
      <c r="I178" s="21">
        <v>1132</v>
      </c>
      <c r="J178" s="21">
        <v>1132</v>
      </c>
      <c r="K178" s="21">
        <v>1132</v>
      </c>
      <c r="L178" s="21">
        <v>1132</v>
      </c>
      <c r="M178" s="21">
        <v>1132</v>
      </c>
      <c r="N178" s="21">
        <v>1132</v>
      </c>
      <c r="O178" s="21">
        <v>1132</v>
      </c>
      <c r="P178" s="43">
        <f t="shared" si="9"/>
        <v>13584</v>
      </c>
    </row>
    <row r="179" spans="1:16" x14ac:dyDescent="0.25">
      <c r="A179" s="226"/>
      <c r="B179" s="228"/>
      <c r="C179" s="46">
        <v>17</v>
      </c>
      <c r="D179" s="21"/>
      <c r="E179" s="21"/>
      <c r="F179" s="21"/>
      <c r="G179" s="21"/>
      <c r="H179" s="21"/>
      <c r="I179" s="21"/>
      <c r="J179" s="21"/>
      <c r="K179" s="21"/>
      <c r="L179" s="21"/>
      <c r="M179" s="21"/>
      <c r="N179" s="21"/>
      <c r="O179" s="21"/>
      <c r="P179" s="43">
        <f t="shared" si="9"/>
        <v>0</v>
      </c>
    </row>
    <row r="180" spans="1:16" x14ac:dyDescent="0.25">
      <c r="A180" s="225">
        <v>217</v>
      </c>
      <c r="B180" s="227" t="s">
        <v>223</v>
      </c>
      <c r="C180" s="46">
        <v>11</v>
      </c>
      <c r="D180" s="21"/>
      <c r="E180" s="21"/>
      <c r="F180" s="21"/>
      <c r="G180" s="21"/>
      <c r="H180" s="21"/>
      <c r="I180" s="21"/>
      <c r="J180" s="21"/>
      <c r="K180" s="21"/>
      <c r="L180" s="21"/>
      <c r="M180" s="21"/>
      <c r="N180" s="21"/>
      <c r="O180" s="21"/>
      <c r="P180" s="43">
        <f t="shared" si="9"/>
        <v>0</v>
      </c>
    </row>
    <row r="181" spans="1:16" x14ac:dyDescent="0.25">
      <c r="A181" s="226"/>
      <c r="B181" s="228"/>
      <c r="C181" s="46">
        <v>14</v>
      </c>
      <c r="D181" s="21"/>
      <c r="E181" s="21"/>
      <c r="F181" s="21"/>
      <c r="G181" s="21"/>
      <c r="H181" s="21"/>
      <c r="I181" s="21"/>
      <c r="J181" s="21"/>
      <c r="K181" s="21"/>
      <c r="L181" s="21"/>
      <c r="M181" s="21"/>
      <c r="N181" s="21"/>
      <c r="O181" s="21"/>
      <c r="P181" s="43">
        <f t="shared" si="9"/>
        <v>0</v>
      </c>
    </row>
    <row r="182" spans="1:16" x14ac:dyDescent="0.25">
      <c r="A182" s="226"/>
      <c r="B182" s="228"/>
      <c r="C182" s="46">
        <v>15</v>
      </c>
      <c r="D182" s="21"/>
      <c r="E182" s="21"/>
      <c r="F182" s="21"/>
      <c r="G182" s="21"/>
      <c r="H182" s="21"/>
      <c r="I182" s="21"/>
      <c r="J182" s="21"/>
      <c r="K182" s="21"/>
      <c r="L182" s="21"/>
      <c r="M182" s="21"/>
      <c r="N182" s="21"/>
      <c r="O182" s="21"/>
      <c r="P182" s="43">
        <f t="shared" si="9"/>
        <v>0</v>
      </c>
    </row>
    <row r="183" spans="1:16" x14ac:dyDescent="0.25">
      <c r="A183" s="226"/>
      <c r="B183" s="228"/>
      <c r="C183" s="46">
        <v>16</v>
      </c>
      <c r="D183" s="21"/>
      <c r="E183" s="21"/>
      <c r="F183" s="21"/>
      <c r="G183" s="21"/>
      <c r="H183" s="21"/>
      <c r="I183" s="21"/>
      <c r="J183" s="21"/>
      <c r="K183" s="21"/>
      <c r="L183" s="21"/>
      <c r="M183" s="21"/>
      <c r="N183" s="21"/>
      <c r="O183" s="21"/>
      <c r="P183" s="43">
        <f t="shared" si="9"/>
        <v>0</v>
      </c>
    </row>
    <row r="184" spans="1:16" x14ac:dyDescent="0.25">
      <c r="A184" s="226"/>
      <c r="B184" s="228"/>
      <c r="C184" s="46">
        <v>17</v>
      </c>
      <c r="D184" s="21"/>
      <c r="E184" s="21"/>
      <c r="F184" s="21"/>
      <c r="G184" s="21"/>
      <c r="H184" s="21"/>
      <c r="I184" s="21"/>
      <c r="J184" s="21"/>
      <c r="K184" s="21"/>
      <c r="L184" s="21"/>
      <c r="M184" s="21"/>
      <c r="N184" s="21"/>
      <c r="O184" s="21"/>
      <c r="P184" s="43">
        <f t="shared" si="9"/>
        <v>0</v>
      </c>
    </row>
    <row r="185" spans="1:16" x14ac:dyDescent="0.25">
      <c r="A185" s="225">
        <v>218</v>
      </c>
      <c r="B185" s="227" t="s">
        <v>224</v>
      </c>
      <c r="C185" s="46">
        <v>11</v>
      </c>
      <c r="D185" s="21"/>
      <c r="E185" s="21"/>
      <c r="F185" s="21"/>
      <c r="G185" s="21"/>
      <c r="H185" s="21"/>
      <c r="I185" s="21"/>
      <c r="J185" s="21"/>
      <c r="K185" s="21"/>
      <c r="L185" s="21"/>
      <c r="M185" s="21"/>
      <c r="N185" s="21"/>
      <c r="O185" s="21"/>
      <c r="P185" s="43">
        <f t="shared" si="9"/>
        <v>0</v>
      </c>
    </row>
    <row r="186" spans="1:16" x14ac:dyDescent="0.25">
      <c r="A186" s="226"/>
      <c r="B186" s="228"/>
      <c r="C186" s="46">
        <v>14</v>
      </c>
      <c r="D186" s="21"/>
      <c r="E186" s="21"/>
      <c r="F186" s="21"/>
      <c r="G186" s="21"/>
      <c r="H186" s="21"/>
      <c r="I186" s="21"/>
      <c r="J186" s="21"/>
      <c r="K186" s="21"/>
      <c r="L186" s="21"/>
      <c r="M186" s="21"/>
      <c r="N186" s="21"/>
      <c r="O186" s="21"/>
      <c r="P186" s="43">
        <f t="shared" si="9"/>
        <v>0</v>
      </c>
    </row>
    <row r="187" spans="1:16" x14ac:dyDescent="0.25">
      <c r="A187" s="226"/>
      <c r="B187" s="228"/>
      <c r="C187" s="46">
        <v>15</v>
      </c>
      <c r="D187" s="21"/>
      <c r="E187" s="21"/>
      <c r="F187" s="21"/>
      <c r="G187" s="21"/>
      <c r="H187" s="21"/>
      <c r="I187" s="21"/>
      <c r="J187" s="21"/>
      <c r="K187" s="21"/>
      <c r="L187" s="21"/>
      <c r="M187" s="21"/>
      <c r="N187" s="21"/>
      <c r="O187" s="21"/>
      <c r="P187" s="43">
        <f t="shared" si="9"/>
        <v>0</v>
      </c>
    </row>
    <row r="188" spans="1:16" x14ac:dyDescent="0.25">
      <c r="A188" s="226"/>
      <c r="B188" s="228"/>
      <c r="C188" s="46">
        <v>16</v>
      </c>
      <c r="D188" s="21"/>
      <c r="E188" s="21"/>
      <c r="F188" s="21"/>
      <c r="G188" s="21"/>
      <c r="H188" s="21"/>
      <c r="I188" s="21"/>
      <c r="J188" s="21"/>
      <c r="K188" s="21"/>
      <c r="L188" s="21"/>
      <c r="M188" s="21"/>
      <c r="N188" s="21"/>
      <c r="O188" s="21"/>
      <c r="P188" s="43">
        <f t="shared" si="9"/>
        <v>0</v>
      </c>
    </row>
    <row r="189" spans="1:16" x14ac:dyDescent="0.25">
      <c r="A189" s="226"/>
      <c r="B189" s="228"/>
      <c r="C189" s="46">
        <v>17</v>
      </c>
      <c r="D189" s="21"/>
      <c r="E189" s="21"/>
      <c r="F189" s="21"/>
      <c r="G189" s="21"/>
      <c r="H189" s="21"/>
      <c r="I189" s="21"/>
      <c r="J189" s="21"/>
      <c r="K189" s="21"/>
      <c r="L189" s="21"/>
      <c r="M189" s="21"/>
      <c r="N189" s="21"/>
      <c r="O189" s="21"/>
      <c r="P189" s="43">
        <f t="shared" si="9"/>
        <v>0</v>
      </c>
    </row>
    <row r="190" spans="1:16" x14ac:dyDescent="0.25">
      <c r="A190" s="44">
        <v>2200</v>
      </c>
      <c r="B190" s="235" t="s">
        <v>225</v>
      </c>
      <c r="C190" s="236"/>
      <c r="D190" s="58">
        <f>SUM(D191:D206)</f>
        <v>16950</v>
      </c>
      <c r="E190" s="58">
        <f t="shared" ref="E190:O190" si="13">SUM(E191:E206)</f>
        <v>16950</v>
      </c>
      <c r="F190" s="58">
        <f t="shared" si="13"/>
        <v>16950</v>
      </c>
      <c r="G190" s="58">
        <f t="shared" si="13"/>
        <v>16950</v>
      </c>
      <c r="H190" s="58">
        <f t="shared" si="13"/>
        <v>16950</v>
      </c>
      <c r="I190" s="58">
        <f t="shared" si="13"/>
        <v>16950</v>
      </c>
      <c r="J190" s="58">
        <f t="shared" si="13"/>
        <v>16950</v>
      </c>
      <c r="K190" s="58">
        <f t="shared" si="13"/>
        <v>16950</v>
      </c>
      <c r="L190" s="58">
        <f t="shared" si="13"/>
        <v>16950</v>
      </c>
      <c r="M190" s="58">
        <f t="shared" si="13"/>
        <v>16950</v>
      </c>
      <c r="N190" s="58">
        <f t="shared" si="13"/>
        <v>16950</v>
      </c>
      <c r="O190" s="58">
        <f t="shared" si="13"/>
        <v>16950</v>
      </c>
      <c r="P190" s="43">
        <f t="shared" si="9"/>
        <v>203400</v>
      </c>
    </row>
    <row r="191" spans="1:16" x14ac:dyDescent="0.25">
      <c r="A191" s="225">
        <v>221</v>
      </c>
      <c r="B191" s="227" t="s">
        <v>226</v>
      </c>
      <c r="C191" s="46">
        <v>11</v>
      </c>
      <c r="D191" s="21"/>
      <c r="E191" s="21"/>
      <c r="F191" s="21"/>
      <c r="G191" s="21"/>
      <c r="H191" s="21"/>
      <c r="I191" s="21"/>
      <c r="J191" s="21"/>
      <c r="K191" s="21"/>
      <c r="L191" s="21"/>
      <c r="M191" s="21"/>
      <c r="N191" s="21"/>
      <c r="O191" s="21"/>
      <c r="P191" s="43">
        <f t="shared" si="9"/>
        <v>0</v>
      </c>
    </row>
    <row r="192" spans="1:16" x14ac:dyDescent="0.25">
      <c r="A192" s="226"/>
      <c r="B192" s="228"/>
      <c r="C192" s="46">
        <v>14</v>
      </c>
      <c r="D192" s="21"/>
      <c r="E192" s="21"/>
      <c r="F192" s="21"/>
      <c r="G192" s="21"/>
      <c r="H192" s="21"/>
      <c r="I192" s="21"/>
      <c r="J192" s="21"/>
      <c r="K192" s="21"/>
      <c r="L192" s="21"/>
      <c r="M192" s="21"/>
      <c r="N192" s="21"/>
      <c r="O192" s="21"/>
      <c r="P192" s="43">
        <f t="shared" si="9"/>
        <v>0</v>
      </c>
    </row>
    <row r="193" spans="1:16" x14ac:dyDescent="0.25">
      <c r="A193" s="226"/>
      <c r="B193" s="228"/>
      <c r="C193" s="46">
        <v>15</v>
      </c>
      <c r="D193" s="21"/>
      <c r="E193" s="21"/>
      <c r="F193" s="21"/>
      <c r="G193" s="21"/>
      <c r="H193" s="21"/>
      <c r="I193" s="21"/>
      <c r="J193" s="21"/>
      <c r="K193" s="21"/>
      <c r="L193" s="21"/>
      <c r="M193" s="21"/>
      <c r="N193" s="21"/>
      <c r="O193" s="21"/>
      <c r="P193" s="43">
        <f t="shared" si="9"/>
        <v>0</v>
      </c>
    </row>
    <row r="194" spans="1:16" x14ac:dyDescent="0.25">
      <c r="A194" s="226"/>
      <c r="B194" s="228"/>
      <c r="C194" s="46">
        <v>16</v>
      </c>
      <c r="D194" s="21">
        <v>13450</v>
      </c>
      <c r="E194" s="21">
        <v>13450</v>
      </c>
      <c r="F194" s="21">
        <v>13450</v>
      </c>
      <c r="G194" s="21">
        <v>13450</v>
      </c>
      <c r="H194" s="21">
        <v>13450</v>
      </c>
      <c r="I194" s="21">
        <v>13450</v>
      </c>
      <c r="J194" s="21">
        <v>13450</v>
      </c>
      <c r="K194" s="21">
        <v>13450</v>
      </c>
      <c r="L194" s="21">
        <v>13450</v>
      </c>
      <c r="M194" s="21">
        <v>13450</v>
      </c>
      <c r="N194" s="21">
        <v>13450</v>
      </c>
      <c r="O194" s="21">
        <v>13450</v>
      </c>
      <c r="P194" s="43">
        <f t="shared" si="9"/>
        <v>161400</v>
      </c>
    </row>
    <row r="195" spans="1:16" x14ac:dyDescent="0.25">
      <c r="A195" s="226"/>
      <c r="B195" s="228"/>
      <c r="C195" s="46">
        <v>17</v>
      </c>
      <c r="D195" s="21"/>
      <c r="E195" s="21"/>
      <c r="F195" s="21"/>
      <c r="G195" s="21"/>
      <c r="H195" s="21"/>
      <c r="I195" s="21"/>
      <c r="J195" s="21"/>
      <c r="K195" s="21"/>
      <c r="L195" s="21"/>
      <c r="M195" s="21"/>
      <c r="N195" s="21"/>
      <c r="O195" s="21"/>
      <c r="P195" s="43">
        <f t="shared" ref="P195:P258" si="14">SUM(D195:O195)</f>
        <v>0</v>
      </c>
    </row>
    <row r="196" spans="1:16" x14ac:dyDescent="0.25">
      <c r="A196" s="226"/>
      <c r="B196" s="228"/>
      <c r="C196" s="46">
        <v>25</v>
      </c>
      <c r="D196" s="21"/>
      <c r="E196" s="21"/>
      <c r="F196" s="21"/>
      <c r="G196" s="21"/>
      <c r="H196" s="21"/>
      <c r="I196" s="21"/>
      <c r="J196" s="21"/>
      <c r="K196" s="21"/>
      <c r="L196" s="21"/>
      <c r="M196" s="21"/>
      <c r="N196" s="21"/>
      <c r="O196" s="21"/>
      <c r="P196" s="43">
        <f t="shared" si="14"/>
        <v>0</v>
      </c>
    </row>
    <row r="197" spans="1:16" x14ac:dyDescent="0.25">
      <c r="A197" s="225">
        <v>222</v>
      </c>
      <c r="B197" s="227" t="s">
        <v>227</v>
      </c>
      <c r="C197" s="46">
        <v>11</v>
      </c>
      <c r="D197" s="21"/>
      <c r="E197" s="21"/>
      <c r="F197" s="21"/>
      <c r="G197" s="21"/>
      <c r="H197" s="21"/>
      <c r="I197" s="21"/>
      <c r="J197" s="21"/>
      <c r="K197" s="21"/>
      <c r="L197" s="21"/>
      <c r="M197" s="21"/>
      <c r="N197" s="21"/>
      <c r="O197" s="21"/>
      <c r="P197" s="43">
        <f t="shared" si="14"/>
        <v>0</v>
      </c>
    </row>
    <row r="198" spans="1:16" x14ac:dyDescent="0.25">
      <c r="A198" s="226"/>
      <c r="B198" s="228"/>
      <c r="C198" s="46">
        <v>14</v>
      </c>
      <c r="D198" s="21"/>
      <c r="E198" s="21"/>
      <c r="F198" s="21"/>
      <c r="G198" s="21"/>
      <c r="H198" s="21"/>
      <c r="I198" s="21"/>
      <c r="J198" s="21"/>
      <c r="K198" s="21"/>
      <c r="L198" s="21"/>
      <c r="M198" s="21"/>
      <c r="N198" s="21"/>
      <c r="O198" s="21"/>
      <c r="P198" s="43">
        <f t="shared" si="14"/>
        <v>0</v>
      </c>
    </row>
    <row r="199" spans="1:16" x14ac:dyDescent="0.25">
      <c r="A199" s="226"/>
      <c r="B199" s="228"/>
      <c r="C199" s="46">
        <v>15</v>
      </c>
      <c r="D199" s="21"/>
      <c r="E199" s="21"/>
      <c r="F199" s="21"/>
      <c r="G199" s="21"/>
      <c r="H199" s="21"/>
      <c r="I199" s="21"/>
      <c r="J199" s="21"/>
      <c r="K199" s="21"/>
      <c r="L199" s="21"/>
      <c r="M199" s="21"/>
      <c r="N199" s="21"/>
      <c r="O199" s="21"/>
      <c r="P199" s="43">
        <f t="shared" si="14"/>
        <v>0</v>
      </c>
    </row>
    <row r="200" spans="1:16" x14ac:dyDescent="0.25">
      <c r="A200" s="226"/>
      <c r="B200" s="228"/>
      <c r="C200" s="46">
        <v>16</v>
      </c>
      <c r="D200" s="21"/>
      <c r="E200" s="21"/>
      <c r="F200" s="21"/>
      <c r="G200" s="21"/>
      <c r="H200" s="21"/>
      <c r="I200" s="21"/>
      <c r="J200" s="21"/>
      <c r="K200" s="21"/>
      <c r="L200" s="21"/>
      <c r="M200" s="21"/>
      <c r="N200" s="21"/>
      <c r="O200" s="21"/>
      <c r="P200" s="43">
        <f t="shared" si="14"/>
        <v>0</v>
      </c>
    </row>
    <row r="201" spans="1:16" x14ac:dyDescent="0.25">
      <c r="A201" s="226"/>
      <c r="B201" s="228"/>
      <c r="C201" s="46">
        <v>17</v>
      </c>
      <c r="D201" s="21"/>
      <c r="E201" s="21"/>
      <c r="F201" s="21"/>
      <c r="G201" s="21"/>
      <c r="H201" s="21"/>
      <c r="I201" s="21"/>
      <c r="J201" s="21"/>
      <c r="K201" s="21"/>
      <c r="L201" s="21"/>
      <c r="M201" s="21"/>
      <c r="N201" s="21"/>
      <c r="O201" s="21"/>
      <c r="P201" s="43">
        <f t="shared" si="14"/>
        <v>0</v>
      </c>
    </row>
    <row r="202" spans="1:16" x14ac:dyDescent="0.25">
      <c r="A202" s="225">
        <v>223</v>
      </c>
      <c r="B202" s="227" t="s">
        <v>228</v>
      </c>
      <c r="C202" s="46">
        <v>11</v>
      </c>
      <c r="D202" s="21"/>
      <c r="E202" s="21"/>
      <c r="F202" s="21"/>
      <c r="G202" s="21"/>
      <c r="H202" s="21"/>
      <c r="I202" s="21"/>
      <c r="J202" s="21"/>
      <c r="K202" s="21"/>
      <c r="L202" s="21"/>
      <c r="M202" s="21"/>
      <c r="N202" s="21"/>
      <c r="O202" s="21"/>
      <c r="P202" s="43">
        <f t="shared" si="14"/>
        <v>0</v>
      </c>
    </row>
    <row r="203" spans="1:16" x14ac:dyDescent="0.25">
      <c r="A203" s="226"/>
      <c r="B203" s="228"/>
      <c r="C203" s="46">
        <v>14</v>
      </c>
      <c r="D203" s="21"/>
      <c r="E203" s="21"/>
      <c r="F203" s="21"/>
      <c r="G203" s="21"/>
      <c r="H203" s="21"/>
      <c r="I203" s="21"/>
      <c r="J203" s="21"/>
      <c r="K203" s="21"/>
      <c r="L203" s="21"/>
      <c r="M203" s="21"/>
      <c r="N203" s="21"/>
      <c r="O203" s="21"/>
      <c r="P203" s="43">
        <f t="shared" si="14"/>
        <v>0</v>
      </c>
    </row>
    <row r="204" spans="1:16" x14ac:dyDescent="0.25">
      <c r="A204" s="226"/>
      <c r="B204" s="228"/>
      <c r="C204" s="46">
        <v>15</v>
      </c>
      <c r="D204" s="21"/>
      <c r="E204" s="21"/>
      <c r="F204" s="21"/>
      <c r="G204" s="21"/>
      <c r="H204" s="21"/>
      <c r="I204" s="21"/>
      <c r="J204" s="21"/>
      <c r="K204" s="21"/>
      <c r="L204" s="21"/>
      <c r="M204" s="21"/>
      <c r="N204" s="21"/>
      <c r="O204" s="21"/>
      <c r="P204" s="43">
        <f t="shared" si="14"/>
        <v>0</v>
      </c>
    </row>
    <row r="205" spans="1:16" x14ac:dyDescent="0.25">
      <c r="A205" s="226"/>
      <c r="B205" s="228"/>
      <c r="C205" s="46">
        <v>16</v>
      </c>
      <c r="D205" s="21">
        <v>3500</v>
      </c>
      <c r="E205" s="21">
        <v>3500</v>
      </c>
      <c r="F205" s="21">
        <v>3500</v>
      </c>
      <c r="G205" s="21">
        <v>3500</v>
      </c>
      <c r="H205" s="21">
        <v>3500</v>
      </c>
      <c r="I205" s="21">
        <v>3500</v>
      </c>
      <c r="J205" s="21">
        <v>3500</v>
      </c>
      <c r="K205" s="21">
        <v>3500</v>
      </c>
      <c r="L205" s="21">
        <v>3500</v>
      </c>
      <c r="M205" s="21">
        <v>3500</v>
      </c>
      <c r="N205" s="21">
        <v>3500</v>
      </c>
      <c r="O205" s="21">
        <v>3500</v>
      </c>
      <c r="P205" s="43">
        <f t="shared" si="14"/>
        <v>42000</v>
      </c>
    </row>
    <row r="206" spans="1:16" x14ac:dyDescent="0.25">
      <c r="A206" s="226"/>
      <c r="B206" s="228"/>
      <c r="C206" s="46">
        <v>17</v>
      </c>
      <c r="D206" s="21"/>
      <c r="E206" s="21"/>
      <c r="F206" s="21"/>
      <c r="G206" s="21"/>
      <c r="H206" s="21"/>
      <c r="I206" s="21"/>
      <c r="J206" s="21"/>
      <c r="K206" s="21"/>
      <c r="L206" s="21"/>
      <c r="M206" s="21"/>
      <c r="N206" s="21"/>
      <c r="O206" s="21"/>
      <c r="P206" s="43">
        <f t="shared" si="14"/>
        <v>0</v>
      </c>
    </row>
    <row r="207" spans="1:16" x14ac:dyDescent="0.25">
      <c r="A207" s="44">
        <v>2300</v>
      </c>
      <c r="B207" s="235" t="s">
        <v>229</v>
      </c>
      <c r="C207" s="236"/>
      <c r="D207" s="58">
        <f>SUM(D208:D216)</f>
        <v>0</v>
      </c>
      <c r="E207" s="58">
        <f t="shared" ref="E207:O207" si="15">SUM(E208:E216)</f>
        <v>0</v>
      </c>
      <c r="F207" s="58">
        <f t="shared" si="15"/>
        <v>0</v>
      </c>
      <c r="G207" s="58">
        <f t="shared" si="15"/>
        <v>0</v>
      </c>
      <c r="H207" s="58">
        <f t="shared" si="15"/>
        <v>0</v>
      </c>
      <c r="I207" s="58">
        <f t="shared" si="15"/>
        <v>0</v>
      </c>
      <c r="J207" s="58">
        <f t="shared" si="15"/>
        <v>0</v>
      </c>
      <c r="K207" s="58">
        <f t="shared" si="15"/>
        <v>0</v>
      </c>
      <c r="L207" s="58">
        <f t="shared" si="15"/>
        <v>0</v>
      </c>
      <c r="M207" s="58">
        <f t="shared" si="15"/>
        <v>0</v>
      </c>
      <c r="N207" s="58">
        <f t="shared" si="15"/>
        <v>0</v>
      </c>
      <c r="O207" s="58">
        <f t="shared" si="15"/>
        <v>0</v>
      </c>
      <c r="P207" s="43">
        <f t="shared" si="14"/>
        <v>0</v>
      </c>
    </row>
    <row r="208" spans="1:16" ht="46.5" customHeight="1" x14ac:dyDescent="0.25">
      <c r="A208" s="48">
        <v>231</v>
      </c>
      <c r="B208" s="49" t="s">
        <v>230</v>
      </c>
      <c r="C208" s="50"/>
      <c r="D208" s="50"/>
      <c r="E208" s="50"/>
      <c r="F208" s="50"/>
      <c r="G208" s="50"/>
      <c r="H208" s="50"/>
      <c r="I208" s="50"/>
      <c r="J208" s="50"/>
      <c r="K208" s="50"/>
      <c r="L208" s="50"/>
      <c r="M208" s="50"/>
      <c r="N208" s="50"/>
      <c r="O208" s="50"/>
      <c r="P208" s="43">
        <f t="shared" si="14"/>
        <v>0</v>
      </c>
    </row>
    <row r="209" spans="1:16" ht="36.75" customHeight="1" x14ac:dyDescent="0.25">
      <c r="A209" s="48">
        <v>232</v>
      </c>
      <c r="B209" s="49" t="s">
        <v>231</v>
      </c>
      <c r="C209" s="50"/>
      <c r="D209" s="50"/>
      <c r="E209" s="50"/>
      <c r="F209" s="50"/>
      <c r="G209" s="50"/>
      <c r="H209" s="50"/>
      <c r="I209" s="50"/>
      <c r="J209" s="50"/>
      <c r="K209" s="50"/>
      <c r="L209" s="50"/>
      <c r="M209" s="50"/>
      <c r="N209" s="50"/>
      <c r="O209" s="50"/>
      <c r="P209" s="43">
        <f t="shared" si="14"/>
        <v>0</v>
      </c>
    </row>
    <row r="210" spans="1:16" ht="39" customHeight="1" x14ac:dyDescent="0.25">
      <c r="A210" s="48">
        <v>233</v>
      </c>
      <c r="B210" s="49" t="s">
        <v>232</v>
      </c>
      <c r="C210" s="50"/>
      <c r="D210" s="50"/>
      <c r="E210" s="50"/>
      <c r="F210" s="50"/>
      <c r="G210" s="50"/>
      <c r="H210" s="50"/>
      <c r="I210" s="50"/>
      <c r="J210" s="50"/>
      <c r="K210" s="50"/>
      <c r="L210" s="50"/>
      <c r="M210" s="50"/>
      <c r="N210" s="50"/>
      <c r="O210" s="50"/>
      <c r="P210" s="43">
        <f t="shared" si="14"/>
        <v>0</v>
      </c>
    </row>
    <row r="211" spans="1:16" ht="39.75" customHeight="1" x14ac:dyDescent="0.25">
      <c r="A211" s="48">
        <v>234</v>
      </c>
      <c r="B211" s="49" t="s">
        <v>233</v>
      </c>
      <c r="C211" s="50"/>
      <c r="D211" s="50"/>
      <c r="E211" s="50"/>
      <c r="F211" s="50"/>
      <c r="G211" s="50"/>
      <c r="H211" s="50"/>
      <c r="I211" s="50"/>
      <c r="J211" s="50"/>
      <c r="K211" s="50"/>
      <c r="L211" s="50"/>
      <c r="M211" s="50"/>
      <c r="N211" s="50"/>
      <c r="O211" s="50"/>
      <c r="P211" s="43">
        <f t="shared" si="14"/>
        <v>0</v>
      </c>
    </row>
    <row r="212" spans="1:16" ht="39.75" customHeight="1" x14ac:dyDescent="0.25">
      <c r="A212" s="48">
        <v>235</v>
      </c>
      <c r="B212" s="49" t="s">
        <v>234</v>
      </c>
      <c r="C212" s="50"/>
      <c r="D212" s="50"/>
      <c r="E212" s="50"/>
      <c r="F212" s="50"/>
      <c r="G212" s="50"/>
      <c r="H212" s="50"/>
      <c r="I212" s="50"/>
      <c r="J212" s="50"/>
      <c r="K212" s="50"/>
      <c r="L212" s="50"/>
      <c r="M212" s="50"/>
      <c r="N212" s="50"/>
      <c r="O212" s="50"/>
      <c r="P212" s="43">
        <f t="shared" si="14"/>
        <v>0</v>
      </c>
    </row>
    <row r="213" spans="1:16" ht="27" customHeight="1" x14ac:dyDescent="0.25">
      <c r="A213" s="48">
        <v>236</v>
      </c>
      <c r="B213" s="49" t="s">
        <v>235</v>
      </c>
      <c r="C213" s="50"/>
      <c r="D213" s="50"/>
      <c r="E213" s="50"/>
      <c r="F213" s="50"/>
      <c r="G213" s="50"/>
      <c r="H213" s="50"/>
      <c r="I213" s="50"/>
      <c r="J213" s="50"/>
      <c r="K213" s="50"/>
      <c r="L213" s="50"/>
      <c r="M213" s="50"/>
      <c r="N213" s="50"/>
      <c r="O213" s="50"/>
      <c r="P213" s="43">
        <f t="shared" si="14"/>
        <v>0</v>
      </c>
    </row>
    <row r="214" spans="1:16" ht="36" customHeight="1" x14ac:dyDescent="0.25">
      <c r="A214" s="48">
        <v>237</v>
      </c>
      <c r="B214" s="49" t="s">
        <v>236</v>
      </c>
      <c r="C214" s="50"/>
      <c r="D214" s="50"/>
      <c r="E214" s="50"/>
      <c r="F214" s="50"/>
      <c r="G214" s="50"/>
      <c r="H214" s="50"/>
      <c r="I214" s="50"/>
      <c r="J214" s="50"/>
      <c r="K214" s="50"/>
      <c r="L214" s="50"/>
      <c r="M214" s="50"/>
      <c r="N214" s="50"/>
      <c r="O214" s="50"/>
      <c r="P214" s="43">
        <f t="shared" si="14"/>
        <v>0</v>
      </c>
    </row>
    <row r="215" spans="1:16" ht="31.5" customHeight="1" x14ac:dyDescent="0.25">
      <c r="A215" s="48">
        <v>238</v>
      </c>
      <c r="B215" s="49" t="s">
        <v>237</v>
      </c>
      <c r="C215" s="50"/>
      <c r="D215" s="50"/>
      <c r="E215" s="50"/>
      <c r="F215" s="50"/>
      <c r="G215" s="50"/>
      <c r="H215" s="50"/>
      <c r="I215" s="50"/>
      <c r="J215" s="50"/>
      <c r="K215" s="50"/>
      <c r="L215" s="50"/>
      <c r="M215" s="50"/>
      <c r="N215" s="50"/>
      <c r="O215" s="50"/>
      <c r="P215" s="43">
        <f t="shared" si="14"/>
        <v>0</v>
      </c>
    </row>
    <row r="216" spans="1:16" x14ac:dyDescent="0.25">
      <c r="A216" s="48">
        <v>239</v>
      </c>
      <c r="B216" s="49" t="s">
        <v>238</v>
      </c>
      <c r="C216" s="50"/>
      <c r="D216" s="50"/>
      <c r="E216" s="50"/>
      <c r="F216" s="50"/>
      <c r="G216" s="50"/>
      <c r="H216" s="50"/>
      <c r="I216" s="50"/>
      <c r="J216" s="50"/>
      <c r="K216" s="50"/>
      <c r="L216" s="50"/>
      <c r="M216" s="50"/>
      <c r="N216" s="50"/>
      <c r="O216" s="50"/>
      <c r="P216" s="43">
        <f t="shared" si="14"/>
        <v>0</v>
      </c>
    </row>
    <row r="217" spans="1:16" x14ac:dyDescent="0.25">
      <c r="A217" s="59">
        <v>2400</v>
      </c>
      <c r="B217" s="219" t="s">
        <v>239</v>
      </c>
      <c r="C217" s="220"/>
      <c r="D217" s="58">
        <f>SUM(D218:D289)</f>
        <v>37728</v>
      </c>
      <c r="E217" s="58">
        <f t="shared" ref="E217:O217" si="16">SUM(E218:E289)</f>
        <v>37728</v>
      </c>
      <c r="F217" s="58">
        <f t="shared" si="16"/>
        <v>37728</v>
      </c>
      <c r="G217" s="58">
        <f t="shared" si="16"/>
        <v>37728</v>
      </c>
      <c r="H217" s="58">
        <f t="shared" si="16"/>
        <v>37728</v>
      </c>
      <c r="I217" s="58">
        <f t="shared" si="16"/>
        <v>37728</v>
      </c>
      <c r="J217" s="58">
        <f t="shared" si="16"/>
        <v>37728</v>
      </c>
      <c r="K217" s="58">
        <f t="shared" si="16"/>
        <v>37728</v>
      </c>
      <c r="L217" s="58">
        <f t="shared" si="16"/>
        <v>37728</v>
      </c>
      <c r="M217" s="58">
        <f t="shared" si="16"/>
        <v>37728</v>
      </c>
      <c r="N217" s="58">
        <f t="shared" si="16"/>
        <v>37728</v>
      </c>
      <c r="O217" s="58">
        <f t="shared" si="16"/>
        <v>37728</v>
      </c>
      <c r="P217" s="43">
        <f t="shared" si="14"/>
        <v>452736</v>
      </c>
    </row>
    <row r="218" spans="1:16" x14ac:dyDescent="0.25">
      <c r="A218" s="225">
        <v>241</v>
      </c>
      <c r="B218" s="227" t="s">
        <v>240</v>
      </c>
      <c r="C218" s="46">
        <v>11</v>
      </c>
      <c r="D218" s="21"/>
      <c r="E218" s="21"/>
      <c r="F218" s="21"/>
      <c r="G218" s="21"/>
      <c r="H218" s="21"/>
      <c r="I218" s="21"/>
      <c r="J218" s="21"/>
      <c r="K218" s="21"/>
      <c r="L218" s="21"/>
      <c r="M218" s="21"/>
      <c r="N218" s="21"/>
      <c r="O218" s="21"/>
      <c r="P218" s="43">
        <f t="shared" si="14"/>
        <v>0</v>
      </c>
    </row>
    <row r="219" spans="1:16" x14ac:dyDescent="0.25">
      <c r="A219" s="226"/>
      <c r="B219" s="228"/>
      <c r="C219" s="46">
        <v>14</v>
      </c>
      <c r="D219" s="21"/>
      <c r="E219" s="21"/>
      <c r="F219" s="21"/>
      <c r="G219" s="21"/>
      <c r="H219" s="21"/>
      <c r="I219" s="21"/>
      <c r="J219" s="21"/>
      <c r="K219" s="21"/>
      <c r="L219" s="21"/>
      <c r="M219" s="21"/>
      <c r="N219" s="21"/>
      <c r="O219" s="21"/>
      <c r="P219" s="43">
        <f t="shared" si="14"/>
        <v>0</v>
      </c>
    </row>
    <row r="220" spans="1:16" x14ac:dyDescent="0.25">
      <c r="A220" s="226"/>
      <c r="B220" s="228"/>
      <c r="C220" s="46">
        <v>15</v>
      </c>
      <c r="D220" s="21"/>
      <c r="E220" s="21"/>
      <c r="F220" s="21"/>
      <c r="G220" s="21"/>
      <c r="H220" s="21"/>
      <c r="I220" s="21"/>
      <c r="J220" s="21"/>
      <c r="K220" s="21"/>
      <c r="L220" s="21"/>
      <c r="M220" s="21"/>
      <c r="N220" s="21"/>
      <c r="O220" s="21"/>
      <c r="P220" s="43">
        <f t="shared" si="14"/>
        <v>0</v>
      </c>
    </row>
    <row r="221" spans="1:16" x14ac:dyDescent="0.25">
      <c r="A221" s="226"/>
      <c r="B221" s="228"/>
      <c r="C221" s="46">
        <v>16</v>
      </c>
      <c r="D221" s="21">
        <v>3938</v>
      </c>
      <c r="E221" s="21">
        <v>3938</v>
      </c>
      <c r="F221" s="21">
        <v>3938</v>
      </c>
      <c r="G221" s="21">
        <v>3938</v>
      </c>
      <c r="H221" s="21">
        <v>3938</v>
      </c>
      <c r="I221" s="21">
        <v>3938</v>
      </c>
      <c r="J221" s="21">
        <v>3938</v>
      </c>
      <c r="K221" s="21">
        <v>3938</v>
      </c>
      <c r="L221" s="21">
        <v>3938</v>
      </c>
      <c r="M221" s="21">
        <v>3938</v>
      </c>
      <c r="N221" s="21">
        <v>3938</v>
      </c>
      <c r="O221" s="21">
        <v>3938</v>
      </c>
      <c r="P221" s="43">
        <f t="shared" si="14"/>
        <v>47256</v>
      </c>
    </row>
    <row r="222" spans="1:16" x14ac:dyDescent="0.25">
      <c r="A222" s="226"/>
      <c r="B222" s="228"/>
      <c r="C222" s="46">
        <v>17</v>
      </c>
      <c r="D222" s="21"/>
      <c r="E222" s="21"/>
      <c r="F222" s="21"/>
      <c r="G222" s="21"/>
      <c r="H222" s="21"/>
      <c r="I222" s="21"/>
      <c r="J222" s="21"/>
      <c r="K222" s="21"/>
      <c r="L222" s="21"/>
      <c r="M222" s="21"/>
      <c r="N222" s="21"/>
      <c r="O222" s="21"/>
      <c r="P222" s="43">
        <f t="shared" si="14"/>
        <v>0</v>
      </c>
    </row>
    <row r="223" spans="1:16" x14ac:dyDescent="0.25">
      <c r="A223" s="226"/>
      <c r="B223" s="228"/>
      <c r="C223" s="46">
        <v>25</v>
      </c>
      <c r="D223" s="21"/>
      <c r="E223" s="21"/>
      <c r="F223" s="21"/>
      <c r="G223" s="21"/>
      <c r="H223" s="21"/>
      <c r="I223" s="21"/>
      <c r="J223" s="21"/>
      <c r="K223" s="21"/>
      <c r="L223" s="21"/>
      <c r="M223" s="21"/>
      <c r="N223" s="21"/>
      <c r="O223" s="21"/>
      <c r="P223" s="43">
        <f t="shared" si="14"/>
        <v>0</v>
      </c>
    </row>
    <row r="224" spans="1:16" x14ac:dyDescent="0.25">
      <c r="A224" s="226"/>
      <c r="B224" s="228"/>
      <c r="C224" s="46">
        <v>26</v>
      </c>
      <c r="D224" s="21"/>
      <c r="E224" s="21"/>
      <c r="F224" s="21"/>
      <c r="G224" s="21"/>
      <c r="H224" s="21"/>
      <c r="I224" s="21"/>
      <c r="J224" s="21"/>
      <c r="K224" s="21"/>
      <c r="L224" s="21"/>
      <c r="M224" s="21"/>
      <c r="N224" s="21"/>
      <c r="O224" s="21"/>
      <c r="P224" s="43">
        <f t="shared" si="14"/>
        <v>0</v>
      </c>
    </row>
    <row r="225" spans="1:16" x14ac:dyDescent="0.25">
      <c r="A225" s="231"/>
      <c r="B225" s="232"/>
      <c r="C225" s="46">
        <v>27</v>
      </c>
      <c r="D225" s="21"/>
      <c r="E225" s="21"/>
      <c r="F225" s="21"/>
      <c r="G225" s="21"/>
      <c r="H225" s="21"/>
      <c r="I225" s="21"/>
      <c r="J225" s="21"/>
      <c r="K225" s="21"/>
      <c r="L225" s="21"/>
      <c r="M225" s="21"/>
      <c r="N225" s="21"/>
      <c r="O225" s="21"/>
      <c r="P225" s="43">
        <f t="shared" si="14"/>
        <v>0</v>
      </c>
    </row>
    <row r="226" spans="1:16" x14ac:dyDescent="0.25">
      <c r="A226" s="225">
        <v>242</v>
      </c>
      <c r="B226" s="227" t="s">
        <v>241</v>
      </c>
      <c r="C226" s="46">
        <v>11</v>
      </c>
      <c r="D226" s="21"/>
      <c r="E226" s="21"/>
      <c r="F226" s="21"/>
      <c r="G226" s="21"/>
      <c r="H226" s="21"/>
      <c r="I226" s="21"/>
      <c r="J226" s="21"/>
      <c r="K226" s="21"/>
      <c r="L226" s="21"/>
      <c r="M226" s="21"/>
      <c r="N226" s="21"/>
      <c r="O226" s="21"/>
      <c r="P226" s="43">
        <f t="shared" si="14"/>
        <v>0</v>
      </c>
    </row>
    <row r="227" spans="1:16" x14ac:dyDescent="0.25">
      <c r="A227" s="226"/>
      <c r="B227" s="228"/>
      <c r="C227" s="46">
        <v>14</v>
      </c>
      <c r="D227" s="21"/>
      <c r="E227" s="21"/>
      <c r="F227" s="21"/>
      <c r="G227" s="21"/>
      <c r="H227" s="21"/>
      <c r="I227" s="21"/>
      <c r="J227" s="21"/>
      <c r="K227" s="21"/>
      <c r="L227" s="21"/>
      <c r="M227" s="21"/>
      <c r="N227" s="21"/>
      <c r="O227" s="21"/>
      <c r="P227" s="43">
        <f t="shared" si="14"/>
        <v>0</v>
      </c>
    </row>
    <row r="228" spans="1:16" x14ac:dyDescent="0.25">
      <c r="A228" s="226"/>
      <c r="B228" s="228"/>
      <c r="C228" s="46">
        <v>15</v>
      </c>
      <c r="D228" s="21"/>
      <c r="E228" s="21"/>
      <c r="F228" s="21"/>
      <c r="G228" s="21"/>
      <c r="H228" s="21"/>
      <c r="I228" s="21"/>
      <c r="J228" s="21"/>
      <c r="K228" s="21"/>
      <c r="L228" s="21"/>
      <c r="M228" s="21"/>
      <c r="N228" s="21"/>
      <c r="O228" s="21"/>
      <c r="P228" s="43">
        <f t="shared" si="14"/>
        <v>0</v>
      </c>
    </row>
    <row r="229" spans="1:16" x14ac:dyDescent="0.25">
      <c r="A229" s="226"/>
      <c r="B229" s="228"/>
      <c r="C229" s="46">
        <v>16</v>
      </c>
      <c r="D229" s="21">
        <v>13530</v>
      </c>
      <c r="E229" s="21">
        <v>13530</v>
      </c>
      <c r="F229" s="21">
        <v>13530</v>
      </c>
      <c r="G229" s="21">
        <v>13530</v>
      </c>
      <c r="H229" s="21">
        <v>13530</v>
      </c>
      <c r="I229" s="21">
        <v>13530</v>
      </c>
      <c r="J229" s="21">
        <v>13530</v>
      </c>
      <c r="K229" s="21">
        <v>13530</v>
      </c>
      <c r="L229" s="21">
        <v>13530</v>
      </c>
      <c r="M229" s="21">
        <v>13530</v>
      </c>
      <c r="N229" s="21">
        <v>13530</v>
      </c>
      <c r="O229" s="21">
        <v>13530</v>
      </c>
      <c r="P229" s="43">
        <f t="shared" si="14"/>
        <v>162360</v>
      </c>
    </row>
    <row r="230" spans="1:16" x14ac:dyDescent="0.25">
      <c r="A230" s="226"/>
      <c r="B230" s="228"/>
      <c r="C230" s="46">
        <v>17</v>
      </c>
      <c r="D230" s="21"/>
      <c r="E230" s="21"/>
      <c r="F230" s="21"/>
      <c r="G230" s="21"/>
      <c r="H230" s="21"/>
      <c r="I230" s="21"/>
      <c r="J230" s="21"/>
      <c r="K230" s="21"/>
      <c r="L230" s="21"/>
      <c r="M230" s="21"/>
      <c r="N230" s="21"/>
      <c r="O230" s="21"/>
      <c r="P230" s="43">
        <f t="shared" si="14"/>
        <v>0</v>
      </c>
    </row>
    <row r="231" spans="1:16" x14ac:dyDescent="0.25">
      <c r="A231" s="226"/>
      <c r="B231" s="228"/>
      <c r="C231" s="46">
        <v>25</v>
      </c>
      <c r="D231" s="21"/>
      <c r="E231" s="21"/>
      <c r="F231" s="21"/>
      <c r="G231" s="21"/>
      <c r="H231" s="21"/>
      <c r="I231" s="21"/>
      <c r="J231" s="21"/>
      <c r="K231" s="21"/>
      <c r="L231" s="21"/>
      <c r="M231" s="21"/>
      <c r="N231" s="21"/>
      <c r="O231" s="21"/>
      <c r="P231" s="43">
        <f t="shared" si="14"/>
        <v>0</v>
      </c>
    </row>
    <row r="232" spans="1:16" x14ac:dyDescent="0.25">
      <c r="A232" s="226"/>
      <c r="B232" s="228"/>
      <c r="C232" s="46">
        <v>26</v>
      </c>
      <c r="D232" s="21"/>
      <c r="E232" s="21"/>
      <c r="F232" s="21"/>
      <c r="G232" s="21"/>
      <c r="H232" s="21"/>
      <c r="I232" s="21"/>
      <c r="J232" s="21"/>
      <c r="K232" s="21"/>
      <c r="L232" s="21"/>
      <c r="M232" s="21"/>
      <c r="N232" s="21"/>
      <c r="O232" s="21"/>
      <c r="P232" s="43">
        <f t="shared" si="14"/>
        <v>0</v>
      </c>
    </row>
    <row r="233" spans="1:16" x14ac:dyDescent="0.25">
      <c r="A233" s="231"/>
      <c r="B233" s="232"/>
      <c r="C233" s="46">
        <v>27</v>
      </c>
      <c r="D233" s="21"/>
      <c r="E233" s="21"/>
      <c r="F233" s="21"/>
      <c r="G233" s="21"/>
      <c r="H233" s="21"/>
      <c r="I233" s="21"/>
      <c r="J233" s="21"/>
      <c r="K233" s="21"/>
      <c r="L233" s="21"/>
      <c r="M233" s="21"/>
      <c r="N233" s="21"/>
      <c r="O233" s="21"/>
      <c r="P233" s="43">
        <f t="shared" si="14"/>
        <v>0</v>
      </c>
    </row>
    <row r="234" spans="1:16" x14ac:dyDescent="0.25">
      <c r="A234" s="225">
        <v>243</v>
      </c>
      <c r="B234" s="227" t="s">
        <v>242</v>
      </c>
      <c r="C234" s="46">
        <v>11</v>
      </c>
      <c r="D234" s="21"/>
      <c r="E234" s="21"/>
      <c r="F234" s="21"/>
      <c r="G234" s="21"/>
      <c r="H234" s="21"/>
      <c r="I234" s="21"/>
      <c r="J234" s="21"/>
      <c r="K234" s="21"/>
      <c r="L234" s="21"/>
      <c r="M234" s="21"/>
      <c r="N234" s="21"/>
      <c r="O234" s="21"/>
      <c r="P234" s="43">
        <f t="shared" si="14"/>
        <v>0</v>
      </c>
    </row>
    <row r="235" spans="1:16" x14ac:dyDescent="0.25">
      <c r="A235" s="226"/>
      <c r="B235" s="228"/>
      <c r="C235" s="46">
        <v>14</v>
      </c>
      <c r="D235" s="21"/>
      <c r="E235" s="21"/>
      <c r="F235" s="21"/>
      <c r="G235" s="21"/>
      <c r="H235" s="21"/>
      <c r="I235" s="21"/>
      <c r="J235" s="21"/>
      <c r="K235" s="21"/>
      <c r="L235" s="21"/>
      <c r="M235" s="21"/>
      <c r="N235" s="21"/>
      <c r="O235" s="21"/>
      <c r="P235" s="43">
        <f t="shared" si="14"/>
        <v>0</v>
      </c>
    </row>
    <row r="236" spans="1:16" x14ac:dyDescent="0.25">
      <c r="A236" s="226"/>
      <c r="B236" s="228"/>
      <c r="C236" s="46">
        <v>15</v>
      </c>
      <c r="D236" s="21"/>
      <c r="E236" s="21"/>
      <c r="F236" s="21"/>
      <c r="G236" s="21"/>
      <c r="H236" s="21"/>
      <c r="I236" s="21"/>
      <c r="J236" s="21"/>
      <c r="K236" s="21"/>
      <c r="L236" s="21"/>
      <c r="M236" s="21"/>
      <c r="N236" s="21"/>
      <c r="O236" s="21"/>
      <c r="P236" s="43">
        <f t="shared" si="14"/>
        <v>0</v>
      </c>
    </row>
    <row r="237" spans="1:16" x14ac:dyDescent="0.25">
      <c r="A237" s="226"/>
      <c r="B237" s="228"/>
      <c r="C237" s="46">
        <v>16</v>
      </c>
      <c r="D237" s="21"/>
      <c r="E237" s="21"/>
      <c r="F237" s="21"/>
      <c r="G237" s="21"/>
      <c r="H237" s="21"/>
      <c r="I237" s="21"/>
      <c r="J237" s="21"/>
      <c r="K237" s="21"/>
      <c r="L237" s="21"/>
      <c r="M237" s="21"/>
      <c r="N237" s="21"/>
      <c r="O237" s="21"/>
      <c r="P237" s="43">
        <f t="shared" si="14"/>
        <v>0</v>
      </c>
    </row>
    <row r="238" spans="1:16" x14ac:dyDescent="0.25">
      <c r="A238" s="226"/>
      <c r="B238" s="228"/>
      <c r="C238" s="46">
        <v>17</v>
      </c>
      <c r="D238" s="21"/>
      <c r="E238" s="21"/>
      <c r="F238" s="21"/>
      <c r="G238" s="21"/>
      <c r="H238" s="21"/>
      <c r="I238" s="21"/>
      <c r="J238" s="21"/>
      <c r="K238" s="21"/>
      <c r="L238" s="21"/>
      <c r="M238" s="21"/>
      <c r="N238" s="21"/>
      <c r="O238" s="21"/>
      <c r="P238" s="43">
        <f t="shared" si="14"/>
        <v>0</v>
      </c>
    </row>
    <row r="239" spans="1:16" x14ac:dyDescent="0.25">
      <c r="A239" s="226"/>
      <c r="B239" s="228"/>
      <c r="C239" s="46">
        <v>25</v>
      </c>
      <c r="D239" s="21"/>
      <c r="E239" s="21"/>
      <c r="F239" s="21"/>
      <c r="G239" s="21"/>
      <c r="H239" s="21"/>
      <c r="I239" s="21"/>
      <c r="J239" s="21"/>
      <c r="K239" s="21"/>
      <c r="L239" s="21"/>
      <c r="M239" s="21"/>
      <c r="N239" s="21"/>
      <c r="O239" s="21"/>
      <c r="P239" s="43">
        <f t="shared" si="14"/>
        <v>0</v>
      </c>
    </row>
    <row r="240" spans="1:16" x14ac:dyDescent="0.25">
      <c r="A240" s="226"/>
      <c r="B240" s="228"/>
      <c r="C240" s="46">
        <v>26</v>
      </c>
      <c r="D240" s="21"/>
      <c r="E240" s="21"/>
      <c r="F240" s="21"/>
      <c r="G240" s="21"/>
      <c r="H240" s="21"/>
      <c r="I240" s="21"/>
      <c r="J240" s="21"/>
      <c r="K240" s="21"/>
      <c r="L240" s="21"/>
      <c r="M240" s="21"/>
      <c r="N240" s="21"/>
      <c r="O240" s="21"/>
      <c r="P240" s="43">
        <f t="shared" si="14"/>
        <v>0</v>
      </c>
    </row>
    <row r="241" spans="1:16" x14ac:dyDescent="0.25">
      <c r="A241" s="231"/>
      <c r="B241" s="232"/>
      <c r="C241" s="46">
        <v>27</v>
      </c>
      <c r="D241" s="21"/>
      <c r="E241" s="21"/>
      <c r="F241" s="21"/>
      <c r="G241" s="21"/>
      <c r="H241" s="21"/>
      <c r="I241" s="21"/>
      <c r="J241" s="21"/>
      <c r="K241" s="21"/>
      <c r="L241" s="21"/>
      <c r="M241" s="21"/>
      <c r="N241" s="21"/>
      <c r="O241" s="21"/>
      <c r="P241" s="43">
        <f t="shared" si="14"/>
        <v>0</v>
      </c>
    </row>
    <row r="242" spans="1:16" x14ac:dyDescent="0.25">
      <c r="A242" s="225">
        <v>244</v>
      </c>
      <c r="B242" s="227" t="s">
        <v>243</v>
      </c>
      <c r="C242" s="46">
        <v>11</v>
      </c>
      <c r="D242" s="21"/>
      <c r="E242" s="21"/>
      <c r="F242" s="21"/>
      <c r="G242" s="21"/>
      <c r="H242" s="21"/>
      <c r="I242" s="21"/>
      <c r="J242" s="21"/>
      <c r="K242" s="21"/>
      <c r="L242" s="21"/>
      <c r="M242" s="21"/>
      <c r="N242" s="21"/>
      <c r="O242" s="21"/>
      <c r="P242" s="43">
        <f t="shared" si="14"/>
        <v>0</v>
      </c>
    </row>
    <row r="243" spans="1:16" x14ac:dyDescent="0.25">
      <c r="A243" s="226"/>
      <c r="B243" s="228"/>
      <c r="C243" s="46">
        <v>14</v>
      </c>
      <c r="D243" s="21"/>
      <c r="E243" s="21"/>
      <c r="F243" s="21"/>
      <c r="G243" s="21"/>
      <c r="H243" s="21"/>
      <c r="I243" s="21"/>
      <c r="J243" s="21"/>
      <c r="K243" s="21"/>
      <c r="L243" s="21"/>
      <c r="M243" s="21"/>
      <c r="N243" s="21"/>
      <c r="O243" s="21"/>
      <c r="P243" s="43">
        <f t="shared" si="14"/>
        <v>0</v>
      </c>
    </row>
    <row r="244" spans="1:16" x14ac:dyDescent="0.25">
      <c r="A244" s="226"/>
      <c r="B244" s="228"/>
      <c r="C244" s="46">
        <v>15</v>
      </c>
      <c r="D244" s="21"/>
      <c r="E244" s="21"/>
      <c r="F244" s="21"/>
      <c r="G244" s="21"/>
      <c r="H244" s="21"/>
      <c r="I244" s="21"/>
      <c r="J244" s="21"/>
      <c r="K244" s="21"/>
      <c r="L244" s="21"/>
      <c r="M244" s="21"/>
      <c r="N244" s="21"/>
      <c r="O244" s="21"/>
      <c r="P244" s="43">
        <f t="shared" si="14"/>
        <v>0</v>
      </c>
    </row>
    <row r="245" spans="1:16" x14ac:dyDescent="0.25">
      <c r="A245" s="226"/>
      <c r="B245" s="228"/>
      <c r="C245" s="46">
        <v>16</v>
      </c>
      <c r="D245" s="21">
        <v>3669</v>
      </c>
      <c r="E245" s="21">
        <v>3669</v>
      </c>
      <c r="F245" s="21">
        <v>3669</v>
      </c>
      <c r="G245" s="21">
        <v>3669</v>
      </c>
      <c r="H245" s="21">
        <v>3669</v>
      </c>
      <c r="I245" s="21">
        <v>3669</v>
      </c>
      <c r="J245" s="21">
        <v>3669</v>
      </c>
      <c r="K245" s="21">
        <v>3669</v>
      </c>
      <c r="L245" s="21">
        <v>3669</v>
      </c>
      <c r="M245" s="21">
        <v>3669</v>
      </c>
      <c r="N245" s="21">
        <v>3669</v>
      </c>
      <c r="O245" s="21">
        <v>3669</v>
      </c>
      <c r="P245" s="43">
        <f t="shared" si="14"/>
        <v>44028</v>
      </c>
    </row>
    <row r="246" spans="1:16" x14ac:dyDescent="0.25">
      <c r="A246" s="226"/>
      <c r="B246" s="228"/>
      <c r="C246" s="46">
        <v>17</v>
      </c>
      <c r="D246" s="21"/>
      <c r="E246" s="21"/>
      <c r="F246" s="21"/>
      <c r="G246" s="21"/>
      <c r="H246" s="21"/>
      <c r="I246" s="21"/>
      <c r="J246" s="21"/>
      <c r="K246" s="21"/>
      <c r="L246" s="21"/>
      <c r="M246" s="21"/>
      <c r="N246" s="21"/>
      <c r="O246" s="21"/>
      <c r="P246" s="43">
        <f t="shared" si="14"/>
        <v>0</v>
      </c>
    </row>
    <row r="247" spans="1:16" x14ac:dyDescent="0.25">
      <c r="A247" s="226"/>
      <c r="B247" s="228"/>
      <c r="C247" s="46">
        <v>25</v>
      </c>
      <c r="D247" s="21"/>
      <c r="E247" s="21"/>
      <c r="F247" s="21"/>
      <c r="G247" s="21"/>
      <c r="H247" s="21"/>
      <c r="I247" s="21"/>
      <c r="J247" s="21"/>
      <c r="K247" s="21"/>
      <c r="L247" s="21"/>
      <c r="M247" s="21"/>
      <c r="N247" s="21"/>
      <c r="O247" s="21"/>
      <c r="P247" s="43">
        <f t="shared" si="14"/>
        <v>0</v>
      </c>
    </row>
    <row r="248" spans="1:16" x14ac:dyDescent="0.25">
      <c r="A248" s="226"/>
      <c r="B248" s="228"/>
      <c r="C248" s="46">
        <v>26</v>
      </c>
      <c r="D248" s="21"/>
      <c r="E248" s="21"/>
      <c r="F248" s="21"/>
      <c r="G248" s="21"/>
      <c r="H248" s="21"/>
      <c r="I248" s="21"/>
      <c r="J248" s="21"/>
      <c r="K248" s="21"/>
      <c r="L248" s="21"/>
      <c r="M248" s="21"/>
      <c r="N248" s="21"/>
      <c r="O248" s="21"/>
      <c r="P248" s="43">
        <f t="shared" si="14"/>
        <v>0</v>
      </c>
    </row>
    <row r="249" spans="1:16" x14ac:dyDescent="0.25">
      <c r="A249" s="231"/>
      <c r="B249" s="232"/>
      <c r="C249" s="46">
        <v>27</v>
      </c>
      <c r="D249" s="21"/>
      <c r="E249" s="21"/>
      <c r="F249" s="21"/>
      <c r="G249" s="21"/>
      <c r="H249" s="21"/>
      <c r="I249" s="21"/>
      <c r="J249" s="21"/>
      <c r="K249" s="21"/>
      <c r="L249" s="21"/>
      <c r="M249" s="21"/>
      <c r="N249" s="21"/>
      <c r="O249" s="21"/>
      <c r="P249" s="43">
        <f t="shared" si="14"/>
        <v>0</v>
      </c>
    </row>
    <row r="250" spans="1:16" x14ac:dyDescent="0.25">
      <c r="A250" s="225">
        <v>245</v>
      </c>
      <c r="B250" s="227" t="s">
        <v>244</v>
      </c>
      <c r="C250" s="46">
        <v>11</v>
      </c>
      <c r="D250" s="21"/>
      <c r="E250" s="21"/>
      <c r="F250" s="21"/>
      <c r="G250" s="21"/>
      <c r="H250" s="21"/>
      <c r="I250" s="21"/>
      <c r="J250" s="21"/>
      <c r="K250" s="21"/>
      <c r="L250" s="21"/>
      <c r="M250" s="21"/>
      <c r="N250" s="21"/>
      <c r="O250" s="21"/>
      <c r="P250" s="43">
        <f t="shared" si="14"/>
        <v>0</v>
      </c>
    </row>
    <row r="251" spans="1:16" x14ac:dyDescent="0.25">
      <c r="A251" s="226"/>
      <c r="B251" s="228"/>
      <c r="C251" s="46">
        <v>14</v>
      </c>
      <c r="D251" s="21"/>
      <c r="E251" s="21"/>
      <c r="F251" s="21"/>
      <c r="G251" s="21"/>
      <c r="H251" s="21"/>
      <c r="I251" s="21"/>
      <c r="J251" s="21"/>
      <c r="K251" s="21"/>
      <c r="L251" s="21"/>
      <c r="M251" s="21"/>
      <c r="N251" s="21"/>
      <c r="O251" s="21"/>
      <c r="P251" s="43">
        <f t="shared" si="14"/>
        <v>0</v>
      </c>
    </row>
    <row r="252" spans="1:16" x14ac:dyDescent="0.25">
      <c r="A252" s="226"/>
      <c r="B252" s="228"/>
      <c r="C252" s="46">
        <v>15</v>
      </c>
      <c r="D252" s="21"/>
      <c r="E252" s="21"/>
      <c r="F252" s="21"/>
      <c r="G252" s="21"/>
      <c r="H252" s="21"/>
      <c r="I252" s="21"/>
      <c r="J252" s="21"/>
      <c r="K252" s="21"/>
      <c r="L252" s="21"/>
      <c r="M252" s="21"/>
      <c r="N252" s="21"/>
      <c r="O252" s="21"/>
      <c r="P252" s="43">
        <f t="shared" si="14"/>
        <v>0</v>
      </c>
    </row>
    <row r="253" spans="1:16" x14ac:dyDescent="0.25">
      <c r="A253" s="226"/>
      <c r="B253" s="228"/>
      <c r="C253" s="46">
        <v>16</v>
      </c>
      <c r="D253" s="21"/>
      <c r="E253" s="21"/>
      <c r="F253" s="21"/>
      <c r="G253" s="21"/>
      <c r="H253" s="21"/>
      <c r="I253" s="21"/>
      <c r="J253" s="21"/>
      <c r="K253" s="21"/>
      <c r="L253" s="21"/>
      <c r="M253" s="21"/>
      <c r="N253" s="21"/>
      <c r="O253" s="21"/>
      <c r="P253" s="43">
        <f t="shared" si="14"/>
        <v>0</v>
      </c>
    </row>
    <row r="254" spans="1:16" x14ac:dyDescent="0.25">
      <c r="A254" s="226"/>
      <c r="B254" s="228"/>
      <c r="C254" s="46">
        <v>17</v>
      </c>
      <c r="D254" s="21"/>
      <c r="E254" s="21"/>
      <c r="F254" s="21"/>
      <c r="G254" s="21"/>
      <c r="H254" s="21"/>
      <c r="I254" s="21"/>
      <c r="J254" s="21"/>
      <c r="K254" s="21"/>
      <c r="L254" s="21"/>
      <c r="M254" s="21"/>
      <c r="N254" s="21"/>
      <c r="O254" s="21"/>
      <c r="P254" s="43">
        <f t="shared" si="14"/>
        <v>0</v>
      </c>
    </row>
    <row r="255" spans="1:16" x14ac:dyDescent="0.25">
      <c r="A255" s="226"/>
      <c r="B255" s="228"/>
      <c r="C255" s="46">
        <v>25</v>
      </c>
      <c r="D255" s="21"/>
      <c r="E255" s="21"/>
      <c r="F255" s="21"/>
      <c r="G255" s="21"/>
      <c r="H255" s="21"/>
      <c r="I255" s="21"/>
      <c r="J255" s="21"/>
      <c r="K255" s="21"/>
      <c r="L255" s="21"/>
      <c r="M255" s="21"/>
      <c r="N255" s="21"/>
      <c r="O255" s="21"/>
      <c r="P255" s="43">
        <f t="shared" si="14"/>
        <v>0</v>
      </c>
    </row>
    <row r="256" spans="1:16" x14ac:dyDescent="0.25">
      <c r="A256" s="226"/>
      <c r="B256" s="228"/>
      <c r="C256" s="46">
        <v>26</v>
      </c>
      <c r="D256" s="21"/>
      <c r="E256" s="21"/>
      <c r="F256" s="21"/>
      <c r="G256" s="21"/>
      <c r="H256" s="21"/>
      <c r="I256" s="21"/>
      <c r="J256" s="21"/>
      <c r="K256" s="21"/>
      <c r="L256" s="21"/>
      <c r="M256" s="21"/>
      <c r="N256" s="21"/>
      <c r="O256" s="21"/>
      <c r="P256" s="43">
        <f t="shared" si="14"/>
        <v>0</v>
      </c>
    </row>
    <row r="257" spans="1:16" x14ac:dyDescent="0.25">
      <c r="A257" s="231"/>
      <c r="B257" s="232"/>
      <c r="C257" s="46">
        <v>27</v>
      </c>
      <c r="D257" s="21"/>
      <c r="E257" s="21"/>
      <c r="F257" s="21"/>
      <c r="G257" s="21"/>
      <c r="H257" s="21"/>
      <c r="I257" s="21"/>
      <c r="J257" s="21"/>
      <c r="K257" s="21"/>
      <c r="L257" s="21"/>
      <c r="M257" s="21"/>
      <c r="N257" s="21"/>
      <c r="O257" s="21"/>
      <c r="P257" s="43">
        <f t="shared" si="14"/>
        <v>0</v>
      </c>
    </row>
    <row r="258" spans="1:16" x14ac:dyDescent="0.25">
      <c r="A258" s="225">
        <v>246</v>
      </c>
      <c r="B258" s="227" t="s">
        <v>245</v>
      </c>
      <c r="C258" s="46">
        <v>11</v>
      </c>
      <c r="D258" s="21"/>
      <c r="E258" s="21"/>
      <c r="F258" s="21"/>
      <c r="G258" s="21"/>
      <c r="H258" s="21"/>
      <c r="I258" s="21"/>
      <c r="J258" s="21"/>
      <c r="K258" s="21"/>
      <c r="L258" s="21"/>
      <c r="M258" s="21"/>
      <c r="N258" s="21"/>
      <c r="O258" s="21"/>
      <c r="P258" s="43">
        <f t="shared" si="14"/>
        <v>0</v>
      </c>
    </row>
    <row r="259" spans="1:16" x14ac:dyDescent="0.25">
      <c r="A259" s="226"/>
      <c r="B259" s="228"/>
      <c r="C259" s="46">
        <v>14</v>
      </c>
      <c r="D259" s="21"/>
      <c r="E259" s="21"/>
      <c r="F259" s="21"/>
      <c r="G259" s="21"/>
      <c r="H259" s="21"/>
      <c r="I259" s="21"/>
      <c r="J259" s="21"/>
      <c r="K259" s="21"/>
      <c r="L259" s="21"/>
      <c r="M259" s="21"/>
      <c r="N259" s="21"/>
      <c r="O259" s="21"/>
      <c r="P259" s="43">
        <f t="shared" ref="P259:P322" si="17">SUM(D259:O259)</f>
        <v>0</v>
      </c>
    </row>
    <row r="260" spans="1:16" x14ac:dyDescent="0.25">
      <c r="A260" s="226"/>
      <c r="B260" s="228"/>
      <c r="C260" s="46">
        <v>15</v>
      </c>
      <c r="D260" s="21"/>
      <c r="E260" s="21"/>
      <c r="F260" s="21"/>
      <c r="G260" s="21"/>
      <c r="H260" s="21"/>
      <c r="I260" s="21"/>
      <c r="J260" s="21"/>
      <c r="K260" s="21"/>
      <c r="L260" s="21"/>
      <c r="M260" s="21"/>
      <c r="N260" s="21"/>
      <c r="O260" s="21"/>
      <c r="P260" s="43">
        <f t="shared" si="17"/>
        <v>0</v>
      </c>
    </row>
    <row r="261" spans="1:16" x14ac:dyDescent="0.25">
      <c r="A261" s="226"/>
      <c r="B261" s="228"/>
      <c r="C261" s="46">
        <v>16</v>
      </c>
      <c r="D261" s="21">
        <v>3669</v>
      </c>
      <c r="E261" s="21">
        <v>3669</v>
      </c>
      <c r="F261" s="21">
        <v>3669</v>
      </c>
      <c r="G261" s="21">
        <v>3669</v>
      </c>
      <c r="H261" s="21">
        <v>3669</v>
      </c>
      <c r="I261" s="21">
        <v>3669</v>
      </c>
      <c r="J261" s="21">
        <v>3669</v>
      </c>
      <c r="K261" s="21">
        <v>3669</v>
      </c>
      <c r="L261" s="21">
        <v>3669</v>
      </c>
      <c r="M261" s="21">
        <v>3669</v>
      </c>
      <c r="N261" s="21">
        <v>3669</v>
      </c>
      <c r="O261" s="21">
        <v>3669</v>
      </c>
      <c r="P261" s="43">
        <f t="shared" si="17"/>
        <v>44028</v>
      </c>
    </row>
    <row r="262" spans="1:16" x14ac:dyDescent="0.25">
      <c r="A262" s="226"/>
      <c r="B262" s="228"/>
      <c r="C262" s="46">
        <v>17</v>
      </c>
      <c r="D262" s="21"/>
      <c r="E262" s="21"/>
      <c r="F262" s="21"/>
      <c r="G262" s="21"/>
      <c r="H262" s="21"/>
      <c r="I262" s="21"/>
      <c r="J262" s="21"/>
      <c r="K262" s="21"/>
      <c r="L262" s="21"/>
      <c r="M262" s="21"/>
      <c r="N262" s="21"/>
      <c r="O262" s="21"/>
      <c r="P262" s="43">
        <f t="shared" si="17"/>
        <v>0</v>
      </c>
    </row>
    <row r="263" spans="1:16" x14ac:dyDescent="0.25">
      <c r="A263" s="226"/>
      <c r="B263" s="228"/>
      <c r="C263" s="46">
        <v>25</v>
      </c>
      <c r="D263" s="21"/>
      <c r="E263" s="21"/>
      <c r="F263" s="21"/>
      <c r="G263" s="21"/>
      <c r="H263" s="21"/>
      <c r="I263" s="21"/>
      <c r="J263" s="21"/>
      <c r="K263" s="21"/>
      <c r="L263" s="21"/>
      <c r="M263" s="21"/>
      <c r="N263" s="21"/>
      <c r="O263" s="21"/>
      <c r="P263" s="43">
        <f t="shared" si="17"/>
        <v>0</v>
      </c>
    </row>
    <row r="264" spans="1:16" x14ac:dyDescent="0.25">
      <c r="A264" s="226"/>
      <c r="B264" s="228"/>
      <c r="C264" s="46">
        <v>26</v>
      </c>
      <c r="D264" s="21"/>
      <c r="E264" s="21"/>
      <c r="F264" s="21"/>
      <c r="G264" s="21"/>
      <c r="H264" s="21"/>
      <c r="I264" s="21"/>
      <c r="J264" s="21"/>
      <c r="K264" s="21"/>
      <c r="L264" s="21"/>
      <c r="M264" s="21"/>
      <c r="N264" s="21"/>
      <c r="O264" s="21"/>
      <c r="P264" s="43">
        <f t="shared" si="17"/>
        <v>0</v>
      </c>
    </row>
    <row r="265" spans="1:16" x14ac:dyDescent="0.25">
      <c r="A265" s="231"/>
      <c r="B265" s="232"/>
      <c r="C265" s="46">
        <v>27</v>
      </c>
      <c r="D265" s="21"/>
      <c r="E265" s="21"/>
      <c r="F265" s="21"/>
      <c r="G265" s="21"/>
      <c r="H265" s="21"/>
      <c r="I265" s="21"/>
      <c r="J265" s="21"/>
      <c r="K265" s="21"/>
      <c r="L265" s="21"/>
      <c r="M265" s="21"/>
      <c r="N265" s="21"/>
      <c r="O265" s="21"/>
      <c r="P265" s="43">
        <f t="shared" si="17"/>
        <v>0</v>
      </c>
    </row>
    <row r="266" spans="1:16" x14ac:dyDescent="0.25">
      <c r="A266" s="225">
        <v>247</v>
      </c>
      <c r="B266" s="227" t="s">
        <v>246</v>
      </c>
      <c r="C266" s="46">
        <v>11</v>
      </c>
      <c r="D266" s="21"/>
      <c r="E266" s="21"/>
      <c r="F266" s="21"/>
      <c r="G266" s="21"/>
      <c r="H266" s="21"/>
      <c r="I266" s="21"/>
      <c r="J266" s="21"/>
      <c r="K266" s="21"/>
      <c r="L266" s="21"/>
      <c r="M266" s="21"/>
      <c r="N266" s="21"/>
      <c r="O266" s="21"/>
      <c r="P266" s="43">
        <f t="shared" si="17"/>
        <v>0</v>
      </c>
    </row>
    <row r="267" spans="1:16" x14ac:dyDescent="0.25">
      <c r="A267" s="226"/>
      <c r="B267" s="228"/>
      <c r="C267" s="46">
        <v>14</v>
      </c>
      <c r="D267" s="21"/>
      <c r="E267" s="21"/>
      <c r="F267" s="21"/>
      <c r="G267" s="21"/>
      <c r="H267" s="21"/>
      <c r="I267" s="21"/>
      <c r="J267" s="21"/>
      <c r="K267" s="21"/>
      <c r="L267" s="21"/>
      <c r="M267" s="21"/>
      <c r="N267" s="21"/>
      <c r="O267" s="21"/>
      <c r="P267" s="43">
        <f t="shared" si="17"/>
        <v>0</v>
      </c>
    </row>
    <row r="268" spans="1:16" x14ac:dyDescent="0.25">
      <c r="A268" s="226"/>
      <c r="B268" s="228"/>
      <c r="C268" s="46">
        <v>15</v>
      </c>
      <c r="D268" s="21"/>
      <c r="E268" s="21"/>
      <c r="F268" s="21"/>
      <c r="G268" s="21"/>
      <c r="H268" s="21"/>
      <c r="I268" s="21"/>
      <c r="J268" s="21"/>
      <c r="K268" s="21"/>
      <c r="L268" s="21"/>
      <c r="M268" s="21"/>
      <c r="N268" s="21"/>
      <c r="O268" s="21"/>
      <c r="P268" s="43">
        <f t="shared" si="17"/>
        <v>0</v>
      </c>
    </row>
    <row r="269" spans="1:16" x14ac:dyDescent="0.25">
      <c r="A269" s="226"/>
      <c r="B269" s="228"/>
      <c r="C269" s="46">
        <v>16</v>
      </c>
      <c r="D269" s="21"/>
      <c r="E269" s="21"/>
      <c r="F269" s="21"/>
      <c r="G269" s="21"/>
      <c r="H269" s="21"/>
      <c r="I269" s="21"/>
      <c r="J269" s="21"/>
      <c r="K269" s="21"/>
      <c r="L269" s="21"/>
      <c r="M269" s="21"/>
      <c r="N269" s="21"/>
      <c r="O269" s="21"/>
      <c r="P269" s="43">
        <f t="shared" si="17"/>
        <v>0</v>
      </c>
    </row>
    <row r="270" spans="1:16" x14ac:dyDescent="0.25">
      <c r="A270" s="226"/>
      <c r="B270" s="228"/>
      <c r="C270" s="46">
        <v>17</v>
      </c>
      <c r="D270" s="21"/>
      <c r="E270" s="21"/>
      <c r="F270" s="21"/>
      <c r="G270" s="21"/>
      <c r="H270" s="21"/>
      <c r="I270" s="21"/>
      <c r="J270" s="21"/>
      <c r="K270" s="21"/>
      <c r="L270" s="21"/>
      <c r="M270" s="21"/>
      <c r="N270" s="21"/>
      <c r="O270" s="21"/>
      <c r="P270" s="43">
        <f t="shared" si="17"/>
        <v>0</v>
      </c>
    </row>
    <row r="271" spans="1:16" x14ac:dyDescent="0.25">
      <c r="A271" s="226"/>
      <c r="B271" s="228"/>
      <c r="C271" s="46">
        <v>25</v>
      </c>
      <c r="D271" s="21"/>
      <c r="E271" s="21"/>
      <c r="F271" s="21"/>
      <c r="G271" s="21"/>
      <c r="H271" s="21"/>
      <c r="I271" s="21"/>
      <c r="J271" s="21"/>
      <c r="K271" s="21"/>
      <c r="L271" s="21"/>
      <c r="M271" s="21"/>
      <c r="N271" s="21"/>
      <c r="O271" s="21"/>
      <c r="P271" s="43">
        <f t="shared" si="17"/>
        <v>0</v>
      </c>
    </row>
    <row r="272" spans="1:16" x14ac:dyDescent="0.25">
      <c r="A272" s="226"/>
      <c r="B272" s="228"/>
      <c r="C272" s="46">
        <v>26</v>
      </c>
      <c r="D272" s="21"/>
      <c r="E272" s="21"/>
      <c r="F272" s="21"/>
      <c r="G272" s="21"/>
      <c r="H272" s="21"/>
      <c r="I272" s="21"/>
      <c r="J272" s="21"/>
      <c r="K272" s="21"/>
      <c r="L272" s="21"/>
      <c r="M272" s="21"/>
      <c r="N272" s="21"/>
      <c r="O272" s="21"/>
      <c r="P272" s="43">
        <f t="shared" si="17"/>
        <v>0</v>
      </c>
    </row>
    <row r="273" spans="1:16" x14ac:dyDescent="0.25">
      <c r="A273" s="231"/>
      <c r="B273" s="232"/>
      <c r="C273" s="46">
        <v>27</v>
      </c>
      <c r="D273" s="21"/>
      <c r="E273" s="21"/>
      <c r="F273" s="21"/>
      <c r="G273" s="21"/>
      <c r="H273" s="21"/>
      <c r="I273" s="21"/>
      <c r="J273" s="21"/>
      <c r="K273" s="21"/>
      <c r="L273" s="21"/>
      <c r="M273" s="21"/>
      <c r="N273" s="21"/>
      <c r="O273" s="21"/>
      <c r="P273" s="43">
        <f t="shared" si="17"/>
        <v>0</v>
      </c>
    </row>
    <row r="274" spans="1:16" x14ac:dyDescent="0.25">
      <c r="A274" s="225">
        <v>248</v>
      </c>
      <c r="B274" s="227" t="s">
        <v>247</v>
      </c>
      <c r="C274" s="46">
        <v>11</v>
      </c>
      <c r="D274" s="21"/>
      <c r="E274" s="21"/>
      <c r="F274" s="21"/>
      <c r="G274" s="21"/>
      <c r="H274" s="21"/>
      <c r="I274" s="21"/>
      <c r="J274" s="21"/>
      <c r="K274" s="21"/>
      <c r="L274" s="21"/>
      <c r="M274" s="21"/>
      <c r="N274" s="21"/>
      <c r="O274" s="21"/>
      <c r="P274" s="43">
        <f t="shared" si="17"/>
        <v>0</v>
      </c>
    </row>
    <row r="275" spans="1:16" x14ac:dyDescent="0.25">
      <c r="A275" s="226"/>
      <c r="B275" s="228"/>
      <c r="C275" s="46">
        <v>14</v>
      </c>
      <c r="D275" s="21"/>
      <c r="E275" s="21"/>
      <c r="F275" s="21"/>
      <c r="G275" s="21"/>
      <c r="H275" s="21"/>
      <c r="I275" s="21"/>
      <c r="J275" s="21"/>
      <c r="K275" s="21"/>
      <c r="L275" s="21"/>
      <c r="M275" s="21"/>
      <c r="N275" s="21"/>
      <c r="O275" s="21"/>
      <c r="P275" s="43">
        <f t="shared" si="17"/>
        <v>0</v>
      </c>
    </row>
    <row r="276" spans="1:16" x14ac:dyDescent="0.25">
      <c r="A276" s="226"/>
      <c r="B276" s="228"/>
      <c r="C276" s="46">
        <v>15</v>
      </c>
      <c r="D276" s="21"/>
      <c r="E276" s="21"/>
      <c r="F276" s="21"/>
      <c r="G276" s="21"/>
      <c r="H276" s="21"/>
      <c r="I276" s="21"/>
      <c r="J276" s="21"/>
      <c r="K276" s="21"/>
      <c r="L276" s="21"/>
      <c r="M276" s="21"/>
      <c r="N276" s="21"/>
      <c r="O276" s="21"/>
      <c r="P276" s="43">
        <f t="shared" si="17"/>
        <v>0</v>
      </c>
    </row>
    <row r="277" spans="1:16" x14ac:dyDescent="0.25">
      <c r="A277" s="226"/>
      <c r="B277" s="228"/>
      <c r="C277" s="46">
        <v>16</v>
      </c>
      <c r="D277" s="21">
        <v>6765</v>
      </c>
      <c r="E277" s="21">
        <v>6765</v>
      </c>
      <c r="F277" s="21">
        <v>6765</v>
      </c>
      <c r="G277" s="21">
        <v>6765</v>
      </c>
      <c r="H277" s="21">
        <v>6765</v>
      </c>
      <c r="I277" s="21">
        <v>6765</v>
      </c>
      <c r="J277" s="21">
        <v>6765</v>
      </c>
      <c r="K277" s="21">
        <v>6765</v>
      </c>
      <c r="L277" s="21">
        <v>6765</v>
      </c>
      <c r="M277" s="21">
        <v>6765</v>
      </c>
      <c r="N277" s="21">
        <v>6765</v>
      </c>
      <c r="O277" s="21">
        <v>6765</v>
      </c>
      <c r="P277" s="43">
        <f t="shared" si="17"/>
        <v>81180</v>
      </c>
    </row>
    <row r="278" spans="1:16" x14ac:dyDescent="0.25">
      <c r="A278" s="226"/>
      <c r="B278" s="228"/>
      <c r="C278" s="46">
        <v>17</v>
      </c>
      <c r="D278" s="21"/>
      <c r="E278" s="21"/>
      <c r="F278" s="21"/>
      <c r="G278" s="21"/>
      <c r="H278" s="21"/>
      <c r="I278" s="21"/>
      <c r="J278" s="21"/>
      <c r="K278" s="21"/>
      <c r="L278" s="21"/>
      <c r="M278" s="21"/>
      <c r="N278" s="21"/>
      <c r="O278" s="21"/>
      <c r="P278" s="43">
        <f t="shared" si="17"/>
        <v>0</v>
      </c>
    </row>
    <row r="279" spans="1:16" x14ac:dyDescent="0.25">
      <c r="A279" s="226"/>
      <c r="B279" s="228"/>
      <c r="C279" s="46">
        <v>25</v>
      </c>
      <c r="D279" s="21"/>
      <c r="E279" s="21"/>
      <c r="F279" s="21"/>
      <c r="G279" s="21"/>
      <c r="H279" s="21"/>
      <c r="I279" s="21"/>
      <c r="J279" s="21"/>
      <c r="K279" s="21"/>
      <c r="L279" s="21"/>
      <c r="M279" s="21"/>
      <c r="N279" s="21"/>
      <c r="O279" s="21"/>
      <c r="P279" s="43">
        <f t="shared" si="17"/>
        <v>0</v>
      </c>
    </row>
    <row r="280" spans="1:16" x14ac:dyDescent="0.25">
      <c r="A280" s="226"/>
      <c r="B280" s="228"/>
      <c r="C280" s="46">
        <v>26</v>
      </c>
      <c r="D280" s="21"/>
      <c r="E280" s="21"/>
      <c r="F280" s="21"/>
      <c r="G280" s="21"/>
      <c r="H280" s="21"/>
      <c r="I280" s="21"/>
      <c r="J280" s="21"/>
      <c r="K280" s="21"/>
      <c r="L280" s="21"/>
      <c r="M280" s="21"/>
      <c r="N280" s="21"/>
      <c r="O280" s="21"/>
      <c r="P280" s="43">
        <f t="shared" si="17"/>
        <v>0</v>
      </c>
    </row>
    <row r="281" spans="1:16" x14ac:dyDescent="0.25">
      <c r="A281" s="231"/>
      <c r="B281" s="232"/>
      <c r="C281" s="46">
        <v>27</v>
      </c>
      <c r="D281" s="21"/>
      <c r="E281" s="21"/>
      <c r="F281" s="21"/>
      <c r="G281" s="21"/>
      <c r="H281" s="21"/>
      <c r="I281" s="21"/>
      <c r="J281" s="21"/>
      <c r="K281" s="21"/>
      <c r="L281" s="21"/>
      <c r="M281" s="21"/>
      <c r="N281" s="21"/>
      <c r="O281" s="21"/>
      <c r="P281" s="43">
        <f t="shared" si="17"/>
        <v>0</v>
      </c>
    </row>
    <row r="282" spans="1:16" x14ac:dyDescent="0.25">
      <c r="A282" s="225">
        <v>249</v>
      </c>
      <c r="B282" s="227" t="s">
        <v>248</v>
      </c>
      <c r="C282" s="46">
        <v>11</v>
      </c>
      <c r="D282" s="21"/>
      <c r="E282" s="21"/>
      <c r="F282" s="21"/>
      <c r="G282" s="21"/>
      <c r="H282" s="21"/>
      <c r="I282" s="21"/>
      <c r="J282" s="21"/>
      <c r="K282" s="21"/>
      <c r="L282" s="21"/>
      <c r="M282" s="21"/>
      <c r="N282" s="21"/>
      <c r="O282" s="21"/>
      <c r="P282" s="43">
        <f t="shared" si="17"/>
        <v>0</v>
      </c>
    </row>
    <row r="283" spans="1:16" x14ac:dyDescent="0.25">
      <c r="A283" s="226"/>
      <c r="B283" s="228"/>
      <c r="C283" s="46">
        <v>14</v>
      </c>
      <c r="D283" s="21"/>
      <c r="E283" s="21"/>
      <c r="F283" s="21"/>
      <c r="G283" s="21"/>
      <c r="H283" s="21"/>
      <c r="I283" s="21"/>
      <c r="J283" s="21"/>
      <c r="K283" s="21"/>
      <c r="L283" s="21"/>
      <c r="M283" s="21"/>
      <c r="N283" s="21"/>
      <c r="O283" s="21"/>
      <c r="P283" s="43">
        <f t="shared" si="17"/>
        <v>0</v>
      </c>
    </row>
    <row r="284" spans="1:16" x14ac:dyDescent="0.25">
      <c r="A284" s="226"/>
      <c r="B284" s="228"/>
      <c r="C284" s="46">
        <v>15</v>
      </c>
      <c r="D284" s="21"/>
      <c r="E284" s="21"/>
      <c r="F284" s="21"/>
      <c r="G284" s="21"/>
      <c r="H284" s="21"/>
      <c r="I284" s="21"/>
      <c r="J284" s="21"/>
      <c r="K284" s="21"/>
      <c r="L284" s="21"/>
      <c r="M284" s="21"/>
      <c r="N284" s="21"/>
      <c r="O284" s="21"/>
      <c r="P284" s="43">
        <f t="shared" si="17"/>
        <v>0</v>
      </c>
    </row>
    <row r="285" spans="1:16" x14ac:dyDescent="0.25">
      <c r="A285" s="226"/>
      <c r="B285" s="228"/>
      <c r="C285" s="46">
        <v>16</v>
      </c>
      <c r="D285" s="21">
        <v>6157</v>
      </c>
      <c r="E285" s="21">
        <v>6157</v>
      </c>
      <c r="F285" s="21">
        <v>6157</v>
      </c>
      <c r="G285" s="21">
        <v>6157</v>
      </c>
      <c r="H285" s="21">
        <v>6157</v>
      </c>
      <c r="I285" s="21">
        <v>6157</v>
      </c>
      <c r="J285" s="21">
        <v>6157</v>
      </c>
      <c r="K285" s="21">
        <v>6157</v>
      </c>
      <c r="L285" s="21">
        <v>6157</v>
      </c>
      <c r="M285" s="21">
        <v>6157</v>
      </c>
      <c r="N285" s="21">
        <v>6157</v>
      </c>
      <c r="O285" s="21">
        <v>6157</v>
      </c>
      <c r="P285" s="43">
        <f t="shared" si="17"/>
        <v>73884</v>
      </c>
    </row>
    <row r="286" spans="1:16" x14ac:dyDescent="0.25">
      <c r="A286" s="226"/>
      <c r="B286" s="228"/>
      <c r="C286" s="46">
        <v>17</v>
      </c>
      <c r="D286" s="21"/>
      <c r="E286" s="21"/>
      <c r="F286" s="21"/>
      <c r="G286" s="21"/>
      <c r="H286" s="21"/>
      <c r="I286" s="21"/>
      <c r="J286" s="21"/>
      <c r="K286" s="21"/>
      <c r="L286" s="21"/>
      <c r="M286" s="21"/>
      <c r="N286" s="21"/>
      <c r="O286" s="21"/>
      <c r="P286" s="43">
        <f t="shared" si="17"/>
        <v>0</v>
      </c>
    </row>
    <row r="287" spans="1:16" x14ac:dyDescent="0.25">
      <c r="A287" s="226"/>
      <c r="B287" s="228"/>
      <c r="C287" s="46">
        <v>25</v>
      </c>
      <c r="D287" s="21"/>
      <c r="E287" s="21"/>
      <c r="F287" s="21"/>
      <c r="G287" s="21"/>
      <c r="H287" s="21"/>
      <c r="I287" s="21"/>
      <c r="J287" s="21"/>
      <c r="K287" s="21"/>
      <c r="L287" s="21"/>
      <c r="M287" s="21"/>
      <c r="N287" s="21"/>
      <c r="O287" s="21"/>
      <c r="P287" s="43">
        <f t="shared" si="17"/>
        <v>0</v>
      </c>
    </row>
    <row r="288" spans="1:16" x14ac:dyDescent="0.25">
      <c r="A288" s="226"/>
      <c r="B288" s="228"/>
      <c r="C288" s="46">
        <v>26</v>
      </c>
      <c r="D288" s="21"/>
      <c r="E288" s="21"/>
      <c r="F288" s="21"/>
      <c r="G288" s="21"/>
      <c r="H288" s="21"/>
      <c r="I288" s="21"/>
      <c r="J288" s="21"/>
      <c r="K288" s="21"/>
      <c r="L288" s="21"/>
      <c r="M288" s="21"/>
      <c r="N288" s="21"/>
      <c r="O288" s="21"/>
      <c r="P288" s="43">
        <f t="shared" si="17"/>
        <v>0</v>
      </c>
    </row>
    <row r="289" spans="1:16" x14ac:dyDescent="0.25">
      <c r="A289" s="231"/>
      <c r="B289" s="232"/>
      <c r="C289" s="46">
        <v>27</v>
      </c>
      <c r="D289" s="21"/>
      <c r="E289" s="21"/>
      <c r="F289" s="21"/>
      <c r="G289" s="21"/>
      <c r="H289" s="21"/>
      <c r="I289" s="21"/>
      <c r="J289" s="21"/>
      <c r="K289" s="21"/>
      <c r="L289" s="21"/>
      <c r="M289" s="21"/>
      <c r="N289" s="21"/>
      <c r="O289" s="21"/>
      <c r="P289" s="43">
        <f t="shared" si="17"/>
        <v>0</v>
      </c>
    </row>
    <row r="290" spans="1:16" x14ac:dyDescent="0.25">
      <c r="A290" s="59">
        <v>2500</v>
      </c>
      <c r="B290" s="219" t="s">
        <v>249</v>
      </c>
      <c r="C290" s="220"/>
      <c r="D290" s="58">
        <f>SUM(D291:D331)</f>
        <v>17740</v>
      </c>
      <c r="E290" s="58">
        <f t="shared" ref="E290:O290" si="18">SUM(E291:E331)</f>
        <v>17740</v>
      </c>
      <c r="F290" s="58">
        <f t="shared" si="18"/>
        <v>17740</v>
      </c>
      <c r="G290" s="58">
        <f t="shared" si="18"/>
        <v>17740</v>
      </c>
      <c r="H290" s="58">
        <f t="shared" si="18"/>
        <v>17740</v>
      </c>
      <c r="I290" s="58">
        <f t="shared" si="18"/>
        <v>17740</v>
      </c>
      <c r="J290" s="58">
        <f t="shared" si="18"/>
        <v>17740</v>
      </c>
      <c r="K290" s="58">
        <f t="shared" si="18"/>
        <v>17740</v>
      </c>
      <c r="L290" s="58">
        <f t="shared" si="18"/>
        <v>17740</v>
      </c>
      <c r="M290" s="58">
        <f t="shared" si="18"/>
        <v>17740</v>
      </c>
      <c r="N290" s="58">
        <f t="shared" si="18"/>
        <v>17740</v>
      </c>
      <c r="O290" s="58">
        <f t="shared" si="18"/>
        <v>17740</v>
      </c>
      <c r="P290" s="43">
        <f t="shared" si="17"/>
        <v>212880</v>
      </c>
    </row>
    <row r="291" spans="1:16" x14ac:dyDescent="0.25">
      <c r="A291" s="225">
        <v>251</v>
      </c>
      <c r="B291" s="227" t="s">
        <v>250</v>
      </c>
      <c r="C291" s="46">
        <v>11</v>
      </c>
      <c r="D291" s="21"/>
      <c r="E291" s="21"/>
      <c r="F291" s="21"/>
      <c r="G291" s="21"/>
      <c r="H291" s="21"/>
      <c r="I291" s="21"/>
      <c r="J291" s="21"/>
      <c r="K291" s="21"/>
      <c r="L291" s="21"/>
      <c r="M291" s="21"/>
      <c r="N291" s="21"/>
      <c r="O291" s="21"/>
      <c r="P291" s="43">
        <f t="shared" si="17"/>
        <v>0</v>
      </c>
    </row>
    <row r="292" spans="1:16" x14ac:dyDescent="0.25">
      <c r="A292" s="226"/>
      <c r="B292" s="228"/>
      <c r="C292" s="46">
        <v>14</v>
      </c>
      <c r="D292" s="21"/>
      <c r="E292" s="21"/>
      <c r="F292" s="21"/>
      <c r="G292" s="21"/>
      <c r="H292" s="21"/>
      <c r="I292" s="21"/>
      <c r="J292" s="21"/>
      <c r="K292" s="21"/>
      <c r="L292" s="21"/>
      <c r="M292" s="21"/>
      <c r="N292" s="21"/>
      <c r="O292" s="21"/>
      <c r="P292" s="43">
        <f t="shared" si="17"/>
        <v>0</v>
      </c>
    </row>
    <row r="293" spans="1:16" x14ac:dyDescent="0.25">
      <c r="A293" s="226"/>
      <c r="B293" s="228"/>
      <c r="C293" s="46">
        <v>15</v>
      </c>
      <c r="D293" s="21"/>
      <c r="E293" s="21"/>
      <c r="F293" s="21"/>
      <c r="G293" s="21"/>
      <c r="H293" s="21"/>
      <c r="I293" s="21"/>
      <c r="J293" s="21"/>
      <c r="K293" s="21"/>
      <c r="L293" s="21"/>
      <c r="M293" s="21"/>
      <c r="N293" s="21"/>
      <c r="O293" s="21"/>
      <c r="P293" s="43">
        <f t="shared" si="17"/>
        <v>0</v>
      </c>
    </row>
    <row r="294" spans="1:16" x14ac:dyDescent="0.25">
      <c r="A294" s="226"/>
      <c r="B294" s="228"/>
      <c r="C294" s="46">
        <v>16</v>
      </c>
      <c r="D294" s="21">
        <v>13870</v>
      </c>
      <c r="E294" s="21">
        <v>13870</v>
      </c>
      <c r="F294" s="21">
        <v>13870</v>
      </c>
      <c r="G294" s="21">
        <v>13870</v>
      </c>
      <c r="H294" s="21">
        <v>13870</v>
      </c>
      <c r="I294" s="21">
        <v>13870</v>
      </c>
      <c r="J294" s="21">
        <v>13870</v>
      </c>
      <c r="K294" s="21">
        <v>13870</v>
      </c>
      <c r="L294" s="21">
        <v>13870</v>
      </c>
      <c r="M294" s="21">
        <v>13870</v>
      </c>
      <c r="N294" s="21">
        <v>13870</v>
      </c>
      <c r="O294" s="21">
        <v>13870</v>
      </c>
      <c r="P294" s="43">
        <f t="shared" si="17"/>
        <v>166440</v>
      </c>
    </row>
    <row r="295" spans="1:16" x14ac:dyDescent="0.25">
      <c r="A295" s="226"/>
      <c r="B295" s="228"/>
      <c r="C295" s="46">
        <v>17</v>
      </c>
      <c r="D295" s="21"/>
      <c r="E295" s="21"/>
      <c r="F295" s="21"/>
      <c r="G295" s="21"/>
      <c r="H295" s="21"/>
      <c r="I295" s="21"/>
      <c r="J295" s="21"/>
      <c r="K295" s="21"/>
      <c r="L295" s="21"/>
      <c r="M295" s="21"/>
      <c r="N295" s="21"/>
      <c r="O295" s="21"/>
      <c r="P295" s="43">
        <f t="shared" si="17"/>
        <v>0</v>
      </c>
    </row>
    <row r="296" spans="1:16" x14ac:dyDescent="0.25">
      <c r="A296" s="225">
        <v>252</v>
      </c>
      <c r="B296" s="227" t="s">
        <v>251</v>
      </c>
      <c r="C296" s="46">
        <v>11</v>
      </c>
      <c r="D296" s="21"/>
      <c r="E296" s="21"/>
      <c r="F296" s="21"/>
      <c r="G296" s="21"/>
      <c r="H296" s="21"/>
      <c r="I296" s="21"/>
      <c r="J296" s="21"/>
      <c r="K296" s="21"/>
      <c r="L296" s="21"/>
      <c r="M296" s="21"/>
      <c r="N296" s="21"/>
      <c r="O296" s="21"/>
      <c r="P296" s="43">
        <f t="shared" si="17"/>
        <v>0</v>
      </c>
    </row>
    <row r="297" spans="1:16" x14ac:dyDescent="0.25">
      <c r="A297" s="226"/>
      <c r="B297" s="228"/>
      <c r="C297" s="46">
        <v>14</v>
      </c>
      <c r="D297" s="21"/>
      <c r="E297" s="21"/>
      <c r="F297" s="21"/>
      <c r="G297" s="21"/>
      <c r="H297" s="21"/>
      <c r="I297" s="21"/>
      <c r="J297" s="21"/>
      <c r="K297" s="21"/>
      <c r="L297" s="21"/>
      <c r="M297" s="21"/>
      <c r="N297" s="21"/>
      <c r="O297" s="21"/>
      <c r="P297" s="43">
        <f t="shared" si="17"/>
        <v>0</v>
      </c>
    </row>
    <row r="298" spans="1:16" x14ac:dyDescent="0.25">
      <c r="A298" s="226"/>
      <c r="B298" s="228"/>
      <c r="C298" s="46">
        <v>15</v>
      </c>
      <c r="D298" s="21"/>
      <c r="E298" s="21"/>
      <c r="F298" s="21"/>
      <c r="G298" s="21"/>
      <c r="H298" s="21"/>
      <c r="I298" s="21"/>
      <c r="J298" s="21"/>
      <c r="K298" s="21"/>
      <c r="L298" s="21"/>
      <c r="M298" s="21"/>
      <c r="N298" s="21"/>
      <c r="O298" s="21"/>
      <c r="P298" s="43">
        <f t="shared" si="17"/>
        <v>0</v>
      </c>
    </row>
    <row r="299" spans="1:16" x14ac:dyDescent="0.25">
      <c r="A299" s="226"/>
      <c r="B299" s="228"/>
      <c r="C299" s="46">
        <v>16</v>
      </c>
      <c r="D299" s="21"/>
      <c r="E299" s="21"/>
      <c r="F299" s="21"/>
      <c r="G299" s="21"/>
      <c r="H299" s="21"/>
      <c r="I299" s="21"/>
      <c r="J299" s="21"/>
      <c r="K299" s="21"/>
      <c r="L299" s="21"/>
      <c r="M299" s="21"/>
      <c r="N299" s="21"/>
      <c r="O299" s="21"/>
      <c r="P299" s="43">
        <f t="shared" si="17"/>
        <v>0</v>
      </c>
    </row>
    <row r="300" spans="1:16" x14ac:dyDescent="0.25">
      <c r="A300" s="226"/>
      <c r="B300" s="228"/>
      <c r="C300" s="46">
        <v>17</v>
      </c>
      <c r="D300" s="21"/>
      <c r="E300" s="21"/>
      <c r="F300" s="21"/>
      <c r="G300" s="21"/>
      <c r="H300" s="21"/>
      <c r="I300" s="21"/>
      <c r="J300" s="21"/>
      <c r="K300" s="21"/>
      <c r="L300" s="21"/>
      <c r="M300" s="21"/>
      <c r="N300" s="21"/>
      <c r="O300" s="21"/>
      <c r="P300" s="43">
        <f t="shared" si="17"/>
        <v>0</v>
      </c>
    </row>
    <row r="301" spans="1:16" x14ac:dyDescent="0.25">
      <c r="A301" s="225">
        <v>253</v>
      </c>
      <c r="B301" s="227" t="s">
        <v>252</v>
      </c>
      <c r="C301" s="46">
        <v>11</v>
      </c>
      <c r="D301" s="21"/>
      <c r="E301" s="21"/>
      <c r="F301" s="21"/>
      <c r="G301" s="21"/>
      <c r="H301" s="21"/>
      <c r="I301" s="21"/>
      <c r="J301" s="21"/>
      <c r="K301" s="21"/>
      <c r="L301" s="21"/>
      <c r="M301" s="21"/>
      <c r="N301" s="21"/>
      <c r="O301" s="21"/>
      <c r="P301" s="43">
        <f t="shared" si="17"/>
        <v>0</v>
      </c>
    </row>
    <row r="302" spans="1:16" x14ac:dyDescent="0.25">
      <c r="A302" s="226"/>
      <c r="B302" s="228"/>
      <c r="C302" s="46">
        <v>14</v>
      </c>
      <c r="D302" s="21"/>
      <c r="E302" s="21"/>
      <c r="F302" s="21"/>
      <c r="G302" s="21"/>
      <c r="H302" s="21"/>
      <c r="I302" s="21"/>
      <c r="J302" s="21"/>
      <c r="K302" s="21"/>
      <c r="L302" s="21"/>
      <c r="M302" s="21"/>
      <c r="N302" s="21"/>
      <c r="O302" s="21"/>
      <c r="P302" s="43">
        <f t="shared" si="17"/>
        <v>0</v>
      </c>
    </row>
    <row r="303" spans="1:16" x14ac:dyDescent="0.25">
      <c r="A303" s="226"/>
      <c r="B303" s="228"/>
      <c r="C303" s="46">
        <v>15</v>
      </c>
      <c r="D303" s="21"/>
      <c r="E303" s="21"/>
      <c r="F303" s="21"/>
      <c r="G303" s="21"/>
      <c r="H303" s="21"/>
      <c r="I303" s="21"/>
      <c r="J303" s="21"/>
      <c r="K303" s="21"/>
      <c r="L303" s="21"/>
      <c r="M303" s="21"/>
      <c r="N303" s="21"/>
      <c r="O303" s="21"/>
      <c r="P303" s="43">
        <f t="shared" si="17"/>
        <v>0</v>
      </c>
    </row>
    <row r="304" spans="1:16" x14ac:dyDescent="0.25">
      <c r="A304" s="226"/>
      <c r="B304" s="228"/>
      <c r="C304" s="46">
        <v>16</v>
      </c>
      <c r="D304" s="21">
        <v>3105</v>
      </c>
      <c r="E304" s="21">
        <v>3105</v>
      </c>
      <c r="F304" s="21">
        <v>3105</v>
      </c>
      <c r="G304" s="21">
        <v>3105</v>
      </c>
      <c r="H304" s="21">
        <v>3105</v>
      </c>
      <c r="I304" s="21">
        <v>3105</v>
      </c>
      <c r="J304" s="21">
        <v>3105</v>
      </c>
      <c r="K304" s="21">
        <v>3105</v>
      </c>
      <c r="L304" s="21">
        <v>3105</v>
      </c>
      <c r="M304" s="21">
        <v>3105</v>
      </c>
      <c r="N304" s="21">
        <v>3105</v>
      </c>
      <c r="O304" s="21">
        <v>3105</v>
      </c>
      <c r="P304" s="43">
        <f t="shared" si="17"/>
        <v>37260</v>
      </c>
    </row>
    <row r="305" spans="1:16" x14ac:dyDescent="0.25">
      <c r="A305" s="226"/>
      <c r="B305" s="228"/>
      <c r="C305" s="46">
        <v>17</v>
      </c>
      <c r="D305" s="21"/>
      <c r="E305" s="21"/>
      <c r="F305" s="21"/>
      <c r="G305" s="21"/>
      <c r="H305" s="21"/>
      <c r="I305" s="21"/>
      <c r="J305" s="21"/>
      <c r="K305" s="21"/>
      <c r="L305" s="21"/>
      <c r="M305" s="21"/>
      <c r="N305" s="21"/>
      <c r="O305" s="21"/>
      <c r="P305" s="43">
        <f t="shared" si="17"/>
        <v>0</v>
      </c>
    </row>
    <row r="306" spans="1:16" x14ac:dyDescent="0.25">
      <c r="A306" s="226"/>
      <c r="B306" s="228"/>
      <c r="C306" s="46">
        <v>25</v>
      </c>
      <c r="D306" s="21"/>
      <c r="E306" s="21"/>
      <c r="F306" s="21"/>
      <c r="G306" s="21"/>
      <c r="H306" s="21"/>
      <c r="I306" s="21"/>
      <c r="J306" s="21"/>
      <c r="K306" s="21"/>
      <c r="L306" s="21"/>
      <c r="M306" s="21"/>
      <c r="N306" s="21"/>
      <c r="O306" s="21"/>
      <c r="P306" s="43">
        <f t="shared" si="17"/>
        <v>0</v>
      </c>
    </row>
    <row r="307" spans="1:16" x14ac:dyDescent="0.25">
      <c r="A307" s="226"/>
      <c r="B307" s="228"/>
      <c r="C307" s="46">
        <v>26</v>
      </c>
      <c r="D307" s="21"/>
      <c r="E307" s="21"/>
      <c r="F307" s="21"/>
      <c r="G307" s="21"/>
      <c r="H307" s="21"/>
      <c r="I307" s="21"/>
      <c r="J307" s="21"/>
      <c r="K307" s="21"/>
      <c r="L307" s="21"/>
      <c r="M307" s="21"/>
      <c r="N307" s="21"/>
      <c r="O307" s="21"/>
      <c r="P307" s="43">
        <f t="shared" si="17"/>
        <v>0</v>
      </c>
    </row>
    <row r="308" spans="1:16" x14ac:dyDescent="0.25">
      <c r="A308" s="231"/>
      <c r="B308" s="232"/>
      <c r="C308" s="46">
        <v>27</v>
      </c>
      <c r="D308" s="21"/>
      <c r="E308" s="21"/>
      <c r="F308" s="21"/>
      <c r="G308" s="21"/>
      <c r="H308" s="21"/>
      <c r="I308" s="21"/>
      <c r="J308" s="21"/>
      <c r="K308" s="21"/>
      <c r="L308" s="21"/>
      <c r="M308" s="21"/>
      <c r="N308" s="21"/>
      <c r="O308" s="21"/>
      <c r="P308" s="43">
        <f t="shared" si="17"/>
        <v>0</v>
      </c>
    </row>
    <row r="309" spans="1:16" x14ac:dyDescent="0.25">
      <c r="A309" s="225">
        <v>254</v>
      </c>
      <c r="B309" s="227" t="s">
        <v>253</v>
      </c>
      <c r="C309" s="46">
        <v>11</v>
      </c>
      <c r="D309" s="21"/>
      <c r="E309" s="21"/>
      <c r="F309" s="21"/>
      <c r="G309" s="21"/>
      <c r="H309" s="21"/>
      <c r="I309" s="21"/>
      <c r="J309" s="21"/>
      <c r="K309" s="21"/>
      <c r="L309" s="21"/>
      <c r="M309" s="21"/>
      <c r="N309" s="21"/>
      <c r="O309" s="21"/>
      <c r="P309" s="43">
        <f t="shared" si="17"/>
        <v>0</v>
      </c>
    </row>
    <row r="310" spans="1:16" x14ac:dyDescent="0.25">
      <c r="A310" s="226"/>
      <c r="B310" s="228"/>
      <c r="C310" s="46">
        <v>14</v>
      </c>
      <c r="D310" s="21"/>
      <c r="E310" s="21"/>
      <c r="F310" s="21"/>
      <c r="G310" s="21"/>
      <c r="H310" s="21"/>
      <c r="I310" s="21"/>
      <c r="J310" s="21"/>
      <c r="K310" s="21"/>
      <c r="L310" s="21"/>
      <c r="M310" s="21"/>
      <c r="N310" s="21"/>
      <c r="O310" s="21"/>
      <c r="P310" s="43">
        <f t="shared" si="17"/>
        <v>0</v>
      </c>
    </row>
    <row r="311" spans="1:16" x14ac:dyDescent="0.25">
      <c r="A311" s="226"/>
      <c r="B311" s="228"/>
      <c r="C311" s="46">
        <v>15</v>
      </c>
      <c r="D311" s="21"/>
      <c r="E311" s="21"/>
      <c r="F311" s="21"/>
      <c r="G311" s="21"/>
      <c r="H311" s="21"/>
      <c r="I311" s="21"/>
      <c r="J311" s="21"/>
      <c r="K311" s="21"/>
      <c r="L311" s="21"/>
      <c r="M311" s="21"/>
      <c r="N311" s="21"/>
      <c r="O311" s="21"/>
      <c r="P311" s="43">
        <f t="shared" si="17"/>
        <v>0</v>
      </c>
    </row>
    <row r="312" spans="1:16" x14ac:dyDescent="0.25">
      <c r="A312" s="226"/>
      <c r="B312" s="228"/>
      <c r="C312" s="46">
        <v>16</v>
      </c>
      <c r="D312" s="21">
        <v>765</v>
      </c>
      <c r="E312" s="21">
        <v>765</v>
      </c>
      <c r="F312" s="21">
        <v>765</v>
      </c>
      <c r="G312" s="21">
        <v>765</v>
      </c>
      <c r="H312" s="21">
        <v>765</v>
      </c>
      <c r="I312" s="21">
        <v>765</v>
      </c>
      <c r="J312" s="21">
        <v>765</v>
      </c>
      <c r="K312" s="21">
        <v>765</v>
      </c>
      <c r="L312" s="21">
        <v>765</v>
      </c>
      <c r="M312" s="21">
        <v>765</v>
      </c>
      <c r="N312" s="21">
        <v>765</v>
      </c>
      <c r="O312" s="21">
        <v>765</v>
      </c>
      <c r="P312" s="43">
        <f t="shared" si="17"/>
        <v>9180</v>
      </c>
    </row>
    <row r="313" spans="1:16" x14ac:dyDescent="0.25">
      <c r="A313" s="226"/>
      <c r="B313" s="228"/>
      <c r="C313" s="46">
        <v>17</v>
      </c>
      <c r="D313" s="21"/>
      <c r="E313" s="21"/>
      <c r="F313" s="21"/>
      <c r="G313" s="21"/>
      <c r="H313" s="21"/>
      <c r="I313" s="21"/>
      <c r="J313" s="21"/>
      <c r="K313" s="21"/>
      <c r="L313" s="21"/>
      <c r="M313" s="21"/>
      <c r="N313" s="21"/>
      <c r="O313" s="21"/>
      <c r="P313" s="43">
        <f t="shared" si="17"/>
        <v>0</v>
      </c>
    </row>
    <row r="314" spans="1:16" x14ac:dyDescent="0.25">
      <c r="A314" s="225">
        <v>255</v>
      </c>
      <c r="B314" s="227" t="s">
        <v>254</v>
      </c>
      <c r="C314" s="46">
        <v>11</v>
      </c>
      <c r="D314" s="21"/>
      <c r="E314" s="21"/>
      <c r="F314" s="21"/>
      <c r="G314" s="21"/>
      <c r="H314" s="21"/>
      <c r="I314" s="21"/>
      <c r="J314" s="21"/>
      <c r="K314" s="21"/>
      <c r="L314" s="21"/>
      <c r="M314" s="21"/>
      <c r="N314" s="21"/>
      <c r="O314" s="21"/>
      <c r="P314" s="43">
        <f t="shared" si="17"/>
        <v>0</v>
      </c>
    </row>
    <row r="315" spans="1:16" x14ac:dyDescent="0.25">
      <c r="A315" s="226"/>
      <c r="B315" s="228"/>
      <c r="C315" s="46">
        <v>14</v>
      </c>
      <c r="D315" s="21"/>
      <c r="E315" s="21"/>
      <c r="F315" s="21"/>
      <c r="G315" s="21"/>
      <c r="H315" s="21"/>
      <c r="I315" s="21"/>
      <c r="J315" s="21"/>
      <c r="K315" s="21"/>
      <c r="L315" s="21"/>
      <c r="M315" s="21"/>
      <c r="N315" s="21"/>
      <c r="O315" s="21"/>
      <c r="P315" s="43">
        <f t="shared" si="17"/>
        <v>0</v>
      </c>
    </row>
    <row r="316" spans="1:16" x14ac:dyDescent="0.25">
      <c r="A316" s="226"/>
      <c r="B316" s="228"/>
      <c r="C316" s="46">
        <v>15</v>
      </c>
      <c r="D316" s="21"/>
      <c r="E316" s="21"/>
      <c r="F316" s="21"/>
      <c r="G316" s="21"/>
      <c r="H316" s="21"/>
      <c r="I316" s="21"/>
      <c r="J316" s="21"/>
      <c r="K316" s="21"/>
      <c r="L316" s="21"/>
      <c r="M316" s="21"/>
      <c r="N316" s="21"/>
      <c r="O316" s="21"/>
      <c r="P316" s="43">
        <f t="shared" si="17"/>
        <v>0</v>
      </c>
    </row>
    <row r="317" spans="1:16" x14ac:dyDescent="0.25">
      <c r="A317" s="226"/>
      <c r="B317" s="228"/>
      <c r="C317" s="46">
        <v>16</v>
      </c>
      <c r="D317" s="21"/>
      <c r="E317" s="21"/>
      <c r="F317" s="21"/>
      <c r="G317" s="21"/>
      <c r="H317" s="21"/>
      <c r="I317" s="21"/>
      <c r="J317" s="21"/>
      <c r="K317" s="21"/>
      <c r="L317" s="21"/>
      <c r="M317" s="21"/>
      <c r="N317" s="21"/>
      <c r="O317" s="21"/>
      <c r="P317" s="43">
        <f t="shared" si="17"/>
        <v>0</v>
      </c>
    </row>
    <row r="318" spans="1:16" x14ac:dyDescent="0.25">
      <c r="A318" s="226"/>
      <c r="B318" s="228"/>
      <c r="C318" s="46">
        <v>17</v>
      </c>
      <c r="D318" s="21"/>
      <c r="E318" s="21"/>
      <c r="F318" s="21"/>
      <c r="G318" s="21"/>
      <c r="H318" s="21"/>
      <c r="I318" s="21"/>
      <c r="J318" s="21"/>
      <c r="K318" s="21"/>
      <c r="L318" s="21"/>
      <c r="M318" s="21"/>
      <c r="N318" s="21"/>
      <c r="O318" s="21"/>
      <c r="P318" s="43">
        <f t="shared" si="17"/>
        <v>0</v>
      </c>
    </row>
    <row r="319" spans="1:16" x14ac:dyDescent="0.25">
      <c r="A319" s="226"/>
      <c r="B319" s="228"/>
      <c r="C319" s="46">
        <v>25</v>
      </c>
      <c r="D319" s="21"/>
      <c r="E319" s="21"/>
      <c r="F319" s="21"/>
      <c r="G319" s="21"/>
      <c r="H319" s="21"/>
      <c r="I319" s="21"/>
      <c r="J319" s="21"/>
      <c r="K319" s="21"/>
      <c r="L319" s="21"/>
      <c r="M319" s="21"/>
      <c r="N319" s="21"/>
      <c r="O319" s="21"/>
      <c r="P319" s="43">
        <f t="shared" si="17"/>
        <v>0</v>
      </c>
    </row>
    <row r="320" spans="1:16" x14ac:dyDescent="0.25">
      <c r="A320" s="226"/>
      <c r="B320" s="228"/>
      <c r="C320" s="46">
        <v>26</v>
      </c>
      <c r="D320" s="21"/>
      <c r="E320" s="21"/>
      <c r="F320" s="21"/>
      <c r="G320" s="21"/>
      <c r="H320" s="21"/>
      <c r="I320" s="21"/>
      <c r="J320" s="21"/>
      <c r="K320" s="21"/>
      <c r="L320" s="21"/>
      <c r="M320" s="21"/>
      <c r="N320" s="21"/>
      <c r="O320" s="21"/>
      <c r="P320" s="43">
        <f t="shared" si="17"/>
        <v>0</v>
      </c>
    </row>
    <row r="321" spans="1:16" x14ac:dyDescent="0.25">
      <c r="A321" s="231"/>
      <c r="B321" s="232"/>
      <c r="C321" s="46">
        <v>27</v>
      </c>
      <c r="D321" s="21"/>
      <c r="E321" s="21"/>
      <c r="F321" s="21"/>
      <c r="G321" s="21"/>
      <c r="H321" s="21"/>
      <c r="I321" s="21"/>
      <c r="J321" s="21"/>
      <c r="K321" s="21"/>
      <c r="L321" s="21"/>
      <c r="M321" s="21"/>
      <c r="N321" s="21"/>
      <c r="O321" s="21"/>
      <c r="P321" s="43">
        <f t="shared" si="17"/>
        <v>0</v>
      </c>
    </row>
    <row r="322" spans="1:16" x14ac:dyDescent="0.25">
      <c r="A322" s="225">
        <v>256</v>
      </c>
      <c r="B322" s="227" t="s">
        <v>255</v>
      </c>
      <c r="C322" s="46">
        <v>11</v>
      </c>
      <c r="D322" s="21"/>
      <c r="E322" s="21"/>
      <c r="F322" s="21"/>
      <c r="G322" s="21"/>
      <c r="H322" s="21"/>
      <c r="I322" s="21"/>
      <c r="J322" s="21"/>
      <c r="K322" s="21"/>
      <c r="L322" s="21"/>
      <c r="M322" s="21"/>
      <c r="N322" s="21"/>
      <c r="O322" s="21"/>
      <c r="P322" s="43">
        <f t="shared" si="17"/>
        <v>0</v>
      </c>
    </row>
    <row r="323" spans="1:16" x14ac:dyDescent="0.25">
      <c r="A323" s="226"/>
      <c r="B323" s="228"/>
      <c r="C323" s="46">
        <v>14</v>
      </c>
      <c r="D323" s="21"/>
      <c r="E323" s="21"/>
      <c r="F323" s="21"/>
      <c r="G323" s="21"/>
      <c r="H323" s="21"/>
      <c r="I323" s="21"/>
      <c r="J323" s="21"/>
      <c r="K323" s="21"/>
      <c r="L323" s="21"/>
      <c r="M323" s="21"/>
      <c r="N323" s="21"/>
      <c r="O323" s="21"/>
      <c r="P323" s="43">
        <f t="shared" ref="P323:P386" si="19">SUM(D323:O323)</f>
        <v>0</v>
      </c>
    </row>
    <row r="324" spans="1:16" x14ac:dyDescent="0.25">
      <c r="A324" s="226"/>
      <c r="B324" s="228"/>
      <c r="C324" s="46">
        <v>15</v>
      </c>
      <c r="D324" s="21"/>
      <c r="E324" s="21"/>
      <c r="F324" s="21"/>
      <c r="G324" s="21"/>
      <c r="H324" s="21"/>
      <c r="I324" s="21"/>
      <c r="J324" s="21"/>
      <c r="K324" s="21"/>
      <c r="L324" s="21"/>
      <c r="M324" s="21"/>
      <c r="N324" s="21"/>
      <c r="O324" s="21"/>
      <c r="P324" s="43">
        <f t="shared" si="19"/>
        <v>0</v>
      </c>
    </row>
    <row r="325" spans="1:16" x14ac:dyDescent="0.25">
      <c r="A325" s="226"/>
      <c r="B325" s="228"/>
      <c r="C325" s="46">
        <v>16</v>
      </c>
      <c r="D325" s="21"/>
      <c r="E325" s="21"/>
      <c r="F325" s="21"/>
      <c r="G325" s="21"/>
      <c r="H325" s="21"/>
      <c r="I325" s="21"/>
      <c r="J325" s="21"/>
      <c r="K325" s="21"/>
      <c r="L325" s="21"/>
      <c r="M325" s="21"/>
      <c r="N325" s="21"/>
      <c r="O325" s="21"/>
      <c r="P325" s="43">
        <f t="shared" si="19"/>
        <v>0</v>
      </c>
    </row>
    <row r="326" spans="1:16" x14ac:dyDescent="0.25">
      <c r="A326" s="226"/>
      <c r="B326" s="228"/>
      <c r="C326" s="46">
        <v>17</v>
      </c>
      <c r="D326" s="21"/>
      <c r="E326" s="21"/>
      <c r="F326" s="21"/>
      <c r="G326" s="21"/>
      <c r="H326" s="21"/>
      <c r="I326" s="21"/>
      <c r="J326" s="21"/>
      <c r="K326" s="21"/>
      <c r="L326" s="21"/>
      <c r="M326" s="21"/>
      <c r="N326" s="21"/>
      <c r="O326" s="21"/>
      <c r="P326" s="43">
        <f t="shared" si="19"/>
        <v>0</v>
      </c>
    </row>
    <row r="327" spans="1:16" x14ac:dyDescent="0.25">
      <c r="A327" s="225">
        <v>259</v>
      </c>
      <c r="B327" s="227" t="s">
        <v>256</v>
      </c>
      <c r="C327" s="46">
        <v>11</v>
      </c>
      <c r="D327" s="21"/>
      <c r="E327" s="21"/>
      <c r="F327" s="21"/>
      <c r="G327" s="21"/>
      <c r="H327" s="21"/>
      <c r="I327" s="21"/>
      <c r="J327" s="21"/>
      <c r="K327" s="21"/>
      <c r="L327" s="21"/>
      <c r="M327" s="21"/>
      <c r="N327" s="21"/>
      <c r="O327" s="21"/>
      <c r="P327" s="43">
        <f t="shared" si="19"/>
        <v>0</v>
      </c>
    </row>
    <row r="328" spans="1:16" x14ac:dyDescent="0.25">
      <c r="A328" s="226"/>
      <c r="B328" s="228"/>
      <c r="C328" s="46">
        <v>14</v>
      </c>
      <c r="D328" s="21"/>
      <c r="E328" s="21"/>
      <c r="F328" s="21"/>
      <c r="G328" s="21"/>
      <c r="H328" s="21"/>
      <c r="I328" s="21"/>
      <c r="J328" s="21"/>
      <c r="K328" s="21"/>
      <c r="L328" s="21"/>
      <c r="M328" s="21"/>
      <c r="N328" s="21"/>
      <c r="O328" s="21"/>
      <c r="P328" s="43">
        <f t="shared" si="19"/>
        <v>0</v>
      </c>
    </row>
    <row r="329" spans="1:16" x14ac:dyDescent="0.25">
      <c r="A329" s="226"/>
      <c r="B329" s="228"/>
      <c r="C329" s="46">
        <v>15</v>
      </c>
      <c r="D329" s="21"/>
      <c r="E329" s="21"/>
      <c r="F329" s="21"/>
      <c r="G329" s="21"/>
      <c r="H329" s="21"/>
      <c r="I329" s="21"/>
      <c r="J329" s="21"/>
      <c r="K329" s="21"/>
      <c r="L329" s="21"/>
      <c r="M329" s="21"/>
      <c r="N329" s="21"/>
      <c r="O329" s="21"/>
      <c r="P329" s="43">
        <f t="shared" si="19"/>
        <v>0</v>
      </c>
    </row>
    <row r="330" spans="1:16" x14ac:dyDescent="0.25">
      <c r="A330" s="226"/>
      <c r="B330" s="228"/>
      <c r="C330" s="46">
        <v>16</v>
      </c>
      <c r="D330" s="21"/>
      <c r="E330" s="21"/>
      <c r="F330" s="21"/>
      <c r="G330" s="21"/>
      <c r="H330" s="21"/>
      <c r="I330" s="21"/>
      <c r="J330" s="21"/>
      <c r="K330" s="21"/>
      <c r="L330" s="21"/>
      <c r="M330" s="21"/>
      <c r="N330" s="21"/>
      <c r="O330" s="21"/>
      <c r="P330" s="43">
        <f t="shared" si="19"/>
        <v>0</v>
      </c>
    </row>
    <row r="331" spans="1:16" x14ac:dyDescent="0.25">
      <c r="A331" s="226"/>
      <c r="B331" s="228"/>
      <c r="C331" s="46">
        <v>17</v>
      </c>
      <c r="D331" s="21"/>
      <c r="E331" s="21"/>
      <c r="F331" s="21"/>
      <c r="G331" s="21"/>
      <c r="H331" s="21"/>
      <c r="I331" s="21"/>
      <c r="J331" s="21"/>
      <c r="K331" s="21"/>
      <c r="L331" s="21"/>
      <c r="M331" s="21"/>
      <c r="N331" s="21"/>
      <c r="O331" s="21"/>
      <c r="P331" s="43">
        <f t="shared" si="19"/>
        <v>0</v>
      </c>
    </row>
    <row r="332" spans="1:16" x14ac:dyDescent="0.25">
      <c r="A332" s="59">
        <v>2600</v>
      </c>
      <c r="B332" s="219" t="s">
        <v>257</v>
      </c>
      <c r="C332" s="220"/>
      <c r="D332" s="58">
        <f>SUM(D333:D343)</f>
        <v>75000</v>
      </c>
      <c r="E332" s="58">
        <f t="shared" ref="E332:O332" si="20">SUM(E333:E343)</f>
        <v>75000</v>
      </c>
      <c r="F332" s="58">
        <f t="shared" si="20"/>
        <v>75000</v>
      </c>
      <c r="G332" s="58">
        <f t="shared" si="20"/>
        <v>75000</v>
      </c>
      <c r="H332" s="58">
        <f t="shared" si="20"/>
        <v>75000</v>
      </c>
      <c r="I332" s="58">
        <f t="shared" si="20"/>
        <v>75000</v>
      </c>
      <c r="J332" s="58">
        <f t="shared" si="20"/>
        <v>75000</v>
      </c>
      <c r="K332" s="58">
        <f t="shared" si="20"/>
        <v>75000</v>
      </c>
      <c r="L332" s="58">
        <f t="shared" si="20"/>
        <v>75000</v>
      </c>
      <c r="M332" s="58">
        <f t="shared" si="20"/>
        <v>75000</v>
      </c>
      <c r="N332" s="58">
        <f t="shared" si="20"/>
        <v>75000</v>
      </c>
      <c r="O332" s="58">
        <f t="shared" si="20"/>
        <v>75000</v>
      </c>
      <c r="P332" s="43">
        <f t="shared" si="19"/>
        <v>900000</v>
      </c>
    </row>
    <row r="333" spans="1:16" x14ac:dyDescent="0.25">
      <c r="A333" s="225">
        <v>261</v>
      </c>
      <c r="B333" s="227" t="s">
        <v>258</v>
      </c>
      <c r="C333" s="46">
        <v>11</v>
      </c>
      <c r="D333" s="21"/>
      <c r="E333" s="21"/>
      <c r="F333" s="21"/>
      <c r="G333" s="21"/>
      <c r="H333" s="21"/>
      <c r="I333" s="21"/>
      <c r="J333" s="21"/>
      <c r="K333" s="21"/>
      <c r="L333" s="21"/>
      <c r="M333" s="21"/>
      <c r="N333" s="21"/>
      <c r="O333" s="21"/>
      <c r="P333" s="43">
        <f t="shared" si="19"/>
        <v>0</v>
      </c>
    </row>
    <row r="334" spans="1:16" x14ac:dyDescent="0.25">
      <c r="A334" s="226"/>
      <c r="B334" s="228"/>
      <c r="C334" s="46">
        <v>14</v>
      </c>
      <c r="D334" s="21"/>
      <c r="E334" s="21"/>
      <c r="F334" s="21"/>
      <c r="G334" s="21"/>
      <c r="H334" s="21"/>
      <c r="I334" s="21"/>
      <c r="J334" s="21"/>
      <c r="K334" s="21"/>
      <c r="L334" s="21"/>
      <c r="M334" s="21"/>
      <c r="N334" s="21"/>
      <c r="O334" s="21"/>
      <c r="P334" s="43">
        <f t="shared" si="19"/>
        <v>0</v>
      </c>
    </row>
    <row r="335" spans="1:16" x14ac:dyDescent="0.25">
      <c r="A335" s="226"/>
      <c r="B335" s="228"/>
      <c r="C335" s="46">
        <v>15</v>
      </c>
      <c r="D335" s="21">
        <v>75000</v>
      </c>
      <c r="E335" s="21">
        <v>75000</v>
      </c>
      <c r="F335" s="21">
        <v>75000</v>
      </c>
      <c r="G335" s="21">
        <v>75000</v>
      </c>
      <c r="H335" s="21">
        <v>75000</v>
      </c>
      <c r="I335" s="21">
        <v>75000</v>
      </c>
      <c r="J335" s="21">
        <v>75000</v>
      </c>
      <c r="K335" s="21">
        <v>75000</v>
      </c>
      <c r="L335" s="21">
        <v>75000</v>
      </c>
      <c r="M335" s="21">
        <v>75000</v>
      </c>
      <c r="N335" s="21">
        <v>75000</v>
      </c>
      <c r="O335" s="21">
        <v>75000</v>
      </c>
      <c r="P335" s="43">
        <f t="shared" si="19"/>
        <v>900000</v>
      </c>
    </row>
    <row r="336" spans="1:16" x14ac:dyDescent="0.25">
      <c r="A336" s="226"/>
      <c r="B336" s="228"/>
      <c r="C336" s="46">
        <v>16</v>
      </c>
      <c r="D336" s="21"/>
      <c r="E336" s="21"/>
      <c r="F336" s="21"/>
      <c r="G336" s="21"/>
      <c r="H336" s="21"/>
      <c r="I336" s="21"/>
      <c r="J336" s="21"/>
      <c r="K336" s="21"/>
      <c r="L336" s="21"/>
      <c r="M336" s="21"/>
      <c r="N336" s="21"/>
      <c r="O336" s="21"/>
      <c r="P336" s="43">
        <f t="shared" si="19"/>
        <v>0</v>
      </c>
    </row>
    <row r="337" spans="1:16" x14ac:dyDescent="0.25">
      <c r="A337" s="226"/>
      <c r="B337" s="228"/>
      <c r="C337" s="46">
        <v>17</v>
      </c>
      <c r="D337" s="21"/>
      <c r="E337" s="21"/>
      <c r="F337" s="21"/>
      <c r="G337" s="21"/>
      <c r="H337" s="21"/>
      <c r="I337" s="21"/>
      <c r="J337" s="21"/>
      <c r="K337" s="21"/>
      <c r="L337" s="21"/>
      <c r="M337" s="21"/>
      <c r="N337" s="21"/>
      <c r="O337" s="21"/>
      <c r="P337" s="43">
        <f t="shared" si="19"/>
        <v>0</v>
      </c>
    </row>
    <row r="338" spans="1:16" x14ac:dyDescent="0.25">
      <c r="A338" s="226"/>
      <c r="B338" s="228"/>
      <c r="C338" s="46">
        <v>25</v>
      </c>
      <c r="D338" s="21"/>
      <c r="E338" s="21"/>
      <c r="F338" s="21"/>
      <c r="G338" s="21"/>
      <c r="H338" s="21"/>
      <c r="I338" s="21"/>
      <c r="J338" s="21"/>
      <c r="K338" s="21"/>
      <c r="L338" s="21"/>
      <c r="M338" s="21"/>
      <c r="N338" s="21"/>
      <c r="O338" s="21"/>
      <c r="P338" s="43">
        <f t="shared" si="19"/>
        <v>0</v>
      </c>
    </row>
    <row r="339" spans="1:16" x14ac:dyDescent="0.25">
      <c r="A339" s="225">
        <v>262</v>
      </c>
      <c r="B339" s="227" t="s">
        <v>259</v>
      </c>
      <c r="C339" s="46">
        <v>11</v>
      </c>
      <c r="D339" s="21"/>
      <c r="E339" s="21"/>
      <c r="F339" s="21"/>
      <c r="G339" s="21"/>
      <c r="H339" s="21"/>
      <c r="I339" s="21"/>
      <c r="J339" s="21"/>
      <c r="K339" s="21"/>
      <c r="L339" s="21"/>
      <c r="M339" s="21"/>
      <c r="N339" s="21"/>
      <c r="O339" s="21"/>
      <c r="P339" s="43">
        <f t="shared" si="19"/>
        <v>0</v>
      </c>
    </row>
    <row r="340" spans="1:16" x14ac:dyDescent="0.25">
      <c r="A340" s="226"/>
      <c r="B340" s="228"/>
      <c r="C340" s="46">
        <v>14</v>
      </c>
      <c r="D340" s="21"/>
      <c r="E340" s="21"/>
      <c r="F340" s="21"/>
      <c r="G340" s="21"/>
      <c r="H340" s="21"/>
      <c r="I340" s="21"/>
      <c r="J340" s="21"/>
      <c r="K340" s="21"/>
      <c r="L340" s="21"/>
      <c r="M340" s="21"/>
      <c r="N340" s="21"/>
      <c r="O340" s="21"/>
      <c r="P340" s="43">
        <f t="shared" si="19"/>
        <v>0</v>
      </c>
    </row>
    <row r="341" spans="1:16" x14ac:dyDescent="0.25">
      <c r="A341" s="226"/>
      <c r="B341" s="228"/>
      <c r="C341" s="46">
        <v>15</v>
      </c>
      <c r="D341" s="21"/>
      <c r="E341" s="21"/>
      <c r="F341" s="21"/>
      <c r="G341" s="21"/>
      <c r="H341" s="21"/>
      <c r="I341" s="21"/>
      <c r="J341" s="21"/>
      <c r="K341" s="21"/>
      <c r="L341" s="21"/>
      <c r="M341" s="21"/>
      <c r="N341" s="21"/>
      <c r="O341" s="21"/>
      <c r="P341" s="43">
        <f t="shared" si="19"/>
        <v>0</v>
      </c>
    </row>
    <row r="342" spans="1:16" x14ac:dyDescent="0.25">
      <c r="A342" s="226"/>
      <c r="B342" s="228"/>
      <c r="C342" s="46">
        <v>16</v>
      </c>
      <c r="D342" s="21"/>
      <c r="E342" s="21"/>
      <c r="F342" s="21"/>
      <c r="G342" s="21"/>
      <c r="H342" s="21"/>
      <c r="I342" s="21"/>
      <c r="J342" s="21"/>
      <c r="K342" s="21"/>
      <c r="L342" s="21"/>
      <c r="M342" s="21"/>
      <c r="N342" s="21"/>
      <c r="O342" s="21"/>
      <c r="P342" s="43">
        <f t="shared" si="19"/>
        <v>0</v>
      </c>
    </row>
    <row r="343" spans="1:16" x14ac:dyDescent="0.25">
      <c r="A343" s="226"/>
      <c r="B343" s="228"/>
      <c r="C343" s="46">
        <v>17</v>
      </c>
      <c r="D343" s="21"/>
      <c r="E343" s="21"/>
      <c r="F343" s="21"/>
      <c r="G343" s="21"/>
      <c r="H343" s="21"/>
      <c r="I343" s="21"/>
      <c r="J343" s="21"/>
      <c r="K343" s="21"/>
      <c r="L343" s="21"/>
      <c r="M343" s="21"/>
      <c r="N343" s="21"/>
      <c r="O343" s="21"/>
      <c r="P343" s="43">
        <f t="shared" si="19"/>
        <v>0</v>
      </c>
    </row>
    <row r="344" spans="1:16" x14ac:dyDescent="0.25">
      <c r="A344" s="59">
        <v>2700</v>
      </c>
      <c r="B344" s="219" t="s">
        <v>260</v>
      </c>
      <c r="C344" s="220"/>
      <c r="D344" s="58">
        <f>SUM(D345:D372)</f>
        <v>5844</v>
      </c>
      <c r="E344" s="58">
        <f t="shared" ref="E344:O344" si="21">SUM(E345:E372)</f>
        <v>5844</v>
      </c>
      <c r="F344" s="58">
        <f t="shared" si="21"/>
        <v>5844</v>
      </c>
      <c r="G344" s="58">
        <f t="shared" si="21"/>
        <v>5844</v>
      </c>
      <c r="H344" s="58">
        <f t="shared" si="21"/>
        <v>5844</v>
      </c>
      <c r="I344" s="58">
        <f t="shared" si="21"/>
        <v>5844</v>
      </c>
      <c r="J344" s="58">
        <f t="shared" si="21"/>
        <v>5844</v>
      </c>
      <c r="K344" s="58">
        <f t="shared" si="21"/>
        <v>5844</v>
      </c>
      <c r="L344" s="58">
        <f t="shared" si="21"/>
        <v>5844</v>
      </c>
      <c r="M344" s="58">
        <f t="shared" si="21"/>
        <v>5844</v>
      </c>
      <c r="N344" s="58">
        <f t="shared" si="21"/>
        <v>5844</v>
      </c>
      <c r="O344" s="58">
        <f t="shared" si="21"/>
        <v>5844</v>
      </c>
      <c r="P344" s="43">
        <f t="shared" si="19"/>
        <v>70128</v>
      </c>
    </row>
    <row r="345" spans="1:16" x14ac:dyDescent="0.25">
      <c r="A345" s="225">
        <v>271</v>
      </c>
      <c r="B345" s="227" t="s">
        <v>261</v>
      </c>
      <c r="C345" s="46">
        <v>11</v>
      </c>
      <c r="D345" s="21"/>
      <c r="E345" s="21"/>
      <c r="F345" s="21"/>
      <c r="G345" s="21"/>
      <c r="H345" s="21"/>
      <c r="I345" s="21"/>
      <c r="J345" s="21"/>
      <c r="K345" s="21"/>
      <c r="L345" s="21"/>
      <c r="M345" s="21"/>
      <c r="N345" s="21"/>
      <c r="O345" s="21"/>
      <c r="P345" s="43">
        <f t="shared" si="19"/>
        <v>0</v>
      </c>
    </row>
    <row r="346" spans="1:16" x14ac:dyDescent="0.25">
      <c r="A346" s="226"/>
      <c r="B346" s="228"/>
      <c r="C346" s="46">
        <v>14</v>
      </c>
      <c r="D346" s="21"/>
      <c r="E346" s="21"/>
      <c r="F346" s="21"/>
      <c r="G346" s="21"/>
      <c r="H346" s="21"/>
      <c r="I346" s="21"/>
      <c r="J346" s="21"/>
      <c r="K346" s="21"/>
      <c r="L346" s="21"/>
      <c r="M346" s="21"/>
      <c r="N346" s="21"/>
      <c r="O346" s="21"/>
      <c r="P346" s="43">
        <f t="shared" si="19"/>
        <v>0</v>
      </c>
    </row>
    <row r="347" spans="1:16" x14ac:dyDescent="0.25">
      <c r="A347" s="226"/>
      <c r="B347" s="228"/>
      <c r="C347" s="46">
        <v>15</v>
      </c>
      <c r="D347" s="21"/>
      <c r="E347" s="21"/>
      <c r="F347" s="21"/>
      <c r="G347" s="21"/>
      <c r="H347" s="21"/>
      <c r="I347" s="21"/>
      <c r="J347" s="21"/>
      <c r="K347" s="21"/>
      <c r="L347" s="21"/>
      <c r="M347" s="21"/>
      <c r="N347" s="21"/>
      <c r="O347" s="21"/>
      <c r="P347" s="43">
        <f t="shared" si="19"/>
        <v>0</v>
      </c>
    </row>
    <row r="348" spans="1:16" x14ac:dyDescent="0.25">
      <c r="A348" s="226"/>
      <c r="B348" s="228"/>
      <c r="C348" s="46">
        <v>16</v>
      </c>
      <c r="D348" s="21">
        <v>1297</v>
      </c>
      <c r="E348" s="21">
        <v>1297</v>
      </c>
      <c r="F348" s="21">
        <v>1297</v>
      </c>
      <c r="G348" s="21">
        <v>1297</v>
      </c>
      <c r="H348" s="21">
        <v>1297</v>
      </c>
      <c r="I348" s="21">
        <v>1297</v>
      </c>
      <c r="J348" s="21">
        <v>1297</v>
      </c>
      <c r="K348" s="21">
        <v>1297</v>
      </c>
      <c r="L348" s="21">
        <v>1297</v>
      </c>
      <c r="M348" s="21">
        <v>1297</v>
      </c>
      <c r="N348" s="21">
        <v>1297</v>
      </c>
      <c r="O348" s="21">
        <v>1297</v>
      </c>
      <c r="P348" s="43">
        <f t="shared" si="19"/>
        <v>15564</v>
      </c>
    </row>
    <row r="349" spans="1:16" x14ac:dyDescent="0.25">
      <c r="A349" s="226"/>
      <c r="B349" s="228"/>
      <c r="C349" s="46">
        <v>17</v>
      </c>
      <c r="D349" s="21"/>
      <c r="E349" s="21"/>
      <c r="F349" s="21"/>
      <c r="G349" s="21"/>
      <c r="H349" s="21"/>
      <c r="I349" s="21"/>
      <c r="J349" s="21"/>
      <c r="K349" s="21"/>
      <c r="L349" s="21"/>
      <c r="M349" s="21"/>
      <c r="N349" s="21"/>
      <c r="O349" s="21"/>
      <c r="P349" s="43">
        <f t="shared" si="19"/>
        <v>0</v>
      </c>
    </row>
    <row r="350" spans="1:16" x14ac:dyDescent="0.25">
      <c r="A350" s="225">
        <v>272</v>
      </c>
      <c r="B350" s="227" t="s">
        <v>262</v>
      </c>
      <c r="C350" s="46">
        <v>11</v>
      </c>
      <c r="D350" s="21"/>
      <c r="E350" s="21"/>
      <c r="F350" s="21"/>
      <c r="G350" s="21"/>
      <c r="H350" s="21"/>
      <c r="I350" s="21"/>
      <c r="J350" s="21"/>
      <c r="K350" s="21"/>
      <c r="L350" s="21"/>
      <c r="M350" s="21"/>
      <c r="N350" s="21"/>
      <c r="O350" s="21"/>
      <c r="P350" s="43">
        <f t="shared" si="19"/>
        <v>0</v>
      </c>
    </row>
    <row r="351" spans="1:16" x14ac:dyDescent="0.25">
      <c r="A351" s="226"/>
      <c r="B351" s="228"/>
      <c r="C351" s="46">
        <v>14</v>
      </c>
      <c r="D351" s="21"/>
      <c r="E351" s="21"/>
      <c r="F351" s="21"/>
      <c r="G351" s="21"/>
      <c r="H351" s="21"/>
      <c r="I351" s="21"/>
      <c r="J351" s="21"/>
      <c r="K351" s="21"/>
      <c r="L351" s="21"/>
      <c r="M351" s="21"/>
      <c r="N351" s="21"/>
      <c r="O351" s="21"/>
      <c r="P351" s="43">
        <f t="shared" si="19"/>
        <v>0</v>
      </c>
    </row>
    <row r="352" spans="1:16" x14ac:dyDescent="0.25">
      <c r="A352" s="226"/>
      <c r="B352" s="228"/>
      <c r="C352" s="46">
        <v>15</v>
      </c>
      <c r="D352" s="21"/>
      <c r="E352" s="21"/>
      <c r="F352" s="21"/>
      <c r="G352" s="21"/>
      <c r="H352" s="21"/>
      <c r="I352" s="21"/>
      <c r="J352" s="21"/>
      <c r="K352" s="21"/>
      <c r="L352" s="21"/>
      <c r="M352" s="21"/>
      <c r="N352" s="21"/>
      <c r="O352" s="21"/>
      <c r="P352" s="43">
        <f t="shared" si="19"/>
        <v>0</v>
      </c>
    </row>
    <row r="353" spans="1:16" x14ac:dyDescent="0.25">
      <c r="A353" s="226"/>
      <c r="B353" s="228"/>
      <c r="C353" s="46">
        <v>16</v>
      </c>
      <c r="D353" s="21">
        <v>1222</v>
      </c>
      <c r="E353" s="21">
        <v>1222</v>
      </c>
      <c r="F353" s="21">
        <v>1222</v>
      </c>
      <c r="G353" s="21">
        <v>1222</v>
      </c>
      <c r="H353" s="21">
        <v>1222</v>
      </c>
      <c r="I353" s="21">
        <v>1222</v>
      </c>
      <c r="J353" s="21">
        <v>1222</v>
      </c>
      <c r="K353" s="21">
        <v>1222</v>
      </c>
      <c r="L353" s="21">
        <v>1222</v>
      </c>
      <c r="M353" s="21">
        <v>1222</v>
      </c>
      <c r="N353" s="21">
        <v>1222</v>
      </c>
      <c r="O353" s="21">
        <v>1222</v>
      </c>
      <c r="P353" s="43">
        <f t="shared" si="19"/>
        <v>14664</v>
      </c>
    </row>
    <row r="354" spans="1:16" x14ac:dyDescent="0.25">
      <c r="A354" s="226"/>
      <c r="B354" s="228"/>
      <c r="C354" s="46">
        <v>17</v>
      </c>
      <c r="D354" s="21"/>
      <c r="E354" s="21"/>
      <c r="F354" s="21"/>
      <c r="G354" s="21"/>
      <c r="H354" s="21"/>
      <c r="I354" s="21"/>
      <c r="J354" s="21"/>
      <c r="K354" s="21"/>
      <c r="L354" s="21"/>
      <c r="M354" s="21"/>
      <c r="N354" s="21"/>
      <c r="O354" s="21"/>
      <c r="P354" s="43">
        <f t="shared" si="19"/>
        <v>0</v>
      </c>
    </row>
    <row r="355" spans="1:16" x14ac:dyDescent="0.25">
      <c r="A355" s="226"/>
      <c r="B355" s="228"/>
      <c r="C355" s="46">
        <v>25</v>
      </c>
      <c r="D355" s="21"/>
      <c r="E355" s="21"/>
      <c r="F355" s="21"/>
      <c r="G355" s="21"/>
      <c r="H355" s="21"/>
      <c r="I355" s="21"/>
      <c r="J355" s="21"/>
      <c r="K355" s="21"/>
      <c r="L355" s="21"/>
      <c r="M355" s="21"/>
      <c r="N355" s="21"/>
      <c r="O355" s="21"/>
      <c r="P355" s="43">
        <f t="shared" si="19"/>
        <v>0</v>
      </c>
    </row>
    <row r="356" spans="1:16" x14ac:dyDescent="0.25">
      <c r="A356" s="226"/>
      <c r="B356" s="228"/>
      <c r="C356" s="46">
        <v>26</v>
      </c>
      <c r="D356" s="21"/>
      <c r="E356" s="21"/>
      <c r="F356" s="21"/>
      <c r="G356" s="21"/>
      <c r="H356" s="21"/>
      <c r="I356" s="21"/>
      <c r="J356" s="21"/>
      <c r="K356" s="21"/>
      <c r="L356" s="21"/>
      <c r="M356" s="21"/>
      <c r="N356" s="21"/>
      <c r="O356" s="21"/>
      <c r="P356" s="43">
        <f t="shared" si="19"/>
        <v>0</v>
      </c>
    </row>
    <row r="357" spans="1:16" x14ac:dyDescent="0.25">
      <c r="A357" s="231"/>
      <c r="B357" s="232"/>
      <c r="C357" s="46">
        <v>27</v>
      </c>
      <c r="D357" s="21"/>
      <c r="E357" s="21"/>
      <c r="F357" s="21"/>
      <c r="G357" s="21"/>
      <c r="H357" s="21"/>
      <c r="I357" s="21"/>
      <c r="J357" s="21"/>
      <c r="K357" s="21"/>
      <c r="L357" s="21"/>
      <c r="M357" s="21"/>
      <c r="N357" s="21"/>
      <c r="O357" s="21"/>
      <c r="P357" s="43">
        <f t="shared" si="19"/>
        <v>0</v>
      </c>
    </row>
    <row r="358" spans="1:16" x14ac:dyDescent="0.25">
      <c r="A358" s="225">
        <v>273</v>
      </c>
      <c r="B358" s="227" t="s">
        <v>263</v>
      </c>
      <c r="C358" s="46">
        <v>11</v>
      </c>
      <c r="D358" s="21"/>
      <c r="E358" s="21"/>
      <c r="F358" s="21"/>
      <c r="G358" s="21"/>
      <c r="H358" s="21"/>
      <c r="I358" s="21"/>
      <c r="J358" s="21"/>
      <c r="K358" s="21"/>
      <c r="L358" s="21"/>
      <c r="M358" s="21"/>
      <c r="N358" s="21"/>
      <c r="O358" s="21"/>
      <c r="P358" s="43">
        <f t="shared" si="19"/>
        <v>0</v>
      </c>
    </row>
    <row r="359" spans="1:16" x14ac:dyDescent="0.25">
      <c r="A359" s="226"/>
      <c r="B359" s="228"/>
      <c r="C359" s="46">
        <v>14</v>
      </c>
      <c r="D359" s="21"/>
      <c r="E359" s="21"/>
      <c r="F359" s="21"/>
      <c r="G359" s="21"/>
      <c r="H359" s="21"/>
      <c r="I359" s="21"/>
      <c r="J359" s="21"/>
      <c r="K359" s="21"/>
      <c r="L359" s="21"/>
      <c r="M359" s="21"/>
      <c r="N359" s="21"/>
      <c r="O359" s="21"/>
      <c r="P359" s="43">
        <f t="shared" si="19"/>
        <v>0</v>
      </c>
    </row>
    <row r="360" spans="1:16" x14ac:dyDescent="0.25">
      <c r="A360" s="226"/>
      <c r="B360" s="228"/>
      <c r="C360" s="46">
        <v>15</v>
      </c>
      <c r="D360" s="21"/>
      <c r="E360" s="21"/>
      <c r="F360" s="21"/>
      <c r="G360" s="21"/>
      <c r="H360" s="21"/>
      <c r="I360" s="21"/>
      <c r="J360" s="21"/>
      <c r="K360" s="21"/>
      <c r="L360" s="21"/>
      <c r="M360" s="21"/>
      <c r="N360" s="21"/>
      <c r="O360" s="21"/>
      <c r="P360" s="43">
        <f t="shared" si="19"/>
        <v>0</v>
      </c>
    </row>
    <row r="361" spans="1:16" x14ac:dyDescent="0.25">
      <c r="A361" s="226"/>
      <c r="B361" s="228"/>
      <c r="C361" s="46">
        <v>16</v>
      </c>
      <c r="D361" s="21">
        <v>3325</v>
      </c>
      <c r="E361" s="21">
        <v>3325</v>
      </c>
      <c r="F361" s="21">
        <v>3325</v>
      </c>
      <c r="G361" s="21">
        <v>3325</v>
      </c>
      <c r="H361" s="21">
        <v>3325</v>
      </c>
      <c r="I361" s="21">
        <v>3325</v>
      </c>
      <c r="J361" s="21">
        <v>3325</v>
      </c>
      <c r="K361" s="21">
        <v>3325</v>
      </c>
      <c r="L361" s="21">
        <v>3325</v>
      </c>
      <c r="M361" s="21">
        <v>3325</v>
      </c>
      <c r="N361" s="21">
        <v>3325</v>
      </c>
      <c r="O361" s="21">
        <v>3325</v>
      </c>
      <c r="P361" s="43">
        <f t="shared" si="19"/>
        <v>39900</v>
      </c>
    </row>
    <row r="362" spans="1:16" x14ac:dyDescent="0.25">
      <c r="A362" s="226"/>
      <c r="B362" s="228"/>
      <c r="C362" s="46">
        <v>17</v>
      </c>
      <c r="D362" s="21"/>
      <c r="E362" s="21"/>
      <c r="F362" s="21"/>
      <c r="G362" s="21"/>
      <c r="H362" s="21"/>
      <c r="I362" s="21"/>
      <c r="J362" s="21"/>
      <c r="K362" s="21"/>
      <c r="L362" s="21"/>
      <c r="M362" s="21"/>
      <c r="N362" s="21"/>
      <c r="O362" s="21"/>
      <c r="P362" s="43">
        <f t="shared" si="19"/>
        <v>0</v>
      </c>
    </row>
    <row r="363" spans="1:16" x14ac:dyDescent="0.25">
      <c r="A363" s="225">
        <v>274</v>
      </c>
      <c r="B363" s="227" t="s">
        <v>264</v>
      </c>
      <c r="C363" s="46">
        <v>11</v>
      </c>
      <c r="D363" s="21"/>
      <c r="E363" s="21"/>
      <c r="F363" s="21"/>
      <c r="G363" s="21"/>
      <c r="H363" s="21"/>
      <c r="I363" s="21"/>
      <c r="J363" s="21"/>
      <c r="K363" s="21"/>
      <c r="L363" s="21"/>
      <c r="M363" s="21"/>
      <c r="N363" s="21"/>
      <c r="O363" s="21"/>
      <c r="P363" s="43">
        <f t="shared" si="19"/>
        <v>0</v>
      </c>
    </row>
    <row r="364" spans="1:16" x14ac:dyDescent="0.25">
      <c r="A364" s="226"/>
      <c r="B364" s="228"/>
      <c r="C364" s="46">
        <v>14</v>
      </c>
      <c r="D364" s="21"/>
      <c r="E364" s="21"/>
      <c r="F364" s="21"/>
      <c r="G364" s="21"/>
      <c r="H364" s="21"/>
      <c r="I364" s="21"/>
      <c r="J364" s="21"/>
      <c r="K364" s="21"/>
      <c r="L364" s="21"/>
      <c r="M364" s="21"/>
      <c r="N364" s="21"/>
      <c r="O364" s="21"/>
      <c r="P364" s="43">
        <f t="shared" si="19"/>
        <v>0</v>
      </c>
    </row>
    <row r="365" spans="1:16" x14ac:dyDescent="0.25">
      <c r="A365" s="226"/>
      <c r="B365" s="228"/>
      <c r="C365" s="46">
        <v>15</v>
      </c>
      <c r="D365" s="21"/>
      <c r="E365" s="21"/>
      <c r="F365" s="21"/>
      <c r="G365" s="21"/>
      <c r="H365" s="21"/>
      <c r="I365" s="21"/>
      <c r="J365" s="21"/>
      <c r="K365" s="21"/>
      <c r="L365" s="21"/>
      <c r="M365" s="21"/>
      <c r="N365" s="21"/>
      <c r="O365" s="21"/>
      <c r="P365" s="43">
        <f t="shared" si="19"/>
        <v>0</v>
      </c>
    </row>
    <row r="366" spans="1:16" x14ac:dyDescent="0.25">
      <c r="A366" s="226"/>
      <c r="B366" s="228"/>
      <c r="C366" s="46">
        <v>16</v>
      </c>
      <c r="D366" s="21"/>
      <c r="E366" s="21"/>
      <c r="F366" s="21"/>
      <c r="G366" s="21"/>
      <c r="H366" s="21"/>
      <c r="I366" s="21"/>
      <c r="J366" s="21"/>
      <c r="K366" s="21"/>
      <c r="L366" s="21"/>
      <c r="M366" s="21"/>
      <c r="N366" s="21"/>
      <c r="O366" s="21"/>
      <c r="P366" s="43">
        <f t="shared" si="19"/>
        <v>0</v>
      </c>
    </row>
    <row r="367" spans="1:16" x14ac:dyDescent="0.25">
      <c r="A367" s="226"/>
      <c r="B367" s="228"/>
      <c r="C367" s="46">
        <v>17</v>
      </c>
      <c r="D367" s="21"/>
      <c r="E367" s="21"/>
      <c r="F367" s="21"/>
      <c r="G367" s="21"/>
      <c r="H367" s="21"/>
      <c r="I367" s="21"/>
      <c r="J367" s="21"/>
      <c r="K367" s="21"/>
      <c r="L367" s="21"/>
      <c r="M367" s="21"/>
      <c r="N367" s="21"/>
      <c r="O367" s="21"/>
      <c r="P367" s="43">
        <f t="shared" si="19"/>
        <v>0</v>
      </c>
    </row>
    <row r="368" spans="1:16" x14ac:dyDescent="0.25">
      <c r="A368" s="225">
        <v>275</v>
      </c>
      <c r="B368" s="227" t="s">
        <v>265</v>
      </c>
      <c r="C368" s="46">
        <v>11</v>
      </c>
      <c r="D368" s="21"/>
      <c r="E368" s="21"/>
      <c r="F368" s="21"/>
      <c r="G368" s="21"/>
      <c r="H368" s="21"/>
      <c r="I368" s="21"/>
      <c r="J368" s="21"/>
      <c r="K368" s="21"/>
      <c r="L368" s="21"/>
      <c r="M368" s="21"/>
      <c r="N368" s="21"/>
      <c r="O368" s="21"/>
      <c r="P368" s="43">
        <f t="shared" si="19"/>
        <v>0</v>
      </c>
    </row>
    <row r="369" spans="1:16" x14ac:dyDescent="0.25">
      <c r="A369" s="226"/>
      <c r="B369" s="228"/>
      <c r="C369" s="46">
        <v>14</v>
      </c>
      <c r="D369" s="21"/>
      <c r="E369" s="21"/>
      <c r="F369" s="21"/>
      <c r="G369" s="21"/>
      <c r="H369" s="21"/>
      <c r="I369" s="21"/>
      <c r="J369" s="21"/>
      <c r="K369" s="21"/>
      <c r="L369" s="21"/>
      <c r="M369" s="21"/>
      <c r="N369" s="21"/>
      <c r="O369" s="21"/>
      <c r="P369" s="43">
        <f t="shared" si="19"/>
        <v>0</v>
      </c>
    </row>
    <row r="370" spans="1:16" x14ac:dyDescent="0.25">
      <c r="A370" s="226"/>
      <c r="B370" s="228"/>
      <c r="C370" s="46">
        <v>15</v>
      </c>
      <c r="D370" s="21"/>
      <c r="E370" s="21"/>
      <c r="F370" s="21"/>
      <c r="G370" s="21"/>
      <c r="H370" s="21"/>
      <c r="I370" s="21"/>
      <c r="J370" s="21"/>
      <c r="K370" s="21"/>
      <c r="L370" s="21"/>
      <c r="M370" s="21"/>
      <c r="N370" s="21"/>
      <c r="O370" s="21"/>
      <c r="P370" s="43">
        <f t="shared" si="19"/>
        <v>0</v>
      </c>
    </row>
    <row r="371" spans="1:16" x14ac:dyDescent="0.25">
      <c r="A371" s="226"/>
      <c r="B371" s="228"/>
      <c r="C371" s="46">
        <v>16</v>
      </c>
      <c r="D371" s="21"/>
      <c r="E371" s="21"/>
      <c r="F371" s="21"/>
      <c r="G371" s="21"/>
      <c r="H371" s="21"/>
      <c r="I371" s="21"/>
      <c r="J371" s="21"/>
      <c r="K371" s="21"/>
      <c r="L371" s="21"/>
      <c r="M371" s="21"/>
      <c r="N371" s="21"/>
      <c r="O371" s="21"/>
      <c r="P371" s="43">
        <f t="shared" si="19"/>
        <v>0</v>
      </c>
    </row>
    <row r="372" spans="1:16" x14ac:dyDescent="0.25">
      <c r="A372" s="226"/>
      <c r="B372" s="228"/>
      <c r="C372" s="46">
        <v>17</v>
      </c>
      <c r="D372" s="21"/>
      <c r="E372" s="21"/>
      <c r="F372" s="21"/>
      <c r="G372" s="21"/>
      <c r="H372" s="21"/>
      <c r="I372" s="21"/>
      <c r="J372" s="21"/>
      <c r="K372" s="21"/>
      <c r="L372" s="21"/>
      <c r="M372" s="21"/>
      <c r="N372" s="21"/>
      <c r="O372" s="21"/>
      <c r="P372" s="43">
        <f t="shared" si="19"/>
        <v>0</v>
      </c>
    </row>
    <row r="373" spans="1:16" x14ac:dyDescent="0.25">
      <c r="A373" s="59">
        <v>2800</v>
      </c>
      <c r="B373" s="219" t="s">
        <v>266</v>
      </c>
      <c r="C373" s="220"/>
      <c r="D373" s="58">
        <f>SUM(D374:D394)</f>
        <v>82249</v>
      </c>
      <c r="E373" s="58">
        <f t="shared" ref="E373:O373" si="22">SUM(E374:E394)</f>
        <v>82249</v>
      </c>
      <c r="F373" s="58">
        <f t="shared" si="22"/>
        <v>82249</v>
      </c>
      <c r="G373" s="58">
        <f t="shared" si="22"/>
        <v>82249</v>
      </c>
      <c r="H373" s="58">
        <f t="shared" si="22"/>
        <v>82249</v>
      </c>
      <c r="I373" s="58">
        <f t="shared" si="22"/>
        <v>82249</v>
      </c>
      <c r="J373" s="58">
        <f t="shared" si="22"/>
        <v>82249</v>
      </c>
      <c r="K373" s="58">
        <f t="shared" si="22"/>
        <v>82249</v>
      </c>
      <c r="L373" s="58">
        <f t="shared" si="22"/>
        <v>82249</v>
      </c>
      <c r="M373" s="58">
        <f t="shared" si="22"/>
        <v>82249</v>
      </c>
      <c r="N373" s="58">
        <f t="shared" si="22"/>
        <v>82249</v>
      </c>
      <c r="O373" s="58">
        <f t="shared" si="22"/>
        <v>82249</v>
      </c>
      <c r="P373" s="43">
        <f t="shared" si="19"/>
        <v>986988</v>
      </c>
    </row>
    <row r="374" spans="1:16" x14ac:dyDescent="0.25">
      <c r="A374" s="225">
        <v>281</v>
      </c>
      <c r="B374" s="227" t="s">
        <v>267</v>
      </c>
      <c r="C374" s="46">
        <v>11</v>
      </c>
      <c r="D374" s="21"/>
      <c r="E374" s="21"/>
      <c r="F374" s="21"/>
      <c r="G374" s="21"/>
      <c r="H374" s="21"/>
      <c r="I374" s="21"/>
      <c r="J374" s="21"/>
      <c r="K374" s="21"/>
      <c r="L374" s="21"/>
      <c r="M374" s="21"/>
      <c r="N374" s="21"/>
      <c r="O374" s="21"/>
      <c r="P374" s="43">
        <f t="shared" si="19"/>
        <v>0</v>
      </c>
    </row>
    <row r="375" spans="1:16" x14ac:dyDescent="0.25">
      <c r="A375" s="226"/>
      <c r="B375" s="228"/>
      <c r="C375" s="46">
        <v>14</v>
      </c>
      <c r="D375" s="21"/>
      <c r="E375" s="21"/>
      <c r="F375" s="21"/>
      <c r="G375" s="21"/>
      <c r="H375" s="21"/>
      <c r="I375" s="21"/>
      <c r="J375" s="21"/>
      <c r="K375" s="21"/>
      <c r="L375" s="21"/>
      <c r="M375" s="21"/>
      <c r="N375" s="21"/>
      <c r="O375" s="21"/>
      <c r="P375" s="43">
        <f t="shared" si="19"/>
        <v>0</v>
      </c>
    </row>
    <row r="376" spans="1:16" x14ac:dyDescent="0.25">
      <c r="A376" s="226"/>
      <c r="B376" s="228"/>
      <c r="C376" s="46">
        <v>15</v>
      </c>
      <c r="D376" s="21"/>
      <c r="E376" s="21"/>
      <c r="F376" s="21"/>
      <c r="G376" s="21"/>
      <c r="H376" s="21"/>
      <c r="I376" s="21"/>
      <c r="J376" s="21"/>
      <c r="K376" s="21"/>
      <c r="L376" s="21"/>
      <c r="M376" s="21"/>
      <c r="N376" s="21"/>
      <c r="O376" s="21"/>
      <c r="P376" s="43">
        <f t="shared" si="19"/>
        <v>0</v>
      </c>
    </row>
    <row r="377" spans="1:16" x14ac:dyDescent="0.25">
      <c r="A377" s="226"/>
      <c r="B377" s="228"/>
      <c r="C377" s="46">
        <v>16</v>
      </c>
      <c r="D377" s="21"/>
      <c r="E377" s="21"/>
      <c r="F377" s="21"/>
      <c r="G377" s="21"/>
      <c r="H377" s="21"/>
      <c r="I377" s="21"/>
      <c r="J377" s="21"/>
      <c r="K377" s="21"/>
      <c r="L377" s="21"/>
      <c r="M377" s="21"/>
      <c r="N377" s="21"/>
      <c r="O377" s="21"/>
      <c r="P377" s="43">
        <f t="shared" si="19"/>
        <v>0</v>
      </c>
    </row>
    <row r="378" spans="1:16" x14ac:dyDescent="0.25">
      <c r="A378" s="226"/>
      <c r="B378" s="228"/>
      <c r="C378" s="46">
        <v>17</v>
      </c>
      <c r="D378" s="21"/>
      <c r="E378" s="21"/>
      <c r="F378" s="21"/>
      <c r="G378" s="21"/>
      <c r="H378" s="21"/>
      <c r="I378" s="21"/>
      <c r="J378" s="21"/>
      <c r="K378" s="21"/>
      <c r="L378" s="21"/>
      <c r="M378" s="21"/>
      <c r="N378" s="21"/>
      <c r="O378" s="21"/>
      <c r="P378" s="43">
        <f t="shared" si="19"/>
        <v>0</v>
      </c>
    </row>
    <row r="379" spans="1:16" x14ac:dyDescent="0.25">
      <c r="A379" s="225">
        <v>282</v>
      </c>
      <c r="B379" s="227" t="s">
        <v>268</v>
      </c>
      <c r="C379" s="46">
        <v>11</v>
      </c>
      <c r="D379" s="21"/>
      <c r="E379" s="21"/>
      <c r="F379" s="21"/>
      <c r="G379" s="21"/>
      <c r="H379" s="21"/>
      <c r="I379" s="21"/>
      <c r="J379" s="21"/>
      <c r="K379" s="21"/>
      <c r="L379" s="21"/>
      <c r="M379" s="21"/>
      <c r="N379" s="21"/>
      <c r="O379" s="21"/>
      <c r="P379" s="43">
        <f t="shared" si="19"/>
        <v>0</v>
      </c>
    </row>
    <row r="380" spans="1:16" x14ac:dyDescent="0.25">
      <c r="A380" s="226"/>
      <c r="B380" s="228"/>
      <c r="C380" s="46">
        <v>14</v>
      </c>
      <c r="D380" s="21"/>
      <c r="E380" s="21"/>
      <c r="F380" s="21"/>
      <c r="G380" s="21"/>
      <c r="H380" s="21"/>
      <c r="I380" s="21"/>
      <c r="J380" s="21"/>
      <c r="K380" s="21"/>
      <c r="L380" s="21"/>
      <c r="M380" s="21"/>
      <c r="N380" s="21"/>
      <c r="O380" s="21"/>
      <c r="P380" s="43">
        <f t="shared" si="19"/>
        <v>0</v>
      </c>
    </row>
    <row r="381" spans="1:16" x14ac:dyDescent="0.25">
      <c r="A381" s="226"/>
      <c r="B381" s="228"/>
      <c r="C381" s="46">
        <v>15</v>
      </c>
      <c r="D381" s="21"/>
      <c r="E381" s="21"/>
      <c r="F381" s="21"/>
      <c r="G381" s="21"/>
      <c r="H381" s="21"/>
      <c r="I381" s="21"/>
      <c r="J381" s="21"/>
      <c r="K381" s="21"/>
      <c r="L381" s="21"/>
      <c r="M381" s="21"/>
      <c r="N381" s="21"/>
      <c r="O381" s="21"/>
      <c r="P381" s="43">
        <f t="shared" si="19"/>
        <v>0</v>
      </c>
    </row>
    <row r="382" spans="1:16" x14ac:dyDescent="0.25">
      <c r="A382" s="226"/>
      <c r="B382" s="228"/>
      <c r="C382" s="46">
        <v>16</v>
      </c>
      <c r="D382" s="21"/>
      <c r="E382" s="21"/>
      <c r="F382" s="21"/>
      <c r="G382" s="21"/>
      <c r="H382" s="21"/>
      <c r="I382" s="21"/>
      <c r="J382" s="21"/>
      <c r="K382" s="21"/>
      <c r="L382" s="21"/>
      <c r="M382" s="21"/>
      <c r="N382" s="21"/>
      <c r="O382" s="21"/>
      <c r="P382" s="43">
        <f t="shared" si="19"/>
        <v>0</v>
      </c>
    </row>
    <row r="383" spans="1:16" x14ac:dyDescent="0.25">
      <c r="A383" s="226"/>
      <c r="B383" s="228"/>
      <c r="C383" s="46">
        <v>17</v>
      </c>
      <c r="D383" s="21"/>
      <c r="E383" s="21"/>
      <c r="F383" s="21"/>
      <c r="G383" s="21"/>
      <c r="H383" s="21"/>
      <c r="I383" s="21"/>
      <c r="J383" s="21"/>
      <c r="K383" s="21"/>
      <c r="L383" s="21"/>
      <c r="M383" s="21"/>
      <c r="N383" s="21"/>
      <c r="O383" s="21"/>
      <c r="P383" s="43">
        <f t="shared" si="19"/>
        <v>0</v>
      </c>
    </row>
    <row r="384" spans="1:16" x14ac:dyDescent="0.25">
      <c r="A384" s="226"/>
      <c r="B384" s="228"/>
      <c r="C384" s="46">
        <v>25</v>
      </c>
      <c r="D384" s="21"/>
      <c r="E384" s="21"/>
      <c r="F384" s="21"/>
      <c r="G384" s="21"/>
      <c r="H384" s="21"/>
      <c r="I384" s="21"/>
      <c r="J384" s="21"/>
      <c r="K384" s="21"/>
      <c r="L384" s="21"/>
      <c r="M384" s="21"/>
      <c r="N384" s="21"/>
      <c r="O384" s="21"/>
      <c r="P384" s="43">
        <f t="shared" si="19"/>
        <v>0</v>
      </c>
    </row>
    <row r="385" spans="1:16" x14ac:dyDescent="0.25">
      <c r="A385" s="226"/>
      <c r="B385" s="228"/>
      <c r="C385" s="46">
        <v>26</v>
      </c>
      <c r="D385" s="21"/>
      <c r="E385" s="21"/>
      <c r="F385" s="21"/>
      <c r="G385" s="21"/>
      <c r="H385" s="21"/>
      <c r="I385" s="21"/>
      <c r="J385" s="21"/>
      <c r="K385" s="21"/>
      <c r="L385" s="21"/>
      <c r="M385" s="21"/>
      <c r="N385" s="21"/>
      <c r="O385" s="21"/>
      <c r="P385" s="43">
        <f t="shared" si="19"/>
        <v>0</v>
      </c>
    </row>
    <row r="386" spans="1:16" x14ac:dyDescent="0.25">
      <c r="A386" s="231"/>
      <c r="B386" s="232"/>
      <c r="C386" s="46">
        <v>27</v>
      </c>
      <c r="D386" s="21"/>
      <c r="E386" s="21"/>
      <c r="F386" s="21"/>
      <c r="G386" s="21"/>
      <c r="H386" s="21"/>
      <c r="I386" s="21"/>
      <c r="J386" s="21"/>
      <c r="K386" s="21"/>
      <c r="L386" s="21"/>
      <c r="M386" s="21"/>
      <c r="N386" s="21"/>
      <c r="O386" s="21"/>
      <c r="P386" s="43">
        <f t="shared" si="19"/>
        <v>0</v>
      </c>
    </row>
    <row r="387" spans="1:16" x14ac:dyDescent="0.25">
      <c r="A387" s="225">
        <v>283</v>
      </c>
      <c r="B387" s="227" t="s">
        <v>269</v>
      </c>
      <c r="C387" s="46">
        <v>11</v>
      </c>
      <c r="D387" s="21"/>
      <c r="E387" s="21"/>
      <c r="F387" s="21"/>
      <c r="G387" s="21"/>
      <c r="H387" s="21"/>
      <c r="I387" s="21"/>
      <c r="J387" s="21"/>
      <c r="K387" s="21"/>
      <c r="L387" s="21"/>
      <c r="M387" s="21"/>
      <c r="N387" s="21"/>
      <c r="O387" s="21"/>
      <c r="P387" s="43">
        <f t="shared" ref="P387:P450" si="23">SUM(D387:O387)</f>
        <v>0</v>
      </c>
    </row>
    <row r="388" spans="1:16" x14ac:dyDescent="0.25">
      <c r="A388" s="226"/>
      <c r="B388" s="228"/>
      <c r="C388" s="46">
        <v>14</v>
      </c>
      <c r="D388" s="21"/>
      <c r="E388" s="21"/>
      <c r="F388" s="21"/>
      <c r="G388" s="21"/>
      <c r="H388" s="21"/>
      <c r="I388" s="21"/>
      <c r="J388" s="21"/>
      <c r="K388" s="21"/>
      <c r="L388" s="21"/>
      <c r="M388" s="21"/>
      <c r="N388" s="21"/>
      <c r="O388" s="21"/>
      <c r="P388" s="43">
        <f t="shared" si="23"/>
        <v>0</v>
      </c>
    </row>
    <row r="389" spans="1:16" x14ac:dyDescent="0.25">
      <c r="A389" s="226"/>
      <c r="B389" s="228"/>
      <c r="C389" s="46">
        <v>15</v>
      </c>
      <c r="D389" s="21"/>
      <c r="E389" s="21"/>
      <c r="F389" s="21"/>
      <c r="G389" s="21"/>
      <c r="H389" s="21"/>
      <c r="I389" s="21"/>
      <c r="J389" s="21"/>
      <c r="K389" s="21"/>
      <c r="L389" s="21"/>
      <c r="M389" s="21"/>
      <c r="N389" s="21"/>
      <c r="O389" s="21"/>
      <c r="P389" s="43">
        <f t="shared" si="23"/>
        <v>0</v>
      </c>
    </row>
    <row r="390" spans="1:16" x14ac:dyDescent="0.25">
      <c r="A390" s="226"/>
      <c r="B390" s="228"/>
      <c r="C390" s="46">
        <v>16</v>
      </c>
      <c r="D390" s="21">
        <v>82249</v>
      </c>
      <c r="E390" s="21">
        <v>82249</v>
      </c>
      <c r="F390" s="21">
        <v>82249</v>
      </c>
      <c r="G390" s="21">
        <v>82249</v>
      </c>
      <c r="H390" s="21">
        <v>82249</v>
      </c>
      <c r="I390" s="21">
        <v>82249</v>
      </c>
      <c r="J390" s="21">
        <v>82249</v>
      </c>
      <c r="K390" s="21">
        <v>82249</v>
      </c>
      <c r="L390" s="21">
        <v>82249</v>
      </c>
      <c r="M390" s="21">
        <v>82249</v>
      </c>
      <c r="N390" s="21">
        <v>82249</v>
      </c>
      <c r="O390" s="21">
        <v>82249</v>
      </c>
      <c r="P390" s="43">
        <f t="shared" si="23"/>
        <v>986988</v>
      </c>
    </row>
    <row r="391" spans="1:16" x14ac:dyDescent="0.25">
      <c r="A391" s="226"/>
      <c r="B391" s="228"/>
      <c r="C391" s="46">
        <v>17</v>
      </c>
      <c r="D391" s="21"/>
      <c r="E391" s="21"/>
      <c r="F391" s="21"/>
      <c r="G391" s="21"/>
      <c r="H391" s="21"/>
      <c r="I391" s="21"/>
      <c r="J391" s="21"/>
      <c r="K391" s="21"/>
      <c r="L391" s="21"/>
      <c r="M391" s="21"/>
      <c r="N391" s="21"/>
      <c r="O391" s="21"/>
      <c r="P391" s="43">
        <f t="shared" si="23"/>
        <v>0</v>
      </c>
    </row>
    <row r="392" spans="1:16" x14ac:dyDescent="0.25">
      <c r="A392" s="226"/>
      <c r="B392" s="228"/>
      <c r="C392" s="46">
        <v>25</v>
      </c>
      <c r="D392" s="21"/>
      <c r="E392" s="21"/>
      <c r="F392" s="21"/>
      <c r="G392" s="21"/>
      <c r="H392" s="21"/>
      <c r="I392" s="21"/>
      <c r="J392" s="21"/>
      <c r="K392" s="21"/>
      <c r="L392" s="21"/>
      <c r="M392" s="21"/>
      <c r="N392" s="21"/>
      <c r="O392" s="21"/>
      <c r="P392" s="43">
        <f t="shared" si="23"/>
        <v>0</v>
      </c>
    </row>
    <row r="393" spans="1:16" x14ac:dyDescent="0.25">
      <c r="A393" s="226"/>
      <c r="B393" s="228"/>
      <c r="C393" s="46">
        <v>26</v>
      </c>
      <c r="D393" s="21"/>
      <c r="E393" s="21"/>
      <c r="F393" s="21"/>
      <c r="G393" s="21"/>
      <c r="H393" s="21"/>
      <c r="I393" s="21"/>
      <c r="J393" s="21"/>
      <c r="K393" s="21"/>
      <c r="L393" s="21"/>
      <c r="M393" s="21"/>
      <c r="N393" s="21"/>
      <c r="O393" s="21"/>
      <c r="P393" s="43">
        <f t="shared" si="23"/>
        <v>0</v>
      </c>
    </row>
    <row r="394" spans="1:16" x14ac:dyDescent="0.25">
      <c r="A394" s="231"/>
      <c r="B394" s="232"/>
      <c r="C394" s="46">
        <v>27</v>
      </c>
      <c r="D394" s="21"/>
      <c r="E394" s="21"/>
      <c r="F394" s="21"/>
      <c r="G394" s="21"/>
      <c r="H394" s="21"/>
      <c r="I394" s="21"/>
      <c r="J394" s="21"/>
      <c r="K394" s="21"/>
      <c r="L394" s="21"/>
      <c r="M394" s="21"/>
      <c r="N394" s="21"/>
      <c r="O394" s="21"/>
      <c r="P394" s="43">
        <f t="shared" si="23"/>
        <v>0</v>
      </c>
    </row>
    <row r="395" spans="1:16" x14ac:dyDescent="0.25">
      <c r="A395" s="59">
        <v>2900</v>
      </c>
      <c r="B395" s="219" t="s">
        <v>270</v>
      </c>
      <c r="C395" s="220"/>
      <c r="D395" s="58">
        <f>SUM(D396:D442)</f>
        <v>57206</v>
      </c>
      <c r="E395" s="58">
        <f t="shared" ref="E395:O395" si="24">SUM(E396:E442)</f>
        <v>57206</v>
      </c>
      <c r="F395" s="58">
        <f t="shared" si="24"/>
        <v>57206</v>
      </c>
      <c r="G395" s="58">
        <f t="shared" si="24"/>
        <v>57206</v>
      </c>
      <c r="H395" s="58">
        <f t="shared" si="24"/>
        <v>57206</v>
      </c>
      <c r="I395" s="58">
        <f t="shared" si="24"/>
        <v>57206</v>
      </c>
      <c r="J395" s="58">
        <f t="shared" si="24"/>
        <v>57206</v>
      </c>
      <c r="K395" s="58">
        <f t="shared" si="24"/>
        <v>57206</v>
      </c>
      <c r="L395" s="58">
        <f t="shared" si="24"/>
        <v>57206</v>
      </c>
      <c r="M395" s="58">
        <f t="shared" si="24"/>
        <v>57206</v>
      </c>
      <c r="N395" s="58">
        <f t="shared" si="24"/>
        <v>57206</v>
      </c>
      <c r="O395" s="58">
        <f t="shared" si="24"/>
        <v>57206</v>
      </c>
      <c r="P395" s="43">
        <f t="shared" si="23"/>
        <v>686472</v>
      </c>
    </row>
    <row r="396" spans="1:16" x14ac:dyDescent="0.25">
      <c r="A396" s="225">
        <v>291</v>
      </c>
      <c r="B396" s="227" t="s">
        <v>271</v>
      </c>
      <c r="C396" s="46">
        <v>11</v>
      </c>
      <c r="D396" s="21"/>
      <c r="E396" s="21"/>
      <c r="F396" s="21"/>
      <c r="G396" s="21"/>
      <c r="H396" s="21"/>
      <c r="I396" s="21"/>
      <c r="J396" s="21"/>
      <c r="K396" s="21"/>
      <c r="L396" s="21"/>
      <c r="M396" s="21"/>
      <c r="N396" s="21"/>
      <c r="O396" s="21"/>
      <c r="P396" s="43">
        <f t="shared" si="23"/>
        <v>0</v>
      </c>
    </row>
    <row r="397" spans="1:16" x14ac:dyDescent="0.25">
      <c r="A397" s="226"/>
      <c r="B397" s="228"/>
      <c r="C397" s="46">
        <v>14</v>
      </c>
      <c r="D397" s="21"/>
      <c r="E397" s="21"/>
      <c r="F397" s="21"/>
      <c r="G397" s="21"/>
      <c r="H397" s="21"/>
      <c r="I397" s="21"/>
      <c r="J397" s="21"/>
      <c r="K397" s="21"/>
      <c r="L397" s="21"/>
      <c r="M397" s="21"/>
      <c r="N397" s="21"/>
      <c r="O397" s="21"/>
      <c r="P397" s="43">
        <f t="shared" si="23"/>
        <v>0</v>
      </c>
    </row>
    <row r="398" spans="1:16" x14ac:dyDescent="0.25">
      <c r="A398" s="226"/>
      <c r="B398" s="228"/>
      <c r="C398" s="46">
        <v>15</v>
      </c>
      <c r="D398" s="21"/>
      <c r="E398" s="21"/>
      <c r="F398" s="21"/>
      <c r="G398" s="21"/>
      <c r="H398" s="21"/>
      <c r="I398" s="21"/>
      <c r="J398" s="21"/>
      <c r="K398" s="21"/>
      <c r="L398" s="21"/>
      <c r="M398" s="21"/>
      <c r="N398" s="21"/>
      <c r="O398" s="21"/>
      <c r="P398" s="43">
        <f t="shared" si="23"/>
        <v>0</v>
      </c>
    </row>
    <row r="399" spans="1:16" x14ac:dyDescent="0.25">
      <c r="A399" s="226"/>
      <c r="B399" s="228"/>
      <c r="C399" s="46">
        <v>16</v>
      </c>
      <c r="D399" s="21">
        <v>10364</v>
      </c>
      <c r="E399" s="21">
        <v>10364</v>
      </c>
      <c r="F399" s="21">
        <v>10364</v>
      </c>
      <c r="G399" s="21">
        <v>10364</v>
      </c>
      <c r="H399" s="21">
        <v>10364</v>
      </c>
      <c r="I399" s="21">
        <v>10364</v>
      </c>
      <c r="J399" s="21">
        <v>10364</v>
      </c>
      <c r="K399" s="21">
        <v>10364</v>
      </c>
      <c r="L399" s="21">
        <v>10364</v>
      </c>
      <c r="M399" s="21">
        <v>10364</v>
      </c>
      <c r="N399" s="21">
        <v>10364</v>
      </c>
      <c r="O399" s="21">
        <v>10364</v>
      </c>
      <c r="P399" s="43">
        <f t="shared" si="23"/>
        <v>124368</v>
      </c>
    </row>
    <row r="400" spans="1:16" x14ac:dyDescent="0.25">
      <c r="A400" s="226"/>
      <c r="B400" s="228"/>
      <c r="C400" s="46">
        <v>17</v>
      </c>
      <c r="D400" s="21"/>
      <c r="E400" s="21"/>
      <c r="F400" s="21"/>
      <c r="G400" s="21"/>
      <c r="H400" s="21"/>
      <c r="I400" s="21"/>
      <c r="J400" s="21"/>
      <c r="K400" s="21"/>
      <c r="L400" s="21"/>
      <c r="M400" s="21"/>
      <c r="N400" s="21"/>
      <c r="O400" s="21"/>
      <c r="P400" s="43">
        <f t="shared" si="23"/>
        <v>0</v>
      </c>
    </row>
    <row r="401" spans="1:16" x14ac:dyDescent="0.25">
      <c r="A401" s="225">
        <v>292</v>
      </c>
      <c r="B401" s="227" t="s">
        <v>272</v>
      </c>
      <c r="C401" s="46">
        <v>11</v>
      </c>
      <c r="D401" s="21"/>
      <c r="E401" s="21"/>
      <c r="F401" s="21"/>
      <c r="G401" s="21"/>
      <c r="H401" s="21"/>
      <c r="I401" s="21"/>
      <c r="J401" s="21"/>
      <c r="K401" s="21"/>
      <c r="L401" s="21"/>
      <c r="M401" s="21"/>
      <c r="N401" s="21"/>
      <c r="O401" s="21"/>
      <c r="P401" s="43">
        <f t="shared" si="23"/>
        <v>0</v>
      </c>
    </row>
    <row r="402" spans="1:16" x14ac:dyDescent="0.25">
      <c r="A402" s="226"/>
      <c r="B402" s="228"/>
      <c r="C402" s="46">
        <v>14</v>
      </c>
      <c r="D402" s="21"/>
      <c r="E402" s="21"/>
      <c r="F402" s="21"/>
      <c r="G402" s="21"/>
      <c r="H402" s="21"/>
      <c r="I402" s="21"/>
      <c r="J402" s="21"/>
      <c r="K402" s="21"/>
      <c r="L402" s="21"/>
      <c r="M402" s="21"/>
      <c r="N402" s="21"/>
      <c r="O402" s="21"/>
      <c r="P402" s="43">
        <f t="shared" si="23"/>
        <v>0</v>
      </c>
    </row>
    <row r="403" spans="1:16" x14ac:dyDescent="0.25">
      <c r="A403" s="226"/>
      <c r="B403" s="228"/>
      <c r="C403" s="46">
        <v>15</v>
      </c>
      <c r="D403" s="21"/>
      <c r="E403" s="21"/>
      <c r="F403" s="21"/>
      <c r="G403" s="21"/>
      <c r="H403" s="21"/>
      <c r="I403" s="21"/>
      <c r="J403" s="21"/>
      <c r="K403" s="21"/>
      <c r="L403" s="21"/>
      <c r="M403" s="21"/>
      <c r="N403" s="21"/>
      <c r="O403" s="21"/>
      <c r="P403" s="43">
        <f t="shared" si="23"/>
        <v>0</v>
      </c>
    </row>
    <row r="404" spans="1:16" x14ac:dyDescent="0.25">
      <c r="A404" s="226"/>
      <c r="B404" s="228"/>
      <c r="C404" s="46">
        <v>16</v>
      </c>
      <c r="D404" s="21">
        <v>10364</v>
      </c>
      <c r="E404" s="21">
        <v>10364</v>
      </c>
      <c r="F404" s="21">
        <v>10364</v>
      </c>
      <c r="G404" s="21">
        <v>10364</v>
      </c>
      <c r="H404" s="21">
        <v>10364</v>
      </c>
      <c r="I404" s="21">
        <v>10364</v>
      </c>
      <c r="J404" s="21">
        <v>10364</v>
      </c>
      <c r="K404" s="21">
        <v>10364</v>
      </c>
      <c r="L404" s="21">
        <v>10364</v>
      </c>
      <c r="M404" s="21">
        <v>10364</v>
      </c>
      <c r="N404" s="21">
        <v>10364</v>
      </c>
      <c r="O404" s="21">
        <v>10364</v>
      </c>
      <c r="P404" s="43">
        <f t="shared" si="23"/>
        <v>124368</v>
      </c>
    </row>
    <row r="405" spans="1:16" x14ac:dyDescent="0.25">
      <c r="A405" s="226"/>
      <c r="B405" s="228"/>
      <c r="C405" s="46">
        <v>17</v>
      </c>
      <c r="D405" s="21"/>
      <c r="E405" s="21"/>
      <c r="F405" s="21"/>
      <c r="G405" s="21"/>
      <c r="H405" s="21"/>
      <c r="I405" s="21"/>
      <c r="J405" s="21"/>
      <c r="K405" s="21"/>
      <c r="L405" s="21"/>
      <c r="M405" s="21"/>
      <c r="N405" s="21"/>
      <c r="O405" s="21"/>
      <c r="P405" s="43">
        <f t="shared" si="23"/>
        <v>0</v>
      </c>
    </row>
    <row r="406" spans="1:16" x14ac:dyDescent="0.25">
      <c r="A406" s="225">
        <v>293</v>
      </c>
      <c r="B406" s="227" t="s">
        <v>273</v>
      </c>
      <c r="C406" s="46">
        <v>11</v>
      </c>
      <c r="D406" s="21"/>
      <c r="E406" s="21"/>
      <c r="F406" s="21"/>
      <c r="G406" s="21"/>
      <c r="H406" s="21"/>
      <c r="I406" s="21"/>
      <c r="J406" s="21"/>
      <c r="K406" s="21"/>
      <c r="L406" s="21"/>
      <c r="M406" s="21"/>
      <c r="N406" s="21"/>
      <c r="O406" s="21"/>
      <c r="P406" s="43">
        <f t="shared" si="23"/>
        <v>0</v>
      </c>
    </row>
    <row r="407" spans="1:16" x14ac:dyDescent="0.25">
      <c r="A407" s="226"/>
      <c r="B407" s="228"/>
      <c r="C407" s="46">
        <v>14</v>
      </c>
      <c r="D407" s="21"/>
      <c r="E407" s="21"/>
      <c r="F407" s="21"/>
      <c r="G407" s="21"/>
      <c r="H407" s="21"/>
      <c r="I407" s="21"/>
      <c r="J407" s="21"/>
      <c r="K407" s="21"/>
      <c r="L407" s="21"/>
      <c r="M407" s="21"/>
      <c r="N407" s="21"/>
      <c r="O407" s="21"/>
      <c r="P407" s="43">
        <f t="shared" si="23"/>
        <v>0</v>
      </c>
    </row>
    <row r="408" spans="1:16" x14ac:dyDescent="0.25">
      <c r="A408" s="226"/>
      <c r="B408" s="228"/>
      <c r="C408" s="46">
        <v>15</v>
      </c>
      <c r="D408" s="21"/>
      <c r="E408" s="21"/>
      <c r="F408" s="21"/>
      <c r="G408" s="21"/>
      <c r="H408" s="21"/>
      <c r="I408" s="21"/>
      <c r="J408" s="21"/>
      <c r="K408" s="21"/>
      <c r="L408" s="21"/>
      <c r="M408" s="21"/>
      <c r="N408" s="21"/>
      <c r="O408" s="21"/>
      <c r="P408" s="43">
        <f t="shared" si="23"/>
        <v>0</v>
      </c>
    </row>
    <row r="409" spans="1:16" x14ac:dyDescent="0.25">
      <c r="A409" s="226"/>
      <c r="B409" s="228"/>
      <c r="C409" s="46">
        <v>16</v>
      </c>
      <c r="D409" s="21">
        <v>4375</v>
      </c>
      <c r="E409" s="21">
        <v>4375</v>
      </c>
      <c r="F409" s="21">
        <v>4375</v>
      </c>
      <c r="G409" s="21">
        <v>4375</v>
      </c>
      <c r="H409" s="21">
        <v>4375</v>
      </c>
      <c r="I409" s="21">
        <v>4375</v>
      </c>
      <c r="J409" s="21">
        <v>4375</v>
      </c>
      <c r="K409" s="21">
        <v>4375</v>
      </c>
      <c r="L409" s="21">
        <v>4375</v>
      </c>
      <c r="M409" s="21">
        <v>4375</v>
      </c>
      <c r="N409" s="21">
        <v>4375</v>
      </c>
      <c r="O409" s="21">
        <v>4375</v>
      </c>
      <c r="P409" s="43">
        <f t="shared" si="23"/>
        <v>52500</v>
      </c>
    </row>
    <row r="410" spans="1:16" x14ac:dyDescent="0.25">
      <c r="A410" s="226"/>
      <c r="B410" s="228"/>
      <c r="C410" s="46">
        <v>17</v>
      </c>
      <c r="D410" s="21"/>
      <c r="E410" s="21"/>
      <c r="F410" s="21"/>
      <c r="G410" s="21"/>
      <c r="H410" s="21"/>
      <c r="I410" s="21"/>
      <c r="J410" s="21"/>
      <c r="K410" s="21"/>
      <c r="L410" s="21"/>
      <c r="M410" s="21"/>
      <c r="N410" s="21"/>
      <c r="O410" s="21"/>
      <c r="P410" s="43">
        <f t="shared" si="23"/>
        <v>0</v>
      </c>
    </row>
    <row r="411" spans="1:16" x14ac:dyDescent="0.25">
      <c r="A411" s="225">
        <v>294</v>
      </c>
      <c r="B411" s="227" t="s">
        <v>274</v>
      </c>
      <c r="C411" s="46">
        <v>11</v>
      </c>
      <c r="D411" s="21"/>
      <c r="E411" s="21"/>
      <c r="F411" s="21"/>
      <c r="G411" s="21"/>
      <c r="H411" s="21"/>
      <c r="I411" s="21"/>
      <c r="J411" s="21"/>
      <c r="K411" s="21"/>
      <c r="L411" s="21"/>
      <c r="M411" s="21"/>
      <c r="N411" s="21"/>
      <c r="O411" s="21"/>
      <c r="P411" s="43">
        <f t="shared" si="23"/>
        <v>0</v>
      </c>
    </row>
    <row r="412" spans="1:16" x14ac:dyDescent="0.25">
      <c r="A412" s="226"/>
      <c r="B412" s="228"/>
      <c r="C412" s="46">
        <v>14</v>
      </c>
      <c r="D412" s="21"/>
      <c r="E412" s="21"/>
      <c r="F412" s="21"/>
      <c r="G412" s="21"/>
      <c r="H412" s="21"/>
      <c r="I412" s="21"/>
      <c r="J412" s="21"/>
      <c r="K412" s="21"/>
      <c r="L412" s="21"/>
      <c r="M412" s="21"/>
      <c r="N412" s="21"/>
      <c r="O412" s="21"/>
      <c r="P412" s="43">
        <f t="shared" si="23"/>
        <v>0</v>
      </c>
    </row>
    <row r="413" spans="1:16" x14ac:dyDescent="0.25">
      <c r="A413" s="226"/>
      <c r="B413" s="228"/>
      <c r="C413" s="46">
        <v>15</v>
      </c>
      <c r="D413" s="21"/>
      <c r="E413" s="21"/>
      <c r="F413" s="21"/>
      <c r="G413" s="21"/>
      <c r="H413" s="21"/>
      <c r="I413" s="21"/>
      <c r="J413" s="21"/>
      <c r="K413" s="21"/>
      <c r="L413" s="21"/>
      <c r="M413" s="21"/>
      <c r="N413" s="21"/>
      <c r="O413" s="21"/>
      <c r="P413" s="43">
        <f t="shared" si="23"/>
        <v>0</v>
      </c>
    </row>
    <row r="414" spans="1:16" x14ac:dyDescent="0.25">
      <c r="A414" s="226"/>
      <c r="B414" s="228"/>
      <c r="C414" s="46">
        <v>16</v>
      </c>
      <c r="D414" s="21"/>
      <c r="E414" s="21"/>
      <c r="F414" s="21"/>
      <c r="G414" s="21"/>
      <c r="H414" s="21"/>
      <c r="I414" s="21"/>
      <c r="J414" s="21"/>
      <c r="K414" s="21"/>
      <c r="L414" s="21"/>
      <c r="M414" s="21"/>
      <c r="N414" s="21"/>
      <c r="O414" s="21"/>
      <c r="P414" s="43">
        <f t="shared" si="23"/>
        <v>0</v>
      </c>
    </row>
    <row r="415" spans="1:16" x14ac:dyDescent="0.25">
      <c r="A415" s="226"/>
      <c r="B415" s="228"/>
      <c r="C415" s="46">
        <v>17</v>
      </c>
      <c r="D415" s="21"/>
      <c r="E415" s="21"/>
      <c r="F415" s="21"/>
      <c r="G415" s="21"/>
      <c r="H415" s="21"/>
      <c r="I415" s="21"/>
      <c r="J415" s="21"/>
      <c r="K415" s="21"/>
      <c r="L415" s="21"/>
      <c r="M415" s="21"/>
      <c r="N415" s="21"/>
      <c r="O415" s="21"/>
      <c r="P415" s="43">
        <f t="shared" si="23"/>
        <v>0</v>
      </c>
    </row>
    <row r="416" spans="1:16" x14ac:dyDescent="0.25">
      <c r="A416" s="225">
        <v>295</v>
      </c>
      <c r="B416" s="227" t="s">
        <v>275</v>
      </c>
      <c r="C416" s="46">
        <v>11</v>
      </c>
      <c r="D416" s="21"/>
      <c r="E416" s="21"/>
      <c r="F416" s="21"/>
      <c r="G416" s="21"/>
      <c r="H416" s="21"/>
      <c r="I416" s="21"/>
      <c r="J416" s="21"/>
      <c r="K416" s="21"/>
      <c r="L416" s="21"/>
      <c r="M416" s="21"/>
      <c r="N416" s="21"/>
      <c r="O416" s="21"/>
      <c r="P416" s="43">
        <f t="shared" si="23"/>
        <v>0</v>
      </c>
    </row>
    <row r="417" spans="1:16" x14ac:dyDescent="0.25">
      <c r="A417" s="226"/>
      <c r="B417" s="228"/>
      <c r="C417" s="46">
        <v>14</v>
      </c>
      <c r="D417" s="21"/>
      <c r="E417" s="21"/>
      <c r="F417" s="21"/>
      <c r="G417" s="21"/>
      <c r="H417" s="21"/>
      <c r="I417" s="21"/>
      <c r="J417" s="21"/>
      <c r="K417" s="21"/>
      <c r="L417" s="21"/>
      <c r="M417" s="21"/>
      <c r="N417" s="21"/>
      <c r="O417" s="21"/>
      <c r="P417" s="43">
        <f t="shared" si="23"/>
        <v>0</v>
      </c>
    </row>
    <row r="418" spans="1:16" x14ac:dyDescent="0.25">
      <c r="A418" s="226"/>
      <c r="B418" s="228"/>
      <c r="C418" s="46">
        <v>15</v>
      </c>
      <c r="D418" s="21"/>
      <c r="E418" s="21"/>
      <c r="F418" s="21"/>
      <c r="G418" s="21"/>
      <c r="H418" s="21"/>
      <c r="I418" s="21"/>
      <c r="J418" s="21"/>
      <c r="K418" s="21"/>
      <c r="L418" s="21"/>
      <c r="M418" s="21"/>
      <c r="N418" s="21"/>
      <c r="O418" s="21"/>
      <c r="P418" s="43">
        <f t="shared" si="23"/>
        <v>0</v>
      </c>
    </row>
    <row r="419" spans="1:16" x14ac:dyDescent="0.25">
      <c r="A419" s="226"/>
      <c r="B419" s="228"/>
      <c r="C419" s="46">
        <v>16</v>
      </c>
      <c r="D419" s="21"/>
      <c r="E419" s="21"/>
      <c r="F419" s="21"/>
      <c r="G419" s="21"/>
      <c r="H419" s="21"/>
      <c r="I419" s="21"/>
      <c r="J419" s="21"/>
      <c r="K419" s="21"/>
      <c r="L419" s="21"/>
      <c r="M419" s="21"/>
      <c r="N419" s="21"/>
      <c r="O419" s="21"/>
      <c r="P419" s="43">
        <f t="shared" si="23"/>
        <v>0</v>
      </c>
    </row>
    <row r="420" spans="1:16" x14ac:dyDescent="0.25">
      <c r="A420" s="226"/>
      <c r="B420" s="228"/>
      <c r="C420" s="46">
        <v>17</v>
      </c>
      <c r="D420" s="21"/>
      <c r="E420" s="21"/>
      <c r="F420" s="21"/>
      <c r="G420" s="21"/>
      <c r="H420" s="21"/>
      <c r="I420" s="21"/>
      <c r="J420" s="21"/>
      <c r="K420" s="21"/>
      <c r="L420" s="21"/>
      <c r="M420" s="21"/>
      <c r="N420" s="21"/>
      <c r="O420" s="21"/>
      <c r="P420" s="43">
        <f t="shared" si="23"/>
        <v>0</v>
      </c>
    </row>
    <row r="421" spans="1:16" x14ac:dyDescent="0.25">
      <c r="A421" s="225">
        <v>296</v>
      </c>
      <c r="B421" s="227" t="s">
        <v>276</v>
      </c>
      <c r="C421" s="46">
        <v>11</v>
      </c>
      <c r="D421" s="21"/>
      <c r="E421" s="21"/>
      <c r="F421" s="21"/>
      <c r="G421" s="21"/>
      <c r="H421" s="21"/>
      <c r="I421" s="21"/>
      <c r="J421" s="21"/>
      <c r="K421" s="21"/>
      <c r="L421" s="21"/>
      <c r="M421" s="21"/>
      <c r="N421" s="21"/>
      <c r="O421" s="21"/>
      <c r="P421" s="43">
        <f t="shared" si="23"/>
        <v>0</v>
      </c>
    </row>
    <row r="422" spans="1:16" x14ac:dyDescent="0.25">
      <c r="A422" s="226"/>
      <c r="B422" s="228"/>
      <c r="C422" s="46">
        <v>14</v>
      </c>
      <c r="D422" s="21"/>
      <c r="E422" s="21"/>
      <c r="F422" s="21"/>
      <c r="G422" s="21"/>
      <c r="H422" s="21"/>
      <c r="I422" s="21"/>
      <c r="J422" s="21"/>
      <c r="K422" s="21"/>
      <c r="L422" s="21"/>
      <c r="M422" s="21"/>
      <c r="N422" s="21"/>
      <c r="O422" s="21"/>
      <c r="P422" s="43">
        <f t="shared" si="23"/>
        <v>0</v>
      </c>
    </row>
    <row r="423" spans="1:16" x14ac:dyDescent="0.25">
      <c r="A423" s="226"/>
      <c r="B423" s="228"/>
      <c r="C423" s="46">
        <v>15</v>
      </c>
      <c r="D423" s="21"/>
      <c r="E423" s="21"/>
      <c r="F423" s="21"/>
      <c r="G423" s="21"/>
      <c r="H423" s="21"/>
      <c r="I423" s="21"/>
      <c r="J423" s="21"/>
      <c r="K423" s="21"/>
      <c r="L423" s="21"/>
      <c r="M423" s="21"/>
      <c r="N423" s="21"/>
      <c r="O423" s="21"/>
      <c r="P423" s="43">
        <f t="shared" si="23"/>
        <v>0</v>
      </c>
    </row>
    <row r="424" spans="1:16" x14ac:dyDescent="0.25">
      <c r="A424" s="226"/>
      <c r="B424" s="228"/>
      <c r="C424" s="46">
        <v>16</v>
      </c>
      <c r="D424" s="21">
        <v>6125</v>
      </c>
      <c r="E424" s="21">
        <v>6125</v>
      </c>
      <c r="F424" s="21">
        <v>6125</v>
      </c>
      <c r="G424" s="21">
        <v>6125</v>
      </c>
      <c r="H424" s="21">
        <v>6125</v>
      </c>
      <c r="I424" s="21">
        <v>6125</v>
      </c>
      <c r="J424" s="21">
        <v>6125</v>
      </c>
      <c r="K424" s="21">
        <v>6125</v>
      </c>
      <c r="L424" s="21">
        <v>6125</v>
      </c>
      <c r="M424" s="21">
        <v>6125</v>
      </c>
      <c r="N424" s="21">
        <v>6125</v>
      </c>
      <c r="O424" s="21">
        <v>6125</v>
      </c>
      <c r="P424" s="43">
        <f t="shared" si="23"/>
        <v>73500</v>
      </c>
    </row>
    <row r="425" spans="1:16" x14ac:dyDescent="0.25">
      <c r="A425" s="226"/>
      <c r="B425" s="228"/>
      <c r="C425" s="46">
        <v>17</v>
      </c>
      <c r="D425" s="21"/>
      <c r="E425" s="21"/>
      <c r="F425" s="21"/>
      <c r="G425" s="21"/>
      <c r="H425" s="21"/>
      <c r="I425" s="21"/>
      <c r="J425" s="21"/>
      <c r="K425" s="21"/>
      <c r="L425" s="21"/>
      <c r="M425" s="21"/>
      <c r="N425" s="21"/>
      <c r="O425" s="21"/>
      <c r="P425" s="43">
        <f t="shared" si="23"/>
        <v>0</v>
      </c>
    </row>
    <row r="426" spans="1:16" x14ac:dyDescent="0.25">
      <c r="A426" s="226"/>
      <c r="B426" s="228"/>
      <c r="C426" s="46">
        <v>25</v>
      </c>
      <c r="D426" s="21"/>
      <c r="E426" s="21"/>
      <c r="F426" s="21"/>
      <c r="G426" s="21"/>
      <c r="H426" s="21"/>
      <c r="I426" s="21"/>
      <c r="J426" s="21"/>
      <c r="K426" s="21"/>
      <c r="L426" s="21"/>
      <c r="M426" s="21"/>
      <c r="N426" s="21"/>
      <c r="O426" s="21"/>
      <c r="P426" s="43">
        <f t="shared" si="23"/>
        <v>0</v>
      </c>
    </row>
    <row r="427" spans="1:16" x14ac:dyDescent="0.25">
      <c r="A427" s="225">
        <v>297</v>
      </c>
      <c r="B427" s="227" t="s">
        <v>277</v>
      </c>
      <c r="C427" s="46">
        <v>11</v>
      </c>
      <c r="D427" s="21"/>
      <c r="E427" s="21"/>
      <c r="F427" s="21"/>
      <c r="G427" s="21"/>
      <c r="H427" s="21"/>
      <c r="I427" s="21"/>
      <c r="J427" s="21"/>
      <c r="K427" s="21"/>
      <c r="L427" s="21"/>
      <c r="M427" s="21"/>
      <c r="N427" s="21"/>
      <c r="O427" s="21"/>
      <c r="P427" s="43">
        <f t="shared" si="23"/>
        <v>0</v>
      </c>
    </row>
    <row r="428" spans="1:16" x14ac:dyDescent="0.25">
      <c r="A428" s="226"/>
      <c r="B428" s="228"/>
      <c r="C428" s="46">
        <v>14</v>
      </c>
      <c r="D428" s="21"/>
      <c r="E428" s="21"/>
      <c r="F428" s="21"/>
      <c r="G428" s="21"/>
      <c r="H428" s="21"/>
      <c r="I428" s="21"/>
      <c r="J428" s="21"/>
      <c r="K428" s="21"/>
      <c r="L428" s="21"/>
      <c r="M428" s="21"/>
      <c r="N428" s="21"/>
      <c r="O428" s="21"/>
      <c r="P428" s="43">
        <f t="shared" si="23"/>
        <v>0</v>
      </c>
    </row>
    <row r="429" spans="1:16" x14ac:dyDescent="0.25">
      <c r="A429" s="226"/>
      <c r="B429" s="228"/>
      <c r="C429" s="46">
        <v>15</v>
      </c>
      <c r="D429" s="21"/>
      <c r="E429" s="21"/>
      <c r="F429" s="21"/>
      <c r="G429" s="21"/>
      <c r="H429" s="21"/>
      <c r="I429" s="21"/>
      <c r="J429" s="21"/>
      <c r="K429" s="21"/>
      <c r="L429" s="21"/>
      <c r="M429" s="21"/>
      <c r="N429" s="21"/>
      <c r="O429" s="21"/>
      <c r="P429" s="43">
        <f t="shared" si="23"/>
        <v>0</v>
      </c>
    </row>
    <row r="430" spans="1:16" x14ac:dyDescent="0.25">
      <c r="A430" s="226"/>
      <c r="B430" s="228"/>
      <c r="C430" s="46">
        <v>16</v>
      </c>
      <c r="D430" s="21">
        <v>5250</v>
      </c>
      <c r="E430" s="21">
        <v>5250</v>
      </c>
      <c r="F430" s="21">
        <v>5250</v>
      </c>
      <c r="G430" s="21">
        <v>5250</v>
      </c>
      <c r="H430" s="21">
        <v>5250</v>
      </c>
      <c r="I430" s="21">
        <v>5250</v>
      </c>
      <c r="J430" s="21">
        <v>5250</v>
      </c>
      <c r="K430" s="21">
        <v>5250</v>
      </c>
      <c r="L430" s="21">
        <v>5250</v>
      </c>
      <c r="M430" s="21">
        <v>5250</v>
      </c>
      <c r="N430" s="21">
        <v>5250</v>
      </c>
      <c r="O430" s="21">
        <v>5250</v>
      </c>
      <c r="P430" s="43">
        <f t="shared" si="23"/>
        <v>63000</v>
      </c>
    </row>
    <row r="431" spans="1:16" x14ac:dyDescent="0.25">
      <c r="A431" s="226"/>
      <c r="B431" s="228"/>
      <c r="C431" s="46">
        <v>17</v>
      </c>
      <c r="D431" s="21"/>
      <c r="E431" s="21"/>
      <c r="F431" s="21"/>
      <c r="G431" s="21"/>
      <c r="H431" s="21"/>
      <c r="I431" s="21"/>
      <c r="J431" s="21"/>
      <c r="K431" s="21"/>
      <c r="L431" s="21"/>
      <c r="M431" s="21"/>
      <c r="N431" s="21"/>
      <c r="O431" s="21"/>
      <c r="P431" s="43">
        <f t="shared" si="23"/>
        <v>0</v>
      </c>
    </row>
    <row r="432" spans="1:16" x14ac:dyDescent="0.25">
      <c r="A432" s="226"/>
      <c r="B432" s="228"/>
      <c r="C432" s="46">
        <v>25</v>
      </c>
      <c r="D432" s="21"/>
      <c r="E432" s="21"/>
      <c r="F432" s="21"/>
      <c r="G432" s="21"/>
      <c r="H432" s="21"/>
      <c r="I432" s="21"/>
      <c r="J432" s="21"/>
      <c r="K432" s="21"/>
      <c r="L432" s="21"/>
      <c r="M432" s="21"/>
      <c r="N432" s="21"/>
      <c r="O432" s="21"/>
      <c r="P432" s="43">
        <f t="shared" si="23"/>
        <v>0</v>
      </c>
    </row>
    <row r="433" spans="1:16" x14ac:dyDescent="0.25">
      <c r="A433" s="225">
        <v>298</v>
      </c>
      <c r="B433" s="227" t="s">
        <v>278</v>
      </c>
      <c r="C433" s="46">
        <v>11</v>
      </c>
      <c r="D433" s="21"/>
      <c r="E433" s="21"/>
      <c r="F433" s="21"/>
      <c r="G433" s="21"/>
      <c r="H433" s="21"/>
      <c r="I433" s="21"/>
      <c r="J433" s="21"/>
      <c r="K433" s="21"/>
      <c r="L433" s="21"/>
      <c r="M433" s="21"/>
      <c r="N433" s="21"/>
      <c r="O433" s="21"/>
      <c r="P433" s="43">
        <f t="shared" si="23"/>
        <v>0</v>
      </c>
    </row>
    <row r="434" spans="1:16" x14ac:dyDescent="0.25">
      <c r="A434" s="226"/>
      <c r="B434" s="228"/>
      <c r="C434" s="46">
        <v>14</v>
      </c>
      <c r="D434" s="21"/>
      <c r="E434" s="21"/>
      <c r="F434" s="21"/>
      <c r="G434" s="21"/>
      <c r="H434" s="21"/>
      <c r="I434" s="21"/>
      <c r="J434" s="21"/>
      <c r="K434" s="21"/>
      <c r="L434" s="21"/>
      <c r="M434" s="21"/>
      <c r="N434" s="21"/>
      <c r="O434" s="21"/>
      <c r="P434" s="43">
        <f t="shared" si="23"/>
        <v>0</v>
      </c>
    </row>
    <row r="435" spans="1:16" x14ac:dyDescent="0.25">
      <c r="A435" s="226"/>
      <c r="B435" s="228"/>
      <c r="C435" s="46">
        <v>15</v>
      </c>
      <c r="D435" s="21"/>
      <c r="E435" s="21"/>
      <c r="F435" s="21"/>
      <c r="G435" s="21"/>
      <c r="H435" s="21"/>
      <c r="I435" s="21"/>
      <c r="J435" s="21"/>
      <c r="K435" s="21"/>
      <c r="L435" s="21"/>
      <c r="M435" s="21"/>
      <c r="N435" s="21"/>
      <c r="O435" s="21"/>
      <c r="P435" s="43">
        <f t="shared" si="23"/>
        <v>0</v>
      </c>
    </row>
    <row r="436" spans="1:16" x14ac:dyDescent="0.25">
      <c r="A436" s="226"/>
      <c r="B436" s="228"/>
      <c r="C436" s="46">
        <v>16</v>
      </c>
      <c r="D436" s="21">
        <v>10364</v>
      </c>
      <c r="E436" s="21">
        <v>10364</v>
      </c>
      <c r="F436" s="21">
        <v>10364</v>
      </c>
      <c r="G436" s="21">
        <v>10364</v>
      </c>
      <c r="H436" s="21">
        <v>10364</v>
      </c>
      <c r="I436" s="21">
        <v>10364</v>
      </c>
      <c r="J436" s="21">
        <v>10364</v>
      </c>
      <c r="K436" s="21">
        <v>10364</v>
      </c>
      <c r="L436" s="21">
        <v>10364</v>
      </c>
      <c r="M436" s="21">
        <v>10364</v>
      </c>
      <c r="N436" s="21">
        <v>10364</v>
      </c>
      <c r="O436" s="21">
        <v>10364</v>
      </c>
      <c r="P436" s="43">
        <f t="shared" si="23"/>
        <v>124368</v>
      </c>
    </row>
    <row r="437" spans="1:16" x14ac:dyDescent="0.25">
      <c r="A437" s="226"/>
      <c r="B437" s="228"/>
      <c r="C437" s="46">
        <v>17</v>
      </c>
      <c r="D437" s="21"/>
      <c r="E437" s="21"/>
      <c r="F437" s="21"/>
      <c r="G437" s="21"/>
      <c r="H437" s="21"/>
      <c r="I437" s="21"/>
      <c r="J437" s="21"/>
      <c r="K437" s="21"/>
      <c r="L437" s="21"/>
      <c r="M437" s="21"/>
      <c r="N437" s="21"/>
      <c r="O437" s="21"/>
      <c r="P437" s="43">
        <f t="shared" si="23"/>
        <v>0</v>
      </c>
    </row>
    <row r="438" spans="1:16" x14ac:dyDescent="0.25">
      <c r="A438" s="225">
        <v>299</v>
      </c>
      <c r="B438" s="227" t="s">
        <v>279</v>
      </c>
      <c r="C438" s="46">
        <v>11</v>
      </c>
      <c r="D438" s="21"/>
      <c r="E438" s="21"/>
      <c r="F438" s="21"/>
      <c r="G438" s="21"/>
      <c r="H438" s="21"/>
      <c r="I438" s="21"/>
      <c r="J438" s="21"/>
      <c r="K438" s="21"/>
      <c r="L438" s="21"/>
      <c r="M438" s="21"/>
      <c r="N438" s="21"/>
      <c r="O438" s="21"/>
      <c r="P438" s="43">
        <f t="shared" si="23"/>
        <v>0</v>
      </c>
    </row>
    <row r="439" spans="1:16" x14ac:dyDescent="0.25">
      <c r="A439" s="226"/>
      <c r="B439" s="228"/>
      <c r="C439" s="46">
        <v>14</v>
      </c>
      <c r="D439" s="21"/>
      <c r="E439" s="21"/>
      <c r="F439" s="21"/>
      <c r="G439" s="21"/>
      <c r="H439" s="21"/>
      <c r="I439" s="21"/>
      <c r="J439" s="21"/>
      <c r="K439" s="21"/>
      <c r="L439" s="21"/>
      <c r="M439" s="21"/>
      <c r="N439" s="21"/>
      <c r="O439" s="21"/>
      <c r="P439" s="43">
        <f t="shared" si="23"/>
        <v>0</v>
      </c>
    </row>
    <row r="440" spans="1:16" x14ac:dyDescent="0.25">
      <c r="A440" s="226"/>
      <c r="B440" s="228"/>
      <c r="C440" s="46">
        <v>15</v>
      </c>
      <c r="D440" s="21"/>
      <c r="E440" s="21"/>
      <c r="F440" s="21"/>
      <c r="G440" s="21"/>
      <c r="H440" s="21"/>
      <c r="I440" s="21"/>
      <c r="J440" s="21"/>
      <c r="K440" s="21"/>
      <c r="L440" s="21"/>
      <c r="M440" s="21"/>
      <c r="N440" s="21"/>
      <c r="O440" s="21"/>
      <c r="P440" s="43">
        <f t="shared" si="23"/>
        <v>0</v>
      </c>
    </row>
    <row r="441" spans="1:16" x14ac:dyDescent="0.25">
      <c r="A441" s="226"/>
      <c r="B441" s="228"/>
      <c r="C441" s="46">
        <v>16</v>
      </c>
      <c r="D441" s="21">
        <v>10364</v>
      </c>
      <c r="E441" s="21">
        <v>10364</v>
      </c>
      <c r="F441" s="21">
        <v>10364</v>
      </c>
      <c r="G441" s="21">
        <v>10364</v>
      </c>
      <c r="H441" s="21">
        <v>10364</v>
      </c>
      <c r="I441" s="21">
        <v>10364</v>
      </c>
      <c r="J441" s="21">
        <v>10364</v>
      </c>
      <c r="K441" s="21">
        <v>10364</v>
      </c>
      <c r="L441" s="21">
        <v>10364</v>
      </c>
      <c r="M441" s="21">
        <v>10364</v>
      </c>
      <c r="N441" s="21">
        <v>10364</v>
      </c>
      <c r="O441" s="21">
        <v>10364</v>
      </c>
      <c r="P441" s="43">
        <f t="shared" si="23"/>
        <v>124368</v>
      </c>
    </row>
    <row r="442" spans="1:16" x14ac:dyDescent="0.25">
      <c r="A442" s="226"/>
      <c r="B442" s="228"/>
      <c r="C442" s="46">
        <v>17</v>
      </c>
      <c r="D442" s="21"/>
      <c r="E442" s="21"/>
      <c r="F442" s="21"/>
      <c r="G442" s="21"/>
      <c r="H442" s="21"/>
      <c r="I442" s="21"/>
      <c r="J442" s="21"/>
      <c r="K442" s="21"/>
      <c r="L442" s="21"/>
      <c r="M442" s="21"/>
      <c r="N442" s="21"/>
      <c r="O442" s="21"/>
      <c r="P442" s="43">
        <f t="shared" si="23"/>
        <v>0</v>
      </c>
    </row>
    <row r="443" spans="1:16" x14ac:dyDescent="0.25">
      <c r="A443" s="60">
        <v>3000</v>
      </c>
      <c r="B443" s="229" t="s">
        <v>280</v>
      </c>
      <c r="C443" s="230"/>
      <c r="D443" s="61">
        <f>D444+D491+D540+D587+D639+D687+D723+D769+D795</f>
        <v>479108</v>
      </c>
      <c r="E443" s="61">
        <f t="shared" ref="E443:O443" si="25">E444+E491+E540+E587+E639+E687+E723+E769+E795</f>
        <v>479108</v>
      </c>
      <c r="F443" s="61">
        <f t="shared" si="25"/>
        <v>479108</v>
      </c>
      <c r="G443" s="61">
        <f t="shared" si="25"/>
        <v>479108</v>
      </c>
      <c r="H443" s="61">
        <f t="shared" si="25"/>
        <v>479108</v>
      </c>
      <c r="I443" s="61">
        <f t="shared" si="25"/>
        <v>479108</v>
      </c>
      <c r="J443" s="61">
        <f t="shared" si="25"/>
        <v>479108</v>
      </c>
      <c r="K443" s="61">
        <f t="shared" si="25"/>
        <v>479108</v>
      </c>
      <c r="L443" s="61">
        <f t="shared" si="25"/>
        <v>479108</v>
      </c>
      <c r="M443" s="61">
        <f t="shared" si="25"/>
        <v>479108</v>
      </c>
      <c r="N443" s="61">
        <f t="shared" si="25"/>
        <v>479108</v>
      </c>
      <c r="O443" s="61">
        <f t="shared" si="25"/>
        <v>479108</v>
      </c>
      <c r="P443" s="43">
        <f t="shared" si="23"/>
        <v>5749296</v>
      </c>
    </row>
    <row r="444" spans="1:16" x14ac:dyDescent="0.25">
      <c r="A444" s="59">
        <v>3100</v>
      </c>
      <c r="B444" s="219" t="s">
        <v>281</v>
      </c>
      <c r="C444" s="220"/>
      <c r="D444" s="58">
        <f>SUM(D445:D490)</f>
        <v>195806</v>
      </c>
      <c r="E444" s="58">
        <f t="shared" ref="E444:O444" si="26">SUM(E445:E490)</f>
        <v>195806</v>
      </c>
      <c r="F444" s="58">
        <f t="shared" si="26"/>
        <v>195806</v>
      </c>
      <c r="G444" s="58">
        <f t="shared" si="26"/>
        <v>195806</v>
      </c>
      <c r="H444" s="58">
        <f t="shared" si="26"/>
        <v>195806</v>
      </c>
      <c r="I444" s="58">
        <f t="shared" si="26"/>
        <v>195806</v>
      </c>
      <c r="J444" s="58">
        <f t="shared" si="26"/>
        <v>195806</v>
      </c>
      <c r="K444" s="58">
        <f t="shared" si="26"/>
        <v>195806</v>
      </c>
      <c r="L444" s="58">
        <f t="shared" si="26"/>
        <v>195806</v>
      </c>
      <c r="M444" s="58">
        <f t="shared" si="26"/>
        <v>195806</v>
      </c>
      <c r="N444" s="58">
        <f t="shared" si="26"/>
        <v>195806</v>
      </c>
      <c r="O444" s="58">
        <f t="shared" si="26"/>
        <v>195806</v>
      </c>
      <c r="P444" s="43">
        <f t="shared" si="23"/>
        <v>2349672</v>
      </c>
    </row>
    <row r="445" spans="1:16" x14ac:dyDescent="0.25">
      <c r="A445" s="225">
        <v>311</v>
      </c>
      <c r="B445" s="227" t="s">
        <v>282</v>
      </c>
      <c r="C445" s="46">
        <v>11</v>
      </c>
      <c r="D445" s="21"/>
      <c r="E445" s="21"/>
      <c r="F445" s="21"/>
      <c r="G445" s="21"/>
      <c r="H445" s="21"/>
      <c r="I445" s="21"/>
      <c r="J445" s="21"/>
      <c r="K445" s="21"/>
      <c r="L445" s="21"/>
      <c r="M445" s="21"/>
      <c r="N445" s="21"/>
      <c r="O445" s="21"/>
      <c r="P445" s="43">
        <f t="shared" si="23"/>
        <v>0</v>
      </c>
    </row>
    <row r="446" spans="1:16" x14ac:dyDescent="0.25">
      <c r="A446" s="226"/>
      <c r="B446" s="228"/>
      <c r="C446" s="46">
        <v>14</v>
      </c>
      <c r="D446" s="21"/>
      <c r="E446" s="21"/>
      <c r="F446" s="21"/>
      <c r="G446" s="21"/>
      <c r="H446" s="21"/>
      <c r="I446" s="21"/>
      <c r="J446" s="21"/>
      <c r="K446" s="21"/>
      <c r="L446" s="21"/>
      <c r="M446" s="21"/>
      <c r="N446" s="21"/>
      <c r="O446" s="21"/>
      <c r="P446" s="43">
        <f t="shared" si="23"/>
        <v>0</v>
      </c>
    </row>
    <row r="447" spans="1:16" x14ac:dyDescent="0.25">
      <c r="A447" s="226"/>
      <c r="B447" s="228"/>
      <c r="C447" s="46">
        <v>15</v>
      </c>
      <c r="D447" s="21">
        <v>193530</v>
      </c>
      <c r="E447" s="21">
        <v>193530</v>
      </c>
      <c r="F447" s="21">
        <v>193530</v>
      </c>
      <c r="G447" s="21">
        <v>193530</v>
      </c>
      <c r="H447" s="21">
        <v>193530</v>
      </c>
      <c r="I447" s="21">
        <v>193530</v>
      </c>
      <c r="J447" s="21">
        <v>193530</v>
      </c>
      <c r="K447" s="21">
        <v>193530</v>
      </c>
      <c r="L447" s="21">
        <v>193530</v>
      </c>
      <c r="M447" s="21">
        <v>193530</v>
      </c>
      <c r="N447" s="21">
        <v>193530</v>
      </c>
      <c r="O447" s="21">
        <v>193530</v>
      </c>
      <c r="P447" s="43">
        <f t="shared" si="23"/>
        <v>2322360</v>
      </c>
    </row>
    <row r="448" spans="1:16" x14ac:dyDescent="0.25">
      <c r="A448" s="226"/>
      <c r="B448" s="228"/>
      <c r="C448" s="46">
        <v>16</v>
      </c>
      <c r="D448" s="21"/>
      <c r="E448" s="21"/>
      <c r="F448" s="21"/>
      <c r="G448" s="21"/>
      <c r="H448" s="21"/>
      <c r="I448" s="21"/>
      <c r="J448" s="21"/>
      <c r="K448" s="21"/>
      <c r="L448" s="21"/>
      <c r="M448" s="21"/>
      <c r="N448" s="21"/>
      <c r="O448" s="21"/>
      <c r="P448" s="43">
        <f t="shared" si="23"/>
        <v>0</v>
      </c>
    </row>
    <row r="449" spans="1:16" x14ac:dyDescent="0.25">
      <c r="A449" s="226"/>
      <c r="B449" s="228"/>
      <c r="C449" s="46">
        <v>17</v>
      </c>
      <c r="D449" s="21"/>
      <c r="E449" s="21"/>
      <c r="F449" s="21"/>
      <c r="G449" s="21"/>
      <c r="H449" s="21"/>
      <c r="I449" s="21"/>
      <c r="J449" s="21"/>
      <c r="K449" s="21"/>
      <c r="L449" s="21"/>
      <c r="M449" s="21"/>
      <c r="N449" s="21"/>
      <c r="O449" s="21"/>
      <c r="P449" s="43">
        <f t="shared" si="23"/>
        <v>0</v>
      </c>
    </row>
    <row r="450" spans="1:16" x14ac:dyDescent="0.25">
      <c r="A450" s="226"/>
      <c r="B450" s="228"/>
      <c r="C450" s="46">
        <v>25</v>
      </c>
      <c r="D450" s="21"/>
      <c r="E450" s="21"/>
      <c r="F450" s="21"/>
      <c r="G450" s="21"/>
      <c r="H450" s="21"/>
      <c r="I450" s="21"/>
      <c r="J450" s="21"/>
      <c r="K450" s="21"/>
      <c r="L450" s="21"/>
      <c r="M450" s="21"/>
      <c r="N450" s="21"/>
      <c r="O450" s="21"/>
      <c r="P450" s="43">
        <f t="shared" si="23"/>
        <v>0</v>
      </c>
    </row>
    <row r="451" spans="1:16" x14ac:dyDescent="0.25">
      <c r="A451" s="225">
        <v>312</v>
      </c>
      <c r="B451" s="227" t="s">
        <v>283</v>
      </c>
      <c r="C451" s="46">
        <v>11</v>
      </c>
      <c r="D451" s="21"/>
      <c r="E451" s="21"/>
      <c r="F451" s="21"/>
      <c r="G451" s="21"/>
      <c r="H451" s="21"/>
      <c r="I451" s="21"/>
      <c r="J451" s="21"/>
      <c r="K451" s="21"/>
      <c r="L451" s="21"/>
      <c r="M451" s="21"/>
      <c r="N451" s="21"/>
      <c r="O451" s="21"/>
      <c r="P451" s="43">
        <f t="shared" ref="P451:P514" si="27">SUM(D451:O451)</f>
        <v>0</v>
      </c>
    </row>
    <row r="452" spans="1:16" x14ac:dyDescent="0.25">
      <c r="A452" s="226"/>
      <c r="B452" s="228"/>
      <c r="C452" s="46">
        <v>14</v>
      </c>
      <c r="D452" s="21"/>
      <c r="E452" s="21"/>
      <c r="F452" s="21"/>
      <c r="G452" s="21"/>
      <c r="H452" s="21"/>
      <c r="I452" s="21"/>
      <c r="J452" s="21"/>
      <c r="K452" s="21"/>
      <c r="L452" s="21"/>
      <c r="M452" s="21"/>
      <c r="N452" s="21"/>
      <c r="O452" s="21"/>
      <c r="P452" s="43">
        <f t="shared" si="27"/>
        <v>0</v>
      </c>
    </row>
    <row r="453" spans="1:16" x14ac:dyDescent="0.25">
      <c r="A453" s="226"/>
      <c r="B453" s="228"/>
      <c r="C453" s="46">
        <v>15</v>
      </c>
      <c r="D453" s="21"/>
      <c r="E453" s="21"/>
      <c r="F453" s="21"/>
      <c r="G453" s="21"/>
      <c r="H453" s="21"/>
      <c r="I453" s="21"/>
      <c r="J453" s="21"/>
      <c r="K453" s="21"/>
      <c r="L453" s="21"/>
      <c r="M453" s="21"/>
      <c r="N453" s="21"/>
      <c r="O453" s="21"/>
      <c r="P453" s="43">
        <f t="shared" si="27"/>
        <v>0</v>
      </c>
    </row>
    <row r="454" spans="1:16" x14ac:dyDescent="0.25">
      <c r="A454" s="226"/>
      <c r="B454" s="228"/>
      <c r="C454" s="46">
        <v>16</v>
      </c>
      <c r="D454" s="21"/>
      <c r="E454" s="21"/>
      <c r="F454" s="21"/>
      <c r="G454" s="21"/>
      <c r="H454" s="21"/>
      <c r="I454" s="21"/>
      <c r="J454" s="21"/>
      <c r="K454" s="21"/>
      <c r="L454" s="21"/>
      <c r="M454" s="21"/>
      <c r="N454" s="21"/>
      <c r="O454" s="21"/>
      <c r="P454" s="43">
        <f t="shared" si="27"/>
        <v>0</v>
      </c>
    </row>
    <row r="455" spans="1:16" x14ac:dyDescent="0.25">
      <c r="A455" s="226"/>
      <c r="B455" s="228"/>
      <c r="C455" s="46">
        <v>17</v>
      </c>
      <c r="D455" s="21"/>
      <c r="E455" s="21"/>
      <c r="F455" s="21"/>
      <c r="G455" s="21"/>
      <c r="H455" s="21"/>
      <c r="I455" s="21"/>
      <c r="J455" s="21"/>
      <c r="K455" s="21"/>
      <c r="L455" s="21"/>
      <c r="M455" s="21"/>
      <c r="N455" s="21"/>
      <c r="O455" s="21"/>
      <c r="P455" s="43">
        <f t="shared" si="27"/>
        <v>0</v>
      </c>
    </row>
    <row r="456" spans="1:16" x14ac:dyDescent="0.25">
      <c r="A456" s="225">
        <v>313</v>
      </c>
      <c r="B456" s="227" t="s">
        <v>284</v>
      </c>
      <c r="C456" s="46">
        <v>11</v>
      </c>
      <c r="D456" s="21"/>
      <c r="E456" s="21"/>
      <c r="F456" s="21"/>
      <c r="G456" s="21"/>
      <c r="H456" s="21"/>
      <c r="I456" s="21"/>
      <c r="J456" s="21"/>
      <c r="K456" s="21"/>
      <c r="L456" s="21"/>
      <c r="M456" s="21"/>
      <c r="N456" s="21"/>
      <c r="O456" s="21"/>
      <c r="P456" s="43">
        <f t="shared" si="27"/>
        <v>0</v>
      </c>
    </row>
    <row r="457" spans="1:16" x14ac:dyDescent="0.25">
      <c r="A457" s="226"/>
      <c r="B457" s="228"/>
      <c r="C457" s="46">
        <v>14</v>
      </c>
      <c r="D457" s="21"/>
      <c r="E457" s="21"/>
      <c r="F457" s="21"/>
      <c r="G457" s="21"/>
      <c r="H457" s="21"/>
      <c r="I457" s="21"/>
      <c r="J457" s="21"/>
      <c r="K457" s="21"/>
      <c r="L457" s="21"/>
      <c r="M457" s="21"/>
      <c r="N457" s="21"/>
      <c r="O457" s="21"/>
      <c r="P457" s="43">
        <f t="shared" si="27"/>
        <v>0</v>
      </c>
    </row>
    <row r="458" spans="1:16" x14ac:dyDescent="0.25">
      <c r="A458" s="226"/>
      <c r="B458" s="228"/>
      <c r="C458" s="46">
        <v>15</v>
      </c>
      <c r="D458" s="21"/>
      <c r="E458" s="21"/>
      <c r="F458" s="21"/>
      <c r="G458" s="21"/>
      <c r="H458" s="21"/>
      <c r="I458" s="21"/>
      <c r="J458" s="21"/>
      <c r="K458" s="21"/>
      <c r="L458" s="21"/>
      <c r="M458" s="21"/>
      <c r="N458" s="21"/>
      <c r="O458" s="21"/>
      <c r="P458" s="43">
        <f t="shared" si="27"/>
        <v>0</v>
      </c>
    </row>
    <row r="459" spans="1:16" x14ac:dyDescent="0.25">
      <c r="A459" s="226"/>
      <c r="B459" s="228"/>
      <c r="C459" s="46">
        <v>16</v>
      </c>
      <c r="D459" s="21"/>
      <c r="E459" s="21"/>
      <c r="F459" s="21"/>
      <c r="G459" s="21"/>
      <c r="H459" s="21"/>
      <c r="I459" s="21"/>
      <c r="J459" s="21"/>
      <c r="K459" s="21"/>
      <c r="L459" s="21"/>
      <c r="M459" s="21"/>
      <c r="N459" s="21"/>
      <c r="O459" s="21"/>
      <c r="P459" s="43">
        <f t="shared" si="27"/>
        <v>0</v>
      </c>
    </row>
    <row r="460" spans="1:16" x14ac:dyDescent="0.25">
      <c r="A460" s="226"/>
      <c r="B460" s="228"/>
      <c r="C460" s="46">
        <v>17</v>
      </c>
      <c r="D460" s="21"/>
      <c r="E460" s="21"/>
      <c r="F460" s="21"/>
      <c r="G460" s="21"/>
      <c r="H460" s="21"/>
      <c r="I460" s="21"/>
      <c r="J460" s="21"/>
      <c r="K460" s="21"/>
      <c r="L460" s="21"/>
      <c r="M460" s="21"/>
      <c r="N460" s="21"/>
      <c r="O460" s="21"/>
      <c r="P460" s="43">
        <f t="shared" si="27"/>
        <v>0</v>
      </c>
    </row>
    <row r="461" spans="1:16" x14ac:dyDescent="0.25">
      <c r="A461" s="225">
        <v>314</v>
      </c>
      <c r="B461" s="227" t="s">
        <v>285</v>
      </c>
      <c r="C461" s="46">
        <v>11</v>
      </c>
      <c r="D461" s="21"/>
      <c r="E461" s="21"/>
      <c r="F461" s="21"/>
      <c r="G461" s="21"/>
      <c r="H461" s="21"/>
      <c r="I461" s="21"/>
      <c r="J461" s="21"/>
      <c r="K461" s="21"/>
      <c r="L461" s="21"/>
      <c r="M461" s="21"/>
      <c r="N461" s="21"/>
      <c r="O461" s="21"/>
      <c r="P461" s="43">
        <f t="shared" si="27"/>
        <v>0</v>
      </c>
    </row>
    <row r="462" spans="1:16" x14ac:dyDescent="0.25">
      <c r="A462" s="226"/>
      <c r="B462" s="228"/>
      <c r="C462" s="46">
        <v>14</v>
      </c>
      <c r="D462" s="21"/>
      <c r="E462" s="21"/>
      <c r="F462" s="21"/>
      <c r="G462" s="21"/>
      <c r="H462" s="21"/>
      <c r="I462" s="21"/>
      <c r="J462" s="21"/>
      <c r="K462" s="21"/>
      <c r="L462" s="21"/>
      <c r="M462" s="21"/>
      <c r="N462" s="21"/>
      <c r="O462" s="21"/>
      <c r="P462" s="43">
        <f t="shared" si="27"/>
        <v>0</v>
      </c>
    </row>
    <row r="463" spans="1:16" x14ac:dyDescent="0.25">
      <c r="A463" s="226"/>
      <c r="B463" s="228"/>
      <c r="C463" s="46">
        <v>15</v>
      </c>
      <c r="D463" s="21"/>
      <c r="E463" s="21"/>
      <c r="F463" s="21"/>
      <c r="G463" s="21"/>
      <c r="H463" s="21"/>
      <c r="I463" s="21"/>
      <c r="J463" s="21"/>
      <c r="K463" s="21"/>
      <c r="L463" s="21"/>
      <c r="M463" s="21"/>
      <c r="N463" s="21"/>
      <c r="O463" s="21"/>
      <c r="P463" s="43">
        <f t="shared" si="27"/>
        <v>0</v>
      </c>
    </row>
    <row r="464" spans="1:16" x14ac:dyDescent="0.25">
      <c r="A464" s="226"/>
      <c r="B464" s="228"/>
      <c r="C464" s="46">
        <v>16</v>
      </c>
      <c r="D464" s="21">
        <v>1138</v>
      </c>
      <c r="E464" s="21">
        <v>1138</v>
      </c>
      <c r="F464" s="21">
        <v>1138</v>
      </c>
      <c r="G464" s="21">
        <v>1138</v>
      </c>
      <c r="H464" s="21">
        <v>1138</v>
      </c>
      <c r="I464" s="21">
        <v>1138</v>
      </c>
      <c r="J464" s="21">
        <v>1138</v>
      </c>
      <c r="K464" s="21">
        <v>1138</v>
      </c>
      <c r="L464" s="21">
        <v>1138</v>
      </c>
      <c r="M464" s="21">
        <v>1138</v>
      </c>
      <c r="N464" s="21">
        <v>1138</v>
      </c>
      <c r="O464" s="21">
        <v>1138</v>
      </c>
      <c r="P464" s="43">
        <f t="shared" si="27"/>
        <v>13656</v>
      </c>
    </row>
    <row r="465" spans="1:16" x14ac:dyDescent="0.25">
      <c r="A465" s="226"/>
      <c r="B465" s="228"/>
      <c r="C465" s="46">
        <v>17</v>
      </c>
      <c r="D465" s="21"/>
      <c r="E465" s="21"/>
      <c r="F465" s="21"/>
      <c r="G465" s="21"/>
      <c r="H465" s="21"/>
      <c r="I465" s="21"/>
      <c r="J465" s="21"/>
      <c r="K465" s="21"/>
      <c r="L465" s="21"/>
      <c r="M465" s="21"/>
      <c r="N465" s="21"/>
      <c r="O465" s="21"/>
      <c r="P465" s="43">
        <f t="shared" si="27"/>
        <v>0</v>
      </c>
    </row>
    <row r="466" spans="1:16" x14ac:dyDescent="0.25">
      <c r="A466" s="225">
        <v>315</v>
      </c>
      <c r="B466" s="227" t="s">
        <v>286</v>
      </c>
      <c r="C466" s="46">
        <v>11</v>
      </c>
      <c r="D466" s="21"/>
      <c r="E466" s="21"/>
      <c r="F466" s="21"/>
      <c r="G466" s="21"/>
      <c r="H466" s="21"/>
      <c r="I466" s="21"/>
      <c r="J466" s="21"/>
      <c r="K466" s="21"/>
      <c r="L466" s="21"/>
      <c r="M466" s="21"/>
      <c r="N466" s="21"/>
      <c r="O466" s="21"/>
      <c r="P466" s="43">
        <f t="shared" si="27"/>
        <v>0</v>
      </c>
    </row>
    <row r="467" spans="1:16" x14ac:dyDescent="0.25">
      <c r="A467" s="226"/>
      <c r="B467" s="228"/>
      <c r="C467" s="46">
        <v>14</v>
      </c>
      <c r="D467" s="21"/>
      <c r="E467" s="21"/>
      <c r="F467" s="21"/>
      <c r="G467" s="21"/>
      <c r="H467" s="21"/>
      <c r="I467" s="21"/>
      <c r="J467" s="21"/>
      <c r="K467" s="21"/>
      <c r="L467" s="21"/>
      <c r="M467" s="21"/>
      <c r="N467" s="21"/>
      <c r="O467" s="21"/>
      <c r="P467" s="43">
        <f t="shared" si="27"/>
        <v>0</v>
      </c>
    </row>
    <row r="468" spans="1:16" x14ac:dyDescent="0.25">
      <c r="A468" s="226"/>
      <c r="B468" s="228"/>
      <c r="C468" s="46">
        <v>15</v>
      </c>
      <c r="D468" s="21"/>
      <c r="E468" s="21"/>
      <c r="F468" s="21"/>
      <c r="G468" s="21"/>
      <c r="H468" s="21"/>
      <c r="I468" s="21"/>
      <c r="J468" s="21"/>
      <c r="K468" s="21"/>
      <c r="L468" s="21"/>
      <c r="M468" s="21"/>
      <c r="N468" s="21"/>
      <c r="O468" s="21"/>
      <c r="P468" s="43">
        <f t="shared" si="27"/>
        <v>0</v>
      </c>
    </row>
    <row r="469" spans="1:16" x14ac:dyDescent="0.25">
      <c r="A469" s="226"/>
      <c r="B469" s="228"/>
      <c r="C469" s="46">
        <v>16</v>
      </c>
      <c r="D469" s="21"/>
      <c r="E469" s="21"/>
      <c r="F469" s="21"/>
      <c r="G469" s="21"/>
      <c r="H469" s="21"/>
      <c r="I469" s="21"/>
      <c r="J469" s="21"/>
      <c r="K469" s="21"/>
      <c r="L469" s="21"/>
      <c r="M469" s="21"/>
      <c r="N469" s="21"/>
      <c r="O469" s="21"/>
      <c r="P469" s="43">
        <f t="shared" si="27"/>
        <v>0</v>
      </c>
    </row>
    <row r="470" spans="1:16" x14ac:dyDescent="0.25">
      <c r="A470" s="226"/>
      <c r="B470" s="228"/>
      <c r="C470" s="46">
        <v>17</v>
      </c>
      <c r="D470" s="21"/>
      <c r="E470" s="21"/>
      <c r="F470" s="21"/>
      <c r="G470" s="21"/>
      <c r="H470" s="21"/>
      <c r="I470" s="21"/>
      <c r="J470" s="21"/>
      <c r="K470" s="21"/>
      <c r="L470" s="21"/>
      <c r="M470" s="21"/>
      <c r="N470" s="21"/>
      <c r="O470" s="21"/>
      <c r="P470" s="43">
        <f t="shared" si="27"/>
        <v>0</v>
      </c>
    </row>
    <row r="471" spans="1:16" x14ac:dyDescent="0.25">
      <c r="A471" s="225">
        <v>316</v>
      </c>
      <c r="B471" s="227" t="s">
        <v>287</v>
      </c>
      <c r="C471" s="46">
        <v>11</v>
      </c>
      <c r="D471" s="21"/>
      <c r="E471" s="21"/>
      <c r="F471" s="21"/>
      <c r="G471" s="21"/>
      <c r="H471" s="21"/>
      <c r="I471" s="21"/>
      <c r="J471" s="21"/>
      <c r="K471" s="21"/>
      <c r="L471" s="21"/>
      <c r="M471" s="21"/>
      <c r="N471" s="21"/>
      <c r="O471" s="21"/>
      <c r="P471" s="43">
        <f t="shared" si="27"/>
        <v>0</v>
      </c>
    </row>
    <row r="472" spans="1:16" x14ac:dyDescent="0.25">
      <c r="A472" s="226"/>
      <c r="B472" s="228"/>
      <c r="C472" s="46">
        <v>14</v>
      </c>
      <c r="D472" s="21"/>
      <c r="E472" s="21"/>
      <c r="F472" s="21"/>
      <c r="G472" s="21"/>
      <c r="H472" s="21"/>
      <c r="I472" s="21"/>
      <c r="J472" s="21"/>
      <c r="K472" s="21"/>
      <c r="L472" s="21"/>
      <c r="M472" s="21"/>
      <c r="N472" s="21"/>
      <c r="O472" s="21"/>
      <c r="P472" s="43">
        <f t="shared" si="27"/>
        <v>0</v>
      </c>
    </row>
    <row r="473" spans="1:16" x14ac:dyDescent="0.25">
      <c r="A473" s="226"/>
      <c r="B473" s="228"/>
      <c r="C473" s="46">
        <v>15</v>
      </c>
      <c r="D473" s="21"/>
      <c r="E473" s="21"/>
      <c r="F473" s="21"/>
      <c r="G473" s="21"/>
      <c r="H473" s="21"/>
      <c r="I473" s="21"/>
      <c r="J473" s="21"/>
      <c r="K473" s="21"/>
      <c r="L473" s="21"/>
      <c r="M473" s="21"/>
      <c r="N473" s="21"/>
      <c r="O473" s="21"/>
      <c r="P473" s="43">
        <f t="shared" si="27"/>
        <v>0</v>
      </c>
    </row>
    <row r="474" spans="1:16" x14ac:dyDescent="0.25">
      <c r="A474" s="226"/>
      <c r="B474" s="228"/>
      <c r="C474" s="46">
        <v>16</v>
      </c>
      <c r="D474" s="21"/>
      <c r="E474" s="21"/>
      <c r="F474" s="21"/>
      <c r="G474" s="21"/>
      <c r="H474" s="21"/>
      <c r="I474" s="21"/>
      <c r="J474" s="21"/>
      <c r="K474" s="21"/>
      <c r="L474" s="21"/>
      <c r="M474" s="21"/>
      <c r="N474" s="21"/>
      <c r="O474" s="21"/>
      <c r="P474" s="43">
        <f t="shared" si="27"/>
        <v>0</v>
      </c>
    </row>
    <row r="475" spans="1:16" x14ac:dyDescent="0.25">
      <c r="A475" s="226"/>
      <c r="B475" s="228"/>
      <c r="C475" s="46">
        <v>17</v>
      </c>
      <c r="D475" s="21"/>
      <c r="E475" s="21"/>
      <c r="F475" s="21"/>
      <c r="G475" s="21"/>
      <c r="H475" s="21"/>
      <c r="I475" s="21"/>
      <c r="J475" s="21"/>
      <c r="K475" s="21"/>
      <c r="L475" s="21"/>
      <c r="M475" s="21"/>
      <c r="N475" s="21"/>
      <c r="O475" s="21"/>
      <c r="P475" s="43">
        <f t="shared" si="27"/>
        <v>0</v>
      </c>
    </row>
    <row r="476" spans="1:16" x14ac:dyDescent="0.25">
      <c r="A476" s="225">
        <v>317</v>
      </c>
      <c r="B476" s="227" t="s">
        <v>288</v>
      </c>
      <c r="C476" s="46">
        <v>11</v>
      </c>
      <c r="D476" s="21"/>
      <c r="E476" s="21"/>
      <c r="F476" s="21"/>
      <c r="G476" s="21"/>
      <c r="H476" s="21"/>
      <c r="I476" s="21"/>
      <c r="J476" s="21"/>
      <c r="K476" s="21"/>
      <c r="L476" s="21"/>
      <c r="M476" s="21"/>
      <c r="N476" s="21"/>
      <c r="O476" s="21"/>
      <c r="P476" s="43">
        <f t="shared" si="27"/>
        <v>0</v>
      </c>
    </row>
    <row r="477" spans="1:16" x14ac:dyDescent="0.25">
      <c r="A477" s="226"/>
      <c r="B477" s="228"/>
      <c r="C477" s="46">
        <v>14</v>
      </c>
      <c r="D477" s="21"/>
      <c r="E477" s="21"/>
      <c r="F477" s="21"/>
      <c r="G477" s="21"/>
      <c r="H477" s="21"/>
      <c r="I477" s="21"/>
      <c r="J477" s="21"/>
      <c r="K477" s="21"/>
      <c r="L477" s="21"/>
      <c r="M477" s="21"/>
      <c r="N477" s="21"/>
      <c r="O477" s="21"/>
      <c r="P477" s="43">
        <f t="shared" si="27"/>
        <v>0</v>
      </c>
    </row>
    <row r="478" spans="1:16" x14ac:dyDescent="0.25">
      <c r="A478" s="226"/>
      <c r="B478" s="228"/>
      <c r="C478" s="46">
        <v>15</v>
      </c>
      <c r="D478" s="21"/>
      <c r="E478" s="21"/>
      <c r="F478" s="21"/>
      <c r="G478" s="21"/>
      <c r="H478" s="21"/>
      <c r="I478" s="21"/>
      <c r="J478" s="21"/>
      <c r="K478" s="21"/>
      <c r="L478" s="21"/>
      <c r="M478" s="21"/>
      <c r="N478" s="21"/>
      <c r="O478" s="21"/>
      <c r="P478" s="43">
        <f t="shared" si="27"/>
        <v>0</v>
      </c>
    </row>
    <row r="479" spans="1:16" x14ac:dyDescent="0.25">
      <c r="A479" s="226"/>
      <c r="B479" s="228"/>
      <c r="C479" s="46">
        <v>16</v>
      </c>
      <c r="D479" s="21">
        <v>1138</v>
      </c>
      <c r="E479" s="21">
        <v>1138</v>
      </c>
      <c r="F479" s="21">
        <v>1138</v>
      </c>
      <c r="G479" s="21">
        <v>1138</v>
      </c>
      <c r="H479" s="21">
        <v>1138</v>
      </c>
      <c r="I479" s="21">
        <v>1138</v>
      </c>
      <c r="J479" s="21">
        <v>1138</v>
      </c>
      <c r="K479" s="21">
        <v>1138</v>
      </c>
      <c r="L479" s="21">
        <v>1138</v>
      </c>
      <c r="M479" s="21">
        <v>1138</v>
      </c>
      <c r="N479" s="21">
        <v>1138</v>
      </c>
      <c r="O479" s="21">
        <v>1138</v>
      </c>
      <c r="P479" s="43">
        <f t="shared" si="27"/>
        <v>13656</v>
      </c>
    </row>
    <row r="480" spans="1:16" x14ac:dyDescent="0.25">
      <c r="A480" s="226"/>
      <c r="B480" s="228"/>
      <c r="C480" s="46">
        <v>17</v>
      </c>
      <c r="D480" s="21"/>
      <c r="E480" s="21"/>
      <c r="F480" s="21"/>
      <c r="G480" s="21"/>
      <c r="H480" s="21"/>
      <c r="I480" s="21"/>
      <c r="J480" s="21"/>
      <c r="K480" s="21"/>
      <c r="L480" s="21"/>
      <c r="M480" s="21"/>
      <c r="N480" s="21"/>
      <c r="O480" s="21"/>
      <c r="P480" s="43">
        <f t="shared" si="27"/>
        <v>0</v>
      </c>
    </row>
    <row r="481" spans="1:16" x14ac:dyDescent="0.25">
      <c r="A481" s="225">
        <v>318</v>
      </c>
      <c r="B481" s="227" t="s">
        <v>289</v>
      </c>
      <c r="C481" s="46">
        <v>11</v>
      </c>
      <c r="D481" s="21"/>
      <c r="E481" s="21"/>
      <c r="F481" s="21"/>
      <c r="G481" s="21"/>
      <c r="H481" s="21"/>
      <c r="I481" s="21"/>
      <c r="J481" s="21"/>
      <c r="K481" s="21"/>
      <c r="L481" s="21"/>
      <c r="M481" s="21"/>
      <c r="N481" s="21"/>
      <c r="O481" s="21"/>
      <c r="P481" s="43">
        <f t="shared" si="27"/>
        <v>0</v>
      </c>
    </row>
    <row r="482" spans="1:16" x14ac:dyDescent="0.25">
      <c r="A482" s="226"/>
      <c r="B482" s="228"/>
      <c r="C482" s="46">
        <v>14</v>
      </c>
      <c r="D482" s="21"/>
      <c r="E482" s="21"/>
      <c r="F482" s="21"/>
      <c r="G482" s="21"/>
      <c r="H482" s="21"/>
      <c r="I482" s="21"/>
      <c r="J482" s="21"/>
      <c r="K482" s="21"/>
      <c r="L482" s="21"/>
      <c r="M482" s="21"/>
      <c r="N482" s="21"/>
      <c r="O482" s="21"/>
      <c r="P482" s="43">
        <f t="shared" si="27"/>
        <v>0</v>
      </c>
    </row>
    <row r="483" spans="1:16" x14ac:dyDescent="0.25">
      <c r="A483" s="226"/>
      <c r="B483" s="228"/>
      <c r="C483" s="46">
        <v>15</v>
      </c>
      <c r="D483" s="21"/>
      <c r="E483" s="21"/>
      <c r="F483" s="21"/>
      <c r="G483" s="21"/>
      <c r="H483" s="21"/>
      <c r="I483" s="21"/>
      <c r="J483" s="21"/>
      <c r="K483" s="21"/>
      <c r="L483" s="21"/>
      <c r="M483" s="21"/>
      <c r="N483" s="21"/>
      <c r="O483" s="21"/>
      <c r="P483" s="43">
        <f t="shared" si="27"/>
        <v>0</v>
      </c>
    </row>
    <row r="484" spans="1:16" x14ac:dyDescent="0.25">
      <c r="A484" s="226"/>
      <c r="B484" s="228"/>
      <c r="C484" s="46">
        <v>16</v>
      </c>
      <c r="D484" s="21"/>
      <c r="E484" s="21"/>
      <c r="F484" s="21"/>
      <c r="G484" s="21"/>
      <c r="H484" s="21"/>
      <c r="I484" s="21"/>
      <c r="J484" s="21"/>
      <c r="K484" s="21"/>
      <c r="L484" s="21"/>
      <c r="M484" s="21"/>
      <c r="N484" s="21"/>
      <c r="O484" s="21"/>
      <c r="P484" s="43">
        <f t="shared" si="27"/>
        <v>0</v>
      </c>
    </row>
    <row r="485" spans="1:16" x14ac:dyDescent="0.25">
      <c r="A485" s="226"/>
      <c r="B485" s="228"/>
      <c r="C485" s="46">
        <v>17</v>
      </c>
      <c r="D485" s="21"/>
      <c r="E485" s="21"/>
      <c r="F485" s="21"/>
      <c r="G485" s="21"/>
      <c r="H485" s="21"/>
      <c r="I485" s="21"/>
      <c r="J485" s="21"/>
      <c r="K485" s="21"/>
      <c r="L485" s="21"/>
      <c r="M485" s="21"/>
      <c r="N485" s="21"/>
      <c r="O485" s="21"/>
      <c r="P485" s="43">
        <f t="shared" si="27"/>
        <v>0</v>
      </c>
    </row>
    <row r="486" spans="1:16" x14ac:dyDescent="0.25">
      <c r="A486" s="225">
        <v>319</v>
      </c>
      <c r="B486" s="227" t="s">
        <v>290</v>
      </c>
      <c r="C486" s="46">
        <v>11</v>
      </c>
      <c r="D486" s="21"/>
      <c r="E486" s="21"/>
      <c r="F486" s="21"/>
      <c r="G486" s="21"/>
      <c r="H486" s="21"/>
      <c r="I486" s="21"/>
      <c r="J486" s="21"/>
      <c r="K486" s="21"/>
      <c r="L486" s="21"/>
      <c r="M486" s="21"/>
      <c r="N486" s="21"/>
      <c r="O486" s="21"/>
      <c r="P486" s="43">
        <f t="shared" si="27"/>
        <v>0</v>
      </c>
    </row>
    <row r="487" spans="1:16" x14ac:dyDescent="0.25">
      <c r="A487" s="226"/>
      <c r="B487" s="228"/>
      <c r="C487" s="46">
        <v>14</v>
      </c>
      <c r="D487" s="21"/>
      <c r="E487" s="21"/>
      <c r="F487" s="21"/>
      <c r="G487" s="21"/>
      <c r="H487" s="21"/>
      <c r="I487" s="21"/>
      <c r="J487" s="21"/>
      <c r="K487" s="21"/>
      <c r="L487" s="21"/>
      <c r="M487" s="21"/>
      <c r="N487" s="21"/>
      <c r="O487" s="21"/>
      <c r="P487" s="43">
        <f t="shared" si="27"/>
        <v>0</v>
      </c>
    </row>
    <row r="488" spans="1:16" x14ac:dyDescent="0.25">
      <c r="A488" s="226"/>
      <c r="B488" s="228"/>
      <c r="C488" s="46">
        <v>15</v>
      </c>
      <c r="D488" s="21"/>
      <c r="E488" s="21"/>
      <c r="F488" s="21"/>
      <c r="G488" s="21"/>
      <c r="H488" s="21"/>
      <c r="I488" s="21"/>
      <c r="J488" s="21"/>
      <c r="K488" s="21"/>
      <c r="L488" s="21"/>
      <c r="M488" s="21"/>
      <c r="N488" s="21"/>
      <c r="O488" s="21"/>
      <c r="P488" s="43">
        <f t="shared" si="27"/>
        <v>0</v>
      </c>
    </row>
    <row r="489" spans="1:16" x14ac:dyDescent="0.25">
      <c r="A489" s="226"/>
      <c r="B489" s="228"/>
      <c r="C489" s="46">
        <v>16</v>
      </c>
      <c r="D489" s="21"/>
      <c r="E489" s="21"/>
      <c r="F489" s="21"/>
      <c r="G489" s="21"/>
      <c r="H489" s="21"/>
      <c r="I489" s="21"/>
      <c r="J489" s="21"/>
      <c r="K489" s="21"/>
      <c r="L489" s="21"/>
      <c r="M489" s="21"/>
      <c r="N489" s="21"/>
      <c r="O489" s="21"/>
      <c r="P489" s="43">
        <f t="shared" si="27"/>
        <v>0</v>
      </c>
    </row>
    <row r="490" spans="1:16" x14ac:dyDescent="0.25">
      <c r="A490" s="226"/>
      <c r="B490" s="228"/>
      <c r="C490" s="46">
        <v>17</v>
      </c>
      <c r="D490" s="21"/>
      <c r="E490" s="21"/>
      <c r="F490" s="21"/>
      <c r="G490" s="21"/>
      <c r="H490" s="21"/>
      <c r="I490" s="21"/>
      <c r="J490" s="21"/>
      <c r="K490" s="21"/>
      <c r="L490" s="21"/>
      <c r="M490" s="21"/>
      <c r="N490" s="21"/>
      <c r="O490" s="21"/>
      <c r="P490" s="43">
        <f t="shared" si="27"/>
        <v>0</v>
      </c>
    </row>
    <row r="491" spans="1:16" x14ac:dyDescent="0.25">
      <c r="A491" s="59">
        <v>3200</v>
      </c>
      <c r="B491" s="219" t="s">
        <v>291</v>
      </c>
      <c r="C491" s="220"/>
      <c r="D491" s="58">
        <f>SUM(D492:D539)</f>
        <v>9888</v>
      </c>
      <c r="E491" s="58">
        <f t="shared" ref="E491:O491" si="28">SUM(E492:E539)</f>
        <v>9888</v>
      </c>
      <c r="F491" s="58">
        <f t="shared" si="28"/>
        <v>9888</v>
      </c>
      <c r="G491" s="58">
        <f t="shared" si="28"/>
        <v>9888</v>
      </c>
      <c r="H491" s="58">
        <f t="shared" si="28"/>
        <v>9888</v>
      </c>
      <c r="I491" s="58">
        <f t="shared" si="28"/>
        <v>9888</v>
      </c>
      <c r="J491" s="58">
        <f t="shared" si="28"/>
        <v>9888</v>
      </c>
      <c r="K491" s="58">
        <f t="shared" si="28"/>
        <v>9888</v>
      </c>
      <c r="L491" s="58">
        <f t="shared" si="28"/>
        <v>9888</v>
      </c>
      <c r="M491" s="58">
        <f t="shared" si="28"/>
        <v>9888</v>
      </c>
      <c r="N491" s="58">
        <f t="shared" si="28"/>
        <v>9888</v>
      </c>
      <c r="O491" s="58">
        <f t="shared" si="28"/>
        <v>9888</v>
      </c>
      <c r="P491" s="43">
        <f t="shared" si="27"/>
        <v>118656</v>
      </c>
    </row>
    <row r="492" spans="1:16" x14ac:dyDescent="0.25">
      <c r="A492" s="225">
        <v>321</v>
      </c>
      <c r="B492" s="227" t="s">
        <v>292</v>
      </c>
      <c r="C492" s="46">
        <v>11</v>
      </c>
      <c r="D492" s="21"/>
      <c r="E492" s="21"/>
      <c r="F492" s="21"/>
      <c r="G492" s="21"/>
      <c r="H492" s="21"/>
      <c r="I492" s="21"/>
      <c r="J492" s="21"/>
      <c r="K492" s="21"/>
      <c r="L492" s="21"/>
      <c r="M492" s="21"/>
      <c r="N492" s="21"/>
      <c r="O492" s="21"/>
      <c r="P492" s="43">
        <f t="shared" si="27"/>
        <v>0</v>
      </c>
    </row>
    <row r="493" spans="1:16" x14ac:dyDescent="0.25">
      <c r="A493" s="226"/>
      <c r="B493" s="228"/>
      <c r="C493" s="46">
        <v>14</v>
      </c>
      <c r="D493" s="21"/>
      <c r="E493" s="21"/>
      <c r="F493" s="21"/>
      <c r="G493" s="21"/>
      <c r="H493" s="21"/>
      <c r="I493" s="21"/>
      <c r="J493" s="21"/>
      <c r="K493" s="21"/>
      <c r="L493" s="21"/>
      <c r="M493" s="21"/>
      <c r="N493" s="21"/>
      <c r="O493" s="21"/>
      <c r="P493" s="43">
        <f t="shared" si="27"/>
        <v>0</v>
      </c>
    </row>
    <row r="494" spans="1:16" x14ac:dyDescent="0.25">
      <c r="A494" s="226"/>
      <c r="B494" s="228"/>
      <c r="C494" s="46">
        <v>15</v>
      </c>
      <c r="D494" s="21"/>
      <c r="E494" s="21"/>
      <c r="F494" s="21"/>
      <c r="G494" s="21"/>
      <c r="H494" s="21"/>
      <c r="I494" s="21"/>
      <c r="J494" s="21"/>
      <c r="K494" s="21"/>
      <c r="L494" s="21"/>
      <c r="M494" s="21"/>
      <c r="N494" s="21"/>
      <c r="O494" s="21"/>
      <c r="P494" s="43">
        <f t="shared" si="27"/>
        <v>0</v>
      </c>
    </row>
    <row r="495" spans="1:16" x14ac:dyDescent="0.25">
      <c r="A495" s="226"/>
      <c r="B495" s="228"/>
      <c r="C495" s="46">
        <v>16</v>
      </c>
      <c r="D495" s="21"/>
      <c r="E495" s="21"/>
      <c r="F495" s="21"/>
      <c r="G495" s="21"/>
      <c r="H495" s="21"/>
      <c r="I495" s="21"/>
      <c r="J495" s="21"/>
      <c r="K495" s="21"/>
      <c r="L495" s="21"/>
      <c r="M495" s="21"/>
      <c r="N495" s="21"/>
      <c r="O495" s="21"/>
      <c r="P495" s="43">
        <f t="shared" si="27"/>
        <v>0</v>
      </c>
    </row>
    <row r="496" spans="1:16" x14ac:dyDescent="0.25">
      <c r="A496" s="226"/>
      <c r="B496" s="228"/>
      <c r="C496" s="46">
        <v>17</v>
      </c>
      <c r="D496" s="21"/>
      <c r="E496" s="21"/>
      <c r="F496" s="21"/>
      <c r="G496" s="21"/>
      <c r="H496" s="21"/>
      <c r="I496" s="21"/>
      <c r="J496" s="21"/>
      <c r="K496" s="21"/>
      <c r="L496" s="21"/>
      <c r="M496" s="21"/>
      <c r="N496" s="21"/>
      <c r="O496" s="21"/>
      <c r="P496" s="43">
        <f t="shared" si="27"/>
        <v>0</v>
      </c>
    </row>
    <row r="497" spans="1:16" x14ac:dyDescent="0.25">
      <c r="A497" s="225">
        <v>322</v>
      </c>
      <c r="B497" s="227" t="s">
        <v>293</v>
      </c>
      <c r="C497" s="46">
        <v>11</v>
      </c>
      <c r="D497" s="21"/>
      <c r="E497" s="21"/>
      <c r="F497" s="21"/>
      <c r="G497" s="21"/>
      <c r="H497" s="21"/>
      <c r="I497" s="21"/>
      <c r="J497" s="21"/>
      <c r="K497" s="21"/>
      <c r="L497" s="21"/>
      <c r="M497" s="21"/>
      <c r="N497" s="21"/>
      <c r="O497" s="21"/>
      <c r="P497" s="43">
        <f t="shared" si="27"/>
        <v>0</v>
      </c>
    </row>
    <row r="498" spans="1:16" x14ac:dyDescent="0.25">
      <c r="A498" s="226"/>
      <c r="B498" s="228"/>
      <c r="C498" s="46">
        <v>14</v>
      </c>
      <c r="D498" s="21"/>
      <c r="E498" s="21"/>
      <c r="F498" s="21"/>
      <c r="G498" s="21"/>
      <c r="H498" s="21"/>
      <c r="I498" s="21"/>
      <c r="J498" s="21"/>
      <c r="K498" s="21"/>
      <c r="L498" s="21"/>
      <c r="M498" s="21"/>
      <c r="N498" s="21"/>
      <c r="O498" s="21"/>
      <c r="P498" s="43">
        <f t="shared" si="27"/>
        <v>0</v>
      </c>
    </row>
    <row r="499" spans="1:16" x14ac:dyDescent="0.25">
      <c r="A499" s="226"/>
      <c r="B499" s="228"/>
      <c r="C499" s="46">
        <v>15</v>
      </c>
      <c r="D499" s="21"/>
      <c r="E499" s="21"/>
      <c r="F499" s="21"/>
      <c r="G499" s="21"/>
      <c r="H499" s="21"/>
      <c r="I499" s="21"/>
      <c r="J499" s="21"/>
      <c r="K499" s="21"/>
      <c r="L499" s="21"/>
      <c r="M499" s="21"/>
      <c r="N499" s="21"/>
      <c r="O499" s="21"/>
      <c r="P499" s="43">
        <f t="shared" si="27"/>
        <v>0</v>
      </c>
    </row>
    <row r="500" spans="1:16" x14ac:dyDescent="0.25">
      <c r="A500" s="226"/>
      <c r="B500" s="228"/>
      <c r="C500" s="46">
        <v>16</v>
      </c>
      <c r="D500" s="21">
        <v>7756</v>
      </c>
      <c r="E500" s="21">
        <v>7756</v>
      </c>
      <c r="F500" s="21">
        <v>7756</v>
      </c>
      <c r="G500" s="21">
        <v>7756</v>
      </c>
      <c r="H500" s="21">
        <v>7756</v>
      </c>
      <c r="I500" s="21">
        <v>7756</v>
      </c>
      <c r="J500" s="21">
        <v>7756</v>
      </c>
      <c r="K500" s="21">
        <v>7756</v>
      </c>
      <c r="L500" s="21">
        <v>7756</v>
      </c>
      <c r="M500" s="21">
        <v>7756</v>
      </c>
      <c r="N500" s="21">
        <v>7756</v>
      </c>
      <c r="O500" s="21">
        <v>7756</v>
      </c>
      <c r="P500" s="43">
        <f t="shared" si="27"/>
        <v>93072</v>
      </c>
    </row>
    <row r="501" spans="1:16" x14ac:dyDescent="0.25">
      <c r="A501" s="226"/>
      <c r="B501" s="228"/>
      <c r="C501" s="46">
        <v>17</v>
      </c>
      <c r="D501" s="21"/>
      <c r="E501" s="21"/>
      <c r="F501" s="21"/>
      <c r="G501" s="21"/>
      <c r="H501" s="21"/>
      <c r="I501" s="21"/>
      <c r="J501" s="21"/>
      <c r="K501" s="21"/>
      <c r="L501" s="21"/>
      <c r="M501" s="21"/>
      <c r="N501" s="21"/>
      <c r="O501" s="21"/>
      <c r="P501" s="43">
        <f t="shared" si="27"/>
        <v>0</v>
      </c>
    </row>
    <row r="502" spans="1:16" x14ac:dyDescent="0.25">
      <c r="A502" s="226"/>
      <c r="B502" s="228"/>
      <c r="C502" s="46">
        <v>25</v>
      </c>
      <c r="D502" s="21"/>
      <c r="E502" s="21"/>
      <c r="F502" s="21"/>
      <c r="G502" s="21"/>
      <c r="H502" s="21"/>
      <c r="I502" s="21"/>
      <c r="J502" s="21"/>
      <c r="K502" s="21"/>
      <c r="L502" s="21"/>
      <c r="M502" s="21"/>
      <c r="N502" s="21"/>
      <c r="O502" s="21"/>
      <c r="P502" s="43">
        <f t="shared" si="27"/>
        <v>0</v>
      </c>
    </row>
    <row r="503" spans="1:16" x14ac:dyDescent="0.25">
      <c r="A503" s="225">
        <v>323</v>
      </c>
      <c r="B503" s="227" t="s">
        <v>294</v>
      </c>
      <c r="C503" s="46">
        <v>11</v>
      </c>
      <c r="D503" s="21"/>
      <c r="E503" s="21"/>
      <c r="F503" s="21"/>
      <c r="G503" s="21"/>
      <c r="H503" s="21"/>
      <c r="I503" s="21"/>
      <c r="J503" s="21"/>
      <c r="K503" s="21"/>
      <c r="L503" s="21"/>
      <c r="M503" s="21"/>
      <c r="N503" s="21"/>
      <c r="O503" s="21"/>
      <c r="P503" s="43">
        <f t="shared" si="27"/>
        <v>0</v>
      </c>
    </row>
    <row r="504" spans="1:16" x14ac:dyDescent="0.25">
      <c r="A504" s="226"/>
      <c r="B504" s="228"/>
      <c r="C504" s="46">
        <v>14</v>
      </c>
      <c r="D504" s="21"/>
      <c r="E504" s="21"/>
      <c r="F504" s="21"/>
      <c r="G504" s="21"/>
      <c r="H504" s="21"/>
      <c r="I504" s="21"/>
      <c r="J504" s="21"/>
      <c r="K504" s="21"/>
      <c r="L504" s="21"/>
      <c r="M504" s="21"/>
      <c r="N504" s="21"/>
      <c r="O504" s="21"/>
      <c r="P504" s="43">
        <f t="shared" si="27"/>
        <v>0</v>
      </c>
    </row>
    <row r="505" spans="1:16" x14ac:dyDescent="0.25">
      <c r="A505" s="226"/>
      <c r="B505" s="228"/>
      <c r="C505" s="46">
        <v>15</v>
      </c>
      <c r="D505" s="21"/>
      <c r="E505" s="21"/>
      <c r="F505" s="21"/>
      <c r="G505" s="21"/>
      <c r="H505" s="21"/>
      <c r="I505" s="21"/>
      <c r="J505" s="21"/>
      <c r="K505" s="21"/>
      <c r="L505" s="21"/>
      <c r="M505" s="21"/>
      <c r="N505" s="21"/>
      <c r="O505" s="21"/>
      <c r="P505" s="43">
        <f t="shared" si="27"/>
        <v>0</v>
      </c>
    </row>
    <row r="506" spans="1:16" x14ac:dyDescent="0.25">
      <c r="A506" s="226"/>
      <c r="B506" s="228"/>
      <c r="C506" s="46">
        <v>16</v>
      </c>
      <c r="D506" s="21">
        <v>2132</v>
      </c>
      <c r="E506" s="21">
        <v>2132</v>
      </c>
      <c r="F506" s="21">
        <v>2132</v>
      </c>
      <c r="G506" s="21">
        <v>2132</v>
      </c>
      <c r="H506" s="21">
        <v>2132</v>
      </c>
      <c r="I506" s="21">
        <v>2132</v>
      </c>
      <c r="J506" s="21">
        <v>2132</v>
      </c>
      <c r="K506" s="21">
        <v>2132</v>
      </c>
      <c r="L506" s="21">
        <v>2132</v>
      </c>
      <c r="M506" s="21">
        <v>2132</v>
      </c>
      <c r="N506" s="21">
        <v>2132</v>
      </c>
      <c r="O506" s="21">
        <v>2132</v>
      </c>
      <c r="P506" s="43">
        <f t="shared" si="27"/>
        <v>25584</v>
      </c>
    </row>
    <row r="507" spans="1:16" x14ac:dyDescent="0.25">
      <c r="A507" s="226"/>
      <c r="B507" s="228"/>
      <c r="C507" s="46">
        <v>17</v>
      </c>
      <c r="D507" s="21"/>
      <c r="E507" s="21"/>
      <c r="F507" s="21"/>
      <c r="G507" s="21"/>
      <c r="H507" s="21"/>
      <c r="I507" s="21"/>
      <c r="J507" s="21"/>
      <c r="K507" s="21"/>
      <c r="L507" s="21"/>
      <c r="M507" s="21"/>
      <c r="N507" s="21"/>
      <c r="O507" s="21"/>
      <c r="P507" s="43">
        <f t="shared" si="27"/>
        <v>0</v>
      </c>
    </row>
    <row r="508" spans="1:16" x14ac:dyDescent="0.25">
      <c r="A508" s="225">
        <v>324</v>
      </c>
      <c r="B508" s="227" t="s">
        <v>295</v>
      </c>
      <c r="C508" s="46">
        <v>11</v>
      </c>
      <c r="D508" s="21"/>
      <c r="E508" s="21"/>
      <c r="F508" s="21"/>
      <c r="G508" s="21"/>
      <c r="H508" s="21"/>
      <c r="I508" s="21"/>
      <c r="J508" s="21"/>
      <c r="K508" s="21"/>
      <c r="L508" s="21"/>
      <c r="M508" s="21"/>
      <c r="N508" s="21"/>
      <c r="O508" s="21"/>
      <c r="P508" s="43">
        <f t="shared" si="27"/>
        <v>0</v>
      </c>
    </row>
    <row r="509" spans="1:16" x14ac:dyDescent="0.25">
      <c r="A509" s="226"/>
      <c r="B509" s="228"/>
      <c r="C509" s="46">
        <v>14</v>
      </c>
      <c r="D509" s="21"/>
      <c r="E509" s="21"/>
      <c r="F509" s="21"/>
      <c r="G509" s="21"/>
      <c r="H509" s="21"/>
      <c r="I509" s="21"/>
      <c r="J509" s="21"/>
      <c r="K509" s="21"/>
      <c r="L509" s="21"/>
      <c r="M509" s="21"/>
      <c r="N509" s="21"/>
      <c r="O509" s="21"/>
      <c r="P509" s="43">
        <f t="shared" si="27"/>
        <v>0</v>
      </c>
    </row>
    <row r="510" spans="1:16" x14ac:dyDescent="0.25">
      <c r="A510" s="226"/>
      <c r="B510" s="228"/>
      <c r="C510" s="46">
        <v>15</v>
      </c>
      <c r="D510" s="21"/>
      <c r="E510" s="21"/>
      <c r="F510" s="21"/>
      <c r="G510" s="21"/>
      <c r="H510" s="21"/>
      <c r="I510" s="21"/>
      <c r="J510" s="21"/>
      <c r="K510" s="21"/>
      <c r="L510" s="21"/>
      <c r="M510" s="21"/>
      <c r="N510" s="21"/>
      <c r="O510" s="21"/>
      <c r="P510" s="43">
        <f t="shared" si="27"/>
        <v>0</v>
      </c>
    </row>
    <row r="511" spans="1:16" x14ac:dyDescent="0.25">
      <c r="A511" s="226"/>
      <c r="B511" s="228"/>
      <c r="C511" s="46">
        <v>16</v>
      </c>
      <c r="D511" s="21"/>
      <c r="E511" s="21"/>
      <c r="F511" s="21"/>
      <c r="G511" s="21"/>
      <c r="H511" s="21"/>
      <c r="I511" s="21"/>
      <c r="J511" s="21"/>
      <c r="K511" s="21"/>
      <c r="L511" s="21"/>
      <c r="M511" s="21"/>
      <c r="N511" s="21"/>
      <c r="O511" s="21"/>
      <c r="P511" s="43">
        <f t="shared" si="27"/>
        <v>0</v>
      </c>
    </row>
    <row r="512" spans="1:16" x14ac:dyDescent="0.25">
      <c r="A512" s="226"/>
      <c r="B512" s="228"/>
      <c r="C512" s="46">
        <v>17</v>
      </c>
      <c r="D512" s="21"/>
      <c r="E512" s="21"/>
      <c r="F512" s="21"/>
      <c r="G512" s="21"/>
      <c r="H512" s="21"/>
      <c r="I512" s="21"/>
      <c r="J512" s="21"/>
      <c r="K512" s="21"/>
      <c r="L512" s="21"/>
      <c r="M512" s="21"/>
      <c r="N512" s="21"/>
      <c r="O512" s="21"/>
      <c r="P512" s="43">
        <f t="shared" si="27"/>
        <v>0</v>
      </c>
    </row>
    <row r="513" spans="1:16" x14ac:dyDescent="0.25">
      <c r="A513" s="225">
        <v>325</v>
      </c>
      <c r="B513" s="227" t="s">
        <v>296</v>
      </c>
      <c r="C513" s="46">
        <v>11</v>
      </c>
      <c r="D513" s="21"/>
      <c r="E513" s="21"/>
      <c r="F513" s="21"/>
      <c r="G513" s="21"/>
      <c r="H513" s="21"/>
      <c r="I513" s="21"/>
      <c r="J513" s="21"/>
      <c r="K513" s="21"/>
      <c r="L513" s="21"/>
      <c r="M513" s="21"/>
      <c r="N513" s="21"/>
      <c r="O513" s="21"/>
      <c r="P513" s="43">
        <f t="shared" si="27"/>
        <v>0</v>
      </c>
    </row>
    <row r="514" spans="1:16" x14ac:dyDescent="0.25">
      <c r="A514" s="226"/>
      <c r="B514" s="228"/>
      <c r="C514" s="46">
        <v>14</v>
      </c>
      <c r="D514" s="21"/>
      <c r="E514" s="21"/>
      <c r="F514" s="21"/>
      <c r="G514" s="21"/>
      <c r="H514" s="21"/>
      <c r="I514" s="21"/>
      <c r="J514" s="21"/>
      <c r="K514" s="21"/>
      <c r="L514" s="21"/>
      <c r="M514" s="21"/>
      <c r="N514" s="21"/>
      <c r="O514" s="21"/>
      <c r="P514" s="43">
        <f t="shared" si="27"/>
        <v>0</v>
      </c>
    </row>
    <row r="515" spans="1:16" x14ac:dyDescent="0.25">
      <c r="A515" s="226"/>
      <c r="B515" s="228"/>
      <c r="C515" s="46">
        <v>15</v>
      </c>
      <c r="D515" s="21"/>
      <c r="E515" s="21"/>
      <c r="F515" s="21"/>
      <c r="G515" s="21"/>
      <c r="H515" s="21"/>
      <c r="I515" s="21"/>
      <c r="J515" s="21"/>
      <c r="K515" s="21"/>
      <c r="L515" s="21"/>
      <c r="M515" s="21"/>
      <c r="N515" s="21"/>
      <c r="O515" s="21"/>
      <c r="P515" s="43">
        <f t="shared" ref="P515:P578" si="29">SUM(D515:O515)</f>
        <v>0</v>
      </c>
    </row>
    <row r="516" spans="1:16" x14ac:dyDescent="0.25">
      <c r="A516" s="226"/>
      <c r="B516" s="228"/>
      <c r="C516" s="46">
        <v>16</v>
      </c>
      <c r="D516" s="21"/>
      <c r="E516" s="21"/>
      <c r="F516" s="21"/>
      <c r="G516" s="21"/>
      <c r="H516" s="21"/>
      <c r="I516" s="21"/>
      <c r="J516" s="21"/>
      <c r="K516" s="21"/>
      <c r="L516" s="21"/>
      <c r="M516" s="21"/>
      <c r="N516" s="21"/>
      <c r="O516" s="21"/>
      <c r="P516" s="43">
        <f t="shared" si="29"/>
        <v>0</v>
      </c>
    </row>
    <row r="517" spans="1:16" x14ac:dyDescent="0.25">
      <c r="A517" s="226"/>
      <c r="B517" s="228"/>
      <c r="C517" s="46">
        <v>17</v>
      </c>
      <c r="D517" s="21"/>
      <c r="E517" s="21"/>
      <c r="F517" s="21"/>
      <c r="G517" s="21"/>
      <c r="H517" s="21"/>
      <c r="I517" s="21"/>
      <c r="J517" s="21"/>
      <c r="K517" s="21"/>
      <c r="L517" s="21"/>
      <c r="M517" s="21"/>
      <c r="N517" s="21"/>
      <c r="O517" s="21"/>
      <c r="P517" s="43">
        <f t="shared" si="29"/>
        <v>0</v>
      </c>
    </row>
    <row r="518" spans="1:16" x14ac:dyDescent="0.25">
      <c r="A518" s="225">
        <v>326</v>
      </c>
      <c r="B518" s="227" t="s">
        <v>297</v>
      </c>
      <c r="C518" s="46">
        <v>11</v>
      </c>
      <c r="D518" s="21"/>
      <c r="E518" s="21"/>
      <c r="F518" s="21"/>
      <c r="G518" s="21"/>
      <c r="H518" s="21"/>
      <c r="I518" s="21"/>
      <c r="J518" s="21"/>
      <c r="K518" s="21"/>
      <c r="L518" s="21"/>
      <c r="M518" s="21"/>
      <c r="N518" s="21"/>
      <c r="O518" s="21"/>
      <c r="P518" s="43">
        <f t="shared" si="29"/>
        <v>0</v>
      </c>
    </row>
    <row r="519" spans="1:16" x14ac:dyDescent="0.25">
      <c r="A519" s="226"/>
      <c r="B519" s="228"/>
      <c r="C519" s="46">
        <v>14</v>
      </c>
      <c r="D519" s="21"/>
      <c r="E519" s="21"/>
      <c r="F519" s="21"/>
      <c r="G519" s="21"/>
      <c r="H519" s="21"/>
      <c r="I519" s="21"/>
      <c r="J519" s="21"/>
      <c r="K519" s="21"/>
      <c r="L519" s="21"/>
      <c r="M519" s="21"/>
      <c r="N519" s="21"/>
      <c r="O519" s="21"/>
      <c r="P519" s="43">
        <f t="shared" si="29"/>
        <v>0</v>
      </c>
    </row>
    <row r="520" spans="1:16" x14ac:dyDescent="0.25">
      <c r="A520" s="226"/>
      <c r="B520" s="228"/>
      <c r="C520" s="46">
        <v>15</v>
      </c>
      <c r="D520" s="21"/>
      <c r="E520" s="21"/>
      <c r="F520" s="21"/>
      <c r="G520" s="21"/>
      <c r="H520" s="21"/>
      <c r="I520" s="21"/>
      <c r="J520" s="21"/>
      <c r="K520" s="21"/>
      <c r="L520" s="21"/>
      <c r="M520" s="21"/>
      <c r="N520" s="21"/>
      <c r="O520" s="21"/>
      <c r="P520" s="43">
        <f t="shared" si="29"/>
        <v>0</v>
      </c>
    </row>
    <row r="521" spans="1:16" x14ac:dyDescent="0.25">
      <c r="A521" s="226"/>
      <c r="B521" s="228"/>
      <c r="C521" s="46">
        <v>16</v>
      </c>
      <c r="D521" s="21"/>
      <c r="E521" s="21"/>
      <c r="F521" s="21"/>
      <c r="G521" s="21"/>
      <c r="H521" s="21"/>
      <c r="I521" s="21"/>
      <c r="J521" s="21"/>
      <c r="K521" s="21"/>
      <c r="L521" s="21"/>
      <c r="M521" s="21"/>
      <c r="N521" s="21"/>
      <c r="O521" s="21"/>
      <c r="P521" s="43">
        <f t="shared" si="29"/>
        <v>0</v>
      </c>
    </row>
    <row r="522" spans="1:16" x14ac:dyDescent="0.25">
      <c r="A522" s="226"/>
      <c r="B522" s="228"/>
      <c r="C522" s="46">
        <v>17</v>
      </c>
      <c r="D522" s="21"/>
      <c r="E522" s="21"/>
      <c r="F522" s="21"/>
      <c r="G522" s="21"/>
      <c r="H522" s="21"/>
      <c r="I522" s="21"/>
      <c r="J522" s="21"/>
      <c r="K522" s="21"/>
      <c r="L522" s="21"/>
      <c r="M522" s="21"/>
      <c r="N522" s="21"/>
      <c r="O522" s="21"/>
      <c r="P522" s="43">
        <f t="shared" si="29"/>
        <v>0</v>
      </c>
    </row>
    <row r="523" spans="1:16" x14ac:dyDescent="0.25">
      <c r="A523" s="226"/>
      <c r="B523" s="228"/>
      <c r="C523" s="46">
        <v>25</v>
      </c>
      <c r="D523" s="21"/>
      <c r="E523" s="21"/>
      <c r="F523" s="21"/>
      <c r="G523" s="21"/>
      <c r="H523" s="21"/>
      <c r="I523" s="21"/>
      <c r="J523" s="21"/>
      <c r="K523" s="21"/>
      <c r="L523" s="21"/>
      <c r="M523" s="21"/>
      <c r="N523" s="21"/>
      <c r="O523" s="21"/>
      <c r="P523" s="43">
        <f t="shared" si="29"/>
        <v>0</v>
      </c>
    </row>
    <row r="524" spans="1:16" x14ac:dyDescent="0.25">
      <c r="A524" s="225">
        <v>327</v>
      </c>
      <c r="B524" s="227" t="s">
        <v>298</v>
      </c>
      <c r="C524" s="46">
        <v>11</v>
      </c>
      <c r="D524" s="21"/>
      <c r="E524" s="21"/>
      <c r="F524" s="21"/>
      <c r="G524" s="21"/>
      <c r="H524" s="21"/>
      <c r="I524" s="21"/>
      <c r="J524" s="21"/>
      <c r="K524" s="21"/>
      <c r="L524" s="21"/>
      <c r="M524" s="21"/>
      <c r="N524" s="21"/>
      <c r="O524" s="21"/>
      <c r="P524" s="43">
        <f t="shared" si="29"/>
        <v>0</v>
      </c>
    </row>
    <row r="525" spans="1:16" x14ac:dyDescent="0.25">
      <c r="A525" s="226"/>
      <c r="B525" s="228"/>
      <c r="C525" s="46">
        <v>14</v>
      </c>
      <c r="D525" s="21"/>
      <c r="E525" s="21"/>
      <c r="F525" s="21"/>
      <c r="G525" s="21"/>
      <c r="H525" s="21"/>
      <c r="I525" s="21"/>
      <c r="J525" s="21"/>
      <c r="K525" s="21"/>
      <c r="L525" s="21"/>
      <c r="M525" s="21"/>
      <c r="N525" s="21"/>
      <c r="O525" s="21"/>
      <c r="P525" s="43">
        <f t="shared" si="29"/>
        <v>0</v>
      </c>
    </row>
    <row r="526" spans="1:16" x14ac:dyDescent="0.25">
      <c r="A526" s="226"/>
      <c r="B526" s="228"/>
      <c r="C526" s="46">
        <v>15</v>
      </c>
      <c r="D526" s="21"/>
      <c r="E526" s="21"/>
      <c r="F526" s="21"/>
      <c r="G526" s="21"/>
      <c r="H526" s="21"/>
      <c r="I526" s="21"/>
      <c r="J526" s="21"/>
      <c r="K526" s="21"/>
      <c r="L526" s="21"/>
      <c r="M526" s="21"/>
      <c r="N526" s="21"/>
      <c r="O526" s="21"/>
      <c r="P526" s="43">
        <f t="shared" si="29"/>
        <v>0</v>
      </c>
    </row>
    <row r="527" spans="1:16" x14ac:dyDescent="0.25">
      <c r="A527" s="226"/>
      <c r="B527" s="228"/>
      <c r="C527" s="46">
        <v>16</v>
      </c>
      <c r="D527" s="21"/>
      <c r="E527" s="21"/>
      <c r="F527" s="21"/>
      <c r="G527" s="21"/>
      <c r="H527" s="21"/>
      <c r="I527" s="21"/>
      <c r="J527" s="21"/>
      <c r="K527" s="21"/>
      <c r="L527" s="21"/>
      <c r="M527" s="21"/>
      <c r="N527" s="21"/>
      <c r="O527" s="21"/>
      <c r="P527" s="43">
        <f t="shared" si="29"/>
        <v>0</v>
      </c>
    </row>
    <row r="528" spans="1:16" x14ac:dyDescent="0.25">
      <c r="A528" s="226"/>
      <c r="B528" s="228"/>
      <c r="C528" s="46">
        <v>17</v>
      </c>
      <c r="D528" s="21"/>
      <c r="E528" s="21"/>
      <c r="F528" s="21"/>
      <c r="G528" s="21"/>
      <c r="H528" s="21"/>
      <c r="I528" s="21"/>
      <c r="J528" s="21"/>
      <c r="K528" s="21"/>
      <c r="L528" s="21"/>
      <c r="M528" s="21"/>
      <c r="N528" s="21"/>
      <c r="O528" s="21"/>
      <c r="P528" s="43">
        <f t="shared" si="29"/>
        <v>0</v>
      </c>
    </row>
    <row r="529" spans="1:16" x14ac:dyDescent="0.25">
      <c r="A529" s="225">
        <v>328</v>
      </c>
      <c r="B529" s="227" t="s">
        <v>299</v>
      </c>
      <c r="C529" s="46">
        <v>11</v>
      </c>
      <c r="D529" s="21"/>
      <c r="E529" s="21"/>
      <c r="F529" s="21"/>
      <c r="G529" s="21"/>
      <c r="H529" s="21"/>
      <c r="I529" s="21"/>
      <c r="J529" s="21"/>
      <c r="K529" s="21"/>
      <c r="L529" s="21"/>
      <c r="M529" s="21"/>
      <c r="N529" s="21"/>
      <c r="O529" s="21"/>
      <c r="P529" s="43">
        <f t="shared" si="29"/>
        <v>0</v>
      </c>
    </row>
    <row r="530" spans="1:16" x14ac:dyDescent="0.25">
      <c r="A530" s="226"/>
      <c r="B530" s="228"/>
      <c r="C530" s="46">
        <v>14</v>
      </c>
      <c r="D530" s="21"/>
      <c r="E530" s="21"/>
      <c r="F530" s="21"/>
      <c r="G530" s="21"/>
      <c r="H530" s="21"/>
      <c r="I530" s="21"/>
      <c r="J530" s="21"/>
      <c r="K530" s="21"/>
      <c r="L530" s="21"/>
      <c r="M530" s="21"/>
      <c r="N530" s="21"/>
      <c r="O530" s="21"/>
      <c r="P530" s="43">
        <f t="shared" si="29"/>
        <v>0</v>
      </c>
    </row>
    <row r="531" spans="1:16" x14ac:dyDescent="0.25">
      <c r="A531" s="226"/>
      <c r="B531" s="228"/>
      <c r="C531" s="46">
        <v>15</v>
      </c>
      <c r="D531" s="21"/>
      <c r="E531" s="21"/>
      <c r="F531" s="21"/>
      <c r="G531" s="21"/>
      <c r="H531" s="21"/>
      <c r="I531" s="21"/>
      <c r="J531" s="21"/>
      <c r="K531" s="21"/>
      <c r="L531" s="21"/>
      <c r="M531" s="21"/>
      <c r="N531" s="21"/>
      <c r="O531" s="21"/>
      <c r="P531" s="43">
        <f t="shared" si="29"/>
        <v>0</v>
      </c>
    </row>
    <row r="532" spans="1:16" x14ac:dyDescent="0.25">
      <c r="A532" s="226"/>
      <c r="B532" s="228"/>
      <c r="C532" s="46">
        <v>16</v>
      </c>
      <c r="D532" s="21"/>
      <c r="E532" s="21"/>
      <c r="F532" s="21"/>
      <c r="G532" s="21"/>
      <c r="H532" s="21"/>
      <c r="I532" s="21"/>
      <c r="J532" s="21"/>
      <c r="K532" s="21"/>
      <c r="L532" s="21"/>
      <c r="M532" s="21"/>
      <c r="N532" s="21"/>
      <c r="O532" s="21"/>
      <c r="P532" s="43">
        <f t="shared" si="29"/>
        <v>0</v>
      </c>
    </row>
    <row r="533" spans="1:16" x14ac:dyDescent="0.25">
      <c r="A533" s="226"/>
      <c r="B533" s="228"/>
      <c r="C533" s="46">
        <v>17</v>
      </c>
      <c r="D533" s="21"/>
      <c r="E533" s="21"/>
      <c r="F533" s="21"/>
      <c r="G533" s="21"/>
      <c r="H533" s="21"/>
      <c r="I533" s="21"/>
      <c r="J533" s="21"/>
      <c r="K533" s="21"/>
      <c r="L533" s="21"/>
      <c r="M533" s="21"/>
      <c r="N533" s="21"/>
      <c r="O533" s="21"/>
      <c r="P533" s="43">
        <f t="shared" si="29"/>
        <v>0</v>
      </c>
    </row>
    <row r="534" spans="1:16" x14ac:dyDescent="0.25">
      <c r="A534" s="226"/>
      <c r="B534" s="228"/>
      <c r="C534" s="46">
        <v>25</v>
      </c>
      <c r="D534" s="21"/>
      <c r="E534" s="21"/>
      <c r="F534" s="21"/>
      <c r="G534" s="21"/>
      <c r="H534" s="21"/>
      <c r="I534" s="21"/>
      <c r="J534" s="21"/>
      <c r="K534" s="21"/>
      <c r="L534" s="21"/>
      <c r="M534" s="21"/>
      <c r="N534" s="21"/>
      <c r="O534" s="21"/>
      <c r="P534" s="43">
        <f t="shared" si="29"/>
        <v>0</v>
      </c>
    </row>
    <row r="535" spans="1:16" x14ac:dyDescent="0.25">
      <c r="A535" s="225">
        <v>329</v>
      </c>
      <c r="B535" s="227" t="s">
        <v>300</v>
      </c>
      <c r="C535" s="46">
        <v>11</v>
      </c>
      <c r="D535" s="21"/>
      <c r="E535" s="21"/>
      <c r="F535" s="21"/>
      <c r="G535" s="21"/>
      <c r="H535" s="21"/>
      <c r="I535" s="21"/>
      <c r="J535" s="21"/>
      <c r="K535" s="21"/>
      <c r="L535" s="21"/>
      <c r="M535" s="21"/>
      <c r="N535" s="21"/>
      <c r="O535" s="21"/>
      <c r="P535" s="43">
        <f t="shared" si="29"/>
        <v>0</v>
      </c>
    </row>
    <row r="536" spans="1:16" x14ac:dyDescent="0.25">
      <c r="A536" s="226"/>
      <c r="B536" s="228"/>
      <c r="C536" s="46">
        <v>14</v>
      </c>
      <c r="D536" s="21"/>
      <c r="E536" s="21"/>
      <c r="F536" s="21"/>
      <c r="G536" s="21"/>
      <c r="H536" s="21"/>
      <c r="I536" s="21"/>
      <c r="J536" s="21"/>
      <c r="K536" s="21"/>
      <c r="L536" s="21"/>
      <c r="M536" s="21"/>
      <c r="N536" s="21"/>
      <c r="O536" s="21"/>
      <c r="P536" s="43">
        <f t="shared" si="29"/>
        <v>0</v>
      </c>
    </row>
    <row r="537" spans="1:16" x14ac:dyDescent="0.25">
      <c r="A537" s="226"/>
      <c r="B537" s="228"/>
      <c r="C537" s="46">
        <v>15</v>
      </c>
      <c r="D537" s="21"/>
      <c r="E537" s="21"/>
      <c r="F537" s="21"/>
      <c r="G537" s="21"/>
      <c r="H537" s="21"/>
      <c r="I537" s="21"/>
      <c r="J537" s="21"/>
      <c r="K537" s="21"/>
      <c r="L537" s="21"/>
      <c r="M537" s="21"/>
      <c r="N537" s="21"/>
      <c r="O537" s="21"/>
      <c r="P537" s="43">
        <f t="shared" si="29"/>
        <v>0</v>
      </c>
    </row>
    <row r="538" spans="1:16" x14ac:dyDescent="0.25">
      <c r="A538" s="226"/>
      <c r="B538" s="228"/>
      <c r="C538" s="46">
        <v>16</v>
      </c>
      <c r="D538" s="21"/>
      <c r="E538" s="21"/>
      <c r="F538" s="21"/>
      <c r="G538" s="21"/>
      <c r="H538" s="21"/>
      <c r="I538" s="21"/>
      <c r="J538" s="21"/>
      <c r="K538" s="21"/>
      <c r="L538" s="21"/>
      <c r="M538" s="21"/>
      <c r="N538" s="21"/>
      <c r="O538" s="21"/>
      <c r="P538" s="43">
        <f t="shared" si="29"/>
        <v>0</v>
      </c>
    </row>
    <row r="539" spans="1:16" x14ac:dyDescent="0.25">
      <c r="A539" s="226"/>
      <c r="B539" s="228"/>
      <c r="C539" s="46">
        <v>17</v>
      </c>
      <c r="D539" s="21"/>
      <c r="E539" s="21"/>
      <c r="F539" s="21"/>
      <c r="G539" s="21"/>
      <c r="H539" s="21"/>
      <c r="I539" s="21"/>
      <c r="J539" s="21"/>
      <c r="K539" s="21"/>
      <c r="L539" s="21"/>
      <c r="M539" s="21"/>
      <c r="N539" s="21"/>
      <c r="O539" s="21"/>
      <c r="P539" s="43">
        <f t="shared" si="29"/>
        <v>0</v>
      </c>
    </row>
    <row r="540" spans="1:16" x14ac:dyDescent="0.25">
      <c r="A540" s="59">
        <v>3300</v>
      </c>
      <c r="B540" s="219" t="s">
        <v>301</v>
      </c>
      <c r="C540" s="220"/>
      <c r="D540" s="58">
        <f>SUM(D541:D586)</f>
        <v>3990</v>
      </c>
      <c r="E540" s="58">
        <f t="shared" ref="E540:O540" si="30">SUM(E541:E586)</f>
        <v>3990</v>
      </c>
      <c r="F540" s="58">
        <f t="shared" si="30"/>
        <v>3990</v>
      </c>
      <c r="G540" s="58">
        <f t="shared" si="30"/>
        <v>3990</v>
      </c>
      <c r="H540" s="58">
        <f t="shared" si="30"/>
        <v>3990</v>
      </c>
      <c r="I540" s="58">
        <f t="shared" si="30"/>
        <v>3990</v>
      </c>
      <c r="J540" s="58">
        <f t="shared" si="30"/>
        <v>3990</v>
      </c>
      <c r="K540" s="58">
        <f t="shared" si="30"/>
        <v>3990</v>
      </c>
      <c r="L540" s="58">
        <f t="shared" si="30"/>
        <v>3990</v>
      </c>
      <c r="M540" s="58">
        <f t="shared" si="30"/>
        <v>3990</v>
      </c>
      <c r="N540" s="58">
        <f t="shared" si="30"/>
        <v>3990</v>
      </c>
      <c r="O540" s="58">
        <f t="shared" si="30"/>
        <v>3990</v>
      </c>
      <c r="P540" s="43">
        <f t="shared" si="29"/>
        <v>47880</v>
      </c>
    </row>
    <row r="541" spans="1:16" x14ac:dyDescent="0.25">
      <c r="A541" s="225">
        <v>331</v>
      </c>
      <c r="B541" s="227" t="s">
        <v>302</v>
      </c>
      <c r="C541" s="46">
        <v>11</v>
      </c>
      <c r="D541" s="21"/>
      <c r="E541" s="21"/>
      <c r="F541" s="21"/>
      <c r="G541" s="21"/>
      <c r="H541" s="21"/>
      <c r="I541" s="21"/>
      <c r="J541" s="21"/>
      <c r="K541" s="21"/>
      <c r="L541" s="21"/>
      <c r="M541" s="21"/>
      <c r="N541" s="21"/>
      <c r="O541" s="21"/>
      <c r="P541" s="43">
        <f t="shared" si="29"/>
        <v>0</v>
      </c>
    </row>
    <row r="542" spans="1:16" x14ac:dyDescent="0.25">
      <c r="A542" s="226"/>
      <c r="B542" s="228"/>
      <c r="C542" s="46">
        <v>14</v>
      </c>
      <c r="D542" s="21"/>
      <c r="E542" s="21"/>
      <c r="F542" s="21"/>
      <c r="G542" s="21"/>
      <c r="H542" s="21"/>
      <c r="I542" s="21"/>
      <c r="J542" s="21"/>
      <c r="K542" s="21"/>
      <c r="L542" s="21"/>
      <c r="M542" s="21"/>
      <c r="N542" s="21"/>
      <c r="O542" s="21"/>
      <c r="P542" s="43">
        <f t="shared" si="29"/>
        <v>0</v>
      </c>
    </row>
    <row r="543" spans="1:16" x14ac:dyDescent="0.25">
      <c r="A543" s="226"/>
      <c r="B543" s="228"/>
      <c r="C543" s="46">
        <v>15</v>
      </c>
      <c r="D543" s="21"/>
      <c r="E543" s="21"/>
      <c r="F543" s="21"/>
      <c r="G543" s="21"/>
      <c r="H543" s="21"/>
      <c r="I543" s="21"/>
      <c r="J543" s="21"/>
      <c r="K543" s="21"/>
      <c r="L543" s="21"/>
      <c r="M543" s="21"/>
      <c r="N543" s="21"/>
      <c r="O543" s="21"/>
      <c r="P543" s="43">
        <f t="shared" si="29"/>
        <v>0</v>
      </c>
    </row>
    <row r="544" spans="1:16" x14ac:dyDescent="0.25">
      <c r="A544" s="226"/>
      <c r="B544" s="228"/>
      <c r="C544" s="46">
        <v>16</v>
      </c>
      <c r="D544" s="21">
        <v>1977</v>
      </c>
      <c r="E544" s="21">
        <v>1977</v>
      </c>
      <c r="F544" s="21">
        <v>1977</v>
      </c>
      <c r="G544" s="21">
        <v>1977</v>
      </c>
      <c r="H544" s="21">
        <v>1977</v>
      </c>
      <c r="I544" s="21">
        <v>1977</v>
      </c>
      <c r="J544" s="21">
        <v>1977</v>
      </c>
      <c r="K544" s="21">
        <v>1977</v>
      </c>
      <c r="L544" s="21">
        <v>1977</v>
      </c>
      <c r="M544" s="21">
        <v>1977</v>
      </c>
      <c r="N544" s="21">
        <v>1977</v>
      </c>
      <c r="O544" s="21">
        <v>1977</v>
      </c>
      <c r="P544" s="43">
        <f t="shared" si="29"/>
        <v>23724</v>
      </c>
    </row>
    <row r="545" spans="1:16" x14ac:dyDescent="0.25">
      <c r="A545" s="226"/>
      <c r="B545" s="228"/>
      <c r="C545" s="46">
        <v>17</v>
      </c>
      <c r="D545" s="21"/>
      <c r="E545" s="21"/>
      <c r="F545" s="21"/>
      <c r="G545" s="21"/>
      <c r="H545" s="21"/>
      <c r="I545" s="21"/>
      <c r="J545" s="21"/>
      <c r="K545" s="21"/>
      <c r="L545" s="21"/>
      <c r="M545" s="21"/>
      <c r="N545" s="21"/>
      <c r="O545" s="21"/>
      <c r="P545" s="43">
        <f t="shared" si="29"/>
        <v>0</v>
      </c>
    </row>
    <row r="546" spans="1:16" x14ac:dyDescent="0.25">
      <c r="A546" s="225">
        <v>332</v>
      </c>
      <c r="B546" s="227" t="s">
        <v>303</v>
      </c>
      <c r="C546" s="46">
        <v>11</v>
      </c>
      <c r="D546" s="21"/>
      <c r="E546" s="21"/>
      <c r="F546" s="21"/>
      <c r="G546" s="21"/>
      <c r="H546" s="21"/>
      <c r="I546" s="21"/>
      <c r="J546" s="21"/>
      <c r="K546" s="21"/>
      <c r="L546" s="21"/>
      <c r="M546" s="21"/>
      <c r="N546" s="21"/>
      <c r="O546" s="21"/>
      <c r="P546" s="43">
        <f t="shared" si="29"/>
        <v>0</v>
      </c>
    </row>
    <row r="547" spans="1:16" x14ac:dyDescent="0.25">
      <c r="A547" s="226"/>
      <c r="B547" s="228"/>
      <c r="C547" s="46">
        <v>14</v>
      </c>
      <c r="D547" s="21"/>
      <c r="E547" s="21"/>
      <c r="F547" s="21"/>
      <c r="G547" s="21"/>
      <c r="H547" s="21"/>
      <c r="I547" s="21"/>
      <c r="J547" s="21"/>
      <c r="K547" s="21"/>
      <c r="L547" s="21"/>
      <c r="M547" s="21"/>
      <c r="N547" s="21"/>
      <c r="O547" s="21"/>
      <c r="P547" s="43">
        <f t="shared" si="29"/>
        <v>0</v>
      </c>
    </row>
    <row r="548" spans="1:16" x14ac:dyDescent="0.25">
      <c r="A548" s="226"/>
      <c r="B548" s="228"/>
      <c r="C548" s="46">
        <v>15</v>
      </c>
      <c r="D548" s="21"/>
      <c r="E548" s="21"/>
      <c r="F548" s="21"/>
      <c r="G548" s="21"/>
      <c r="H548" s="21"/>
      <c r="I548" s="21"/>
      <c r="J548" s="21"/>
      <c r="K548" s="21"/>
      <c r="L548" s="21"/>
      <c r="M548" s="21"/>
      <c r="N548" s="21"/>
      <c r="O548" s="21"/>
      <c r="P548" s="43">
        <f t="shared" si="29"/>
        <v>0</v>
      </c>
    </row>
    <row r="549" spans="1:16" x14ac:dyDescent="0.25">
      <c r="A549" s="226"/>
      <c r="B549" s="228"/>
      <c r="C549" s="46">
        <v>16</v>
      </c>
      <c r="D549" s="21">
        <v>2013</v>
      </c>
      <c r="E549" s="21">
        <v>2013</v>
      </c>
      <c r="F549" s="21">
        <v>2013</v>
      </c>
      <c r="G549" s="21">
        <v>2013</v>
      </c>
      <c r="H549" s="21">
        <v>2013</v>
      </c>
      <c r="I549" s="21">
        <v>2013</v>
      </c>
      <c r="J549" s="21">
        <v>2013</v>
      </c>
      <c r="K549" s="21">
        <v>2013</v>
      </c>
      <c r="L549" s="21">
        <v>2013</v>
      </c>
      <c r="M549" s="21">
        <v>2013</v>
      </c>
      <c r="N549" s="21">
        <v>2013</v>
      </c>
      <c r="O549" s="21">
        <v>2013</v>
      </c>
      <c r="P549" s="43">
        <f t="shared" si="29"/>
        <v>24156</v>
      </c>
    </row>
    <row r="550" spans="1:16" x14ac:dyDescent="0.25">
      <c r="A550" s="226"/>
      <c r="B550" s="228"/>
      <c r="C550" s="46">
        <v>17</v>
      </c>
      <c r="D550" s="21"/>
      <c r="E550" s="21"/>
      <c r="F550" s="21"/>
      <c r="G550" s="21"/>
      <c r="H550" s="21"/>
      <c r="I550" s="21"/>
      <c r="J550" s="21"/>
      <c r="K550" s="21"/>
      <c r="L550" s="21"/>
      <c r="M550" s="21"/>
      <c r="N550" s="21"/>
      <c r="O550" s="21"/>
      <c r="P550" s="43">
        <f t="shared" si="29"/>
        <v>0</v>
      </c>
    </row>
    <row r="551" spans="1:16" x14ac:dyDescent="0.25">
      <c r="A551" s="226"/>
      <c r="B551" s="228"/>
      <c r="C551" s="46">
        <v>25</v>
      </c>
      <c r="D551" s="21"/>
      <c r="E551" s="21"/>
      <c r="F551" s="21"/>
      <c r="G551" s="21"/>
      <c r="H551" s="21"/>
      <c r="I551" s="21"/>
      <c r="J551" s="21"/>
      <c r="K551" s="21"/>
      <c r="L551" s="21"/>
      <c r="M551" s="21"/>
      <c r="N551" s="21"/>
      <c r="O551" s="21"/>
      <c r="P551" s="43">
        <f t="shared" si="29"/>
        <v>0</v>
      </c>
    </row>
    <row r="552" spans="1:16" x14ac:dyDescent="0.25">
      <c r="A552" s="225">
        <v>333</v>
      </c>
      <c r="B552" s="227" t="s">
        <v>304</v>
      </c>
      <c r="C552" s="46">
        <v>11</v>
      </c>
      <c r="D552" s="21"/>
      <c r="E552" s="21"/>
      <c r="F552" s="21"/>
      <c r="G552" s="21"/>
      <c r="H552" s="21"/>
      <c r="I552" s="21"/>
      <c r="J552" s="21"/>
      <c r="K552" s="21"/>
      <c r="L552" s="21"/>
      <c r="M552" s="21"/>
      <c r="N552" s="21"/>
      <c r="O552" s="21"/>
      <c r="P552" s="43">
        <f t="shared" si="29"/>
        <v>0</v>
      </c>
    </row>
    <row r="553" spans="1:16" x14ac:dyDescent="0.25">
      <c r="A553" s="226"/>
      <c r="B553" s="228"/>
      <c r="C553" s="46">
        <v>14</v>
      </c>
      <c r="D553" s="21"/>
      <c r="E553" s="21"/>
      <c r="F553" s="21"/>
      <c r="G553" s="21"/>
      <c r="H553" s="21"/>
      <c r="I553" s="21"/>
      <c r="J553" s="21"/>
      <c r="K553" s="21"/>
      <c r="L553" s="21"/>
      <c r="M553" s="21"/>
      <c r="N553" s="21"/>
      <c r="O553" s="21"/>
      <c r="P553" s="43">
        <f t="shared" si="29"/>
        <v>0</v>
      </c>
    </row>
    <row r="554" spans="1:16" x14ac:dyDescent="0.25">
      <c r="A554" s="226"/>
      <c r="B554" s="228"/>
      <c r="C554" s="46">
        <v>15</v>
      </c>
      <c r="D554" s="21"/>
      <c r="E554" s="21"/>
      <c r="F554" s="21"/>
      <c r="G554" s="21"/>
      <c r="H554" s="21"/>
      <c r="I554" s="21"/>
      <c r="J554" s="21"/>
      <c r="K554" s="21"/>
      <c r="L554" s="21"/>
      <c r="M554" s="21"/>
      <c r="N554" s="21"/>
      <c r="O554" s="21"/>
      <c r="P554" s="43">
        <f t="shared" si="29"/>
        <v>0</v>
      </c>
    </row>
    <row r="555" spans="1:16" x14ac:dyDescent="0.25">
      <c r="A555" s="226"/>
      <c r="B555" s="228"/>
      <c r="C555" s="46">
        <v>16</v>
      </c>
      <c r="D555" s="21"/>
      <c r="E555" s="21"/>
      <c r="F555" s="21"/>
      <c r="G555" s="21"/>
      <c r="H555" s="21"/>
      <c r="I555" s="21"/>
      <c r="J555" s="21"/>
      <c r="K555" s="21"/>
      <c r="L555" s="21"/>
      <c r="M555" s="21"/>
      <c r="N555" s="21"/>
      <c r="O555" s="21"/>
      <c r="P555" s="43">
        <f t="shared" si="29"/>
        <v>0</v>
      </c>
    </row>
    <row r="556" spans="1:16" x14ac:dyDescent="0.25">
      <c r="A556" s="226"/>
      <c r="B556" s="228"/>
      <c r="C556" s="46">
        <v>17</v>
      </c>
      <c r="D556" s="21"/>
      <c r="E556" s="21"/>
      <c r="F556" s="21"/>
      <c r="G556" s="21"/>
      <c r="H556" s="21"/>
      <c r="I556" s="21"/>
      <c r="J556" s="21"/>
      <c r="K556" s="21"/>
      <c r="L556" s="21"/>
      <c r="M556" s="21"/>
      <c r="N556" s="21"/>
      <c r="O556" s="21"/>
      <c r="P556" s="43">
        <f t="shared" si="29"/>
        <v>0</v>
      </c>
    </row>
    <row r="557" spans="1:16" x14ac:dyDescent="0.25">
      <c r="A557" s="225">
        <v>334</v>
      </c>
      <c r="B557" s="227" t="s">
        <v>305</v>
      </c>
      <c r="C557" s="46">
        <v>11</v>
      </c>
      <c r="D557" s="21"/>
      <c r="E557" s="21"/>
      <c r="F557" s="21"/>
      <c r="G557" s="21"/>
      <c r="H557" s="21"/>
      <c r="I557" s="21"/>
      <c r="J557" s="21"/>
      <c r="K557" s="21"/>
      <c r="L557" s="21"/>
      <c r="M557" s="21"/>
      <c r="N557" s="21"/>
      <c r="O557" s="21"/>
      <c r="P557" s="43">
        <f t="shared" si="29"/>
        <v>0</v>
      </c>
    </row>
    <row r="558" spans="1:16" x14ac:dyDescent="0.25">
      <c r="A558" s="226"/>
      <c r="B558" s="228"/>
      <c r="C558" s="46">
        <v>14</v>
      </c>
      <c r="D558" s="21"/>
      <c r="E558" s="21"/>
      <c r="F558" s="21"/>
      <c r="G558" s="21"/>
      <c r="H558" s="21"/>
      <c r="I558" s="21"/>
      <c r="J558" s="21"/>
      <c r="K558" s="21"/>
      <c r="L558" s="21"/>
      <c r="M558" s="21"/>
      <c r="N558" s="21"/>
      <c r="O558" s="21"/>
      <c r="P558" s="43">
        <f t="shared" si="29"/>
        <v>0</v>
      </c>
    </row>
    <row r="559" spans="1:16" x14ac:dyDescent="0.25">
      <c r="A559" s="226"/>
      <c r="B559" s="228"/>
      <c r="C559" s="46">
        <v>15</v>
      </c>
      <c r="D559" s="21"/>
      <c r="E559" s="21"/>
      <c r="F559" s="21"/>
      <c r="G559" s="21"/>
      <c r="H559" s="21"/>
      <c r="I559" s="21"/>
      <c r="J559" s="21"/>
      <c r="K559" s="21"/>
      <c r="L559" s="21"/>
      <c r="M559" s="21"/>
      <c r="N559" s="21"/>
      <c r="O559" s="21"/>
      <c r="P559" s="43">
        <f t="shared" si="29"/>
        <v>0</v>
      </c>
    </row>
    <row r="560" spans="1:16" x14ac:dyDescent="0.25">
      <c r="A560" s="226"/>
      <c r="B560" s="228"/>
      <c r="C560" s="46">
        <v>16</v>
      </c>
      <c r="D560" s="21"/>
      <c r="E560" s="21"/>
      <c r="F560" s="21"/>
      <c r="G560" s="21"/>
      <c r="H560" s="21"/>
      <c r="I560" s="21"/>
      <c r="J560" s="21"/>
      <c r="K560" s="21"/>
      <c r="L560" s="21"/>
      <c r="M560" s="21"/>
      <c r="N560" s="21"/>
      <c r="O560" s="21"/>
      <c r="P560" s="43">
        <f t="shared" si="29"/>
        <v>0</v>
      </c>
    </row>
    <row r="561" spans="1:16" x14ac:dyDescent="0.25">
      <c r="A561" s="226"/>
      <c r="B561" s="228"/>
      <c r="C561" s="46">
        <v>17</v>
      </c>
      <c r="D561" s="21"/>
      <c r="E561" s="21"/>
      <c r="F561" s="21"/>
      <c r="G561" s="21"/>
      <c r="H561" s="21"/>
      <c r="I561" s="21"/>
      <c r="J561" s="21"/>
      <c r="K561" s="21"/>
      <c r="L561" s="21"/>
      <c r="M561" s="21"/>
      <c r="N561" s="21"/>
      <c r="O561" s="21"/>
      <c r="P561" s="43">
        <f t="shared" si="29"/>
        <v>0</v>
      </c>
    </row>
    <row r="562" spans="1:16" x14ac:dyDescent="0.25">
      <c r="A562" s="225">
        <v>335</v>
      </c>
      <c r="B562" s="227" t="s">
        <v>306</v>
      </c>
      <c r="C562" s="46">
        <v>11</v>
      </c>
      <c r="D562" s="21"/>
      <c r="E562" s="21"/>
      <c r="F562" s="21"/>
      <c r="G562" s="21"/>
      <c r="H562" s="21"/>
      <c r="I562" s="21"/>
      <c r="J562" s="21"/>
      <c r="K562" s="21"/>
      <c r="L562" s="21"/>
      <c r="M562" s="21"/>
      <c r="N562" s="21"/>
      <c r="O562" s="21"/>
      <c r="P562" s="43">
        <f t="shared" si="29"/>
        <v>0</v>
      </c>
    </row>
    <row r="563" spans="1:16" x14ac:dyDescent="0.25">
      <c r="A563" s="226"/>
      <c r="B563" s="228"/>
      <c r="C563" s="46">
        <v>14</v>
      </c>
      <c r="D563" s="21"/>
      <c r="E563" s="21"/>
      <c r="F563" s="21"/>
      <c r="G563" s="21"/>
      <c r="H563" s="21"/>
      <c r="I563" s="21"/>
      <c r="J563" s="21"/>
      <c r="K563" s="21"/>
      <c r="L563" s="21"/>
      <c r="M563" s="21"/>
      <c r="N563" s="21"/>
      <c r="O563" s="21"/>
      <c r="P563" s="43">
        <f t="shared" si="29"/>
        <v>0</v>
      </c>
    </row>
    <row r="564" spans="1:16" x14ac:dyDescent="0.25">
      <c r="A564" s="226"/>
      <c r="B564" s="228"/>
      <c r="C564" s="46">
        <v>15</v>
      </c>
      <c r="D564" s="21"/>
      <c r="E564" s="21"/>
      <c r="F564" s="21"/>
      <c r="G564" s="21"/>
      <c r="H564" s="21"/>
      <c r="I564" s="21"/>
      <c r="J564" s="21"/>
      <c r="K564" s="21"/>
      <c r="L564" s="21"/>
      <c r="M564" s="21"/>
      <c r="N564" s="21"/>
      <c r="O564" s="21"/>
      <c r="P564" s="43">
        <f t="shared" si="29"/>
        <v>0</v>
      </c>
    </row>
    <row r="565" spans="1:16" x14ac:dyDescent="0.25">
      <c r="A565" s="226"/>
      <c r="B565" s="228"/>
      <c r="C565" s="46">
        <v>16</v>
      </c>
      <c r="D565" s="21"/>
      <c r="E565" s="21"/>
      <c r="F565" s="21"/>
      <c r="G565" s="21"/>
      <c r="H565" s="21"/>
      <c r="I565" s="21"/>
      <c r="J565" s="21"/>
      <c r="K565" s="21"/>
      <c r="L565" s="21"/>
      <c r="M565" s="21"/>
      <c r="N565" s="21"/>
      <c r="O565" s="21"/>
      <c r="P565" s="43">
        <f t="shared" si="29"/>
        <v>0</v>
      </c>
    </row>
    <row r="566" spans="1:16" x14ac:dyDescent="0.25">
      <c r="A566" s="226"/>
      <c r="B566" s="228"/>
      <c r="C566" s="46">
        <v>17</v>
      </c>
      <c r="D566" s="21"/>
      <c r="E566" s="21"/>
      <c r="F566" s="21"/>
      <c r="G566" s="21"/>
      <c r="H566" s="21"/>
      <c r="I566" s="21"/>
      <c r="J566" s="21"/>
      <c r="K566" s="21"/>
      <c r="L566" s="21"/>
      <c r="M566" s="21"/>
      <c r="N566" s="21"/>
      <c r="O566" s="21"/>
      <c r="P566" s="43">
        <f t="shared" si="29"/>
        <v>0</v>
      </c>
    </row>
    <row r="567" spans="1:16" x14ac:dyDescent="0.25">
      <c r="A567" s="225">
        <v>336</v>
      </c>
      <c r="B567" s="227" t="s">
        <v>307</v>
      </c>
      <c r="C567" s="46">
        <v>11</v>
      </c>
      <c r="D567" s="21"/>
      <c r="E567" s="21"/>
      <c r="F567" s="21"/>
      <c r="G567" s="21"/>
      <c r="H567" s="21"/>
      <c r="I567" s="21"/>
      <c r="J567" s="21"/>
      <c r="K567" s="21"/>
      <c r="L567" s="21"/>
      <c r="M567" s="21"/>
      <c r="N567" s="21"/>
      <c r="O567" s="21"/>
      <c r="P567" s="43">
        <f t="shared" si="29"/>
        <v>0</v>
      </c>
    </row>
    <row r="568" spans="1:16" x14ac:dyDescent="0.25">
      <c r="A568" s="226"/>
      <c r="B568" s="228"/>
      <c r="C568" s="46">
        <v>14</v>
      </c>
      <c r="D568" s="21"/>
      <c r="E568" s="21"/>
      <c r="F568" s="21"/>
      <c r="G568" s="21"/>
      <c r="H568" s="21"/>
      <c r="I568" s="21"/>
      <c r="J568" s="21"/>
      <c r="K568" s="21"/>
      <c r="L568" s="21"/>
      <c r="M568" s="21"/>
      <c r="N568" s="21"/>
      <c r="O568" s="21"/>
      <c r="P568" s="43">
        <f t="shared" si="29"/>
        <v>0</v>
      </c>
    </row>
    <row r="569" spans="1:16" x14ac:dyDescent="0.25">
      <c r="A569" s="226"/>
      <c r="B569" s="228"/>
      <c r="C569" s="46">
        <v>15</v>
      </c>
      <c r="D569" s="21"/>
      <c r="E569" s="21"/>
      <c r="F569" s="21"/>
      <c r="G569" s="21"/>
      <c r="H569" s="21"/>
      <c r="I569" s="21"/>
      <c r="J569" s="21"/>
      <c r="K569" s="21"/>
      <c r="L569" s="21"/>
      <c r="M569" s="21"/>
      <c r="N569" s="21"/>
      <c r="O569" s="21"/>
      <c r="P569" s="43">
        <f t="shared" si="29"/>
        <v>0</v>
      </c>
    </row>
    <row r="570" spans="1:16" x14ac:dyDescent="0.25">
      <c r="A570" s="226"/>
      <c r="B570" s="228"/>
      <c r="C570" s="46">
        <v>16</v>
      </c>
      <c r="D570" s="21"/>
      <c r="E570" s="21"/>
      <c r="F570" s="21"/>
      <c r="G570" s="21"/>
      <c r="H570" s="21"/>
      <c r="I570" s="21"/>
      <c r="J570" s="21"/>
      <c r="K570" s="21"/>
      <c r="L570" s="21"/>
      <c r="M570" s="21"/>
      <c r="N570" s="21"/>
      <c r="O570" s="21"/>
      <c r="P570" s="43">
        <f t="shared" si="29"/>
        <v>0</v>
      </c>
    </row>
    <row r="571" spans="1:16" x14ac:dyDescent="0.25">
      <c r="A571" s="226"/>
      <c r="B571" s="228"/>
      <c r="C571" s="46">
        <v>17</v>
      </c>
      <c r="D571" s="21"/>
      <c r="E571" s="21"/>
      <c r="F571" s="21"/>
      <c r="G571" s="21"/>
      <c r="H571" s="21"/>
      <c r="I571" s="21"/>
      <c r="J571" s="21"/>
      <c r="K571" s="21"/>
      <c r="L571" s="21"/>
      <c r="M571" s="21"/>
      <c r="N571" s="21"/>
      <c r="O571" s="21"/>
      <c r="P571" s="43">
        <f t="shared" si="29"/>
        <v>0</v>
      </c>
    </row>
    <row r="572" spans="1:16" x14ac:dyDescent="0.25">
      <c r="A572" s="225">
        <v>337</v>
      </c>
      <c r="B572" s="227" t="s">
        <v>308</v>
      </c>
      <c r="C572" s="46">
        <v>11</v>
      </c>
      <c r="D572" s="21"/>
      <c r="E572" s="21"/>
      <c r="F572" s="21"/>
      <c r="G572" s="21"/>
      <c r="H572" s="21"/>
      <c r="I572" s="21"/>
      <c r="J572" s="21"/>
      <c r="K572" s="21"/>
      <c r="L572" s="21"/>
      <c r="M572" s="21"/>
      <c r="N572" s="21"/>
      <c r="O572" s="21"/>
      <c r="P572" s="43">
        <f t="shared" si="29"/>
        <v>0</v>
      </c>
    </row>
    <row r="573" spans="1:16" x14ac:dyDescent="0.25">
      <c r="A573" s="226"/>
      <c r="B573" s="228"/>
      <c r="C573" s="46">
        <v>14</v>
      </c>
      <c r="D573" s="21"/>
      <c r="E573" s="21"/>
      <c r="F573" s="21"/>
      <c r="G573" s="21"/>
      <c r="H573" s="21"/>
      <c r="I573" s="21"/>
      <c r="J573" s="21"/>
      <c r="K573" s="21"/>
      <c r="L573" s="21"/>
      <c r="M573" s="21"/>
      <c r="N573" s="21"/>
      <c r="O573" s="21"/>
      <c r="P573" s="43">
        <f t="shared" si="29"/>
        <v>0</v>
      </c>
    </row>
    <row r="574" spans="1:16" x14ac:dyDescent="0.25">
      <c r="A574" s="226"/>
      <c r="B574" s="228"/>
      <c r="C574" s="46">
        <v>15</v>
      </c>
      <c r="D574" s="21"/>
      <c r="E574" s="21"/>
      <c r="F574" s="21"/>
      <c r="G574" s="21"/>
      <c r="H574" s="21"/>
      <c r="I574" s="21"/>
      <c r="J574" s="21"/>
      <c r="K574" s="21"/>
      <c r="L574" s="21"/>
      <c r="M574" s="21"/>
      <c r="N574" s="21"/>
      <c r="O574" s="21"/>
      <c r="P574" s="43">
        <f t="shared" si="29"/>
        <v>0</v>
      </c>
    </row>
    <row r="575" spans="1:16" x14ac:dyDescent="0.25">
      <c r="A575" s="226"/>
      <c r="B575" s="228"/>
      <c r="C575" s="46">
        <v>16</v>
      </c>
      <c r="D575" s="21"/>
      <c r="E575" s="21"/>
      <c r="F575" s="21"/>
      <c r="G575" s="21"/>
      <c r="H575" s="21"/>
      <c r="I575" s="21"/>
      <c r="J575" s="21"/>
      <c r="K575" s="21"/>
      <c r="L575" s="21"/>
      <c r="M575" s="21"/>
      <c r="N575" s="21"/>
      <c r="O575" s="21"/>
      <c r="P575" s="43">
        <f t="shared" si="29"/>
        <v>0</v>
      </c>
    </row>
    <row r="576" spans="1:16" x14ac:dyDescent="0.25">
      <c r="A576" s="226"/>
      <c r="B576" s="228"/>
      <c r="C576" s="46">
        <v>17</v>
      </c>
      <c r="D576" s="21"/>
      <c r="E576" s="21"/>
      <c r="F576" s="21"/>
      <c r="G576" s="21"/>
      <c r="H576" s="21"/>
      <c r="I576" s="21"/>
      <c r="J576" s="21"/>
      <c r="K576" s="21"/>
      <c r="L576" s="21"/>
      <c r="M576" s="21"/>
      <c r="N576" s="21"/>
      <c r="O576" s="21"/>
      <c r="P576" s="43">
        <f t="shared" si="29"/>
        <v>0</v>
      </c>
    </row>
    <row r="577" spans="1:16" x14ac:dyDescent="0.25">
      <c r="A577" s="225">
        <v>338</v>
      </c>
      <c r="B577" s="227" t="s">
        <v>309</v>
      </c>
      <c r="C577" s="46">
        <v>11</v>
      </c>
      <c r="D577" s="21"/>
      <c r="E577" s="21"/>
      <c r="F577" s="21"/>
      <c r="G577" s="21"/>
      <c r="H577" s="21"/>
      <c r="I577" s="21"/>
      <c r="J577" s="21"/>
      <c r="K577" s="21"/>
      <c r="L577" s="21"/>
      <c r="M577" s="21"/>
      <c r="N577" s="21"/>
      <c r="O577" s="21"/>
      <c r="P577" s="43">
        <f t="shared" si="29"/>
        <v>0</v>
      </c>
    </row>
    <row r="578" spans="1:16" x14ac:dyDescent="0.25">
      <c r="A578" s="226"/>
      <c r="B578" s="228"/>
      <c r="C578" s="46">
        <v>14</v>
      </c>
      <c r="D578" s="21"/>
      <c r="E578" s="21"/>
      <c r="F578" s="21"/>
      <c r="G578" s="21"/>
      <c r="H578" s="21"/>
      <c r="I578" s="21"/>
      <c r="J578" s="21"/>
      <c r="K578" s="21"/>
      <c r="L578" s="21"/>
      <c r="M578" s="21"/>
      <c r="N578" s="21"/>
      <c r="O578" s="21"/>
      <c r="P578" s="43">
        <f t="shared" si="29"/>
        <v>0</v>
      </c>
    </row>
    <row r="579" spans="1:16" x14ac:dyDescent="0.25">
      <c r="A579" s="226"/>
      <c r="B579" s="228"/>
      <c r="C579" s="46">
        <v>15</v>
      </c>
      <c r="D579" s="21"/>
      <c r="E579" s="21"/>
      <c r="F579" s="21"/>
      <c r="G579" s="21"/>
      <c r="H579" s="21"/>
      <c r="I579" s="21"/>
      <c r="J579" s="21"/>
      <c r="K579" s="21"/>
      <c r="L579" s="21"/>
      <c r="M579" s="21"/>
      <c r="N579" s="21"/>
      <c r="O579" s="21"/>
      <c r="P579" s="43">
        <f t="shared" ref="P579:P642" si="31">SUM(D579:O579)</f>
        <v>0</v>
      </c>
    </row>
    <row r="580" spans="1:16" x14ac:dyDescent="0.25">
      <c r="A580" s="226"/>
      <c r="B580" s="228"/>
      <c r="C580" s="46">
        <v>16</v>
      </c>
      <c r="D580" s="21"/>
      <c r="E580" s="21"/>
      <c r="F580" s="21"/>
      <c r="G580" s="21"/>
      <c r="H580" s="21"/>
      <c r="I580" s="21"/>
      <c r="J580" s="21"/>
      <c r="K580" s="21"/>
      <c r="L580" s="21"/>
      <c r="M580" s="21"/>
      <c r="N580" s="21"/>
      <c r="O580" s="21"/>
      <c r="P580" s="43">
        <f t="shared" si="31"/>
        <v>0</v>
      </c>
    </row>
    <row r="581" spans="1:16" x14ac:dyDescent="0.25">
      <c r="A581" s="226"/>
      <c r="B581" s="228"/>
      <c r="C581" s="46">
        <v>17</v>
      </c>
      <c r="D581" s="21"/>
      <c r="E581" s="21"/>
      <c r="F581" s="21"/>
      <c r="G581" s="21"/>
      <c r="H581" s="21"/>
      <c r="I581" s="21"/>
      <c r="J581" s="21"/>
      <c r="K581" s="21"/>
      <c r="L581" s="21"/>
      <c r="M581" s="21"/>
      <c r="N581" s="21"/>
      <c r="O581" s="21"/>
      <c r="P581" s="43">
        <f t="shared" si="31"/>
        <v>0</v>
      </c>
    </row>
    <row r="582" spans="1:16" x14ac:dyDescent="0.25">
      <c r="A582" s="225">
        <v>339</v>
      </c>
      <c r="B582" s="227" t="s">
        <v>310</v>
      </c>
      <c r="C582" s="46">
        <v>11</v>
      </c>
      <c r="D582" s="21"/>
      <c r="E582" s="21"/>
      <c r="F582" s="21"/>
      <c r="G582" s="21"/>
      <c r="H582" s="21"/>
      <c r="I582" s="21"/>
      <c r="J582" s="21"/>
      <c r="K582" s="21"/>
      <c r="L582" s="21"/>
      <c r="M582" s="21"/>
      <c r="N582" s="21"/>
      <c r="O582" s="21"/>
      <c r="P582" s="43">
        <f t="shared" si="31"/>
        <v>0</v>
      </c>
    </row>
    <row r="583" spans="1:16" x14ac:dyDescent="0.25">
      <c r="A583" s="226"/>
      <c r="B583" s="228"/>
      <c r="C583" s="46">
        <v>14</v>
      </c>
      <c r="D583" s="21"/>
      <c r="E583" s="21"/>
      <c r="F583" s="21"/>
      <c r="G583" s="21"/>
      <c r="H583" s="21"/>
      <c r="I583" s="21"/>
      <c r="J583" s="21"/>
      <c r="K583" s="21"/>
      <c r="L583" s="21"/>
      <c r="M583" s="21"/>
      <c r="N583" s="21"/>
      <c r="O583" s="21"/>
      <c r="P583" s="43">
        <f t="shared" si="31"/>
        <v>0</v>
      </c>
    </row>
    <row r="584" spans="1:16" x14ac:dyDescent="0.25">
      <c r="A584" s="226"/>
      <c r="B584" s="228"/>
      <c r="C584" s="46">
        <v>15</v>
      </c>
      <c r="D584" s="21"/>
      <c r="E584" s="21"/>
      <c r="F584" s="21"/>
      <c r="G584" s="21"/>
      <c r="H584" s="21"/>
      <c r="I584" s="21"/>
      <c r="J584" s="21"/>
      <c r="K584" s="21"/>
      <c r="L584" s="21"/>
      <c r="M584" s="21"/>
      <c r="N584" s="21"/>
      <c r="O584" s="21"/>
      <c r="P584" s="43">
        <f t="shared" si="31"/>
        <v>0</v>
      </c>
    </row>
    <row r="585" spans="1:16" x14ac:dyDescent="0.25">
      <c r="A585" s="226"/>
      <c r="B585" s="228"/>
      <c r="C585" s="46">
        <v>16</v>
      </c>
      <c r="D585" s="21"/>
      <c r="E585" s="21"/>
      <c r="F585" s="21"/>
      <c r="G585" s="21"/>
      <c r="H585" s="21"/>
      <c r="I585" s="21"/>
      <c r="J585" s="21"/>
      <c r="K585" s="21"/>
      <c r="L585" s="21"/>
      <c r="M585" s="21"/>
      <c r="N585" s="21"/>
      <c r="O585" s="21"/>
      <c r="P585" s="43">
        <f t="shared" si="31"/>
        <v>0</v>
      </c>
    </row>
    <row r="586" spans="1:16" x14ac:dyDescent="0.25">
      <c r="A586" s="226"/>
      <c r="B586" s="228"/>
      <c r="C586" s="46">
        <v>17</v>
      </c>
      <c r="D586" s="21"/>
      <c r="E586" s="21"/>
      <c r="F586" s="21"/>
      <c r="G586" s="21"/>
      <c r="H586" s="21"/>
      <c r="I586" s="21"/>
      <c r="J586" s="21"/>
      <c r="K586" s="21"/>
      <c r="L586" s="21"/>
      <c r="M586" s="21"/>
      <c r="N586" s="21"/>
      <c r="O586" s="21"/>
      <c r="P586" s="43">
        <f t="shared" si="31"/>
        <v>0</v>
      </c>
    </row>
    <row r="587" spans="1:16" x14ac:dyDescent="0.25">
      <c r="A587" s="59">
        <v>3400</v>
      </c>
      <c r="B587" s="219" t="s">
        <v>311</v>
      </c>
      <c r="C587" s="220"/>
      <c r="D587" s="58">
        <f>SUM(D588:D638)</f>
        <v>19524</v>
      </c>
      <c r="E587" s="58">
        <f t="shared" ref="E587:O587" si="32">SUM(E588:E638)</f>
        <v>19524</v>
      </c>
      <c r="F587" s="58">
        <f t="shared" si="32"/>
        <v>19524</v>
      </c>
      <c r="G587" s="58">
        <f t="shared" si="32"/>
        <v>19524</v>
      </c>
      <c r="H587" s="58">
        <f t="shared" si="32"/>
        <v>19524</v>
      </c>
      <c r="I587" s="58">
        <f t="shared" si="32"/>
        <v>19524</v>
      </c>
      <c r="J587" s="58">
        <f t="shared" si="32"/>
        <v>19524</v>
      </c>
      <c r="K587" s="58">
        <f t="shared" si="32"/>
        <v>19524</v>
      </c>
      <c r="L587" s="58">
        <f t="shared" si="32"/>
        <v>19524</v>
      </c>
      <c r="M587" s="58">
        <f t="shared" si="32"/>
        <v>19524</v>
      </c>
      <c r="N587" s="58">
        <f t="shared" si="32"/>
        <v>19524</v>
      </c>
      <c r="O587" s="58">
        <f t="shared" si="32"/>
        <v>19524</v>
      </c>
      <c r="P587" s="43">
        <f t="shared" si="31"/>
        <v>234288</v>
      </c>
    </row>
    <row r="588" spans="1:16" x14ac:dyDescent="0.25">
      <c r="A588" s="225">
        <v>341</v>
      </c>
      <c r="B588" s="227" t="s">
        <v>312</v>
      </c>
      <c r="C588" s="46">
        <v>11</v>
      </c>
      <c r="D588" s="21"/>
      <c r="E588" s="21"/>
      <c r="F588" s="21"/>
      <c r="G588" s="21"/>
      <c r="H588" s="21"/>
      <c r="I588" s="21"/>
      <c r="J588" s="21"/>
      <c r="K588" s="21"/>
      <c r="L588" s="21"/>
      <c r="M588" s="21"/>
      <c r="N588" s="21"/>
      <c r="O588" s="21"/>
      <c r="P588" s="43">
        <f t="shared" si="31"/>
        <v>0</v>
      </c>
    </row>
    <row r="589" spans="1:16" x14ac:dyDescent="0.25">
      <c r="A589" s="226"/>
      <c r="B589" s="228"/>
      <c r="C589" s="46">
        <v>14</v>
      </c>
      <c r="D589" s="21"/>
      <c r="E589" s="21"/>
      <c r="F589" s="21"/>
      <c r="G589" s="21"/>
      <c r="H589" s="21"/>
      <c r="I589" s="21"/>
      <c r="J589" s="21"/>
      <c r="K589" s="21"/>
      <c r="L589" s="21"/>
      <c r="M589" s="21"/>
      <c r="N589" s="21"/>
      <c r="O589" s="21"/>
      <c r="P589" s="43">
        <f t="shared" si="31"/>
        <v>0</v>
      </c>
    </row>
    <row r="590" spans="1:16" x14ac:dyDescent="0.25">
      <c r="A590" s="226"/>
      <c r="B590" s="228"/>
      <c r="C590" s="46">
        <v>15</v>
      </c>
      <c r="D590" s="21"/>
      <c r="E590" s="21"/>
      <c r="F590" s="21"/>
      <c r="G590" s="21"/>
      <c r="H590" s="21"/>
      <c r="I590" s="21"/>
      <c r="J590" s="21"/>
      <c r="K590" s="21"/>
      <c r="L590" s="21"/>
      <c r="M590" s="21"/>
      <c r="N590" s="21"/>
      <c r="O590" s="21"/>
      <c r="P590" s="43">
        <f t="shared" si="31"/>
        <v>0</v>
      </c>
    </row>
    <row r="591" spans="1:16" x14ac:dyDescent="0.25">
      <c r="A591" s="226"/>
      <c r="B591" s="228"/>
      <c r="C591" s="46">
        <v>16</v>
      </c>
      <c r="D591" s="21">
        <v>438</v>
      </c>
      <c r="E591" s="21">
        <v>438</v>
      </c>
      <c r="F591" s="21">
        <v>438</v>
      </c>
      <c r="G591" s="21">
        <v>438</v>
      </c>
      <c r="H591" s="21">
        <v>438</v>
      </c>
      <c r="I591" s="21">
        <v>438</v>
      </c>
      <c r="J591" s="21">
        <v>438</v>
      </c>
      <c r="K591" s="21">
        <v>438</v>
      </c>
      <c r="L591" s="21">
        <v>438</v>
      </c>
      <c r="M591" s="21">
        <v>438</v>
      </c>
      <c r="N591" s="21">
        <v>438</v>
      </c>
      <c r="O591" s="21">
        <v>438</v>
      </c>
      <c r="P591" s="43">
        <f t="shared" si="31"/>
        <v>5256</v>
      </c>
    </row>
    <row r="592" spans="1:16" x14ac:dyDescent="0.25">
      <c r="A592" s="226"/>
      <c r="B592" s="228"/>
      <c r="C592" s="46">
        <v>17</v>
      </c>
      <c r="D592" s="21"/>
      <c r="E592" s="21"/>
      <c r="F592" s="21"/>
      <c r="G592" s="21"/>
      <c r="H592" s="21"/>
      <c r="I592" s="21"/>
      <c r="J592" s="21"/>
      <c r="K592" s="21"/>
      <c r="L592" s="21"/>
      <c r="M592" s="21"/>
      <c r="N592" s="21"/>
      <c r="O592" s="21"/>
      <c r="P592" s="43">
        <f t="shared" si="31"/>
        <v>0</v>
      </c>
    </row>
    <row r="593" spans="1:16" x14ac:dyDescent="0.25">
      <c r="A593" s="226"/>
      <c r="B593" s="228"/>
      <c r="C593" s="46">
        <v>25</v>
      </c>
      <c r="D593" s="21"/>
      <c r="E593" s="21"/>
      <c r="F593" s="21"/>
      <c r="G593" s="21"/>
      <c r="H593" s="21"/>
      <c r="I593" s="21"/>
      <c r="J593" s="21"/>
      <c r="K593" s="21"/>
      <c r="L593" s="21"/>
      <c r="M593" s="21"/>
      <c r="N593" s="21"/>
      <c r="O593" s="21"/>
      <c r="P593" s="43">
        <f t="shared" si="31"/>
        <v>0</v>
      </c>
    </row>
    <row r="594" spans="1:16" x14ac:dyDescent="0.25">
      <c r="A594" s="226"/>
      <c r="B594" s="228"/>
      <c r="C594" s="46">
        <v>26</v>
      </c>
      <c r="D594" s="21"/>
      <c r="E594" s="21"/>
      <c r="F594" s="21"/>
      <c r="G594" s="21"/>
      <c r="H594" s="21"/>
      <c r="I594" s="21"/>
      <c r="J594" s="21"/>
      <c r="K594" s="21"/>
      <c r="L594" s="21"/>
      <c r="M594" s="21"/>
      <c r="N594" s="21"/>
      <c r="O594" s="21"/>
      <c r="P594" s="43">
        <f t="shared" si="31"/>
        <v>0</v>
      </c>
    </row>
    <row r="595" spans="1:16" x14ac:dyDescent="0.25">
      <c r="A595" s="231"/>
      <c r="B595" s="232"/>
      <c r="C595" s="46">
        <v>27</v>
      </c>
      <c r="D595" s="21"/>
      <c r="E595" s="21"/>
      <c r="F595" s="21"/>
      <c r="G595" s="21"/>
      <c r="H595" s="21"/>
      <c r="I595" s="21"/>
      <c r="J595" s="21"/>
      <c r="K595" s="21"/>
      <c r="L595" s="21"/>
      <c r="M595" s="21"/>
      <c r="N595" s="21"/>
      <c r="O595" s="21"/>
      <c r="P595" s="43">
        <f t="shared" si="31"/>
        <v>0</v>
      </c>
    </row>
    <row r="596" spans="1:16" x14ac:dyDescent="0.25">
      <c r="A596" s="225">
        <v>342</v>
      </c>
      <c r="B596" s="227" t="s">
        <v>313</v>
      </c>
      <c r="C596" s="46">
        <v>11</v>
      </c>
      <c r="D596" s="21"/>
      <c r="E596" s="21"/>
      <c r="F596" s="21"/>
      <c r="G596" s="21"/>
      <c r="H596" s="21"/>
      <c r="I596" s="21"/>
      <c r="J596" s="21"/>
      <c r="K596" s="21"/>
      <c r="L596" s="21"/>
      <c r="M596" s="21"/>
      <c r="N596" s="21"/>
      <c r="O596" s="21"/>
      <c r="P596" s="43">
        <f t="shared" si="31"/>
        <v>0</v>
      </c>
    </row>
    <row r="597" spans="1:16" x14ac:dyDescent="0.25">
      <c r="A597" s="226"/>
      <c r="B597" s="228"/>
      <c r="C597" s="46">
        <v>14</v>
      </c>
      <c r="D597" s="21"/>
      <c r="E597" s="21"/>
      <c r="F597" s="21"/>
      <c r="G597" s="21"/>
      <c r="H597" s="21"/>
      <c r="I597" s="21"/>
      <c r="J597" s="21"/>
      <c r="K597" s="21"/>
      <c r="L597" s="21"/>
      <c r="M597" s="21"/>
      <c r="N597" s="21"/>
      <c r="O597" s="21"/>
      <c r="P597" s="43">
        <f t="shared" si="31"/>
        <v>0</v>
      </c>
    </row>
    <row r="598" spans="1:16" x14ac:dyDescent="0.25">
      <c r="A598" s="226"/>
      <c r="B598" s="228"/>
      <c r="C598" s="46">
        <v>15</v>
      </c>
      <c r="D598" s="21"/>
      <c r="E598" s="21"/>
      <c r="F598" s="21"/>
      <c r="G598" s="21"/>
      <c r="H598" s="21"/>
      <c r="I598" s="21"/>
      <c r="J598" s="21"/>
      <c r="K598" s="21"/>
      <c r="L598" s="21"/>
      <c r="M598" s="21"/>
      <c r="N598" s="21"/>
      <c r="O598" s="21"/>
      <c r="P598" s="43">
        <f t="shared" si="31"/>
        <v>0</v>
      </c>
    </row>
    <row r="599" spans="1:16" x14ac:dyDescent="0.25">
      <c r="A599" s="226"/>
      <c r="B599" s="228"/>
      <c r="C599" s="46">
        <v>16</v>
      </c>
      <c r="D599" s="21"/>
      <c r="E599" s="21"/>
      <c r="F599" s="21"/>
      <c r="G599" s="21"/>
      <c r="H599" s="21"/>
      <c r="I599" s="21"/>
      <c r="J599" s="21"/>
      <c r="K599" s="21"/>
      <c r="L599" s="21"/>
      <c r="M599" s="21"/>
      <c r="N599" s="21"/>
      <c r="O599" s="21"/>
      <c r="P599" s="43">
        <f t="shared" si="31"/>
        <v>0</v>
      </c>
    </row>
    <row r="600" spans="1:16" x14ac:dyDescent="0.25">
      <c r="A600" s="226"/>
      <c r="B600" s="228"/>
      <c r="C600" s="46">
        <v>17</v>
      </c>
      <c r="D600" s="21"/>
      <c r="E600" s="21"/>
      <c r="F600" s="21"/>
      <c r="G600" s="21"/>
      <c r="H600" s="21"/>
      <c r="I600" s="21"/>
      <c r="J600" s="21"/>
      <c r="K600" s="21"/>
      <c r="L600" s="21"/>
      <c r="M600" s="21"/>
      <c r="N600" s="21"/>
      <c r="O600" s="21"/>
      <c r="P600" s="43">
        <f t="shared" si="31"/>
        <v>0</v>
      </c>
    </row>
    <row r="601" spans="1:16" x14ac:dyDescent="0.25">
      <c r="A601" s="225">
        <v>343</v>
      </c>
      <c r="B601" s="227" t="s">
        <v>314</v>
      </c>
      <c r="C601" s="46">
        <v>11</v>
      </c>
      <c r="D601" s="21"/>
      <c r="E601" s="21"/>
      <c r="F601" s="21"/>
      <c r="G601" s="21"/>
      <c r="H601" s="21"/>
      <c r="I601" s="21"/>
      <c r="J601" s="21"/>
      <c r="K601" s="21"/>
      <c r="L601" s="21"/>
      <c r="M601" s="21"/>
      <c r="N601" s="21"/>
      <c r="O601" s="21"/>
      <c r="P601" s="43">
        <f t="shared" si="31"/>
        <v>0</v>
      </c>
    </row>
    <row r="602" spans="1:16" x14ac:dyDescent="0.25">
      <c r="A602" s="226"/>
      <c r="B602" s="228"/>
      <c r="C602" s="46">
        <v>14</v>
      </c>
      <c r="D602" s="21"/>
      <c r="E602" s="21"/>
      <c r="F602" s="21"/>
      <c r="G602" s="21"/>
      <c r="H602" s="21"/>
      <c r="I602" s="21"/>
      <c r="J602" s="21"/>
      <c r="K602" s="21"/>
      <c r="L602" s="21"/>
      <c r="M602" s="21"/>
      <c r="N602" s="21"/>
      <c r="O602" s="21"/>
      <c r="P602" s="43">
        <f t="shared" si="31"/>
        <v>0</v>
      </c>
    </row>
    <row r="603" spans="1:16" x14ac:dyDescent="0.25">
      <c r="A603" s="226"/>
      <c r="B603" s="228"/>
      <c r="C603" s="46">
        <v>15</v>
      </c>
      <c r="D603" s="21"/>
      <c r="E603" s="21"/>
      <c r="F603" s="21"/>
      <c r="G603" s="21"/>
      <c r="H603" s="21"/>
      <c r="I603" s="21"/>
      <c r="J603" s="21"/>
      <c r="K603" s="21"/>
      <c r="L603" s="21"/>
      <c r="M603" s="21"/>
      <c r="N603" s="21"/>
      <c r="O603" s="21"/>
      <c r="P603" s="43">
        <f t="shared" si="31"/>
        <v>0</v>
      </c>
    </row>
    <row r="604" spans="1:16" x14ac:dyDescent="0.25">
      <c r="A604" s="226"/>
      <c r="B604" s="228"/>
      <c r="C604" s="46">
        <v>16</v>
      </c>
      <c r="D604" s="21"/>
      <c r="E604" s="21"/>
      <c r="F604" s="21"/>
      <c r="G604" s="21"/>
      <c r="H604" s="21"/>
      <c r="I604" s="21"/>
      <c r="J604" s="21"/>
      <c r="K604" s="21"/>
      <c r="L604" s="21"/>
      <c r="M604" s="21"/>
      <c r="N604" s="21"/>
      <c r="O604" s="21"/>
      <c r="P604" s="43">
        <f t="shared" si="31"/>
        <v>0</v>
      </c>
    </row>
    <row r="605" spans="1:16" x14ac:dyDescent="0.25">
      <c r="A605" s="226"/>
      <c r="B605" s="228"/>
      <c r="C605" s="46">
        <v>17</v>
      </c>
      <c r="D605" s="21"/>
      <c r="E605" s="21"/>
      <c r="F605" s="21"/>
      <c r="G605" s="21"/>
      <c r="H605" s="21"/>
      <c r="I605" s="21"/>
      <c r="J605" s="21"/>
      <c r="K605" s="21"/>
      <c r="L605" s="21"/>
      <c r="M605" s="21"/>
      <c r="N605" s="21"/>
      <c r="O605" s="21"/>
      <c r="P605" s="43">
        <f t="shared" si="31"/>
        <v>0</v>
      </c>
    </row>
    <row r="606" spans="1:16" x14ac:dyDescent="0.25">
      <c r="A606" s="226"/>
      <c r="B606" s="228"/>
      <c r="C606" s="46">
        <v>25</v>
      </c>
      <c r="D606" s="21"/>
      <c r="E606" s="21"/>
      <c r="F606" s="21"/>
      <c r="G606" s="21"/>
      <c r="H606" s="21"/>
      <c r="I606" s="21"/>
      <c r="J606" s="21"/>
      <c r="K606" s="21"/>
      <c r="L606" s="21"/>
      <c r="M606" s="21"/>
      <c r="N606" s="21"/>
      <c r="O606" s="21"/>
      <c r="P606" s="43">
        <f t="shared" si="31"/>
        <v>0</v>
      </c>
    </row>
    <row r="607" spans="1:16" x14ac:dyDescent="0.25">
      <c r="A607" s="226"/>
      <c r="B607" s="228"/>
      <c r="C607" s="46">
        <v>26</v>
      </c>
      <c r="D607" s="21"/>
      <c r="E607" s="21"/>
      <c r="F607" s="21"/>
      <c r="G607" s="21"/>
      <c r="H607" s="21"/>
      <c r="I607" s="21"/>
      <c r="J607" s="21"/>
      <c r="K607" s="21"/>
      <c r="L607" s="21"/>
      <c r="M607" s="21"/>
      <c r="N607" s="21"/>
      <c r="O607" s="21"/>
      <c r="P607" s="43">
        <f t="shared" si="31"/>
        <v>0</v>
      </c>
    </row>
    <row r="608" spans="1:16" x14ac:dyDescent="0.25">
      <c r="A608" s="231"/>
      <c r="B608" s="232"/>
      <c r="C608" s="46">
        <v>27</v>
      </c>
      <c r="D608" s="21"/>
      <c r="E608" s="21"/>
      <c r="F608" s="21"/>
      <c r="G608" s="21"/>
      <c r="H608" s="21"/>
      <c r="I608" s="21"/>
      <c r="J608" s="21"/>
      <c r="K608" s="21"/>
      <c r="L608" s="21"/>
      <c r="M608" s="21"/>
      <c r="N608" s="21"/>
      <c r="O608" s="21"/>
      <c r="P608" s="43">
        <f t="shared" si="31"/>
        <v>0</v>
      </c>
    </row>
    <row r="609" spans="1:16" x14ac:dyDescent="0.25">
      <c r="A609" s="225">
        <v>344</v>
      </c>
      <c r="B609" s="227" t="s">
        <v>315</v>
      </c>
      <c r="C609" s="46">
        <v>11</v>
      </c>
      <c r="D609" s="21"/>
      <c r="E609" s="21"/>
      <c r="F609" s="21"/>
      <c r="G609" s="21"/>
      <c r="H609" s="21"/>
      <c r="I609" s="21"/>
      <c r="J609" s="21"/>
      <c r="K609" s="21"/>
      <c r="L609" s="21"/>
      <c r="M609" s="21"/>
      <c r="N609" s="21"/>
      <c r="O609" s="21"/>
      <c r="P609" s="43">
        <f t="shared" si="31"/>
        <v>0</v>
      </c>
    </row>
    <row r="610" spans="1:16" x14ac:dyDescent="0.25">
      <c r="A610" s="226"/>
      <c r="B610" s="228"/>
      <c r="C610" s="46">
        <v>14</v>
      </c>
      <c r="D610" s="21"/>
      <c r="E610" s="21"/>
      <c r="F610" s="21"/>
      <c r="G610" s="21"/>
      <c r="H610" s="21"/>
      <c r="I610" s="21"/>
      <c r="J610" s="21"/>
      <c r="K610" s="21"/>
      <c r="L610" s="21"/>
      <c r="M610" s="21"/>
      <c r="N610" s="21"/>
      <c r="O610" s="21"/>
      <c r="P610" s="43">
        <f t="shared" si="31"/>
        <v>0</v>
      </c>
    </row>
    <row r="611" spans="1:16" x14ac:dyDescent="0.25">
      <c r="A611" s="226"/>
      <c r="B611" s="228"/>
      <c r="C611" s="46">
        <v>15</v>
      </c>
      <c r="D611" s="21"/>
      <c r="E611" s="21"/>
      <c r="F611" s="21"/>
      <c r="G611" s="21"/>
      <c r="H611" s="21"/>
      <c r="I611" s="21"/>
      <c r="J611" s="21"/>
      <c r="K611" s="21"/>
      <c r="L611" s="21"/>
      <c r="M611" s="21"/>
      <c r="N611" s="21"/>
      <c r="O611" s="21"/>
      <c r="P611" s="43">
        <f t="shared" si="31"/>
        <v>0</v>
      </c>
    </row>
    <row r="612" spans="1:16" x14ac:dyDescent="0.25">
      <c r="A612" s="226"/>
      <c r="B612" s="228"/>
      <c r="C612" s="46">
        <v>16</v>
      </c>
      <c r="D612" s="21"/>
      <c r="E612" s="21"/>
      <c r="F612" s="21"/>
      <c r="G612" s="21"/>
      <c r="H612" s="21"/>
      <c r="I612" s="21"/>
      <c r="J612" s="21"/>
      <c r="K612" s="21"/>
      <c r="L612" s="21"/>
      <c r="M612" s="21"/>
      <c r="N612" s="21"/>
      <c r="O612" s="21"/>
      <c r="P612" s="43">
        <f t="shared" si="31"/>
        <v>0</v>
      </c>
    </row>
    <row r="613" spans="1:16" x14ac:dyDescent="0.25">
      <c r="A613" s="226"/>
      <c r="B613" s="228"/>
      <c r="C613" s="46">
        <v>17</v>
      </c>
      <c r="D613" s="21"/>
      <c r="E613" s="21"/>
      <c r="F613" s="21"/>
      <c r="G613" s="21"/>
      <c r="H613" s="21"/>
      <c r="I613" s="21"/>
      <c r="J613" s="21"/>
      <c r="K613" s="21"/>
      <c r="L613" s="21"/>
      <c r="M613" s="21"/>
      <c r="N613" s="21"/>
      <c r="O613" s="21"/>
      <c r="P613" s="43">
        <f t="shared" si="31"/>
        <v>0</v>
      </c>
    </row>
    <row r="614" spans="1:16" x14ac:dyDescent="0.25">
      <c r="A614" s="225">
        <v>345</v>
      </c>
      <c r="B614" s="227" t="s">
        <v>316</v>
      </c>
      <c r="C614" s="46">
        <v>11</v>
      </c>
      <c r="D614" s="21"/>
      <c r="E614" s="21"/>
      <c r="F614" s="21"/>
      <c r="G614" s="21"/>
      <c r="H614" s="21"/>
      <c r="I614" s="21"/>
      <c r="J614" s="21"/>
      <c r="K614" s="21"/>
      <c r="L614" s="21"/>
      <c r="M614" s="21"/>
      <c r="N614" s="21"/>
      <c r="O614" s="21"/>
      <c r="P614" s="43">
        <f t="shared" si="31"/>
        <v>0</v>
      </c>
    </row>
    <row r="615" spans="1:16" x14ac:dyDescent="0.25">
      <c r="A615" s="226"/>
      <c r="B615" s="228"/>
      <c r="C615" s="46">
        <v>14</v>
      </c>
      <c r="D615" s="21"/>
      <c r="E615" s="21"/>
      <c r="F615" s="21"/>
      <c r="G615" s="21"/>
      <c r="H615" s="21"/>
      <c r="I615" s="21"/>
      <c r="J615" s="21"/>
      <c r="K615" s="21"/>
      <c r="L615" s="21"/>
      <c r="M615" s="21"/>
      <c r="N615" s="21"/>
      <c r="O615" s="21"/>
      <c r="P615" s="43">
        <f t="shared" si="31"/>
        <v>0</v>
      </c>
    </row>
    <row r="616" spans="1:16" x14ac:dyDescent="0.25">
      <c r="A616" s="226"/>
      <c r="B616" s="228"/>
      <c r="C616" s="46">
        <v>15</v>
      </c>
      <c r="D616" s="21">
        <v>17463</v>
      </c>
      <c r="E616" s="21">
        <v>17463</v>
      </c>
      <c r="F616" s="21">
        <v>17463</v>
      </c>
      <c r="G616" s="21">
        <v>17463</v>
      </c>
      <c r="H616" s="21">
        <v>17463</v>
      </c>
      <c r="I616" s="21">
        <v>17463</v>
      </c>
      <c r="J616" s="21">
        <v>17463</v>
      </c>
      <c r="K616" s="21">
        <v>17463</v>
      </c>
      <c r="L616" s="21">
        <v>17463</v>
      </c>
      <c r="M616" s="21">
        <v>17463</v>
      </c>
      <c r="N616" s="21">
        <v>17463</v>
      </c>
      <c r="O616" s="21">
        <v>17463</v>
      </c>
      <c r="P616" s="43">
        <f t="shared" si="31"/>
        <v>209556</v>
      </c>
    </row>
    <row r="617" spans="1:16" x14ac:dyDescent="0.25">
      <c r="A617" s="226"/>
      <c r="B617" s="228"/>
      <c r="C617" s="46">
        <v>16</v>
      </c>
      <c r="D617" s="21">
        <v>1170</v>
      </c>
      <c r="E617" s="21">
        <v>1170</v>
      </c>
      <c r="F617" s="21">
        <v>1170</v>
      </c>
      <c r="G617" s="21">
        <v>1170</v>
      </c>
      <c r="H617" s="21">
        <v>1170</v>
      </c>
      <c r="I617" s="21">
        <v>1170</v>
      </c>
      <c r="J617" s="21">
        <v>1170</v>
      </c>
      <c r="K617" s="21">
        <v>1170</v>
      </c>
      <c r="L617" s="21">
        <v>1170</v>
      </c>
      <c r="M617" s="21">
        <v>1170</v>
      </c>
      <c r="N617" s="21">
        <v>1170</v>
      </c>
      <c r="O617" s="21">
        <v>1170</v>
      </c>
      <c r="P617" s="43">
        <f t="shared" si="31"/>
        <v>14040</v>
      </c>
    </row>
    <row r="618" spans="1:16" x14ac:dyDescent="0.25">
      <c r="A618" s="226"/>
      <c r="B618" s="228"/>
      <c r="C618" s="46">
        <v>17</v>
      </c>
      <c r="D618" s="21"/>
      <c r="E618" s="21"/>
      <c r="F618" s="21"/>
      <c r="G618" s="21"/>
      <c r="H618" s="21"/>
      <c r="I618" s="21"/>
      <c r="J618" s="21"/>
      <c r="K618" s="21"/>
      <c r="L618" s="21"/>
      <c r="M618" s="21"/>
      <c r="N618" s="21"/>
      <c r="O618" s="21"/>
      <c r="P618" s="43">
        <f t="shared" si="31"/>
        <v>0</v>
      </c>
    </row>
    <row r="619" spans="1:16" x14ac:dyDescent="0.25">
      <c r="A619" s="225">
        <v>346</v>
      </c>
      <c r="B619" s="227" t="s">
        <v>317</v>
      </c>
      <c r="C619" s="46">
        <v>11</v>
      </c>
      <c r="D619" s="21"/>
      <c r="E619" s="21"/>
      <c r="F619" s="21"/>
      <c r="G619" s="21"/>
      <c r="H619" s="21"/>
      <c r="I619" s="21"/>
      <c r="J619" s="21"/>
      <c r="K619" s="21"/>
      <c r="L619" s="21"/>
      <c r="M619" s="21"/>
      <c r="N619" s="21"/>
      <c r="O619" s="21"/>
      <c r="P619" s="43">
        <f t="shared" si="31"/>
        <v>0</v>
      </c>
    </row>
    <row r="620" spans="1:16" x14ac:dyDescent="0.25">
      <c r="A620" s="226"/>
      <c r="B620" s="228"/>
      <c r="C620" s="46">
        <v>14</v>
      </c>
      <c r="D620" s="21"/>
      <c r="E620" s="21"/>
      <c r="F620" s="21"/>
      <c r="G620" s="21"/>
      <c r="H620" s="21"/>
      <c r="I620" s="21"/>
      <c r="J620" s="21"/>
      <c r="K620" s="21"/>
      <c r="L620" s="21"/>
      <c r="M620" s="21"/>
      <c r="N620" s="21"/>
      <c r="O620" s="21"/>
      <c r="P620" s="43">
        <f t="shared" si="31"/>
        <v>0</v>
      </c>
    </row>
    <row r="621" spans="1:16" x14ac:dyDescent="0.25">
      <c r="A621" s="226"/>
      <c r="B621" s="228"/>
      <c r="C621" s="46">
        <v>15</v>
      </c>
      <c r="D621" s="21"/>
      <c r="E621" s="21"/>
      <c r="F621" s="21"/>
      <c r="G621" s="21"/>
      <c r="H621" s="21"/>
      <c r="I621" s="21"/>
      <c r="J621" s="21"/>
      <c r="K621" s="21"/>
      <c r="L621" s="21"/>
      <c r="M621" s="21"/>
      <c r="N621" s="21"/>
      <c r="O621" s="21"/>
      <c r="P621" s="43">
        <f t="shared" si="31"/>
        <v>0</v>
      </c>
    </row>
    <row r="622" spans="1:16" x14ac:dyDescent="0.25">
      <c r="A622" s="226"/>
      <c r="B622" s="228"/>
      <c r="C622" s="46">
        <v>16</v>
      </c>
      <c r="D622" s="21"/>
      <c r="E622" s="21"/>
      <c r="F622" s="21"/>
      <c r="G622" s="21"/>
      <c r="H622" s="21"/>
      <c r="I622" s="21"/>
      <c r="J622" s="21"/>
      <c r="K622" s="21"/>
      <c r="L622" s="21"/>
      <c r="M622" s="21"/>
      <c r="N622" s="21"/>
      <c r="O622" s="21"/>
      <c r="P622" s="43">
        <f t="shared" si="31"/>
        <v>0</v>
      </c>
    </row>
    <row r="623" spans="1:16" x14ac:dyDescent="0.25">
      <c r="A623" s="226"/>
      <c r="B623" s="228"/>
      <c r="C623" s="46">
        <v>17</v>
      </c>
      <c r="D623" s="21"/>
      <c r="E623" s="21"/>
      <c r="F623" s="21"/>
      <c r="G623" s="21"/>
      <c r="H623" s="21"/>
      <c r="I623" s="21"/>
      <c r="J623" s="21"/>
      <c r="K623" s="21"/>
      <c r="L623" s="21"/>
      <c r="M623" s="21"/>
      <c r="N623" s="21"/>
      <c r="O623" s="21"/>
      <c r="P623" s="43">
        <f t="shared" si="31"/>
        <v>0</v>
      </c>
    </row>
    <row r="624" spans="1:16" x14ac:dyDescent="0.25">
      <c r="A624" s="225">
        <v>347</v>
      </c>
      <c r="B624" s="227" t="s">
        <v>318</v>
      </c>
      <c r="C624" s="46">
        <v>11</v>
      </c>
      <c r="D624" s="21"/>
      <c r="E624" s="21"/>
      <c r="F624" s="21"/>
      <c r="G624" s="21"/>
      <c r="H624" s="21"/>
      <c r="I624" s="21"/>
      <c r="J624" s="21"/>
      <c r="K624" s="21"/>
      <c r="L624" s="21"/>
      <c r="M624" s="21"/>
      <c r="N624" s="21"/>
      <c r="O624" s="21"/>
      <c r="P624" s="43">
        <f t="shared" si="31"/>
        <v>0</v>
      </c>
    </row>
    <row r="625" spans="1:16" x14ac:dyDescent="0.25">
      <c r="A625" s="226"/>
      <c r="B625" s="228"/>
      <c r="C625" s="46">
        <v>14</v>
      </c>
      <c r="D625" s="21"/>
      <c r="E625" s="21"/>
      <c r="F625" s="21"/>
      <c r="G625" s="21"/>
      <c r="H625" s="21"/>
      <c r="I625" s="21"/>
      <c r="J625" s="21"/>
      <c r="K625" s="21"/>
      <c r="L625" s="21"/>
      <c r="M625" s="21"/>
      <c r="N625" s="21"/>
      <c r="O625" s="21"/>
      <c r="P625" s="43">
        <f t="shared" si="31"/>
        <v>0</v>
      </c>
    </row>
    <row r="626" spans="1:16" x14ac:dyDescent="0.25">
      <c r="A626" s="226"/>
      <c r="B626" s="228"/>
      <c r="C626" s="46">
        <v>15</v>
      </c>
      <c r="D626" s="21"/>
      <c r="E626" s="21"/>
      <c r="F626" s="21"/>
      <c r="G626" s="21"/>
      <c r="H626" s="21"/>
      <c r="I626" s="21"/>
      <c r="J626" s="21"/>
      <c r="K626" s="21"/>
      <c r="L626" s="21"/>
      <c r="M626" s="21"/>
      <c r="N626" s="21"/>
      <c r="O626" s="21"/>
      <c r="P626" s="43">
        <f t="shared" si="31"/>
        <v>0</v>
      </c>
    </row>
    <row r="627" spans="1:16" x14ac:dyDescent="0.25">
      <c r="A627" s="226"/>
      <c r="B627" s="228"/>
      <c r="C627" s="46">
        <v>16</v>
      </c>
      <c r="D627" s="21">
        <v>453</v>
      </c>
      <c r="E627" s="21">
        <v>453</v>
      </c>
      <c r="F627" s="21">
        <v>453</v>
      </c>
      <c r="G627" s="21">
        <v>453</v>
      </c>
      <c r="H627" s="21">
        <v>453</v>
      </c>
      <c r="I627" s="21">
        <v>453</v>
      </c>
      <c r="J627" s="21">
        <v>453</v>
      </c>
      <c r="K627" s="21">
        <v>453</v>
      </c>
      <c r="L627" s="21">
        <v>453</v>
      </c>
      <c r="M627" s="21">
        <v>453</v>
      </c>
      <c r="N627" s="21">
        <v>453</v>
      </c>
      <c r="O627" s="21">
        <v>453</v>
      </c>
      <c r="P627" s="43">
        <f t="shared" si="31"/>
        <v>5436</v>
      </c>
    </row>
    <row r="628" spans="1:16" x14ac:dyDescent="0.25">
      <c r="A628" s="226"/>
      <c r="B628" s="228"/>
      <c r="C628" s="46">
        <v>17</v>
      </c>
      <c r="D628" s="21"/>
      <c r="E628" s="21"/>
      <c r="F628" s="21"/>
      <c r="G628" s="21"/>
      <c r="H628" s="21"/>
      <c r="I628" s="21"/>
      <c r="J628" s="21"/>
      <c r="K628" s="21"/>
      <c r="L628" s="21"/>
      <c r="M628" s="21"/>
      <c r="N628" s="21"/>
      <c r="O628" s="21"/>
      <c r="P628" s="43">
        <f t="shared" si="31"/>
        <v>0</v>
      </c>
    </row>
    <row r="629" spans="1:16" x14ac:dyDescent="0.25">
      <c r="A629" s="225">
        <v>348</v>
      </c>
      <c r="B629" s="227" t="s">
        <v>319</v>
      </c>
      <c r="C629" s="46">
        <v>11</v>
      </c>
      <c r="D629" s="21"/>
      <c r="E629" s="21"/>
      <c r="F629" s="21"/>
      <c r="G629" s="21"/>
      <c r="H629" s="21"/>
      <c r="I629" s="21"/>
      <c r="J629" s="21"/>
      <c r="K629" s="21"/>
      <c r="L629" s="21"/>
      <c r="M629" s="21"/>
      <c r="N629" s="21"/>
      <c r="O629" s="21"/>
      <c r="P629" s="43">
        <f t="shared" si="31"/>
        <v>0</v>
      </c>
    </row>
    <row r="630" spans="1:16" x14ac:dyDescent="0.25">
      <c r="A630" s="226"/>
      <c r="B630" s="228"/>
      <c r="C630" s="46">
        <v>14</v>
      </c>
      <c r="D630" s="21"/>
      <c r="E630" s="21"/>
      <c r="F630" s="21"/>
      <c r="G630" s="21"/>
      <c r="H630" s="21"/>
      <c r="I630" s="21"/>
      <c r="J630" s="21"/>
      <c r="K630" s="21"/>
      <c r="L630" s="21"/>
      <c r="M630" s="21"/>
      <c r="N630" s="21"/>
      <c r="O630" s="21"/>
      <c r="P630" s="43">
        <f t="shared" si="31"/>
        <v>0</v>
      </c>
    </row>
    <row r="631" spans="1:16" x14ac:dyDescent="0.25">
      <c r="A631" s="226"/>
      <c r="B631" s="228"/>
      <c r="C631" s="46">
        <v>15</v>
      </c>
      <c r="D631" s="21"/>
      <c r="E631" s="21"/>
      <c r="F631" s="21"/>
      <c r="G631" s="21"/>
      <c r="H631" s="21"/>
      <c r="I631" s="21"/>
      <c r="J631" s="21"/>
      <c r="K631" s="21"/>
      <c r="L631" s="21"/>
      <c r="M631" s="21"/>
      <c r="N631" s="21"/>
      <c r="O631" s="21"/>
      <c r="P631" s="43">
        <f t="shared" si="31"/>
        <v>0</v>
      </c>
    </row>
    <row r="632" spans="1:16" x14ac:dyDescent="0.25">
      <c r="A632" s="226"/>
      <c r="B632" s="228"/>
      <c r="C632" s="46">
        <v>16</v>
      </c>
      <c r="D632" s="21"/>
      <c r="E632" s="21"/>
      <c r="F632" s="21"/>
      <c r="G632" s="21"/>
      <c r="H632" s="21"/>
      <c r="I632" s="21"/>
      <c r="J632" s="21"/>
      <c r="K632" s="21"/>
      <c r="L632" s="21"/>
      <c r="M632" s="21"/>
      <c r="N632" s="21"/>
      <c r="O632" s="21"/>
      <c r="P632" s="43">
        <f t="shared" si="31"/>
        <v>0</v>
      </c>
    </row>
    <row r="633" spans="1:16" x14ac:dyDescent="0.25">
      <c r="A633" s="226"/>
      <c r="B633" s="228"/>
      <c r="C633" s="46">
        <v>17</v>
      </c>
      <c r="D633" s="21"/>
      <c r="E633" s="21"/>
      <c r="F633" s="21"/>
      <c r="G633" s="21"/>
      <c r="H633" s="21"/>
      <c r="I633" s="21"/>
      <c r="J633" s="21"/>
      <c r="K633" s="21"/>
      <c r="L633" s="21"/>
      <c r="M633" s="21"/>
      <c r="N633" s="21"/>
      <c r="O633" s="21"/>
      <c r="P633" s="43">
        <f t="shared" si="31"/>
        <v>0</v>
      </c>
    </row>
    <row r="634" spans="1:16" x14ac:dyDescent="0.25">
      <c r="A634" s="225">
        <v>349</v>
      </c>
      <c r="B634" s="227" t="s">
        <v>320</v>
      </c>
      <c r="C634" s="46">
        <v>11</v>
      </c>
      <c r="D634" s="21"/>
      <c r="E634" s="21"/>
      <c r="F634" s="21"/>
      <c r="G634" s="21"/>
      <c r="H634" s="21"/>
      <c r="I634" s="21"/>
      <c r="J634" s="21"/>
      <c r="K634" s="21"/>
      <c r="L634" s="21"/>
      <c r="M634" s="21"/>
      <c r="N634" s="21"/>
      <c r="O634" s="21"/>
      <c r="P634" s="43">
        <f t="shared" si="31"/>
        <v>0</v>
      </c>
    </row>
    <row r="635" spans="1:16" x14ac:dyDescent="0.25">
      <c r="A635" s="226"/>
      <c r="B635" s="228"/>
      <c r="C635" s="46">
        <v>14</v>
      </c>
      <c r="D635" s="21"/>
      <c r="E635" s="21"/>
      <c r="F635" s="21"/>
      <c r="G635" s="21"/>
      <c r="H635" s="21"/>
      <c r="I635" s="21"/>
      <c r="J635" s="21"/>
      <c r="K635" s="21"/>
      <c r="L635" s="21"/>
      <c r="M635" s="21"/>
      <c r="N635" s="21"/>
      <c r="O635" s="21"/>
      <c r="P635" s="43">
        <f t="shared" si="31"/>
        <v>0</v>
      </c>
    </row>
    <row r="636" spans="1:16" x14ac:dyDescent="0.25">
      <c r="A636" s="226"/>
      <c r="B636" s="228"/>
      <c r="C636" s="46">
        <v>15</v>
      </c>
      <c r="D636" s="21"/>
      <c r="E636" s="21"/>
      <c r="F636" s="21"/>
      <c r="G636" s="21"/>
      <c r="H636" s="21"/>
      <c r="I636" s="21"/>
      <c r="J636" s="21"/>
      <c r="K636" s="21"/>
      <c r="L636" s="21"/>
      <c r="M636" s="21"/>
      <c r="N636" s="21"/>
      <c r="O636" s="21"/>
      <c r="P636" s="43">
        <f t="shared" si="31"/>
        <v>0</v>
      </c>
    </row>
    <row r="637" spans="1:16" x14ac:dyDescent="0.25">
      <c r="A637" s="226"/>
      <c r="B637" s="228"/>
      <c r="C637" s="46">
        <v>16</v>
      </c>
      <c r="D637" s="21"/>
      <c r="E637" s="21"/>
      <c r="F637" s="21"/>
      <c r="G637" s="21"/>
      <c r="H637" s="21"/>
      <c r="I637" s="21"/>
      <c r="J637" s="21"/>
      <c r="K637" s="21"/>
      <c r="L637" s="21"/>
      <c r="M637" s="21"/>
      <c r="N637" s="21"/>
      <c r="O637" s="21"/>
      <c r="P637" s="43">
        <f t="shared" si="31"/>
        <v>0</v>
      </c>
    </row>
    <row r="638" spans="1:16" x14ac:dyDescent="0.25">
      <c r="A638" s="226"/>
      <c r="B638" s="228"/>
      <c r="C638" s="46">
        <v>17</v>
      </c>
      <c r="D638" s="21"/>
      <c r="E638" s="21"/>
      <c r="F638" s="21"/>
      <c r="G638" s="21"/>
      <c r="H638" s="21"/>
      <c r="I638" s="21"/>
      <c r="J638" s="21"/>
      <c r="K638" s="21"/>
      <c r="L638" s="21"/>
      <c r="M638" s="21"/>
      <c r="N638" s="21"/>
      <c r="O638" s="21"/>
      <c r="P638" s="43">
        <f t="shared" si="31"/>
        <v>0</v>
      </c>
    </row>
    <row r="639" spans="1:16" x14ac:dyDescent="0.25">
      <c r="A639" s="59">
        <v>3500</v>
      </c>
      <c r="B639" s="219" t="s">
        <v>321</v>
      </c>
      <c r="C639" s="220"/>
      <c r="D639" s="58">
        <f>SUM(D640:D686)</f>
        <v>180000</v>
      </c>
      <c r="E639" s="58">
        <f t="shared" ref="E639:O639" si="33">SUM(E640:E686)</f>
        <v>180000</v>
      </c>
      <c r="F639" s="58">
        <f t="shared" si="33"/>
        <v>180000</v>
      </c>
      <c r="G639" s="58">
        <f t="shared" si="33"/>
        <v>180000</v>
      </c>
      <c r="H639" s="58">
        <f t="shared" si="33"/>
        <v>180000</v>
      </c>
      <c r="I639" s="58">
        <f t="shared" si="33"/>
        <v>180000</v>
      </c>
      <c r="J639" s="58">
        <f t="shared" si="33"/>
        <v>180000</v>
      </c>
      <c r="K639" s="58">
        <f t="shared" si="33"/>
        <v>180000</v>
      </c>
      <c r="L639" s="58">
        <f t="shared" si="33"/>
        <v>180000</v>
      </c>
      <c r="M639" s="58">
        <f t="shared" si="33"/>
        <v>180000</v>
      </c>
      <c r="N639" s="58">
        <f t="shared" si="33"/>
        <v>180000</v>
      </c>
      <c r="O639" s="58">
        <f t="shared" si="33"/>
        <v>180000</v>
      </c>
      <c r="P639" s="43">
        <f t="shared" si="31"/>
        <v>2160000</v>
      </c>
    </row>
    <row r="640" spans="1:16" x14ac:dyDescent="0.25">
      <c r="A640" s="225">
        <v>351</v>
      </c>
      <c r="B640" s="227" t="s">
        <v>322</v>
      </c>
      <c r="C640" s="46">
        <v>11</v>
      </c>
      <c r="D640" s="21"/>
      <c r="E640" s="21"/>
      <c r="F640" s="21"/>
      <c r="G640" s="21"/>
      <c r="H640" s="21"/>
      <c r="I640" s="21"/>
      <c r="J640" s="21"/>
      <c r="K640" s="21"/>
      <c r="L640" s="21"/>
      <c r="M640" s="21"/>
      <c r="N640" s="21"/>
      <c r="O640" s="21"/>
      <c r="P640" s="43">
        <f t="shared" si="31"/>
        <v>0</v>
      </c>
    </row>
    <row r="641" spans="1:16" x14ac:dyDescent="0.25">
      <c r="A641" s="226"/>
      <c r="B641" s="228"/>
      <c r="C641" s="46">
        <v>14</v>
      </c>
      <c r="D641" s="21"/>
      <c r="E641" s="21"/>
      <c r="F641" s="21"/>
      <c r="G641" s="21"/>
      <c r="H641" s="21"/>
      <c r="I641" s="21"/>
      <c r="J641" s="21"/>
      <c r="K641" s="21"/>
      <c r="L641" s="21"/>
      <c r="M641" s="21"/>
      <c r="N641" s="21"/>
      <c r="O641" s="21"/>
      <c r="P641" s="43">
        <f t="shared" si="31"/>
        <v>0</v>
      </c>
    </row>
    <row r="642" spans="1:16" x14ac:dyDescent="0.25">
      <c r="A642" s="226"/>
      <c r="B642" s="228"/>
      <c r="C642" s="46">
        <v>15</v>
      </c>
      <c r="D642" s="21"/>
      <c r="E642" s="21"/>
      <c r="F642" s="21"/>
      <c r="G642" s="21"/>
      <c r="H642" s="21"/>
      <c r="I642" s="21"/>
      <c r="J642" s="21"/>
      <c r="K642" s="21"/>
      <c r="L642" s="21"/>
      <c r="M642" s="21"/>
      <c r="N642" s="21"/>
      <c r="O642" s="21"/>
      <c r="P642" s="43">
        <f t="shared" si="31"/>
        <v>0</v>
      </c>
    </row>
    <row r="643" spans="1:16" x14ac:dyDescent="0.25">
      <c r="A643" s="226"/>
      <c r="B643" s="228"/>
      <c r="C643" s="46">
        <v>16</v>
      </c>
      <c r="D643" s="21"/>
      <c r="E643" s="21"/>
      <c r="F643" s="21"/>
      <c r="G643" s="21"/>
      <c r="H643" s="21"/>
      <c r="I643" s="21"/>
      <c r="J643" s="21"/>
      <c r="K643" s="21"/>
      <c r="L643" s="21"/>
      <c r="M643" s="21"/>
      <c r="N643" s="21"/>
      <c r="O643" s="21"/>
      <c r="P643" s="43">
        <f t="shared" ref="P643:P706" si="34">SUM(D643:O643)</f>
        <v>0</v>
      </c>
    </row>
    <row r="644" spans="1:16" x14ac:dyDescent="0.25">
      <c r="A644" s="226"/>
      <c r="B644" s="228"/>
      <c r="C644" s="46">
        <v>17</v>
      </c>
      <c r="D644" s="21"/>
      <c r="E644" s="21"/>
      <c r="F644" s="21"/>
      <c r="G644" s="21"/>
      <c r="H644" s="21"/>
      <c r="I644" s="21"/>
      <c r="J644" s="21"/>
      <c r="K644" s="21"/>
      <c r="L644" s="21"/>
      <c r="M644" s="21"/>
      <c r="N644" s="21"/>
      <c r="O644" s="21"/>
      <c r="P644" s="43">
        <f t="shared" si="34"/>
        <v>0</v>
      </c>
    </row>
    <row r="645" spans="1:16" x14ac:dyDescent="0.25">
      <c r="A645" s="225">
        <v>352</v>
      </c>
      <c r="B645" s="227" t="s">
        <v>323</v>
      </c>
      <c r="C645" s="46">
        <v>11</v>
      </c>
      <c r="D645" s="21"/>
      <c r="E645" s="21"/>
      <c r="F645" s="21"/>
      <c r="G645" s="21"/>
      <c r="H645" s="21"/>
      <c r="I645" s="21"/>
      <c r="J645" s="21"/>
      <c r="K645" s="21"/>
      <c r="L645" s="21"/>
      <c r="M645" s="21"/>
      <c r="N645" s="21"/>
      <c r="O645" s="21"/>
      <c r="P645" s="43">
        <f t="shared" si="34"/>
        <v>0</v>
      </c>
    </row>
    <row r="646" spans="1:16" x14ac:dyDescent="0.25">
      <c r="A646" s="226"/>
      <c r="B646" s="228"/>
      <c r="C646" s="46">
        <v>14</v>
      </c>
      <c r="D646" s="21"/>
      <c r="E646" s="21"/>
      <c r="F646" s="21"/>
      <c r="G646" s="21"/>
      <c r="H646" s="21"/>
      <c r="I646" s="21"/>
      <c r="J646" s="21"/>
      <c r="K646" s="21"/>
      <c r="L646" s="21"/>
      <c r="M646" s="21"/>
      <c r="N646" s="21"/>
      <c r="O646" s="21"/>
      <c r="P646" s="43">
        <f t="shared" si="34"/>
        <v>0</v>
      </c>
    </row>
    <row r="647" spans="1:16" x14ac:dyDescent="0.25">
      <c r="A647" s="226"/>
      <c r="B647" s="228"/>
      <c r="C647" s="46">
        <v>15</v>
      </c>
      <c r="D647" s="21"/>
      <c r="E647" s="21"/>
      <c r="F647" s="21"/>
      <c r="G647" s="21"/>
      <c r="H647" s="21"/>
      <c r="I647" s="21"/>
      <c r="J647" s="21"/>
      <c r="K647" s="21"/>
      <c r="L647" s="21"/>
      <c r="M647" s="21"/>
      <c r="N647" s="21"/>
      <c r="O647" s="21"/>
      <c r="P647" s="43">
        <f t="shared" si="34"/>
        <v>0</v>
      </c>
    </row>
    <row r="648" spans="1:16" x14ac:dyDescent="0.25">
      <c r="A648" s="226"/>
      <c r="B648" s="228"/>
      <c r="C648" s="46">
        <v>16</v>
      </c>
      <c r="D648" s="21"/>
      <c r="E648" s="21"/>
      <c r="F648" s="21"/>
      <c r="G648" s="21"/>
      <c r="H648" s="21"/>
      <c r="I648" s="21"/>
      <c r="J648" s="21"/>
      <c r="K648" s="21"/>
      <c r="L648" s="21"/>
      <c r="M648" s="21"/>
      <c r="N648" s="21"/>
      <c r="O648" s="21"/>
      <c r="P648" s="43">
        <f t="shared" si="34"/>
        <v>0</v>
      </c>
    </row>
    <row r="649" spans="1:16" x14ac:dyDescent="0.25">
      <c r="A649" s="226"/>
      <c r="B649" s="228"/>
      <c r="C649" s="46">
        <v>17</v>
      </c>
      <c r="D649" s="21"/>
      <c r="E649" s="21"/>
      <c r="F649" s="21"/>
      <c r="G649" s="21"/>
      <c r="H649" s="21"/>
      <c r="I649" s="21"/>
      <c r="J649" s="21"/>
      <c r="K649" s="21"/>
      <c r="L649" s="21"/>
      <c r="M649" s="21"/>
      <c r="N649" s="21"/>
      <c r="O649" s="21"/>
      <c r="P649" s="43">
        <f t="shared" si="34"/>
        <v>0</v>
      </c>
    </row>
    <row r="650" spans="1:16" x14ac:dyDescent="0.25">
      <c r="A650" s="225">
        <v>353</v>
      </c>
      <c r="B650" s="227" t="s">
        <v>324</v>
      </c>
      <c r="C650" s="46">
        <v>11</v>
      </c>
      <c r="D650" s="21"/>
      <c r="E650" s="21"/>
      <c r="F650" s="21"/>
      <c r="G650" s="21"/>
      <c r="H650" s="21"/>
      <c r="I650" s="21"/>
      <c r="J650" s="21"/>
      <c r="K650" s="21"/>
      <c r="L650" s="21"/>
      <c r="M650" s="21"/>
      <c r="N650" s="21"/>
      <c r="O650" s="21"/>
      <c r="P650" s="43">
        <f t="shared" si="34"/>
        <v>0</v>
      </c>
    </row>
    <row r="651" spans="1:16" x14ac:dyDescent="0.25">
      <c r="A651" s="226"/>
      <c r="B651" s="228"/>
      <c r="C651" s="46">
        <v>14</v>
      </c>
      <c r="D651" s="21"/>
      <c r="E651" s="21"/>
      <c r="F651" s="21"/>
      <c r="G651" s="21"/>
      <c r="H651" s="21"/>
      <c r="I651" s="21"/>
      <c r="J651" s="21"/>
      <c r="K651" s="21"/>
      <c r="L651" s="21"/>
      <c r="M651" s="21"/>
      <c r="N651" s="21"/>
      <c r="O651" s="21"/>
      <c r="P651" s="43">
        <f t="shared" si="34"/>
        <v>0</v>
      </c>
    </row>
    <row r="652" spans="1:16" x14ac:dyDescent="0.25">
      <c r="A652" s="226"/>
      <c r="B652" s="228"/>
      <c r="C652" s="46">
        <v>15</v>
      </c>
      <c r="D652" s="21"/>
      <c r="E652" s="21"/>
      <c r="F652" s="21"/>
      <c r="G652" s="21"/>
      <c r="H652" s="21"/>
      <c r="I652" s="21"/>
      <c r="J652" s="21"/>
      <c r="K652" s="21"/>
      <c r="L652" s="21"/>
      <c r="M652" s="21"/>
      <c r="N652" s="21"/>
      <c r="O652" s="21"/>
      <c r="P652" s="43">
        <f t="shared" si="34"/>
        <v>0</v>
      </c>
    </row>
    <row r="653" spans="1:16" x14ac:dyDescent="0.25">
      <c r="A653" s="226"/>
      <c r="B653" s="228"/>
      <c r="C653" s="46">
        <v>16</v>
      </c>
      <c r="D653" s="21"/>
      <c r="E653" s="21"/>
      <c r="F653" s="21"/>
      <c r="G653" s="21"/>
      <c r="H653" s="21"/>
      <c r="I653" s="21"/>
      <c r="J653" s="21"/>
      <c r="K653" s="21"/>
      <c r="L653" s="21"/>
      <c r="M653" s="21"/>
      <c r="N653" s="21"/>
      <c r="O653" s="21"/>
      <c r="P653" s="43">
        <f t="shared" si="34"/>
        <v>0</v>
      </c>
    </row>
    <row r="654" spans="1:16" x14ac:dyDescent="0.25">
      <c r="A654" s="226"/>
      <c r="B654" s="228"/>
      <c r="C654" s="46">
        <v>17</v>
      </c>
      <c r="D654" s="21"/>
      <c r="E654" s="21"/>
      <c r="F654" s="21"/>
      <c r="G654" s="21"/>
      <c r="H654" s="21"/>
      <c r="I654" s="21"/>
      <c r="J654" s="21"/>
      <c r="K654" s="21"/>
      <c r="L654" s="21"/>
      <c r="M654" s="21"/>
      <c r="N654" s="21"/>
      <c r="O654" s="21"/>
      <c r="P654" s="43">
        <f t="shared" si="34"/>
        <v>0</v>
      </c>
    </row>
    <row r="655" spans="1:16" x14ac:dyDescent="0.25">
      <c r="A655" s="225">
        <v>354</v>
      </c>
      <c r="B655" s="227" t="s">
        <v>325</v>
      </c>
      <c r="C655" s="46">
        <v>11</v>
      </c>
      <c r="D655" s="21"/>
      <c r="E655" s="21"/>
      <c r="F655" s="21"/>
      <c r="G655" s="21"/>
      <c r="H655" s="21"/>
      <c r="I655" s="21"/>
      <c r="J655" s="21"/>
      <c r="K655" s="21"/>
      <c r="L655" s="21"/>
      <c r="M655" s="21"/>
      <c r="N655" s="21"/>
      <c r="O655" s="21"/>
      <c r="P655" s="43">
        <f t="shared" si="34"/>
        <v>0</v>
      </c>
    </row>
    <row r="656" spans="1:16" x14ac:dyDescent="0.25">
      <c r="A656" s="226"/>
      <c r="B656" s="228"/>
      <c r="C656" s="46">
        <v>14</v>
      </c>
      <c r="D656" s="21"/>
      <c r="E656" s="21"/>
      <c r="F656" s="21"/>
      <c r="G656" s="21"/>
      <c r="H656" s="21"/>
      <c r="I656" s="21"/>
      <c r="J656" s="21"/>
      <c r="K656" s="21"/>
      <c r="L656" s="21"/>
      <c r="M656" s="21"/>
      <c r="N656" s="21"/>
      <c r="O656" s="21"/>
      <c r="P656" s="43">
        <f t="shared" si="34"/>
        <v>0</v>
      </c>
    </row>
    <row r="657" spans="1:16" x14ac:dyDescent="0.25">
      <c r="A657" s="226"/>
      <c r="B657" s="228"/>
      <c r="C657" s="46">
        <v>15</v>
      </c>
      <c r="D657" s="21"/>
      <c r="E657" s="21"/>
      <c r="F657" s="21"/>
      <c r="G657" s="21"/>
      <c r="H657" s="21"/>
      <c r="I657" s="21"/>
      <c r="J657" s="21"/>
      <c r="K657" s="21"/>
      <c r="L657" s="21"/>
      <c r="M657" s="21"/>
      <c r="N657" s="21"/>
      <c r="O657" s="21"/>
      <c r="P657" s="43">
        <f t="shared" si="34"/>
        <v>0</v>
      </c>
    </row>
    <row r="658" spans="1:16" x14ac:dyDescent="0.25">
      <c r="A658" s="226"/>
      <c r="B658" s="228"/>
      <c r="C658" s="46">
        <v>16</v>
      </c>
      <c r="D658" s="21"/>
      <c r="E658" s="21"/>
      <c r="F658" s="21"/>
      <c r="G658" s="21"/>
      <c r="H658" s="21"/>
      <c r="I658" s="21"/>
      <c r="J658" s="21"/>
      <c r="K658" s="21"/>
      <c r="L658" s="21"/>
      <c r="M658" s="21"/>
      <c r="N658" s="21"/>
      <c r="O658" s="21"/>
      <c r="P658" s="43">
        <f t="shared" si="34"/>
        <v>0</v>
      </c>
    </row>
    <row r="659" spans="1:16" x14ac:dyDescent="0.25">
      <c r="A659" s="226"/>
      <c r="B659" s="228"/>
      <c r="C659" s="46">
        <v>17</v>
      </c>
      <c r="D659" s="21"/>
      <c r="E659" s="21"/>
      <c r="F659" s="21"/>
      <c r="G659" s="21"/>
      <c r="H659" s="21"/>
      <c r="I659" s="21"/>
      <c r="J659" s="21"/>
      <c r="K659" s="21"/>
      <c r="L659" s="21"/>
      <c r="M659" s="21"/>
      <c r="N659" s="21"/>
      <c r="O659" s="21"/>
      <c r="P659" s="43">
        <f t="shared" si="34"/>
        <v>0</v>
      </c>
    </row>
    <row r="660" spans="1:16" x14ac:dyDescent="0.25">
      <c r="A660" s="225">
        <v>355</v>
      </c>
      <c r="B660" s="227" t="s">
        <v>326</v>
      </c>
      <c r="C660" s="46">
        <v>11</v>
      </c>
      <c r="D660" s="21"/>
      <c r="E660" s="21"/>
      <c r="F660" s="21"/>
      <c r="G660" s="21"/>
      <c r="H660" s="21"/>
      <c r="I660" s="21"/>
      <c r="J660" s="21"/>
      <c r="K660" s="21"/>
      <c r="L660" s="21"/>
      <c r="M660" s="21"/>
      <c r="N660" s="21"/>
      <c r="O660" s="21"/>
      <c r="P660" s="43">
        <f t="shared" si="34"/>
        <v>0</v>
      </c>
    </row>
    <row r="661" spans="1:16" x14ac:dyDescent="0.25">
      <c r="A661" s="226"/>
      <c r="B661" s="228"/>
      <c r="C661" s="46">
        <v>14</v>
      </c>
      <c r="D661" s="21"/>
      <c r="E661" s="21"/>
      <c r="F661" s="21"/>
      <c r="G661" s="21"/>
      <c r="H661" s="21"/>
      <c r="I661" s="21"/>
      <c r="J661" s="21"/>
      <c r="K661" s="21"/>
      <c r="L661" s="21"/>
      <c r="M661" s="21"/>
      <c r="N661" s="21"/>
      <c r="O661" s="21"/>
      <c r="P661" s="43">
        <f t="shared" si="34"/>
        <v>0</v>
      </c>
    </row>
    <row r="662" spans="1:16" x14ac:dyDescent="0.25">
      <c r="A662" s="226"/>
      <c r="B662" s="228"/>
      <c r="C662" s="46">
        <v>15</v>
      </c>
      <c r="D662" s="21">
        <v>75000</v>
      </c>
      <c r="E662" s="21">
        <v>75000</v>
      </c>
      <c r="F662" s="21">
        <v>75000</v>
      </c>
      <c r="G662" s="21">
        <v>75000</v>
      </c>
      <c r="H662" s="21">
        <v>75000</v>
      </c>
      <c r="I662" s="21">
        <v>75000</v>
      </c>
      <c r="J662" s="21">
        <v>75000</v>
      </c>
      <c r="K662" s="21">
        <v>75000</v>
      </c>
      <c r="L662" s="21">
        <v>75000</v>
      </c>
      <c r="M662" s="21">
        <v>75000</v>
      </c>
      <c r="N662" s="21">
        <v>75000</v>
      </c>
      <c r="O662" s="21">
        <v>75000</v>
      </c>
      <c r="P662" s="43">
        <f t="shared" si="34"/>
        <v>900000</v>
      </c>
    </row>
    <row r="663" spans="1:16" x14ac:dyDescent="0.25">
      <c r="A663" s="226"/>
      <c r="B663" s="228"/>
      <c r="C663" s="46">
        <v>16</v>
      </c>
      <c r="D663" s="21"/>
      <c r="E663" s="21"/>
      <c r="F663" s="21"/>
      <c r="G663" s="21"/>
      <c r="H663" s="21"/>
      <c r="I663" s="21"/>
      <c r="J663" s="21"/>
      <c r="K663" s="21"/>
      <c r="L663" s="21"/>
      <c r="M663" s="21"/>
      <c r="N663" s="21"/>
      <c r="O663" s="21"/>
      <c r="P663" s="43">
        <f t="shared" si="34"/>
        <v>0</v>
      </c>
    </row>
    <row r="664" spans="1:16" x14ac:dyDescent="0.25">
      <c r="A664" s="226"/>
      <c r="B664" s="228"/>
      <c r="C664" s="46">
        <v>17</v>
      </c>
      <c r="D664" s="21"/>
      <c r="E664" s="21"/>
      <c r="F664" s="21"/>
      <c r="G664" s="21"/>
      <c r="H664" s="21"/>
      <c r="I664" s="21"/>
      <c r="J664" s="21"/>
      <c r="K664" s="21"/>
      <c r="L664" s="21"/>
      <c r="M664" s="21"/>
      <c r="N664" s="21"/>
      <c r="O664" s="21"/>
      <c r="P664" s="43">
        <f t="shared" si="34"/>
        <v>0</v>
      </c>
    </row>
    <row r="665" spans="1:16" x14ac:dyDescent="0.25">
      <c r="A665" s="226"/>
      <c r="B665" s="228"/>
      <c r="C665" s="46">
        <v>25</v>
      </c>
      <c r="D665" s="21"/>
      <c r="E665" s="21"/>
      <c r="F665" s="21"/>
      <c r="G665" s="21"/>
      <c r="H665" s="21"/>
      <c r="I665" s="21"/>
      <c r="J665" s="21"/>
      <c r="K665" s="21"/>
      <c r="L665" s="21"/>
      <c r="M665" s="21"/>
      <c r="N665" s="21"/>
      <c r="O665" s="21"/>
      <c r="P665" s="43">
        <f t="shared" si="34"/>
        <v>0</v>
      </c>
    </row>
    <row r="666" spans="1:16" x14ac:dyDescent="0.25">
      <c r="A666" s="225">
        <v>356</v>
      </c>
      <c r="B666" s="227" t="s">
        <v>327</v>
      </c>
      <c r="C666" s="46">
        <v>11</v>
      </c>
      <c r="D666" s="21"/>
      <c r="E666" s="21"/>
      <c r="F666" s="21"/>
      <c r="G666" s="21"/>
      <c r="H666" s="21"/>
      <c r="I666" s="21"/>
      <c r="J666" s="21"/>
      <c r="K666" s="21"/>
      <c r="L666" s="21"/>
      <c r="M666" s="21"/>
      <c r="N666" s="21"/>
      <c r="O666" s="21"/>
      <c r="P666" s="43">
        <f t="shared" si="34"/>
        <v>0</v>
      </c>
    </row>
    <row r="667" spans="1:16" x14ac:dyDescent="0.25">
      <c r="A667" s="226"/>
      <c r="B667" s="228"/>
      <c r="C667" s="46">
        <v>14</v>
      </c>
      <c r="D667" s="21"/>
      <c r="E667" s="21"/>
      <c r="F667" s="21"/>
      <c r="G667" s="21"/>
      <c r="H667" s="21"/>
      <c r="I667" s="21"/>
      <c r="J667" s="21"/>
      <c r="K667" s="21"/>
      <c r="L667" s="21"/>
      <c r="M667" s="21"/>
      <c r="N667" s="21"/>
      <c r="O667" s="21"/>
      <c r="P667" s="43">
        <f t="shared" si="34"/>
        <v>0</v>
      </c>
    </row>
    <row r="668" spans="1:16" x14ac:dyDescent="0.25">
      <c r="A668" s="226"/>
      <c r="B668" s="228"/>
      <c r="C668" s="46">
        <v>15</v>
      </c>
      <c r="D668" s="21"/>
      <c r="E668" s="21"/>
      <c r="F668" s="21"/>
      <c r="G668" s="21"/>
      <c r="H668" s="21"/>
      <c r="I668" s="21"/>
      <c r="J668" s="21"/>
      <c r="K668" s="21"/>
      <c r="L668" s="21"/>
      <c r="M668" s="21"/>
      <c r="N668" s="21"/>
      <c r="O668" s="21"/>
      <c r="P668" s="43">
        <f t="shared" si="34"/>
        <v>0</v>
      </c>
    </row>
    <row r="669" spans="1:16" x14ac:dyDescent="0.25">
      <c r="A669" s="226"/>
      <c r="B669" s="228"/>
      <c r="C669" s="46">
        <v>16</v>
      </c>
      <c r="D669" s="21"/>
      <c r="E669" s="21"/>
      <c r="F669" s="21"/>
      <c r="G669" s="21"/>
      <c r="H669" s="21"/>
      <c r="I669" s="21"/>
      <c r="J669" s="21"/>
      <c r="K669" s="21"/>
      <c r="L669" s="21"/>
      <c r="M669" s="21"/>
      <c r="N669" s="21"/>
      <c r="O669" s="21"/>
      <c r="P669" s="43">
        <f t="shared" si="34"/>
        <v>0</v>
      </c>
    </row>
    <row r="670" spans="1:16" x14ac:dyDescent="0.25">
      <c r="A670" s="226"/>
      <c r="B670" s="228"/>
      <c r="C670" s="46">
        <v>17</v>
      </c>
      <c r="D670" s="21"/>
      <c r="E670" s="21"/>
      <c r="F670" s="21"/>
      <c r="G670" s="21"/>
      <c r="H670" s="21"/>
      <c r="I670" s="21"/>
      <c r="J670" s="21"/>
      <c r="K670" s="21"/>
      <c r="L670" s="21"/>
      <c r="M670" s="21"/>
      <c r="N670" s="21"/>
      <c r="O670" s="21"/>
      <c r="P670" s="43">
        <f t="shared" si="34"/>
        <v>0</v>
      </c>
    </row>
    <row r="671" spans="1:16" x14ac:dyDescent="0.25">
      <c r="A671" s="226"/>
      <c r="B671" s="228"/>
      <c r="C671" s="46">
        <v>25</v>
      </c>
      <c r="D671" s="21"/>
      <c r="E671" s="21"/>
      <c r="F671" s="21"/>
      <c r="G671" s="21"/>
      <c r="H671" s="21"/>
      <c r="I671" s="21"/>
      <c r="J671" s="21"/>
      <c r="K671" s="21"/>
      <c r="L671" s="21"/>
      <c r="M671" s="21"/>
      <c r="N671" s="21"/>
      <c r="O671" s="21"/>
      <c r="P671" s="43">
        <f t="shared" si="34"/>
        <v>0</v>
      </c>
    </row>
    <row r="672" spans="1:16" x14ac:dyDescent="0.25">
      <c r="A672" s="225">
        <v>357</v>
      </c>
      <c r="B672" s="227" t="s">
        <v>328</v>
      </c>
      <c r="C672" s="46">
        <v>11</v>
      </c>
      <c r="D672" s="21"/>
      <c r="E672" s="21"/>
      <c r="F672" s="21"/>
      <c r="G672" s="21"/>
      <c r="H672" s="21"/>
      <c r="I672" s="21"/>
      <c r="J672" s="21"/>
      <c r="K672" s="21"/>
      <c r="L672" s="21"/>
      <c r="M672" s="21"/>
      <c r="N672" s="21"/>
      <c r="O672" s="21"/>
      <c r="P672" s="43">
        <f t="shared" si="34"/>
        <v>0</v>
      </c>
    </row>
    <row r="673" spans="1:16" x14ac:dyDescent="0.25">
      <c r="A673" s="226"/>
      <c r="B673" s="228"/>
      <c r="C673" s="46">
        <v>14</v>
      </c>
      <c r="D673" s="21"/>
      <c r="E673" s="21"/>
      <c r="F673" s="21"/>
      <c r="G673" s="21"/>
      <c r="H673" s="21"/>
      <c r="I673" s="21"/>
      <c r="J673" s="21"/>
      <c r="K673" s="21"/>
      <c r="L673" s="21"/>
      <c r="M673" s="21"/>
      <c r="N673" s="21"/>
      <c r="O673" s="21"/>
      <c r="P673" s="43">
        <f t="shared" si="34"/>
        <v>0</v>
      </c>
    </row>
    <row r="674" spans="1:16" x14ac:dyDescent="0.25">
      <c r="A674" s="226"/>
      <c r="B674" s="228"/>
      <c r="C674" s="46">
        <v>15</v>
      </c>
      <c r="D674" s="21">
        <v>105000</v>
      </c>
      <c r="E674" s="21">
        <v>105000</v>
      </c>
      <c r="F674" s="21">
        <v>105000</v>
      </c>
      <c r="G674" s="21">
        <v>105000</v>
      </c>
      <c r="H674" s="21">
        <v>105000</v>
      </c>
      <c r="I674" s="21">
        <v>105000</v>
      </c>
      <c r="J674" s="21">
        <v>105000</v>
      </c>
      <c r="K674" s="21">
        <v>105000</v>
      </c>
      <c r="L674" s="21">
        <v>105000</v>
      </c>
      <c r="M674" s="21">
        <v>105000</v>
      </c>
      <c r="N674" s="21">
        <v>105000</v>
      </c>
      <c r="O674" s="21">
        <v>105000</v>
      </c>
      <c r="P674" s="43">
        <f t="shared" si="34"/>
        <v>1260000</v>
      </c>
    </row>
    <row r="675" spans="1:16" x14ac:dyDescent="0.25">
      <c r="A675" s="226"/>
      <c r="B675" s="228"/>
      <c r="C675" s="46">
        <v>16</v>
      </c>
      <c r="D675" s="21"/>
      <c r="E675" s="21"/>
      <c r="F675" s="21"/>
      <c r="G675" s="21"/>
      <c r="H675" s="21"/>
      <c r="I675" s="21"/>
      <c r="J675" s="21"/>
      <c r="K675" s="21"/>
      <c r="L675" s="21"/>
      <c r="M675" s="21"/>
      <c r="N675" s="21"/>
      <c r="O675" s="21"/>
      <c r="P675" s="43">
        <f t="shared" si="34"/>
        <v>0</v>
      </c>
    </row>
    <row r="676" spans="1:16" x14ac:dyDescent="0.25">
      <c r="A676" s="226"/>
      <c r="B676" s="228"/>
      <c r="C676" s="46">
        <v>17</v>
      </c>
      <c r="D676" s="21"/>
      <c r="E676" s="21"/>
      <c r="F676" s="21"/>
      <c r="G676" s="21"/>
      <c r="H676" s="21"/>
      <c r="I676" s="21"/>
      <c r="J676" s="21"/>
      <c r="K676" s="21"/>
      <c r="L676" s="21"/>
      <c r="M676" s="21"/>
      <c r="N676" s="21"/>
      <c r="O676" s="21"/>
      <c r="P676" s="43">
        <f t="shared" si="34"/>
        <v>0</v>
      </c>
    </row>
    <row r="677" spans="1:16" x14ac:dyDescent="0.25">
      <c r="A677" s="225">
        <v>358</v>
      </c>
      <c r="B677" s="227" t="s">
        <v>329</v>
      </c>
      <c r="C677" s="46">
        <v>11</v>
      </c>
      <c r="D677" s="21"/>
      <c r="E677" s="21"/>
      <c r="F677" s="21"/>
      <c r="G677" s="21"/>
      <c r="H677" s="21"/>
      <c r="I677" s="21"/>
      <c r="J677" s="21"/>
      <c r="K677" s="21"/>
      <c r="L677" s="21"/>
      <c r="M677" s="21"/>
      <c r="N677" s="21"/>
      <c r="O677" s="21"/>
      <c r="P677" s="43">
        <f t="shared" si="34"/>
        <v>0</v>
      </c>
    </row>
    <row r="678" spans="1:16" x14ac:dyDescent="0.25">
      <c r="A678" s="226"/>
      <c r="B678" s="228"/>
      <c r="C678" s="46">
        <v>14</v>
      </c>
      <c r="D678" s="21"/>
      <c r="E678" s="21"/>
      <c r="F678" s="21"/>
      <c r="G678" s="21"/>
      <c r="H678" s="21"/>
      <c r="I678" s="21"/>
      <c r="J678" s="21"/>
      <c r="K678" s="21"/>
      <c r="L678" s="21"/>
      <c r="M678" s="21"/>
      <c r="N678" s="21"/>
      <c r="O678" s="21"/>
      <c r="P678" s="43">
        <f t="shared" si="34"/>
        <v>0</v>
      </c>
    </row>
    <row r="679" spans="1:16" x14ac:dyDescent="0.25">
      <c r="A679" s="226"/>
      <c r="B679" s="228"/>
      <c r="C679" s="46">
        <v>15</v>
      </c>
      <c r="D679" s="21"/>
      <c r="E679" s="21"/>
      <c r="F679" s="21"/>
      <c r="G679" s="21"/>
      <c r="H679" s="21"/>
      <c r="I679" s="21"/>
      <c r="J679" s="21"/>
      <c r="K679" s="21"/>
      <c r="L679" s="21"/>
      <c r="M679" s="21"/>
      <c r="N679" s="21"/>
      <c r="O679" s="21"/>
      <c r="P679" s="43">
        <f t="shared" si="34"/>
        <v>0</v>
      </c>
    </row>
    <row r="680" spans="1:16" x14ac:dyDescent="0.25">
      <c r="A680" s="226"/>
      <c r="B680" s="228"/>
      <c r="C680" s="46">
        <v>16</v>
      </c>
      <c r="D680" s="21"/>
      <c r="E680" s="21"/>
      <c r="F680" s="21"/>
      <c r="G680" s="21"/>
      <c r="H680" s="21"/>
      <c r="I680" s="21"/>
      <c r="J680" s="21"/>
      <c r="K680" s="21"/>
      <c r="L680" s="21"/>
      <c r="M680" s="21"/>
      <c r="N680" s="21"/>
      <c r="O680" s="21"/>
      <c r="P680" s="43">
        <f t="shared" si="34"/>
        <v>0</v>
      </c>
    </row>
    <row r="681" spans="1:16" x14ac:dyDescent="0.25">
      <c r="A681" s="226"/>
      <c r="B681" s="228"/>
      <c r="C681" s="46">
        <v>17</v>
      </c>
      <c r="D681" s="21"/>
      <c r="E681" s="21"/>
      <c r="F681" s="21"/>
      <c r="G681" s="21"/>
      <c r="H681" s="21"/>
      <c r="I681" s="21"/>
      <c r="J681" s="21"/>
      <c r="K681" s="21"/>
      <c r="L681" s="21"/>
      <c r="M681" s="21"/>
      <c r="N681" s="21"/>
      <c r="O681" s="21"/>
      <c r="P681" s="43">
        <f t="shared" si="34"/>
        <v>0</v>
      </c>
    </row>
    <row r="682" spans="1:16" x14ac:dyDescent="0.25">
      <c r="A682" s="225">
        <v>359</v>
      </c>
      <c r="B682" s="227" t="s">
        <v>330</v>
      </c>
      <c r="C682" s="46">
        <v>11</v>
      </c>
      <c r="D682" s="21"/>
      <c r="E682" s="21"/>
      <c r="F682" s="21"/>
      <c r="G682" s="21"/>
      <c r="H682" s="21"/>
      <c r="I682" s="21"/>
      <c r="J682" s="21"/>
      <c r="K682" s="21"/>
      <c r="L682" s="21"/>
      <c r="M682" s="21"/>
      <c r="N682" s="21"/>
      <c r="O682" s="21"/>
      <c r="P682" s="43">
        <f t="shared" si="34"/>
        <v>0</v>
      </c>
    </row>
    <row r="683" spans="1:16" x14ac:dyDescent="0.25">
      <c r="A683" s="226"/>
      <c r="B683" s="228"/>
      <c r="C683" s="46">
        <v>14</v>
      </c>
      <c r="D683" s="21"/>
      <c r="E683" s="21"/>
      <c r="F683" s="21"/>
      <c r="G683" s="21"/>
      <c r="H683" s="21"/>
      <c r="I683" s="21"/>
      <c r="J683" s="21"/>
      <c r="K683" s="21"/>
      <c r="L683" s="21"/>
      <c r="M683" s="21"/>
      <c r="N683" s="21"/>
      <c r="O683" s="21"/>
      <c r="P683" s="43">
        <f t="shared" si="34"/>
        <v>0</v>
      </c>
    </row>
    <row r="684" spans="1:16" x14ac:dyDescent="0.25">
      <c r="A684" s="226"/>
      <c r="B684" s="228"/>
      <c r="C684" s="46">
        <v>15</v>
      </c>
      <c r="D684" s="21"/>
      <c r="E684" s="21"/>
      <c r="F684" s="21"/>
      <c r="G684" s="21"/>
      <c r="H684" s="21"/>
      <c r="I684" s="21"/>
      <c r="J684" s="21"/>
      <c r="K684" s="21"/>
      <c r="L684" s="21"/>
      <c r="M684" s="21"/>
      <c r="N684" s="21"/>
      <c r="O684" s="21"/>
      <c r="P684" s="43">
        <f t="shared" si="34"/>
        <v>0</v>
      </c>
    </row>
    <row r="685" spans="1:16" x14ac:dyDescent="0.25">
      <c r="A685" s="226"/>
      <c r="B685" s="228"/>
      <c r="C685" s="46">
        <v>16</v>
      </c>
      <c r="D685" s="21"/>
      <c r="E685" s="21"/>
      <c r="F685" s="21"/>
      <c r="G685" s="21"/>
      <c r="H685" s="21"/>
      <c r="I685" s="21"/>
      <c r="J685" s="21"/>
      <c r="K685" s="21"/>
      <c r="L685" s="21"/>
      <c r="M685" s="21"/>
      <c r="N685" s="21"/>
      <c r="O685" s="21"/>
      <c r="P685" s="43">
        <f t="shared" si="34"/>
        <v>0</v>
      </c>
    </row>
    <row r="686" spans="1:16" x14ac:dyDescent="0.25">
      <c r="A686" s="226"/>
      <c r="B686" s="228"/>
      <c r="C686" s="46">
        <v>17</v>
      </c>
      <c r="D686" s="21"/>
      <c r="E686" s="21"/>
      <c r="F686" s="21"/>
      <c r="G686" s="21"/>
      <c r="H686" s="21"/>
      <c r="I686" s="21"/>
      <c r="J686" s="21"/>
      <c r="K686" s="21"/>
      <c r="L686" s="21"/>
      <c r="M686" s="21"/>
      <c r="N686" s="21"/>
      <c r="O686" s="21"/>
      <c r="P686" s="43">
        <f t="shared" si="34"/>
        <v>0</v>
      </c>
    </row>
    <row r="687" spans="1:16" x14ac:dyDescent="0.25">
      <c r="A687" s="59">
        <v>3600</v>
      </c>
      <c r="B687" s="219" t="s">
        <v>331</v>
      </c>
      <c r="C687" s="220"/>
      <c r="D687" s="58">
        <f>SUM(D688:D722)</f>
        <v>736</v>
      </c>
      <c r="E687" s="58">
        <f t="shared" ref="E687:O687" si="35">SUM(E688:E722)</f>
        <v>736</v>
      </c>
      <c r="F687" s="58">
        <f t="shared" si="35"/>
        <v>736</v>
      </c>
      <c r="G687" s="58">
        <f t="shared" si="35"/>
        <v>736</v>
      </c>
      <c r="H687" s="58">
        <f t="shared" si="35"/>
        <v>736</v>
      </c>
      <c r="I687" s="58">
        <f t="shared" si="35"/>
        <v>736</v>
      </c>
      <c r="J687" s="58">
        <f t="shared" si="35"/>
        <v>736</v>
      </c>
      <c r="K687" s="58">
        <f t="shared" si="35"/>
        <v>736</v>
      </c>
      <c r="L687" s="58">
        <f t="shared" si="35"/>
        <v>736</v>
      </c>
      <c r="M687" s="58">
        <f t="shared" si="35"/>
        <v>736</v>
      </c>
      <c r="N687" s="58">
        <f t="shared" si="35"/>
        <v>736</v>
      </c>
      <c r="O687" s="58">
        <f t="shared" si="35"/>
        <v>736</v>
      </c>
      <c r="P687" s="43">
        <f t="shared" si="34"/>
        <v>8832</v>
      </c>
    </row>
    <row r="688" spans="1:16" x14ac:dyDescent="0.25">
      <c r="A688" s="225">
        <v>361</v>
      </c>
      <c r="B688" s="227" t="s">
        <v>332</v>
      </c>
      <c r="C688" s="46">
        <v>11</v>
      </c>
      <c r="D688" s="21"/>
      <c r="E688" s="21"/>
      <c r="F688" s="21"/>
      <c r="G688" s="21"/>
      <c r="H688" s="21"/>
      <c r="I688" s="21"/>
      <c r="J688" s="21"/>
      <c r="K688" s="21"/>
      <c r="L688" s="21"/>
      <c r="M688" s="21"/>
      <c r="N688" s="21"/>
      <c r="O688" s="21"/>
      <c r="P688" s="43">
        <f t="shared" si="34"/>
        <v>0</v>
      </c>
    </row>
    <row r="689" spans="1:16" x14ac:dyDescent="0.25">
      <c r="A689" s="226"/>
      <c r="B689" s="228"/>
      <c r="C689" s="46">
        <v>14</v>
      </c>
      <c r="D689" s="21"/>
      <c r="E689" s="21"/>
      <c r="F689" s="21"/>
      <c r="G689" s="21"/>
      <c r="H689" s="21"/>
      <c r="I689" s="21"/>
      <c r="J689" s="21"/>
      <c r="K689" s="21"/>
      <c r="L689" s="21"/>
      <c r="M689" s="21"/>
      <c r="N689" s="21"/>
      <c r="O689" s="21"/>
      <c r="P689" s="43">
        <f t="shared" si="34"/>
        <v>0</v>
      </c>
    </row>
    <row r="690" spans="1:16" x14ac:dyDescent="0.25">
      <c r="A690" s="226"/>
      <c r="B690" s="228"/>
      <c r="C690" s="46">
        <v>15</v>
      </c>
      <c r="D690" s="21"/>
      <c r="E690" s="21"/>
      <c r="F690" s="21"/>
      <c r="G690" s="21"/>
      <c r="H690" s="21"/>
      <c r="I690" s="21"/>
      <c r="J690" s="21"/>
      <c r="K690" s="21"/>
      <c r="L690" s="21"/>
      <c r="M690" s="21"/>
      <c r="N690" s="21"/>
      <c r="O690" s="21"/>
      <c r="P690" s="43">
        <f t="shared" si="34"/>
        <v>0</v>
      </c>
    </row>
    <row r="691" spans="1:16" x14ac:dyDescent="0.25">
      <c r="A691" s="226"/>
      <c r="B691" s="228"/>
      <c r="C691" s="46">
        <v>16</v>
      </c>
      <c r="D691" s="21">
        <v>438</v>
      </c>
      <c r="E691" s="21">
        <v>438</v>
      </c>
      <c r="F691" s="21">
        <v>438</v>
      </c>
      <c r="G691" s="21">
        <v>438</v>
      </c>
      <c r="H691" s="21">
        <v>438</v>
      </c>
      <c r="I691" s="21">
        <v>438</v>
      </c>
      <c r="J691" s="21">
        <v>438</v>
      </c>
      <c r="K691" s="21">
        <v>438</v>
      </c>
      <c r="L691" s="21">
        <v>438</v>
      </c>
      <c r="M691" s="21">
        <v>438</v>
      </c>
      <c r="N691" s="21">
        <v>438</v>
      </c>
      <c r="O691" s="21">
        <v>438</v>
      </c>
      <c r="P691" s="43">
        <f t="shared" si="34"/>
        <v>5256</v>
      </c>
    </row>
    <row r="692" spans="1:16" x14ac:dyDescent="0.25">
      <c r="A692" s="226"/>
      <c r="B692" s="228"/>
      <c r="C692" s="46">
        <v>17</v>
      </c>
      <c r="D692" s="21"/>
      <c r="E692" s="21"/>
      <c r="F692" s="21"/>
      <c r="G692" s="21"/>
      <c r="H692" s="21"/>
      <c r="I692" s="21"/>
      <c r="J692" s="21"/>
      <c r="K692" s="21"/>
      <c r="L692" s="21"/>
      <c r="M692" s="21"/>
      <c r="N692" s="21"/>
      <c r="O692" s="21"/>
      <c r="P692" s="43">
        <f t="shared" si="34"/>
        <v>0</v>
      </c>
    </row>
    <row r="693" spans="1:16" x14ac:dyDescent="0.25">
      <c r="A693" s="225">
        <v>362</v>
      </c>
      <c r="B693" s="227" t="s">
        <v>333</v>
      </c>
      <c r="C693" s="46">
        <v>11</v>
      </c>
      <c r="D693" s="21"/>
      <c r="E693" s="21"/>
      <c r="F693" s="21"/>
      <c r="G693" s="21"/>
      <c r="H693" s="21"/>
      <c r="I693" s="21"/>
      <c r="J693" s="21"/>
      <c r="K693" s="21"/>
      <c r="L693" s="21"/>
      <c r="M693" s="21"/>
      <c r="N693" s="21"/>
      <c r="O693" s="21"/>
      <c r="P693" s="43">
        <f t="shared" si="34"/>
        <v>0</v>
      </c>
    </row>
    <row r="694" spans="1:16" x14ac:dyDescent="0.25">
      <c r="A694" s="226"/>
      <c r="B694" s="228"/>
      <c r="C694" s="46">
        <v>14</v>
      </c>
      <c r="D694" s="21"/>
      <c r="E694" s="21"/>
      <c r="F694" s="21"/>
      <c r="G694" s="21"/>
      <c r="H694" s="21"/>
      <c r="I694" s="21"/>
      <c r="J694" s="21"/>
      <c r="K694" s="21"/>
      <c r="L694" s="21"/>
      <c r="M694" s="21"/>
      <c r="N694" s="21"/>
      <c r="O694" s="21"/>
      <c r="P694" s="43">
        <f t="shared" si="34"/>
        <v>0</v>
      </c>
    </row>
    <row r="695" spans="1:16" x14ac:dyDescent="0.25">
      <c r="A695" s="226"/>
      <c r="B695" s="228"/>
      <c r="C695" s="46">
        <v>15</v>
      </c>
      <c r="D695" s="21"/>
      <c r="E695" s="21"/>
      <c r="F695" s="21"/>
      <c r="G695" s="21"/>
      <c r="H695" s="21"/>
      <c r="I695" s="21"/>
      <c r="J695" s="21"/>
      <c r="K695" s="21"/>
      <c r="L695" s="21"/>
      <c r="M695" s="21"/>
      <c r="N695" s="21"/>
      <c r="O695" s="21"/>
      <c r="P695" s="43">
        <f t="shared" si="34"/>
        <v>0</v>
      </c>
    </row>
    <row r="696" spans="1:16" x14ac:dyDescent="0.25">
      <c r="A696" s="226"/>
      <c r="B696" s="228"/>
      <c r="C696" s="46">
        <v>16</v>
      </c>
      <c r="D696" s="21"/>
      <c r="E696" s="21"/>
      <c r="F696" s="21"/>
      <c r="G696" s="21"/>
      <c r="H696" s="21"/>
      <c r="I696" s="21"/>
      <c r="J696" s="21"/>
      <c r="K696" s="21"/>
      <c r="L696" s="21"/>
      <c r="M696" s="21"/>
      <c r="N696" s="21"/>
      <c r="O696" s="21"/>
      <c r="P696" s="43">
        <f t="shared" si="34"/>
        <v>0</v>
      </c>
    </row>
    <row r="697" spans="1:16" x14ac:dyDescent="0.25">
      <c r="A697" s="226"/>
      <c r="B697" s="228"/>
      <c r="C697" s="46">
        <v>17</v>
      </c>
      <c r="D697" s="21"/>
      <c r="E697" s="21"/>
      <c r="F697" s="21"/>
      <c r="G697" s="21"/>
      <c r="H697" s="21"/>
      <c r="I697" s="21"/>
      <c r="J697" s="21"/>
      <c r="K697" s="21"/>
      <c r="L697" s="21"/>
      <c r="M697" s="21"/>
      <c r="N697" s="21"/>
      <c r="O697" s="21"/>
      <c r="P697" s="43">
        <f t="shared" si="34"/>
        <v>0</v>
      </c>
    </row>
    <row r="698" spans="1:16" x14ac:dyDescent="0.25">
      <c r="A698" s="225">
        <v>363</v>
      </c>
      <c r="B698" s="227" t="s">
        <v>334</v>
      </c>
      <c r="C698" s="46">
        <v>11</v>
      </c>
      <c r="D698" s="21"/>
      <c r="E698" s="21"/>
      <c r="F698" s="21"/>
      <c r="G698" s="21"/>
      <c r="H698" s="21"/>
      <c r="I698" s="21"/>
      <c r="J698" s="21"/>
      <c r="K698" s="21"/>
      <c r="L698" s="21"/>
      <c r="M698" s="21"/>
      <c r="N698" s="21"/>
      <c r="O698" s="21"/>
      <c r="P698" s="43">
        <f t="shared" si="34"/>
        <v>0</v>
      </c>
    </row>
    <row r="699" spans="1:16" x14ac:dyDescent="0.25">
      <c r="A699" s="226"/>
      <c r="B699" s="228"/>
      <c r="C699" s="46">
        <v>14</v>
      </c>
      <c r="D699" s="21"/>
      <c r="E699" s="21"/>
      <c r="F699" s="21"/>
      <c r="G699" s="21"/>
      <c r="H699" s="21"/>
      <c r="I699" s="21"/>
      <c r="J699" s="21"/>
      <c r="K699" s="21"/>
      <c r="L699" s="21"/>
      <c r="M699" s="21"/>
      <c r="N699" s="21"/>
      <c r="O699" s="21"/>
      <c r="P699" s="43">
        <f t="shared" si="34"/>
        <v>0</v>
      </c>
    </row>
    <row r="700" spans="1:16" x14ac:dyDescent="0.25">
      <c r="A700" s="226"/>
      <c r="B700" s="228"/>
      <c r="C700" s="46">
        <v>15</v>
      </c>
      <c r="D700" s="21"/>
      <c r="E700" s="21"/>
      <c r="F700" s="21"/>
      <c r="G700" s="21"/>
      <c r="H700" s="21"/>
      <c r="I700" s="21"/>
      <c r="J700" s="21"/>
      <c r="K700" s="21"/>
      <c r="L700" s="21"/>
      <c r="M700" s="21"/>
      <c r="N700" s="21"/>
      <c r="O700" s="21"/>
      <c r="P700" s="43">
        <f t="shared" si="34"/>
        <v>0</v>
      </c>
    </row>
    <row r="701" spans="1:16" x14ac:dyDescent="0.25">
      <c r="A701" s="226"/>
      <c r="B701" s="228"/>
      <c r="C701" s="46">
        <v>16</v>
      </c>
      <c r="D701" s="21">
        <v>263</v>
      </c>
      <c r="E701" s="21">
        <v>263</v>
      </c>
      <c r="F701" s="21">
        <v>263</v>
      </c>
      <c r="G701" s="21">
        <v>263</v>
      </c>
      <c r="H701" s="21">
        <v>263</v>
      </c>
      <c r="I701" s="21">
        <v>263</v>
      </c>
      <c r="J701" s="21">
        <v>263</v>
      </c>
      <c r="K701" s="21">
        <v>263</v>
      </c>
      <c r="L701" s="21">
        <v>263</v>
      </c>
      <c r="M701" s="21">
        <v>263</v>
      </c>
      <c r="N701" s="21">
        <v>263</v>
      </c>
      <c r="O701" s="21">
        <v>263</v>
      </c>
      <c r="P701" s="43">
        <f t="shared" si="34"/>
        <v>3156</v>
      </c>
    </row>
    <row r="702" spans="1:16" x14ac:dyDescent="0.25">
      <c r="A702" s="226"/>
      <c r="B702" s="228"/>
      <c r="C702" s="46">
        <v>17</v>
      </c>
      <c r="D702" s="21"/>
      <c r="E702" s="21"/>
      <c r="F702" s="21"/>
      <c r="G702" s="21"/>
      <c r="H702" s="21"/>
      <c r="I702" s="21"/>
      <c r="J702" s="21"/>
      <c r="K702" s="21"/>
      <c r="L702" s="21"/>
      <c r="M702" s="21"/>
      <c r="N702" s="21"/>
      <c r="O702" s="21"/>
      <c r="P702" s="43">
        <f t="shared" si="34"/>
        <v>0</v>
      </c>
    </row>
    <row r="703" spans="1:16" x14ac:dyDescent="0.25">
      <c r="A703" s="225">
        <v>364</v>
      </c>
      <c r="B703" s="227" t="s">
        <v>335</v>
      </c>
      <c r="C703" s="46">
        <v>11</v>
      </c>
      <c r="D703" s="21"/>
      <c r="E703" s="21"/>
      <c r="F703" s="21"/>
      <c r="G703" s="21"/>
      <c r="H703" s="21"/>
      <c r="I703" s="21"/>
      <c r="J703" s="21"/>
      <c r="K703" s="21"/>
      <c r="L703" s="21"/>
      <c r="M703" s="21"/>
      <c r="N703" s="21"/>
      <c r="O703" s="21"/>
      <c r="P703" s="43">
        <f t="shared" si="34"/>
        <v>0</v>
      </c>
    </row>
    <row r="704" spans="1:16" x14ac:dyDescent="0.25">
      <c r="A704" s="226"/>
      <c r="B704" s="228"/>
      <c r="C704" s="46">
        <v>14</v>
      </c>
      <c r="D704" s="21"/>
      <c r="E704" s="21"/>
      <c r="F704" s="21"/>
      <c r="G704" s="21"/>
      <c r="H704" s="21"/>
      <c r="I704" s="21"/>
      <c r="J704" s="21"/>
      <c r="K704" s="21"/>
      <c r="L704" s="21"/>
      <c r="M704" s="21"/>
      <c r="N704" s="21"/>
      <c r="O704" s="21"/>
      <c r="P704" s="43">
        <f t="shared" si="34"/>
        <v>0</v>
      </c>
    </row>
    <row r="705" spans="1:16" x14ac:dyDescent="0.25">
      <c r="A705" s="226"/>
      <c r="B705" s="228"/>
      <c r="C705" s="46">
        <v>15</v>
      </c>
      <c r="D705" s="21"/>
      <c r="E705" s="21"/>
      <c r="F705" s="21"/>
      <c r="G705" s="21"/>
      <c r="H705" s="21"/>
      <c r="I705" s="21"/>
      <c r="J705" s="21"/>
      <c r="K705" s="21"/>
      <c r="L705" s="21"/>
      <c r="M705" s="21"/>
      <c r="N705" s="21"/>
      <c r="O705" s="21"/>
      <c r="P705" s="43">
        <f t="shared" si="34"/>
        <v>0</v>
      </c>
    </row>
    <row r="706" spans="1:16" x14ac:dyDescent="0.25">
      <c r="A706" s="226"/>
      <c r="B706" s="228"/>
      <c r="C706" s="46">
        <v>16</v>
      </c>
      <c r="D706" s="21"/>
      <c r="E706" s="21"/>
      <c r="F706" s="21"/>
      <c r="G706" s="21"/>
      <c r="H706" s="21"/>
      <c r="I706" s="21"/>
      <c r="J706" s="21"/>
      <c r="K706" s="21"/>
      <c r="L706" s="21"/>
      <c r="M706" s="21"/>
      <c r="N706" s="21"/>
      <c r="O706" s="21"/>
      <c r="P706" s="43">
        <f t="shared" si="34"/>
        <v>0</v>
      </c>
    </row>
    <row r="707" spans="1:16" x14ac:dyDescent="0.25">
      <c r="A707" s="226"/>
      <c r="B707" s="228"/>
      <c r="C707" s="46">
        <v>17</v>
      </c>
      <c r="D707" s="21"/>
      <c r="E707" s="21"/>
      <c r="F707" s="21"/>
      <c r="G707" s="21"/>
      <c r="H707" s="21"/>
      <c r="I707" s="21"/>
      <c r="J707" s="21"/>
      <c r="K707" s="21"/>
      <c r="L707" s="21"/>
      <c r="M707" s="21"/>
      <c r="N707" s="21"/>
      <c r="O707" s="21"/>
      <c r="P707" s="43">
        <f t="shared" ref="P707:P770" si="36">SUM(D707:O707)</f>
        <v>0</v>
      </c>
    </row>
    <row r="708" spans="1:16" x14ac:dyDescent="0.25">
      <c r="A708" s="225">
        <v>365</v>
      </c>
      <c r="B708" s="227" t="s">
        <v>336</v>
      </c>
      <c r="C708" s="46">
        <v>11</v>
      </c>
      <c r="D708" s="21"/>
      <c r="E708" s="21"/>
      <c r="F708" s="21"/>
      <c r="G708" s="21"/>
      <c r="H708" s="21"/>
      <c r="I708" s="21"/>
      <c r="J708" s="21"/>
      <c r="K708" s="21"/>
      <c r="L708" s="21"/>
      <c r="M708" s="21"/>
      <c r="N708" s="21"/>
      <c r="O708" s="21"/>
      <c r="P708" s="43">
        <f t="shared" si="36"/>
        <v>0</v>
      </c>
    </row>
    <row r="709" spans="1:16" x14ac:dyDescent="0.25">
      <c r="A709" s="226"/>
      <c r="B709" s="228"/>
      <c r="C709" s="46">
        <v>14</v>
      </c>
      <c r="D709" s="21"/>
      <c r="E709" s="21"/>
      <c r="F709" s="21"/>
      <c r="G709" s="21"/>
      <c r="H709" s="21"/>
      <c r="I709" s="21"/>
      <c r="J709" s="21"/>
      <c r="K709" s="21"/>
      <c r="L709" s="21"/>
      <c r="M709" s="21"/>
      <c r="N709" s="21"/>
      <c r="O709" s="21"/>
      <c r="P709" s="43">
        <f t="shared" si="36"/>
        <v>0</v>
      </c>
    </row>
    <row r="710" spans="1:16" x14ac:dyDescent="0.25">
      <c r="A710" s="226"/>
      <c r="B710" s="228"/>
      <c r="C710" s="46">
        <v>15</v>
      </c>
      <c r="D710" s="21"/>
      <c r="E710" s="21"/>
      <c r="F710" s="21"/>
      <c r="G710" s="21"/>
      <c r="H710" s="21"/>
      <c r="I710" s="21"/>
      <c r="J710" s="21"/>
      <c r="K710" s="21"/>
      <c r="L710" s="21"/>
      <c r="M710" s="21"/>
      <c r="N710" s="21"/>
      <c r="O710" s="21"/>
      <c r="P710" s="43">
        <f t="shared" si="36"/>
        <v>0</v>
      </c>
    </row>
    <row r="711" spans="1:16" x14ac:dyDescent="0.25">
      <c r="A711" s="226"/>
      <c r="B711" s="228"/>
      <c r="C711" s="46">
        <v>16</v>
      </c>
      <c r="D711" s="21"/>
      <c r="E711" s="21"/>
      <c r="F711" s="21"/>
      <c r="G711" s="21"/>
      <c r="H711" s="21"/>
      <c r="I711" s="21"/>
      <c r="J711" s="21"/>
      <c r="K711" s="21"/>
      <c r="L711" s="21"/>
      <c r="M711" s="21"/>
      <c r="N711" s="21"/>
      <c r="O711" s="21"/>
      <c r="P711" s="43">
        <f t="shared" si="36"/>
        <v>0</v>
      </c>
    </row>
    <row r="712" spans="1:16" x14ac:dyDescent="0.25">
      <c r="A712" s="226"/>
      <c r="B712" s="228"/>
      <c r="C712" s="46">
        <v>17</v>
      </c>
      <c r="D712" s="21"/>
      <c r="E712" s="21"/>
      <c r="F712" s="21"/>
      <c r="G712" s="21"/>
      <c r="H712" s="21"/>
      <c r="I712" s="21"/>
      <c r="J712" s="21"/>
      <c r="K712" s="21"/>
      <c r="L712" s="21"/>
      <c r="M712" s="21"/>
      <c r="N712" s="21"/>
      <c r="O712" s="21"/>
      <c r="P712" s="43">
        <f t="shared" si="36"/>
        <v>0</v>
      </c>
    </row>
    <row r="713" spans="1:16" x14ac:dyDescent="0.25">
      <c r="A713" s="225">
        <v>366</v>
      </c>
      <c r="B713" s="233" t="s">
        <v>337</v>
      </c>
      <c r="C713" s="46">
        <v>11</v>
      </c>
      <c r="D713" s="21"/>
      <c r="E713" s="21"/>
      <c r="F713" s="21"/>
      <c r="G713" s="21"/>
      <c r="H713" s="21"/>
      <c r="I713" s="21"/>
      <c r="J713" s="21"/>
      <c r="K713" s="21"/>
      <c r="L713" s="21"/>
      <c r="M713" s="21"/>
      <c r="N713" s="21"/>
      <c r="O713" s="21"/>
      <c r="P713" s="43">
        <f t="shared" si="36"/>
        <v>0</v>
      </c>
    </row>
    <row r="714" spans="1:16" x14ac:dyDescent="0.25">
      <c r="A714" s="226"/>
      <c r="B714" s="234"/>
      <c r="C714" s="46">
        <v>14</v>
      </c>
      <c r="D714" s="21"/>
      <c r="E714" s="21"/>
      <c r="F714" s="21"/>
      <c r="G714" s="21"/>
      <c r="H714" s="21"/>
      <c r="I714" s="21"/>
      <c r="J714" s="21"/>
      <c r="K714" s="21"/>
      <c r="L714" s="21"/>
      <c r="M714" s="21"/>
      <c r="N714" s="21"/>
      <c r="O714" s="21"/>
      <c r="P714" s="43">
        <f t="shared" si="36"/>
        <v>0</v>
      </c>
    </row>
    <row r="715" spans="1:16" x14ac:dyDescent="0.25">
      <c r="A715" s="226"/>
      <c r="B715" s="234"/>
      <c r="C715" s="46">
        <v>15</v>
      </c>
      <c r="D715" s="21"/>
      <c r="E715" s="21"/>
      <c r="F715" s="21"/>
      <c r="G715" s="21"/>
      <c r="H715" s="21"/>
      <c r="I715" s="21"/>
      <c r="J715" s="21"/>
      <c r="K715" s="21"/>
      <c r="L715" s="21"/>
      <c r="M715" s="21"/>
      <c r="N715" s="21"/>
      <c r="O715" s="21"/>
      <c r="P715" s="43">
        <f t="shared" si="36"/>
        <v>0</v>
      </c>
    </row>
    <row r="716" spans="1:16" x14ac:dyDescent="0.25">
      <c r="A716" s="226"/>
      <c r="B716" s="234"/>
      <c r="C716" s="46">
        <v>16</v>
      </c>
      <c r="D716" s="21"/>
      <c r="E716" s="21"/>
      <c r="F716" s="21"/>
      <c r="G716" s="21"/>
      <c r="H716" s="21"/>
      <c r="I716" s="21"/>
      <c r="J716" s="21"/>
      <c r="K716" s="21"/>
      <c r="L716" s="21"/>
      <c r="M716" s="21"/>
      <c r="N716" s="21"/>
      <c r="O716" s="21"/>
      <c r="P716" s="43">
        <f t="shared" si="36"/>
        <v>0</v>
      </c>
    </row>
    <row r="717" spans="1:16" x14ac:dyDescent="0.25">
      <c r="A717" s="226"/>
      <c r="B717" s="234"/>
      <c r="C717" s="46">
        <v>17</v>
      </c>
      <c r="D717" s="21"/>
      <c r="E717" s="21"/>
      <c r="F717" s="21"/>
      <c r="G717" s="21"/>
      <c r="H717" s="21"/>
      <c r="I717" s="21"/>
      <c r="J717" s="21"/>
      <c r="K717" s="21"/>
      <c r="L717" s="21"/>
      <c r="M717" s="21"/>
      <c r="N717" s="21"/>
      <c r="O717" s="21"/>
      <c r="P717" s="43">
        <f t="shared" si="36"/>
        <v>0</v>
      </c>
    </row>
    <row r="718" spans="1:16" x14ac:dyDescent="0.25">
      <c r="A718" s="225">
        <v>369</v>
      </c>
      <c r="B718" s="227" t="s">
        <v>338</v>
      </c>
      <c r="C718" s="46">
        <v>11</v>
      </c>
      <c r="D718" s="21"/>
      <c r="E718" s="21"/>
      <c r="F718" s="21"/>
      <c r="G718" s="21"/>
      <c r="H718" s="21"/>
      <c r="I718" s="21"/>
      <c r="J718" s="21"/>
      <c r="K718" s="21"/>
      <c r="L718" s="21"/>
      <c r="M718" s="21"/>
      <c r="N718" s="21"/>
      <c r="O718" s="21"/>
      <c r="P718" s="43">
        <f t="shared" si="36"/>
        <v>0</v>
      </c>
    </row>
    <row r="719" spans="1:16" x14ac:dyDescent="0.25">
      <c r="A719" s="226"/>
      <c r="B719" s="228"/>
      <c r="C719" s="46">
        <v>14</v>
      </c>
      <c r="D719" s="21"/>
      <c r="E719" s="21"/>
      <c r="F719" s="21"/>
      <c r="G719" s="21"/>
      <c r="H719" s="21"/>
      <c r="I719" s="21"/>
      <c r="J719" s="21"/>
      <c r="K719" s="21"/>
      <c r="L719" s="21"/>
      <c r="M719" s="21"/>
      <c r="N719" s="21"/>
      <c r="O719" s="21"/>
      <c r="P719" s="43">
        <f t="shared" si="36"/>
        <v>0</v>
      </c>
    </row>
    <row r="720" spans="1:16" x14ac:dyDescent="0.25">
      <c r="A720" s="226"/>
      <c r="B720" s="228"/>
      <c r="C720" s="46">
        <v>15</v>
      </c>
      <c r="D720" s="21"/>
      <c r="E720" s="21"/>
      <c r="F720" s="21"/>
      <c r="G720" s="21"/>
      <c r="H720" s="21"/>
      <c r="I720" s="21"/>
      <c r="J720" s="21"/>
      <c r="K720" s="21"/>
      <c r="L720" s="21"/>
      <c r="M720" s="21"/>
      <c r="N720" s="21"/>
      <c r="O720" s="21"/>
      <c r="P720" s="43">
        <f t="shared" si="36"/>
        <v>0</v>
      </c>
    </row>
    <row r="721" spans="1:16" x14ac:dyDescent="0.25">
      <c r="A721" s="226"/>
      <c r="B721" s="228"/>
      <c r="C721" s="46">
        <v>16</v>
      </c>
      <c r="D721" s="21">
        <v>35</v>
      </c>
      <c r="E721" s="21">
        <v>35</v>
      </c>
      <c r="F721" s="21">
        <v>35</v>
      </c>
      <c r="G721" s="21">
        <v>35</v>
      </c>
      <c r="H721" s="21">
        <v>35</v>
      </c>
      <c r="I721" s="21">
        <v>35</v>
      </c>
      <c r="J721" s="21">
        <v>35</v>
      </c>
      <c r="K721" s="21">
        <v>35</v>
      </c>
      <c r="L721" s="21">
        <v>35</v>
      </c>
      <c r="M721" s="21">
        <v>35</v>
      </c>
      <c r="N721" s="21">
        <v>35</v>
      </c>
      <c r="O721" s="21">
        <v>35</v>
      </c>
      <c r="P721" s="43">
        <f t="shared" si="36"/>
        <v>420</v>
      </c>
    </row>
    <row r="722" spans="1:16" x14ac:dyDescent="0.25">
      <c r="A722" s="226"/>
      <c r="B722" s="228"/>
      <c r="C722" s="46">
        <v>17</v>
      </c>
      <c r="D722" s="21"/>
      <c r="E722" s="21"/>
      <c r="F722" s="21"/>
      <c r="G722" s="21"/>
      <c r="H722" s="21"/>
      <c r="I722" s="21"/>
      <c r="J722" s="21"/>
      <c r="K722" s="21"/>
      <c r="L722" s="21"/>
      <c r="M722" s="21"/>
      <c r="N722" s="21"/>
      <c r="O722" s="21"/>
      <c r="P722" s="43">
        <f t="shared" si="36"/>
        <v>0</v>
      </c>
    </row>
    <row r="723" spans="1:16" x14ac:dyDescent="0.25">
      <c r="A723" s="59">
        <v>3700</v>
      </c>
      <c r="B723" s="219" t="s">
        <v>339</v>
      </c>
      <c r="C723" s="220"/>
      <c r="D723" s="58">
        <f>SUM(D724:D768)</f>
        <v>20650</v>
      </c>
      <c r="E723" s="58">
        <f t="shared" ref="E723:O723" si="37">SUM(E724:E768)</f>
        <v>20650</v>
      </c>
      <c r="F723" s="58">
        <f t="shared" si="37"/>
        <v>20650</v>
      </c>
      <c r="G723" s="58">
        <f t="shared" si="37"/>
        <v>20650</v>
      </c>
      <c r="H723" s="58">
        <f t="shared" si="37"/>
        <v>20650</v>
      </c>
      <c r="I723" s="58">
        <f t="shared" si="37"/>
        <v>20650</v>
      </c>
      <c r="J723" s="58">
        <f t="shared" si="37"/>
        <v>20650</v>
      </c>
      <c r="K723" s="58">
        <f t="shared" si="37"/>
        <v>20650</v>
      </c>
      <c r="L723" s="58">
        <f t="shared" si="37"/>
        <v>20650</v>
      </c>
      <c r="M723" s="58">
        <f t="shared" si="37"/>
        <v>20650</v>
      </c>
      <c r="N723" s="58">
        <f t="shared" si="37"/>
        <v>20650</v>
      </c>
      <c r="O723" s="58">
        <f t="shared" si="37"/>
        <v>20650</v>
      </c>
      <c r="P723" s="43">
        <f t="shared" si="36"/>
        <v>247800</v>
      </c>
    </row>
    <row r="724" spans="1:16" x14ac:dyDescent="0.25">
      <c r="A724" s="225">
        <v>371</v>
      </c>
      <c r="B724" s="227" t="s">
        <v>340</v>
      </c>
      <c r="C724" s="46">
        <v>11</v>
      </c>
      <c r="D724" s="21"/>
      <c r="E724" s="21"/>
      <c r="F724" s="21"/>
      <c r="G724" s="21"/>
      <c r="H724" s="21"/>
      <c r="I724" s="21"/>
      <c r="J724" s="21"/>
      <c r="K724" s="21"/>
      <c r="L724" s="21"/>
      <c r="M724" s="21"/>
      <c r="N724" s="21"/>
      <c r="O724" s="21"/>
      <c r="P724" s="43">
        <f t="shared" si="36"/>
        <v>0</v>
      </c>
    </row>
    <row r="725" spans="1:16" x14ac:dyDescent="0.25">
      <c r="A725" s="226"/>
      <c r="B725" s="228"/>
      <c r="C725" s="46">
        <v>14</v>
      </c>
      <c r="D725" s="21"/>
      <c r="E725" s="21"/>
      <c r="F725" s="21"/>
      <c r="G725" s="21"/>
      <c r="H725" s="21"/>
      <c r="I725" s="21"/>
      <c r="J725" s="21"/>
      <c r="K725" s="21"/>
      <c r="L725" s="21"/>
      <c r="M725" s="21"/>
      <c r="N725" s="21"/>
      <c r="O725" s="21"/>
      <c r="P725" s="43">
        <f t="shared" si="36"/>
        <v>0</v>
      </c>
    </row>
    <row r="726" spans="1:16" x14ac:dyDescent="0.25">
      <c r="A726" s="226"/>
      <c r="B726" s="228"/>
      <c r="C726" s="46">
        <v>15</v>
      </c>
      <c r="D726" s="21"/>
      <c r="E726" s="21"/>
      <c r="F726" s="21"/>
      <c r="G726" s="21"/>
      <c r="H726" s="21"/>
      <c r="I726" s="21"/>
      <c r="J726" s="21"/>
      <c r="K726" s="21"/>
      <c r="L726" s="21"/>
      <c r="M726" s="21"/>
      <c r="N726" s="21"/>
      <c r="O726" s="21"/>
      <c r="P726" s="43">
        <f t="shared" si="36"/>
        <v>0</v>
      </c>
    </row>
    <row r="727" spans="1:16" x14ac:dyDescent="0.25">
      <c r="A727" s="226"/>
      <c r="B727" s="228"/>
      <c r="C727" s="46">
        <v>16</v>
      </c>
      <c r="D727" s="21"/>
      <c r="E727" s="21"/>
      <c r="F727" s="21"/>
      <c r="G727" s="21"/>
      <c r="H727" s="21"/>
      <c r="I727" s="21"/>
      <c r="J727" s="21"/>
      <c r="K727" s="21"/>
      <c r="L727" s="21"/>
      <c r="M727" s="21"/>
      <c r="N727" s="21"/>
      <c r="O727" s="21"/>
      <c r="P727" s="43">
        <f t="shared" si="36"/>
        <v>0</v>
      </c>
    </row>
    <row r="728" spans="1:16" x14ac:dyDescent="0.25">
      <c r="A728" s="226"/>
      <c r="B728" s="228"/>
      <c r="C728" s="46">
        <v>17</v>
      </c>
      <c r="D728" s="21"/>
      <c r="E728" s="21"/>
      <c r="F728" s="21"/>
      <c r="G728" s="21"/>
      <c r="H728" s="21"/>
      <c r="I728" s="21"/>
      <c r="J728" s="21"/>
      <c r="K728" s="21"/>
      <c r="L728" s="21"/>
      <c r="M728" s="21"/>
      <c r="N728" s="21"/>
      <c r="O728" s="21"/>
      <c r="P728" s="43">
        <f t="shared" si="36"/>
        <v>0</v>
      </c>
    </row>
    <row r="729" spans="1:16" x14ac:dyDescent="0.25">
      <c r="A729" s="225">
        <v>372</v>
      </c>
      <c r="B729" s="227" t="s">
        <v>341</v>
      </c>
      <c r="C729" s="46">
        <v>11</v>
      </c>
      <c r="D729" s="21"/>
      <c r="E729" s="21"/>
      <c r="F729" s="21"/>
      <c r="G729" s="21"/>
      <c r="H729" s="21"/>
      <c r="I729" s="21"/>
      <c r="J729" s="21"/>
      <c r="K729" s="21"/>
      <c r="L729" s="21"/>
      <c r="M729" s="21"/>
      <c r="N729" s="21"/>
      <c r="O729" s="21"/>
      <c r="P729" s="43">
        <f t="shared" si="36"/>
        <v>0</v>
      </c>
    </row>
    <row r="730" spans="1:16" x14ac:dyDescent="0.25">
      <c r="A730" s="226"/>
      <c r="B730" s="228"/>
      <c r="C730" s="46">
        <v>14</v>
      </c>
      <c r="D730" s="21"/>
      <c r="E730" s="21"/>
      <c r="F730" s="21"/>
      <c r="G730" s="21"/>
      <c r="H730" s="21"/>
      <c r="I730" s="21"/>
      <c r="J730" s="21"/>
      <c r="K730" s="21"/>
      <c r="L730" s="21"/>
      <c r="M730" s="21"/>
      <c r="N730" s="21"/>
      <c r="O730" s="21"/>
      <c r="P730" s="43">
        <f t="shared" si="36"/>
        <v>0</v>
      </c>
    </row>
    <row r="731" spans="1:16" x14ac:dyDescent="0.25">
      <c r="A731" s="226"/>
      <c r="B731" s="228"/>
      <c r="C731" s="46">
        <v>15</v>
      </c>
      <c r="D731" s="21"/>
      <c r="E731" s="21"/>
      <c r="F731" s="21"/>
      <c r="G731" s="21"/>
      <c r="H731" s="21"/>
      <c r="I731" s="21"/>
      <c r="J731" s="21"/>
      <c r="K731" s="21"/>
      <c r="L731" s="21"/>
      <c r="M731" s="21"/>
      <c r="N731" s="21"/>
      <c r="O731" s="21"/>
      <c r="P731" s="43">
        <f t="shared" si="36"/>
        <v>0</v>
      </c>
    </row>
    <row r="732" spans="1:16" x14ac:dyDescent="0.25">
      <c r="A732" s="226"/>
      <c r="B732" s="228"/>
      <c r="C732" s="46">
        <v>16</v>
      </c>
      <c r="D732" s="21"/>
      <c r="E732" s="21"/>
      <c r="F732" s="21"/>
      <c r="G732" s="21"/>
      <c r="H732" s="21"/>
      <c r="I732" s="21"/>
      <c r="J732" s="21"/>
      <c r="K732" s="21"/>
      <c r="L732" s="21"/>
      <c r="M732" s="21"/>
      <c r="N732" s="21"/>
      <c r="O732" s="21"/>
      <c r="P732" s="43">
        <f t="shared" si="36"/>
        <v>0</v>
      </c>
    </row>
    <row r="733" spans="1:16" x14ac:dyDescent="0.25">
      <c r="A733" s="226"/>
      <c r="B733" s="228"/>
      <c r="C733" s="46">
        <v>17</v>
      </c>
      <c r="D733" s="21"/>
      <c r="E733" s="21"/>
      <c r="F733" s="21"/>
      <c r="G733" s="21"/>
      <c r="H733" s="21"/>
      <c r="I733" s="21"/>
      <c r="J733" s="21"/>
      <c r="K733" s="21"/>
      <c r="L733" s="21"/>
      <c r="M733" s="21"/>
      <c r="N733" s="21"/>
      <c r="O733" s="21"/>
      <c r="P733" s="43">
        <f t="shared" si="36"/>
        <v>0</v>
      </c>
    </row>
    <row r="734" spans="1:16" x14ac:dyDescent="0.25">
      <c r="A734" s="225">
        <v>373</v>
      </c>
      <c r="B734" s="227" t="s">
        <v>342</v>
      </c>
      <c r="C734" s="46">
        <v>11</v>
      </c>
      <c r="D734" s="21"/>
      <c r="E734" s="21"/>
      <c r="F734" s="21"/>
      <c r="G734" s="21"/>
      <c r="H734" s="21"/>
      <c r="I734" s="21"/>
      <c r="J734" s="21"/>
      <c r="K734" s="21"/>
      <c r="L734" s="21"/>
      <c r="M734" s="21"/>
      <c r="N734" s="21"/>
      <c r="O734" s="21"/>
      <c r="P734" s="43">
        <f t="shared" si="36"/>
        <v>0</v>
      </c>
    </row>
    <row r="735" spans="1:16" x14ac:dyDescent="0.25">
      <c r="A735" s="226"/>
      <c r="B735" s="228"/>
      <c r="C735" s="46">
        <v>14</v>
      </c>
      <c r="D735" s="21"/>
      <c r="E735" s="21"/>
      <c r="F735" s="21"/>
      <c r="G735" s="21"/>
      <c r="H735" s="21"/>
      <c r="I735" s="21"/>
      <c r="J735" s="21"/>
      <c r="K735" s="21"/>
      <c r="L735" s="21"/>
      <c r="M735" s="21"/>
      <c r="N735" s="21"/>
      <c r="O735" s="21"/>
      <c r="P735" s="43">
        <f t="shared" si="36"/>
        <v>0</v>
      </c>
    </row>
    <row r="736" spans="1:16" x14ac:dyDescent="0.25">
      <c r="A736" s="226"/>
      <c r="B736" s="228"/>
      <c r="C736" s="46">
        <v>15</v>
      </c>
      <c r="D736" s="21"/>
      <c r="E736" s="21"/>
      <c r="F736" s="21"/>
      <c r="G736" s="21"/>
      <c r="H736" s="21"/>
      <c r="I736" s="21"/>
      <c r="J736" s="21"/>
      <c r="K736" s="21"/>
      <c r="L736" s="21"/>
      <c r="M736" s="21"/>
      <c r="N736" s="21"/>
      <c r="O736" s="21"/>
      <c r="P736" s="43">
        <f t="shared" si="36"/>
        <v>0</v>
      </c>
    </row>
    <row r="737" spans="1:16" x14ac:dyDescent="0.25">
      <c r="A737" s="226"/>
      <c r="B737" s="228"/>
      <c r="C737" s="46">
        <v>16</v>
      </c>
      <c r="D737" s="21"/>
      <c r="E737" s="21"/>
      <c r="F737" s="21"/>
      <c r="G737" s="21"/>
      <c r="H737" s="21"/>
      <c r="I737" s="21"/>
      <c r="J737" s="21"/>
      <c r="K737" s="21"/>
      <c r="L737" s="21"/>
      <c r="M737" s="21"/>
      <c r="N737" s="21"/>
      <c r="O737" s="21"/>
      <c r="P737" s="43">
        <f t="shared" si="36"/>
        <v>0</v>
      </c>
    </row>
    <row r="738" spans="1:16" x14ac:dyDescent="0.25">
      <c r="A738" s="226"/>
      <c r="B738" s="228"/>
      <c r="C738" s="46">
        <v>17</v>
      </c>
      <c r="D738" s="21"/>
      <c r="E738" s="21"/>
      <c r="F738" s="21"/>
      <c r="G738" s="21"/>
      <c r="H738" s="21"/>
      <c r="I738" s="21"/>
      <c r="J738" s="21"/>
      <c r="K738" s="21"/>
      <c r="L738" s="21"/>
      <c r="M738" s="21"/>
      <c r="N738" s="21"/>
      <c r="O738" s="21"/>
      <c r="P738" s="43">
        <f t="shared" si="36"/>
        <v>0</v>
      </c>
    </row>
    <row r="739" spans="1:16" x14ac:dyDescent="0.25">
      <c r="A739" s="225">
        <v>374</v>
      </c>
      <c r="B739" s="227" t="s">
        <v>343</v>
      </c>
      <c r="C739" s="46">
        <v>11</v>
      </c>
      <c r="D739" s="21"/>
      <c r="E739" s="21"/>
      <c r="F739" s="21"/>
      <c r="G739" s="21"/>
      <c r="H739" s="21"/>
      <c r="I739" s="21"/>
      <c r="J739" s="21"/>
      <c r="K739" s="21"/>
      <c r="L739" s="21"/>
      <c r="M739" s="21"/>
      <c r="N739" s="21"/>
      <c r="O739" s="21"/>
      <c r="P739" s="43">
        <f t="shared" si="36"/>
        <v>0</v>
      </c>
    </row>
    <row r="740" spans="1:16" x14ac:dyDescent="0.25">
      <c r="A740" s="226"/>
      <c r="B740" s="228"/>
      <c r="C740" s="46">
        <v>14</v>
      </c>
      <c r="D740" s="21"/>
      <c r="E740" s="21"/>
      <c r="F740" s="21"/>
      <c r="G740" s="21"/>
      <c r="H740" s="21"/>
      <c r="I740" s="21"/>
      <c r="J740" s="21"/>
      <c r="K740" s="21"/>
      <c r="L740" s="21"/>
      <c r="M740" s="21"/>
      <c r="N740" s="21"/>
      <c r="O740" s="21"/>
      <c r="P740" s="43">
        <f t="shared" si="36"/>
        <v>0</v>
      </c>
    </row>
    <row r="741" spans="1:16" x14ac:dyDescent="0.25">
      <c r="A741" s="226"/>
      <c r="B741" s="228"/>
      <c r="C741" s="46">
        <v>15</v>
      </c>
      <c r="D741" s="21"/>
      <c r="E741" s="21"/>
      <c r="F741" s="21"/>
      <c r="G741" s="21"/>
      <c r="H741" s="21"/>
      <c r="I741" s="21"/>
      <c r="J741" s="21"/>
      <c r="K741" s="21"/>
      <c r="L741" s="21"/>
      <c r="M741" s="21"/>
      <c r="N741" s="21"/>
      <c r="O741" s="21"/>
      <c r="P741" s="43">
        <f t="shared" si="36"/>
        <v>0</v>
      </c>
    </row>
    <row r="742" spans="1:16" x14ac:dyDescent="0.25">
      <c r="A742" s="226"/>
      <c r="B742" s="228"/>
      <c r="C742" s="46">
        <v>16</v>
      </c>
      <c r="D742" s="21"/>
      <c r="E742" s="21"/>
      <c r="F742" s="21"/>
      <c r="G742" s="21"/>
      <c r="H742" s="21"/>
      <c r="I742" s="21"/>
      <c r="J742" s="21"/>
      <c r="K742" s="21"/>
      <c r="L742" s="21"/>
      <c r="M742" s="21"/>
      <c r="N742" s="21"/>
      <c r="O742" s="21"/>
      <c r="P742" s="43">
        <f t="shared" si="36"/>
        <v>0</v>
      </c>
    </row>
    <row r="743" spans="1:16" x14ac:dyDescent="0.25">
      <c r="A743" s="226"/>
      <c r="B743" s="228"/>
      <c r="C743" s="46">
        <v>17</v>
      </c>
      <c r="D743" s="21"/>
      <c r="E743" s="21"/>
      <c r="F743" s="21"/>
      <c r="G743" s="21"/>
      <c r="H743" s="21"/>
      <c r="I743" s="21"/>
      <c r="J743" s="21"/>
      <c r="K743" s="21"/>
      <c r="L743" s="21"/>
      <c r="M743" s="21"/>
      <c r="N743" s="21"/>
      <c r="O743" s="21"/>
      <c r="P743" s="43">
        <f t="shared" si="36"/>
        <v>0</v>
      </c>
    </row>
    <row r="744" spans="1:16" x14ac:dyDescent="0.25">
      <c r="A744" s="225">
        <v>375</v>
      </c>
      <c r="B744" s="227" t="s">
        <v>344</v>
      </c>
      <c r="C744" s="46">
        <v>11</v>
      </c>
      <c r="D744" s="21"/>
      <c r="E744" s="21"/>
      <c r="F744" s="21"/>
      <c r="G744" s="21"/>
      <c r="H744" s="21"/>
      <c r="I744" s="21"/>
      <c r="J744" s="21"/>
      <c r="K744" s="21"/>
      <c r="L744" s="21"/>
      <c r="M744" s="21"/>
      <c r="N744" s="21"/>
      <c r="O744" s="21"/>
      <c r="P744" s="43">
        <f t="shared" si="36"/>
        <v>0</v>
      </c>
    </row>
    <row r="745" spans="1:16" x14ac:dyDescent="0.25">
      <c r="A745" s="226"/>
      <c r="B745" s="228"/>
      <c r="C745" s="46">
        <v>14</v>
      </c>
      <c r="D745" s="21"/>
      <c r="E745" s="21"/>
      <c r="F745" s="21"/>
      <c r="G745" s="21"/>
      <c r="H745" s="21"/>
      <c r="I745" s="21"/>
      <c r="J745" s="21"/>
      <c r="K745" s="21"/>
      <c r="L745" s="21"/>
      <c r="M745" s="21"/>
      <c r="N745" s="21"/>
      <c r="O745" s="21"/>
      <c r="P745" s="43">
        <f t="shared" si="36"/>
        <v>0</v>
      </c>
    </row>
    <row r="746" spans="1:16" x14ac:dyDescent="0.25">
      <c r="A746" s="226"/>
      <c r="B746" s="228"/>
      <c r="C746" s="46">
        <v>15</v>
      </c>
      <c r="D746" s="21"/>
      <c r="E746" s="21"/>
      <c r="F746" s="21"/>
      <c r="G746" s="21"/>
      <c r="H746" s="21"/>
      <c r="I746" s="21"/>
      <c r="J746" s="21"/>
      <c r="K746" s="21"/>
      <c r="L746" s="21"/>
      <c r="M746" s="21"/>
      <c r="N746" s="21"/>
      <c r="O746" s="21"/>
      <c r="P746" s="43">
        <f t="shared" si="36"/>
        <v>0</v>
      </c>
    </row>
    <row r="747" spans="1:16" x14ac:dyDescent="0.25">
      <c r="A747" s="226"/>
      <c r="B747" s="228"/>
      <c r="C747" s="46">
        <v>16</v>
      </c>
      <c r="D747" s="21">
        <v>20650</v>
      </c>
      <c r="E747" s="21">
        <v>20650</v>
      </c>
      <c r="F747" s="21">
        <v>20650</v>
      </c>
      <c r="G747" s="21">
        <v>20650</v>
      </c>
      <c r="H747" s="21">
        <v>20650</v>
      </c>
      <c r="I747" s="21">
        <v>20650</v>
      </c>
      <c r="J747" s="21">
        <v>20650</v>
      </c>
      <c r="K747" s="21">
        <v>20650</v>
      </c>
      <c r="L747" s="21">
        <v>20650</v>
      </c>
      <c r="M747" s="21">
        <v>20650</v>
      </c>
      <c r="N747" s="21">
        <v>20650</v>
      </c>
      <c r="O747" s="21">
        <v>20650</v>
      </c>
      <c r="P747" s="43">
        <f t="shared" si="36"/>
        <v>247800</v>
      </c>
    </row>
    <row r="748" spans="1:16" x14ac:dyDescent="0.25">
      <c r="A748" s="226"/>
      <c r="B748" s="228"/>
      <c r="C748" s="46">
        <v>17</v>
      </c>
      <c r="D748" s="21"/>
      <c r="E748" s="21"/>
      <c r="F748" s="21"/>
      <c r="G748" s="21"/>
      <c r="H748" s="21"/>
      <c r="I748" s="21"/>
      <c r="J748" s="21"/>
      <c r="K748" s="21"/>
      <c r="L748" s="21"/>
      <c r="M748" s="21"/>
      <c r="N748" s="21"/>
      <c r="O748" s="21"/>
      <c r="P748" s="43">
        <f t="shared" si="36"/>
        <v>0</v>
      </c>
    </row>
    <row r="749" spans="1:16" x14ac:dyDescent="0.25">
      <c r="A749" s="225">
        <v>376</v>
      </c>
      <c r="B749" s="227" t="s">
        <v>345</v>
      </c>
      <c r="C749" s="46">
        <v>11</v>
      </c>
      <c r="D749" s="21"/>
      <c r="E749" s="21"/>
      <c r="F749" s="21"/>
      <c r="G749" s="21"/>
      <c r="H749" s="21"/>
      <c r="I749" s="21"/>
      <c r="J749" s="21"/>
      <c r="K749" s="21"/>
      <c r="L749" s="21"/>
      <c r="M749" s="21"/>
      <c r="N749" s="21"/>
      <c r="O749" s="21"/>
      <c r="P749" s="43">
        <f t="shared" si="36"/>
        <v>0</v>
      </c>
    </row>
    <row r="750" spans="1:16" x14ac:dyDescent="0.25">
      <c r="A750" s="226"/>
      <c r="B750" s="228"/>
      <c r="C750" s="46">
        <v>14</v>
      </c>
      <c r="D750" s="21"/>
      <c r="E750" s="21"/>
      <c r="F750" s="21"/>
      <c r="G750" s="21"/>
      <c r="H750" s="21"/>
      <c r="I750" s="21"/>
      <c r="J750" s="21"/>
      <c r="K750" s="21"/>
      <c r="L750" s="21"/>
      <c r="M750" s="21"/>
      <c r="N750" s="21"/>
      <c r="O750" s="21"/>
      <c r="P750" s="43">
        <f t="shared" si="36"/>
        <v>0</v>
      </c>
    </row>
    <row r="751" spans="1:16" x14ac:dyDescent="0.25">
      <c r="A751" s="226"/>
      <c r="B751" s="228"/>
      <c r="C751" s="46">
        <v>15</v>
      </c>
      <c r="D751" s="21"/>
      <c r="E751" s="21"/>
      <c r="F751" s="21"/>
      <c r="G751" s="21"/>
      <c r="H751" s="21"/>
      <c r="I751" s="21"/>
      <c r="J751" s="21"/>
      <c r="K751" s="21"/>
      <c r="L751" s="21"/>
      <c r="M751" s="21"/>
      <c r="N751" s="21"/>
      <c r="O751" s="21"/>
      <c r="P751" s="43">
        <f t="shared" si="36"/>
        <v>0</v>
      </c>
    </row>
    <row r="752" spans="1:16" x14ac:dyDescent="0.25">
      <c r="A752" s="226"/>
      <c r="B752" s="228"/>
      <c r="C752" s="46">
        <v>16</v>
      </c>
      <c r="D752" s="21"/>
      <c r="E752" s="21"/>
      <c r="F752" s="21"/>
      <c r="G752" s="21"/>
      <c r="H752" s="21"/>
      <c r="I752" s="21"/>
      <c r="J752" s="21"/>
      <c r="K752" s="21"/>
      <c r="L752" s="21"/>
      <c r="M752" s="21"/>
      <c r="N752" s="21"/>
      <c r="O752" s="21"/>
      <c r="P752" s="43">
        <f t="shared" si="36"/>
        <v>0</v>
      </c>
    </row>
    <row r="753" spans="1:16" x14ac:dyDescent="0.25">
      <c r="A753" s="226"/>
      <c r="B753" s="228"/>
      <c r="C753" s="46">
        <v>17</v>
      </c>
      <c r="D753" s="21"/>
      <c r="E753" s="21"/>
      <c r="F753" s="21"/>
      <c r="G753" s="21"/>
      <c r="H753" s="21"/>
      <c r="I753" s="21"/>
      <c r="J753" s="21"/>
      <c r="K753" s="21"/>
      <c r="L753" s="21"/>
      <c r="M753" s="21"/>
      <c r="N753" s="21"/>
      <c r="O753" s="21"/>
      <c r="P753" s="43">
        <f t="shared" si="36"/>
        <v>0</v>
      </c>
    </row>
    <row r="754" spans="1:16" x14ac:dyDescent="0.25">
      <c r="A754" s="225">
        <v>377</v>
      </c>
      <c r="B754" s="227" t="s">
        <v>346</v>
      </c>
      <c r="C754" s="46">
        <v>11</v>
      </c>
      <c r="D754" s="21"/>
      <c r="E754" s="21"/>
      <c r="F754" s="21"/>
      <c r="G754" s="21"/>
      <c r="H754" s="21"/>
      <c r="I754" s="21"/>
      <c r="J754" s="21"/>
      <c r="K754" s="21"/>
      <c r="L754" s="21"/>
      <c r="M754" s="21"/>
      <c r="N754" s="21"/>
      <c r="O754" s="21"/>
      <c r="P754" s="43">
        <f t="shared" si="36"/>
        <v>0</v>
      </c>
    </row>
    <row r="755" spans="1:16" x14ac:dyDescent="0.25">
      <c r="A755" s="226"/>
      <c r="B755" s="228"/>
      <c r="C755" s="46">
        <v>14</v>
      </c>
      <c r="D755" s="21"/>
      <c r="E755" s="21"/>
      <c r="F755" s="21"/>
      <c r="G755" s="21"/>
      <c r="H755" s="21"/>
      <c r="I755" s="21"/>
      <c r="J755" s="21"/>
      <c r="K755" s="21"/>
      <c r="L755" s="21"/>
      <c r="M755" s="21"/>
      <c r="N755" s="21"/>
      <c r="O755" s="21"/>
      <c r="P755" s="43">
        <f t="shared" si="36"/>
        <v>0</v>
      </c>
    </row>
    <row r="756" spans="1:16" x14ac:dyDescent="0.25">
      <c r="A756" s="226"/>
      <c r="B756" s="228"/>
      <c r="C756" s="46">
        <v>15</v>
      </c>
      <c r="D756" s="21"/>
      <c r="E756" s="21"/>
      <c r="F756" s="21"/>
      <c r="G756" s="21"/>
      <c r="H756" s="21"/>
      <c r="I756" s="21"/>
      <c r="J756" s="21"/>
      <c r="K756" s="21"/>
      <c r="L756" s="21"/>
      <c r="M756" s="21"/>
      <c r="N756" s="21"/>
      <c r="O756" s="21"/>
      <c r="P756" s="43">
        <f t="shared" si="36"/>
        <v>0</v>
      </c>
    </row>
    <row r="757" spans="1:16" x14ac:dyDescent="0.25">
      <c r="A757" s="226"/>
      <c r="B757" s="228"/>
      <c r="C757" s="46">
        <v>16</v>
      </c>
      <c r="D757" s="21"/>
      <c r="E757" s="21"/>
      <c r="F757" s="21"/>
      <c r="G757" s="21"/>
      <c r="H757" s="21"/>
      <c r="I757" s="21"/>
      <c r="J757" s="21"/>
      <c r="K757" s="21"/>
      <c r="L757" s="21"/>
      <c r="M757" s="21"/>
      <c r="N757" s="21"/>
      <c r="O757" s="21"/>
      <c r="P757" s="43">
        <f t="shared" si="36"/>
        <v>0</v>
      </c>
    </row>
    <row r="758" spans="1:16" x14ac:dyDescent="0.25">
      <c r="A758" s="226"/>
      <c r="B758" s="228"/>
      <c r="C758" s="46">
        <v>17</v>
      </c>
      <c r="D758" s="21"/>
      <c r="E758" s="21"/>
      <c r="F758" s="21"/>
      <c r="G758" s="21"/>
      <c r="H758" s="21"/>
      <c r="I758" s="21"/>
      <c r="J758" s="21"/>
      <c r="K758" s="21"/>
      <c r="L758" s="21"/>
      <c r="M758" s="21"/>
      <c r="N758" s="21"/>
      <c r="O758" s="21"/>
      <c r="P758" s="43">
        <f t="shared" si="36"/>
        <v>0</v>
      </c>
    </row>
    <row r="759" spans="1:16" x14ac:dyDescent="0.25">
      <c r="A759" s="225">
        <v>378</v>
      </c>
      <c r="B759" s="227" t="s">
        <v>347</v>
      </c>
      <c r="C759" s="46">
        <v>11</v>
      </c>
      <c r="D759" s="21"/>
      <c r="E759" s="21"/>
      <c r="F759" s="21"/>
      <c r="G759" s="21"/>
      <c r="H759" s="21"/>
      <c r="I759" s="21"/>
      <c r="J759" s="21"/>
      <c r="K759" s="21"/>
      <c r="L759" s="21"/>
      <c r="M759" s="21"/>
      <c r="N759" s="21"/>
      <c r="O759" s="21"/>
      <c r="P759" s="43">
        <f t="shared" si="36"/>
        <v>0</v>
      </c>
    </row>
    <row r="760" spans="1:16" x14ac:dyDescent="0.25">
      <c r="A760" s="226"/>
      <c r="B760" s="228"/>
      <c r="C760" s="46">
        <v>14</v>
      </c>
      <c r="D760" s="21"/>
      <c r="E760" s="21"/>
      <c r="F760" s="21"/>
      <c r="G760" s="21"/>
      <c r="H760" s="21"/>
      <c r="I760" s="21"/>
      <c r="J760" s="21"/>
      <c r="K760" s="21"/>
      <c r="L760" s="21"/>
      <c r="M760" s="21"/>
      <c r="N760" s="21"/>
      <c r="O760" s="21"/>
      <c r="P760" s="43">
        <f t="shared" si="36"/>
        <v>0</v>
      </c>
    </row>
    <row r="761" spans="1:16" x14ac:dyDescent="0.25">
      <c r="A761" s="226"/>
      <c r="B761" s="228"/>
      <c r="C761" s="46">
        <v>15</v>
      </c>
      <c r="D761" s="21"/>
      <c r="E761" s="21"/>
      <c r="F761" s="21"/>
      <c r="G761" s="21"/>
      <c r="H761" s="21"/>
      <c r="I761" s="21"/>
      <c r="J761" s="21"/>
      <c r="K761" s="21"/>
      <c r="L761" s="21"/>
      <c r="M761" s="21"/>
      <c r="N761" s="21"/>
      <c r="O761" s="21"/>
      <c r="P761" s="43">
        <f t="shared" si="36"/>
        <v>0</v>
      </c>
    </row>
    <row r="762" spans="1:16" x14ac:dyDescent="0.25">
      <c r="A762" s="226"/>
      <c r="B762" s="228"/>
      <c r="C762" s="46">
        <v>16</v>
      </c>
      <c r="D762" s="21"/>
      <c r="E762" s="21"/>
      <c r="F762" s="21"/>
      <c r="G762" s="21"/>
      <c r="H762" s="21"/>
      <c r="I762" s="21"/>
      <c r="J762" s="21"/>
      <c r="K762" s="21"/>
      <c r="L762" s="21"/>
      <c r="M762" s="21"/>
      <c r="N762" s="21"/>
      <c r="O762" s="21"/>
      <c r="P762" s="43">
        <f t="shared" si="36"/>
        <v>0</v>
      </c>
    </row>
    <row r="763" spans="1:16" x14ac:dyDescent="0.25">
      <c r="A763" s="226"/>
      <c r="B763" s="228"/>
      <c r="C763" s="46">
        <v>17</v>
      </c>
      <c r="D763" s="21"/>
      <c r="E763" s="21"/>
      <c r="F763" s="21"/>
      <c r="G763" s="21"/>
      <c r="H763" s="21"/>
      <c r="I763" s="21"/>
      <c r="J763" s="21"/>
      <c r="K763" s="21"/>
      <c r="L763" s="21"/>
      <c r="M763" s="21"/>
      <c r="N763" s="21"/>
      <c r="O763" s="21"/>
      <c r="P763" s="43">
        <f t="shared" si="36"/>
        <v>0</v>
      </c>
    </row>
    <row r="764" spans="1:16" x14ac:dyDescent="0.25">
      <c r="A764" s="225">
        <v>379</v>
      </c>
      <c r="B764" s="227" t="s">
        <v>348</v>
      </c>
      <c r="C764" s="46">
        <v>11</v>
      </c>
      <c r="D764" s="21"/>
      <c r="E764" s="21"/>
      <c r="F764" s="21"/>
      <c r="G764" s="21"/>
      <c r="H764" s="21"/>
      <c r="I764" s="21"/>
      <c r="J764" s="21"/>
      <c r="K764" s="21"/>
      <c r="L764" s="21"/>
      <c r="M764" s="21"/>
      <c r="N764" s="21"/>
      <c r="O764" s="21"/>
      <c r="P764" s="43">
        <f t="shared" si="36"/>
        <v>0</v>
      </c>
    </row>
    <row r="765" spans="1:16" x14ac:dyDescent="0.25">
      <c r="A765" s="226"/>
      <c r="B765" s="228"/>
      <c r="C765" s="46">
        <v>14</v>
      </c>
      <c r="D765" s="21"/>
      <c r="E765" s="21"/>
      <c r="F765" s="21"/>
      <c r="G765" s="21"/>
      <c r="H765" s="21"/>
      <c r="I765" s="21"/>
      <c r="J765" s="21"/>
      <c r="K765" s="21"/>
      <c r="L765" s="21"/>
      <c r="M765" s="21"/>
      <c r="N765" s="21"/>
      <c r="O765" s="21"/>
      <c r="P765" s="43">
        <f t="shared" si="36"/>
        <v>0</v>
      </c>
    </row>
    <row r="766" spans="1:16" x14ac:dyDescent="0.25">
      <c r="A766" s="226"/>
      <c r="B766" s="228"/>
      <c r="C766" s="46">
        <v>15</v>
      </c>
      <c r="D766" s="21"/>
      <c r="E766" s="21"/>
      <c r="F766" s="21"/>
      <c r="G766" s="21"/>
      <c r="H766" s="21"/>
      <c r="I766" s="21"/>
      <c r="J766" s="21"/>
      <c r="K766" s="21"/>
      <c r="L766" s="21"/>
      <c r="M766" s="21"/>
      <c r="N766" s="21"/>
      <c r="O766" s="21"/>
      <c r="P766" s="43">
        <f t="shared" si="36"/>
        <v>0</v>
      </c>
    </row>
    <row r="767" spans="1:16" x14ac:dyDescent="0.25">
      <c r="A767" s="226"/>
      <c r="B767" s="228"/>
      <c r="C767" s="46">
        <v>16</v>
      </c>
      <c r="D767" s="21"/>
      <c r="E767" s="21"/>
      <c r="F767" s="21"/>
      <c r="G767" s="21"/>
      <c r="H767" s="21"/>
      <c r="I767" s="21"/>
      <c r="J767" s="21"/>
      <c r="K767" s="21"/>
      <c r="L767" s="21"/>
      <c r="M767" s="21"/>
      <c r="N767" s="21"/>
      <c r="O767" s="21"/>
      <c r="P767" s="43">
        <f t="shared" si="36"/>
        <v>0</v>
      </c>
    </row>
    <row r="768" spans="1:16" x14ac:dyDescent="0.25">
      <c r="A768" s="226"/>
      <c r="B768" s="228"/>
      <c r="C768" s="46">
        <v>17</v>
      </c>
      <c r="D768" s="21"/>
      <c r="E768" s="21"/>
      <c r="F768" s="21"/>
      <c r="G768" s="21"/>
      <c r="H768" s="21"/>
      <c r="I768" s="21"/>
      <c r="J768" s="21"/>
      <c r="K768" s="21"/>
      <c r="L768" s="21"/>
      <c r="M768" s="21"/>
      <c r="N768" s="21"/>
      <c r="O768" s="21"/>
      <c r="P768" s="43">
        <f t="shared" si="36"/>
        <v>0</v>
      </c>
    </row>
    <row r="769" spans="1:16" x14ac:dyDescent="0.25">
      <c r="A769" s="59">
        <v>3800</v>
      </c>
      <c r="B769" s="219" t="s">
        <v>349</v>
      </c>
      <c r="C769" s="220"/>
      <c r="D769" s="58">
        <f>SUM(D770:D794)</f>
        <v>46959</v>
      </c>
      <c r="E769" s="58">
        <f t="shared" ref="E769:O769" si="38">SUM(E770:E794)</f>
        <v>46959</v>
      </c>
      <c r="F769" s="58">
        <f t="shared" si="38"/>
        <v>46959</v>
      </c>
      <c r="G769" s="58">
        <f t="shared" si="38"/>
        <v>46959</v>
      </c>
      <c r="H769" s="58">
        <f t="shared" si="38"/>
        <v>46959</v>
      </c>
      <c r="I769" s="58">
        <f t="shared" si="38"/>
        <v>46959</v>
      </c>
      <c r="J769" s="58">
        <f t="shared" si="38"/>
        <v>46959</v>
      </c>
      <c r="K769" s="58">
        <f t="shared" si="38"/>
        <v>46959</v>
      </c>
      <c r="L769" s="58">
        <f t="shared" si="38"/>
        <v>46959</v>
      </c>
      <c r="M769" s="58">
        <f t="shared" si="38"/>
        <v>46959</v>
      </c>
      <c r="N769" s="58">
        <f t="shared" si="38"/>
        <v>46959</v>
      </c>
      <c r="O769" s="58">
        <f t="shared" si="38"/>
        <v>46959</v>
      </c>
      <c r="P769" s="43">
        <f t="shared" si="36"/>
        <v>563508</v>
      </c>
    </row>
    <row r="770" spans="1:16" x14ac:dyDescent="0.25">
      <c r="A770" s="225">
        <v>381</v>
      </c>
      <c r="B770" s="227" t="s">
        <v>350</v>
      </c>
      <c r="C770" s="46">
        <v>11</v>
      </c>
      <c r="D770" s="21"/>
      <c r="E770" s="21"/>
      <c r="F770" s="21"/>
      <c r="G770" s="21"/>
      <c r="H770" s="21"/>
      <c r="I770" s="21"/>
      <c r="J770" s="21"/>
      <c r="K770" s="21"/>
      <c r="L770" s="21"/>
      <c r="M770" s="21"/>
      <c r="N770" s="21"/>
      <c r="O770" s="21"/>
      <c r="P770" s="43">
        <f t="shared" si="36"/>
        <v>0</v>
      </c>
    </row>
    <row r="771" spans="1:16" x14ac:dyDescent="0.25">
      <c r="A771" s="226"/>
      <c r="B771" s="228"/>
      <c r="C771" s="46">
        <v>14</v>
      </c>
      <c r="D771" s="21"/>
      <c r="E771" s="21"/>
      <c r="F771" s="21"/>
      <c r="G771" s="21"/>
      <c r="H771" s="21"/>
      <c r="I771" s="21"/>
      <c r="J771" s="21"/>
      <c r="K771" s="21"/>
      <c r="L771" s="21"/>
      <c r="M771" s="21"/>
      <c r="N771" s="21"/>
      <c r="O771" s="21"/>
      <c r="P771" s="43">
        <f t="shared" ref="P771:P834" si="39">SUM(D771:O771)</f>
        <v>0</v>
      </c>
    </row>
    <row r="772" spans="1:16" x14ac:dyDescent="0.25">
      <c r="A772" s="226"/>
      <c r="B772" s="228"/>
      <c r="C772" s="46">
        <v>15</v>
      </c>
      <c r="D772" s="21"/>
      <c r="E772" s="21"/>
      <c r="F772" s="21"/>
      <c r="G772" s="21"/>
      <c r="H772" s="21"/>
      <c r="I772" s="21"/>
      <c r="J772" s="21"/>
      <c r="K772" s="21"/>
      <c r="L772" s="21"/>
      <c r="M772" s="21"/>
      <c r="N772" s="21"/>
      <c r="O772" s="21"/>
      <c r="P772" s="43">
        <f t="shared" si="39"/>
        <v>0</v>
      </c>
    </row>
    <row r="773" spans="1:16" x14ac:dyDescent="0.25">
      <c r="A773" s="226"/>
      <c r="B773" s="228"/>
      <c r="C773" s="46">
        <v>16</v>
      </c>
      <c r="D773" s="21">
        <v>7875</v>
      </c>
      <c r="E773" s="21">
        <v>7875</v>
      </c>
      <c r="F773" s="21">
        <v>7875</v>
      </c>
      <c r="G773" s="21">
        <v>7875</v>
      </c>
      <c r="H773" s="21">
        <v>7875</v>
      </c>
      <c r="I773" s="21">
        <v>7875</v>
      </c>
      <c r="J773" s="21">
        <v>7875</v>
      </c>
      <c r="K773" s="21">
        <v>7875</v>
      </c>
      <c r="L773" s="21">
        <v>7875</v>
      </c>
      <c r="M773" s="21">
        <v>7875</v>
      </c>
      <c r="N773" s="21">
        <v>7875</v>
      </c>
      <c r="O773" s="21">
        <v>7875</v>
      </c>
      <c r="P773" s="43">
        <f t="shared" si="39"/>
        <v>94500</v>
      </c>
    </row>
    <row r="774" spans="1:16" x14ac:dyDescent="0.25">
      <c r="A774" s="226"/>
      <c r="B774" s="228"/>
      <c r="C774" s="46">
        <v>17</v>
      </c>
      <c r="D774" s="21"/>
      <c r="E774" s="21"/>
      <c r="F774" s="21"/>
      <c r="G774" s="21"/>
      <c r="H774" s="21"/>
      <c r="I774" s="21"/>
      <c r="J774" s="21"/>
      <c r="K774" s="21"/>
      <c r="L774" s="21"/>
      <c r="M774" s="21"/>
      <c r="N774" s="21"/>
      <c r="O774" s="21"/>
      <c r="P774" s="43">
        <f t="shared" si="39"/>
        <v>0</v>
      </c>
    </row>
    <row r="775" spans="1:16" x14ac:dyDescent="0.25">
      <c r="A775" s="225">
        <v>382</v>
      </c>
      <c r="B775" s="227" t="s">
        <v>351</v>
      </c>
      <c r="C775" s="46">
        <v>11</v>
      </c>
      <c r="D775" s="21"/>
      <c r="E775" s="21"/>
      <c r="F775" s="21"/>
      <c r="G775" s="21"/>
      <c r="H775" s="21"/>
      <c r="I775" s="21"/>
      <c r="J775" s="21"/>
      <c r="K775" s="21"/>
      <c r="L775" s="21"/>
      <c r="M775" s="21"/>
      <c r="N775" s="21"/>
      <c r="O775" s="21"/>
      <c r="P775" s="43">
        <f t="shared" si="39"/>
        <v>0</v>
      </c>
    </row>
    <row r="776" spans="1:16" x14ac:dyDescent="0.25">
      <c r="A776" s="226"/>
      <c r="B776" s="228"/>
      <c r="C776" s="46">
        <v>14</v>
      </c>
      <c r="D776" s="21"/>
      <c r="E776" s="21"/>
      <c r="F776" s="21"/>
      <c r="G776" s="21"/>
      <c r="H776" s="21"/>
      <c r="I776" s="21"/>
      <c r="J776" s="21"/>
      <c r="K776" s="21"/>
      <c r="L776" s="21"/>
      <c r="M776" s="21"/>
      <c r="N776" s="21"/>
      <c r="O776" s="21"/>
      <c r="P776" s="43">
        <f t="shared" si="39"/>
        <v>0</v>
      </c>
    </row>
    <row r="777" spans="1:16" x14ac:dyDescent="0.25">
      <c r="A777" s="226"/>
      <c r="B777" s="228"/>
      <c r="C777" s="46">
        <v>15</v>
      </c>
      <c r="D777" s="21">
        <v>17500</v>
      </c>
      <c r="E777" s="21">
        <v>17500</v>
      </c>
      <c r="F777" s="21">
        <v>17500</v>
      </c>
      <c r="G777" s="21">
        <v>17500</v>
      </c>
      <c r="H777" s="21">
        <v>17500</v>
      </c>
      <c r="I777" s="21">
        <v>17500</v>
      </c>
      <c r="J777" s="21">
        <v>17500</v>
      </c>
      <c r="K777" s="21">
        <v>17500</v>
      </c>
      <c r="L777" s="21">
        <v>17500</v>
      </c>
      <c r="M777" s="21">
        <v>17500</v>
      </c>
      <c r="N777" s="21">
        <v>17500</v>
      </c>
      <c r="O777" s="21">
        <v>17500</v>
      </c>
      <c r="P777" s="43">
        <f t="shared" si="39"/>
        <v>210000</v>
      </c>
    </row>
    <row r="778" spans="1:16" x14ac:dyDescent="0.25">
      <c r="A778" s="226"/>
      <c r="B778" s="228"/>
      <c r="C778" s="46">
        <v>16</v>
      </c>
      <c r="D778" s="21"/>
      <c r="E778" s="21"/>
      <c r="F778" s="21"/>
      <c r="G778" s="21"/>
      <c r="H778" s="21"/>
      <c r="I778" s="21"/>
      <c r="J778" s="21"/>
      <c r="K778" s="21"/>
      <c r="L778" s="21"/>
      <c r="M778" s="21"/>
      <c r="N778" s="21"/>
      <c r="O778" s="21"/>
      <c r="P778" s="43">
        <f t="shared" si="39"/>
        <v>0</v>
      </c>
    </row>
    <row r="779" spans="1:16" x14ac:dyDescent="0.25">
      <c r="A779" s="226"/>
      <c r="B779" s="228"/>
      <c r="C779" s="46">
        <v>17</v>
      </c>
      <c r="D779" s="21"/>
      <c r="E779" s="21"/>
      <c r="F779" s="21"/>
      <c r="G779" s="21"/>
      <c r="H779" s="21"/>
      <c r="I779" s="21"/>
      <c r="J779" s="21"/>
      <c r="K779" s="21"/>
      <c r="L779" s="21"/>
      <c r="M779" s="21"/>
      <c r="N779" s="21"/>
      <c r="O779" s="21"/>
      <c r="P779" s="43">
        <f t="shared" si="39"/>
        <v>0</v>
      </c>
    </row>
    <row r="780" spans="1:16" x14ac:dyDescent="0.25">
      <c r="A780" s="225">
        <v>383</v>
      </c>
      <c r="B780" s="227" t="s">
        <v>352</v>
      </c>
      <c r="C780" s="46">
        <v>11</v>
      </c>
      <c r="D780" s="21"/>
      <c r="E780" s="21"/>
      <c r="F780" s="21"/>
      <c r="G780" s="21"/>
      <c r="H780" s="21"/>
      <c r="I780" s="21"/>
      <c r="J780" s="21"/>
      <c r="K780" s="21"/>
      <c r="L780" s="21"/>
      <c r="M780" s="21"/>
      <c r="N780" s="21"/>
      <c r="O780" s="21"/>
      <c r="P780" s="43">
        <f t="shared" si="39"/>
        <v>0</v>
      </c>
    </row>
    <row r="781" spans="1:16" x14ac:dyDescent="0.25">
      <c r="A781" s="226"/>
      <c r="B781" s="228"/>
      <c r="C781" s="46">
        <v>14</v>
      </c>
      <c r="D781" s="21"/>
      <c r="E781" s="21"/>
      <c r="F781" s="21"/>
      <c r="G781" s="21"/>
      <c r="H781" s="21"/>
      <c r="I781" s="21"/>
      <c r="J781" s="21"/>
      <c r="K781" s="21"/>
      <c r="L781" s="21"/>
      <c r="M781" s="21"/>
      <c r="N781" s="21"/>
      <c r="O781" s="21"/>
      <c r="P781" s="43">
        <f t="shared" si="39"/>
        <v>0</v>
      </c>
    </row>
    <row r="782" spans="1:16" x14ac:dyDescent="0.25">
      <c r="A782" s="226"/>
      <c r="B782" s="228"/>
      <c r="C782" s="46">
        <v>15</v>
      </c>
      <c r="D782" s="21">
        <v>13084</v>
      </c>
      <c r="E782" s="21">
        <v>13084</v>
      </c>
      <c r="F782" s="21">
        <v>13084</v>
      </c>
      <c r="G782" s="21">
        <v>13084</v>
      </c>
      <c r="H782" s="21">
        <v>13084</v>
      </c>
      <c r="I782" s="21">
        <v>13084</v>
      </c>
      <c r="J782" s="21">
        <v>13084</v>
      </c>
      <c r="K782" s="21">
        <v>13084</v>
      </c>
      <c r="L782" s="21">
        <v>13084</v>
      </c>
      <c r="M782" s="21">
        <v>13084</v>
      </c>
      <c r="N782" s="21">
        <v>13084</v>
      </c>
      <c r="O782" s="21">
        <v>13084</v>
      </c>
      <c r="P782" s="43">
        <f t="shared" si="39"/>
        <v>157008</v>
      </c>
    </row>
    <row r="783" spans="1:16" x14ac:dyDescent="0.25">
      <c r="A783" s="226"/>
      <c r="B783" s="228"/>
      <c r="C783" s="46">
        <v>16</v>
      </c>
      <c r="D783" s="21"/>
      <c r="E783" s="21"/>
      <c r="F783" s="21"/>
      <c r="G783" s="21"/>
      <c r="H783" s="21"/>
      <c r="I783" s="21"/>
      <c r="J783" s="21"/>
      <c r="K783" s="21"/>
      <c r="L783" s="21"/>
      <c r="M783" s="21"/>
      <c r="N783" s="21"/>
      <c r="O783" s="21"/>
      <c r="P783" s="43">
        <f t="shared" si="39"/>
        <v>0</v>
      </c>
    </row>
    <row r="784" spans="1:16" x14ac:dyDescent="0.25">
      <c r="A784" s="226"/>
      <c r="B784" s="228"/>
      <c r="C784" s="46">
        <v>17</v>
      </c>
      <c r="D784" s="21"/>
      <c r="E784" s="21"/>
      <c r="F784" s="21"/>
      <c r="G784" s="21"/>
      <c r="H784" s="21"/>
      <c r="I784" s="21"/>
      <c r="J784" s="21"/>
      <c r="K784" s="21"/>
      <c r="L784" s="21"/>
      <c r="M784" s="21"/>
      <c r="N784" s="21"/>
      <c r="O784" s="21"/>
      <c r="P784" s="43">
        <f t="shared" si="39"/>
        <v>0</v>
      </c>
    </row>
    <row r="785" spans="1:16" x14ac:dyDescent="0.25">
      <c r="A785" s="225">
        <v>384</v>
      </c>
      <c r="B785" s="227" t="s">
        <v>353</v>
      </c>
      <c r="C785" s="46">
        <v>11</v>
      </c>
      <c r="D785" s="21"/>
      <c r="E785" s="21"/>
      <c r="F785" s="21"/>
      <c r="G785" s="21"/>
      <c r="H785" s="21"/>
      <c r="I785" s="21"/>
      <c r="J785" s="21"/>
      <c r="K785" s="21"/>
      <c r="L785" s="21"/>
      <c r="M785" s="21"/>
      <c r="N785" s="21"/>
      <c r="O785" s="21"/>
      <c r="P785" s="43">
        <f t="shared" si="39"/>
        <v>0</v>
      </c>
    </row>
    <row r="786" spans="1:16" x14ac:dyDescent="0.25">
      <c r="A786" s="226"/>
      <c r="B786" s="228"/>
      <c r="C786" s="46">
        <v>14</v>
      </c>
      <c r="D786" s="21"/>
      <c r="E786" s="21"/>
      <c r="F786" s="21"/>
      <c r="G786" s="21"/>
      <c r="H786" s="21"/>
      <c r="I786" s="21"/>
      <c r="J786" s="21"/>
      <c r="K786" s="21"/>
      <c r="L786" s="21"/>
      <c r="M786" s="21"/>
      <c r="N786" s="21"/>
      <c r="O786" s="21"/>
      <c r="P786" s="43">
        <f t="shared" si="39"/>
        <v>0</v>
      </c>
    </row>
    <row r="787" spans="1:16" x14ac:dyDescent="0.25">
      <c r="A787" s="226"/>
      <c r="B787" s="228"/>
      <c r="C787" s="46">
        <v>15</v>
      </c>
      <c r="D787" s="21"/>
      <c r="E787" s="21"/>
      <c r="F787" s="21"/>
      <c r="G787" s="21"/>
      <c r="H787" s="21"/>
      <c r="I787" s="21"/>
      <c r="J787" s="21"/>
      <c r="K787" s="21"/>
      <c r="L787" s="21"/>
      <c r="M787" s="21"/>
      <c r="N787" s="21"/>
      <c r="O787" s="21"/>
      <c r="P787" s="43">
        <f t="shared" si="39"/>
        <v>0</v>
      </c>
    </row>
    <row r="788" spans="1:16" x14ac:dyDescent="0.25">
      <c r="A788" s="226"/>
      <c r="B788" s="228"/>
      <c r="C788" s="46">
        <v>16</v>
      </c>
      <c r="D788" s="21"/>
      <c r="E788" s="21"/>
      <c r="F788" s="21"/>
      <c r="G788" s="21"/>
      <c r="H788" s="21"/>
      <c r="I788" s="21"/>
      <c r="J788" s="21"/>
      <c r="K788" s="21"/>
      <c r="L788" s="21"/>
      <c r="M788" s="21"/>
      <c r="N788" s="21"/>
      <c r="O788" s="21"/>
      <c r="P788" s="43">
        <f t="shared" si="39"/>
        <v>0</v>
      </c>
    </row>
    <row r="789" spans="1:16" x14ac:dyDescent="0.25">
      <c r="A789" s="226"/>
      <c r="B789" s="228"/>
      <c r="C789" s="46">
        <v>17</v>
      </c>
      <c r="D789" s="21"/>
      <c r="E789" s="21"/>
      <c r="F789" s="21"/>
      <c r="G789" s="21"/>
      <c r="H789" s="21"/>
      <c r="I789" s="21"/>
      <c r="J789" s="21"/>
      <c r="K789" s="21"/>
      <c r="L789" s="21"/>
      <c r="M789" s="21"/>
      <c r="N789" s="21"/>
      <c r="O789" s="21"/>
      <c r="P789" s="43">
        <f t="shared" si="39"/>
        <v>0</v>
      </c>
    </row>
    <row r="790" spans="1:16" x14ac:dyDescent="0.25">
      <c r="A790" s="225">
        <v>385</v>
      </c>
      <c r="B790" s="227" t="s">
        <v>354</v>
      </c>
      <c r="C790" s="46">
        <v>11</v>
      </c>
      <c r="D790" s="21"/>
      <c r="E790" s="21"/>
      <c r="F790" s="21"/>
      <c r="G790" s="21"/>
      <c r="H790" s="21"/>
      <c r="I790" s="21"/>
      <c r="J790" s="21"/>
      <c r="K790" s="21"/>
      <c r="L790" s="21"/>
      <c r="M790" s="21"/>
      <c r="N790" s="21"/>
      <c r="O790" s="21"/>
      <c r="P790" s="43">
        <f t="shared" si="39"/>
        <v>0</v>
      </c>
    </row>
    <row r="791" spans="1:16" x14ac:dyDescent="0.25">
      <c r="A791" s="226"/>
      <c r="B791" s="228"/>
      <c r="C791" s="46">
        <v>14</v>
      </c>
      <c r="D791" s="21"/>
      <c r="E791" s="21"/>
      <c r="F791" s="21"/>
      <c r="G791" s="21"/>
      <c r="H791" s="21"/>
      <c r="I791" s="21"/>
      <c r="J791" s="21"/>
      <c r="K791" s="21"/>
      <c r="L791" s="21"/>
      <c r="M791" s="21"/>
      <c r="N791" s="21"/>
      <c r="O791" s="21"/>
      <c r="P791" s="43">
        <f t="shared" si="39"/>
        <v>0</v>
      </c>
    </row>
    <row r="792" spans="1:16" x14ac:dyDescent="0.25">
      <c r="A792" s="226"/>
      <c r="B792" s="228"/>
      <c r="C792" s="46">
        <v>15</v>
      </c>
      <c r="D792" s="21"/>
      <c r="E792" s="21"/>
      <c r="F792" s="21"/>
      <c r="G792" s="21"/>
      <c r="H792" s="21"/>
      <c r="I792" s="21"/>
      <c r="J792" s="21"/>
      <c r="K792" s="21"/>
      <c r="L792" s="21"/>
      <c r="M792" s="21"/>
      <c r="N792" s="21"/>
      <c r="O792" s="21"/>
      <c r="P792" s="43">
        <f t="shared" si="39"/>
        <v>0</v>
      </c>
    </row>
    <row r="793" spans="1:16" x14ac:dyDescent="0.25">
      <c r="A793" s="226"/>
      <c r="B793" s="228"/>
      <c r="C793" s="46">
        <v>16</v>
      </c>
      <c r="D793" s="21">
        <v>8500</v>
      </c>
      <c r="E793" s="21">
        <v>8500</v>
      </c>
      <c r="F793" s="21">
        <v>8500</v>
      </c>
      <c r="G793" s="21">
        <v>8500</v>
      </c>
      <c r="H793" s="21">
        <v>8500</v>
      </c>
      <c r="I793" s="21">
        <v>8500</v>
      </c>
      <c r="J793" s="21">
        <v>8500</v>
      </c>
      <c r="K793" s="21">
        <v>8500</v>
      </c>
      <c r="L793" s="21">
        <v>8500</v>
      </c>
      <c r="M793" s="21">
        <v>8500</v>
      </c>
      <c r="N793" s="21">
        <v>8500</v>
      </c>
      <c r="O793" s="21">
        <v>8500</v>
      </c>
      <c r="P793" s="43">
        <f t="shared" si="39"/>
        <v>102000</v>
      </c>
    </row>
    <row r="794" spans="1:16" x14ac:dyDescent="0.25">
      <c r="A794" s="226"/>
      <c r="B794" s="228"/>
      <c r="C794" s="46">
        <v>17</v>
      </c>
      <c r="D794" s="21"/>
      <c r="E794" s="21"/>
      <c r="F794" s="21"/>
      <c r="G794" s="21"/>
      <c r="H794" s="21"/>
      <c r="I794" s="21"/>
      <c r="J794" s="21"/>
      <c r="K794" s="21"/>
      <c r="L794" s="21"/>
      <c r="M794" s="21"/>
      <c r="N794" s="21"/>
      <c r="O794" s="21"/>
      <c r="P794" s="43">
        <f t="shared" si="39"/>
        <v>0</v>
      </c>
    </row>
    <row r="795" spans="1:16" x14ac:dyDescent="0.25">
      <c r="A795" s="59">
        <v>3900</v>
      </c>
      <c r="B795" s="219" t="s">
        <v>355</v>
      </c>
      <c r="C795" s="220"/>
      <c r="D795" s="58">
        <f>SUM(D796:D836)</f>
        <v>1555</v>
      </c>
      <c r="E795" s="58">
        <f t="shared" ref="E795:O795" si="40">SUM(E796:E836)</f>
        <v>1555</v>
      </c>
      <c r="F795" s="58">
        <f t="shared" si="40"/>
        <v>1555</v>
      </c>
      <c r="G795" s="58">
        <f t="shared" si="40"/>
        <v>1555</v>
      </c>
      <c r="H795" s="58">
        <f t="shared" si="40"/>
        <v>1555</v>
      </c>
      <c r="I795" s="58">
        <f t="shared" si="40"/>
        <v>1555</v>
      </c>
      <c r="J795" s="58">
        <f t="shared" si="40"/>
        <v>1555</v>
      </c>
      <c r="K795" s="58">
        <f t="shared" si="40"/>
        <v>1555</v>
      </c>
      <c r="L795" s="58">
        <f t="shared" si="40"/>
        <v>1555</v>
      </c>
      <c r="M795" s="58">
        <f t="shared" si="40"/>
        <v>1555</v>
      </c>
      <c r="N795" s="58">
        <f t="shared" si="40"/>
        <v>1555</v>
      </c>
      <c r="O795" s="58">
        <f t="shared" si="40"/>
        <v>1555</v>
      </c>
      <c r="P795" s="43">
        <f t="shared" si="39"/>
        <v>18660</v>
      </c>
    </row>
    <row r="796" spans="1:16" x14ac:dyDescent="0.25">
      <c r="A796" s="225">
        <v>391</v>
      </c>
      <c r="B796" s="227" t="s">
        <v>356</v>
      </c>
      <c r="C796" s="46">
        <v>11</v>
      </c>
      <c r="D796" s="21"/>
      <c r="E796" s="21"/>
      <c r="F796" s="21"/>
      <c r="G796" s="21"/>
      <c r="H796" s="21"/>
      <c r="I796" s="21"/>
      <c r="J796" s="21"/>
      <c r="K796" s="21"/>
      <c r="L796" s="21"/>
      <c r="M796" s="21"/>
      <c r="N796" s="21"/>
      <c r="O796" s="21"/>
      <c r="P796" s="43">
        <f t="shared" si="39"/>
        <v>0</v>
      </c>
    </row>
    <row r="797" spans="1:16" x14ac:dyDescent="0.25">
      <c r="A797" s="226"/>
      <c r="B797" s="228"/>
      <c r="C797" s="46">
        <v>14</v>
      </c>
      <c r="D797" s="21"/>
      <c r="E797" s="21"/>
      <c r="F797" s="21"/>
      <c r="G797" s="21"/>
      <c r="H797" s="21"/>
      <c r="I797" s="21"/>
      <c r="J797" s="21"/>
      <c r="K797" s="21"/>
      <c r="L797" s="21"/>
      <c r="M797" s="21"/>
      <c r="N797" s="21"/>
      <c r="O797" s="21"/>
      <c r="P797" s="43">
        <f t="shared" si="39"/>
        <v>0</v>
      </c>
    </row>
    <row r="798" spans="1:16" x14ac:dyDescent="0.25">
      <c r="A798" s="226"/>
      <c r="B798" s="228"/>
      <c r="C798" s="46">
        <v>15</v>
      </c>
      <c r="D798" s="21"/>
      <c r="E798" s="21"/>
      <c r="F798" s="21"/>
      <c r="G798" s="21"/>
      <c r="H798" s="21"/>
      <c r="I798" s="21"/>
      <c r="J798" s="21"/>
      <c r="K798" s="21"/>
      <c r="L798" s="21"/>
      <c r="M798" s="21"/>
      <c r="N798" s="21"/>
      <c r="O798" s="21"/>
      <c r="P798" s="43">
        <f t="shared" si="39"/>
        <v>0</v>
      </c>
    </row>
    <row r="799" spans="1:16" x14ac:dyDescent="0.25">
      <c r="A799" s="226"/>
      <c r="B799" s="228"/>
      <c r="C799" s="46">
        <v>16</v>
      </c>
      <c r="D799" s="21"/>
      <c r="E799" s="21"/>
      <c r="F799" s="21"/>
      <c r="G799" s="21"/>
      <c r="H799" s="21"/>
      <c r="I799" s="21"/>
      <c r="J799" s="21"/>
      <c r="K799" s="21"/>
      <c r="L799" s="21"/>
      <c r="M799" s="21"/>
      <c r="N799" s="21"/>
      <c r="O799" s="21"/>
      <c r="P799" s="43">
        <f t="shared" si="39"/>
        <v>0</v>
      </c>
    </row>
    <row r="800" spans="1:16" x14ac:dyDescent="0.25">
      <c r="A800" s="226"/>
      <c r="B800" s="228"/>
      <c r="C800" s="46">
        <v>17</v>
      </c>
      <c r="D800" s="21"/>
      <c r="E800" s="21"/>
      <c r="F800" s="21"/>
      <c r="G800" s="21"/>
      <c r="H800" s="21"/>
      <c r="I800" s="21"/>
      <c r="J800" s="21"/>
      <c r="K800" s="21"/>
      <c r="L800" s="21"/>
      <c r="M800" s="21"/>
      <c r="N800" s="21"/>
      <c r="O800" s="21"/>
      <c r="P800" s="43">
        <f t="shared" si="39"/>
        <v>0</v>
      </c>
    </row>
    <row r="801" spans="1:16" x14ac:dyDescent="0.25">
      <c r="A801" s="225">
        <v>392</v>
      </c>
      <c r="B801" s="227" t="s">
        <v>357</v>
      </c>
      <c r="C801" s="46">
        <v>11</v>
      </c>
      <c r="D801" s="21"/>
      <c r="E801" s="21"/>
      <c r="F801" s="21"/>
      <c r="G801" s="21"/>
      <c r="H801" s="21"/>
      <c r="I801" s="21"/>
      <c r="J801" s="21"/>
      <c r="K801" s="21"/>
      <c r="L801" s="21"/>
      <c r="M801" s="21"/>
      <c r="N801" s="21"/>
      <c r="O801" s="21"/>
      <c r="P801" s="43">
        <f t="shared" si="39"/>
        <v>0</v>
      </c>
    </row>
    <row r="802" spans="1:16" x14ac:dyDescent="0.25">
      <c r="A802" s="226"/>
      <c r="B802" s="228"/>
      <c r="C802" s="46">
        <v>14</v>
      </c>
      <c r="D802" s="21"/>
      <c r="E802" s="21"/>
      <c r="F802" s="21"/>
      <c r="G802" s="21"/>
      <c r="H802" s="21"/>
      <c r="I802" s="21"/>
      <c r="J802" s="21"/>
      <c r="K802" s="21"/>
      <c r="L802" s="21"/>
      <c r="M802" s="21"/>
      <c r="N802" s="21"/>
      <c r="O802" s="21"/>
      <c r="P802" s="43">
        <f t="shared" si="39"/>
        <v>0</v>
      </c>
    </row>
    <row r="803" spans="1:16" x14ac:dyDescent="0.25">
      <c r="A803" s="226"/>
      <c r="B803" s="228"/>
      <c r="C803" s="46">
        <v>15</v>
      </c>
      <c r="D803" s="21"/>
      <c r="E803" s="21"/>
      <c r="F803" s="21"/>
      <c r="G803" s="21"/>
      <c r="H803" s="21"/>
      <c r="I803" s="21"/>
      <c r="J803" s="21"/>
      <c r="K803" s="21"/>
      <c r="L803" s="21"/>
      <c r="M803" s="21"/>
      <c r="N803" s="21"/>
      <c r="O803" s="21"/>
      <c r="P803" s="43">
        <f t="shared" si="39"/>
        <v>0</v>
      </c>
    </row>
    <row r="804" spans="1:16" x14ac:dyDescent="0.25">
      <c r="A804" s="226"/>
      <c r="B804" s="228"/>
      <c r="C804" s="46">
        <v>16</v>
      </c>
      <c r="D804" s="21"/>
      <c r="E804" s="21"/>
      <c r="F804" s="21"/>
      <c r="G804" s="21"/>
      <c r="H804" s="21"/>
      <c r="I804" s="21"/>
      <c r="J804" s="21"/>
      <c r="K804" s="21"/>
      <c r="L804" s="21"/>
      <c r="M804" s="21"/>
      <c r="N804" s="21"/>
      <c r="O804" s="21"/>
      <c r="P804" s="43">
        <f t="shared" si="39"/>
        <v>0</v>
      </c>
    </row>
    <row r="805" spans="1:16" x14ac:dyDescent="0.25">
      <c r="A805" s="226"/>
      <c r="B805" s="228"/>
      <c r="C805" s="46">
        <v>17</v>
      </c>
      <c r="D805" s="21"/>
      <c r="E805" s="21"/>
      <c r="F805" s="21"/>
      <c r="G805" s="21"/>
      <c r="H805" s="21"/>
      <c r="I805" s="21"/>
      <c r="J805" s="21"/>
      <c r="K805" s="21"/>
      <c r="L805" s="21"/>
      <c r="M805" s="21"/>
      <c r="N805" s="21"/>
      <c r="O805" s="21"/>
      <c r="P805" s="43">
        <f t="shared" si="39"/>
        <v>0</v>
      </c>
    </row>
    <row r="806" spans="1:16" x14ac:dyDescent="0.25">
      <c r="A806" s="225">
        <v>393</v>
      </c>
      <c r="B806" s="227" t="s">
        <v>358</v>
      </c>
      <c r="C806" s="46">
        <v>11</v>
      </c>
      <c r="D806" s="21"/>
      <c r="E806" s="21"/>
      <c r="F806" s="21"/>
      <c r="G806" s="21"/>
      <c r="H806" s="21"/>
      <c r="I806" s="21"/>
      <c r="J806" s="21"/>
      <c r="K806" s="21"/>
      <c r="L806" s="21"/>
      <c r="M806" s="21"/>
      <c r="N806" s="21"/>
      <c r="O806" s="21"/>
      <c r="P806" s="43">
        <f t="shared" si="39"/>
        <v>0</v>
      </c>
    </row>
    <row r="807" spans="1:16" x14ac:dyDescent="0.25">
      <c r="A807" s="226"/>
      <c r="B807" s="228"/>
      <c r="C807" s="46">
        <v>14</v>
      </c>
      <c r="D807" s="21"/>
      <c r="E807" s="21"/>
      <c r="F807" s="21"/>
      <c r="G807" s="21"/>
      <c r="H807" s="21"/>
      <c r="I807" s="21"/>
      <c r="J807" s="21"/>
      <c r="K807" s="21"/>
      <c r="L807" s="21"/>
      <c r="M807" s="21"/>
      <c r="N807" s="21"/>
      <c r="O807" s="21"/>
      <c r="P807" s="43">
        <f t="shared" si="39"/>
        <v>0</v>
      </c>
    </row>
    <row r="808" spans="1:16" x14ac:dyDescent="0.25">
      <c r="A808" s="226"/>
      <c r="B808" s="228"/>
      <c r="C808" s="46">
        <v>15</v>
      </c>
      <c r="D808" s="21"/>
      <c r="E808" s="21"/>
      <c r="F808" s="21"/>
      <c r="G808" s="21"/>
      <c r="H808" s="21"/>
      <c r="I808" s="21"/>
      <c r="J808" s="21"/>
      <c r="K808" s="21"/>
      <c r="L808" s="21"/>
      <c r="M808" s="21"/>
      <c r="N808" s="21"/>
      <c r="O808" s="21"/>
      <c r="P808" s="43">
        <f t="shared" si="39"/>
        <v>0</v>
      </c>
    </row>
    <row r="809" spans="1:16" x14ac:dyDescent="0.25">
      <c r="A809" s="226"/>
      <c r="B809" s="228"/>
      <c r="C809" s="46">
        <v>16</v>
      </c>
      <c r="D809" s="21"/>
      <c r="E809" s="21"/>
      <c r="F809" s="21"/>
      <c r="G809" s="21"/>
      <c r="H809" s="21"/>
      <c r="I809" s="21"/>
      <c r="J809" s="21"/>
      <c r="K809" s="21"/>
      <c r="L809" s="21"/>
      <c r="M809" s="21"/>
      <c r="N809" s="21"/>
      <c r="O809" s="21"/>
      <c r="P809" s="43">
        <f t="shared" si="39"/>
        <v>0</v>
      </c>
    </row>
    <row r="810" spans="1:16" x14ac:dyDescent="0.25">
      <c r="A810" s="226"/>
      <c r="B810" s="228"/>
      <c r="C810" s="46">
        <v>17</v>
      </c>
      <c r="D810" s="21"/>
      <c r="E810" s="21"/>
      <c r="F810" s="21"/>
      <c r="G810" s="21"/>
      <c r="H810" s="21"/>
      <c r="I810" s="21"/>
      <c r="J810" s="21"/>
      <c r="K810" s="21"/>
      <c r="L810" s="21"/>
      <c r="M810" s="21"/>
      <c r="N810" s="21"/>
      <c r="O810" s="21"/>
      <c r="P810" s="43">
        <f t="shared" si="39"/>
        <v>0</v>
      </c>
    </row>
    <row r="811" spans="1:16" x14ac:dyDescent="0.25">
      <c r="A811" s="225">
        <v>394</v>
      </c>
      <c r="B811" s="227" t="s">
        <v>359</v>
      </c>
      <c r="C811" s="46">
        <v>11</v>
      </c>
      <c r="D811" s="21"/>
      <c r="E811" s="21"/>
      <c r="F811" s="21"/>
      <c r="G811" s="21"/>
      <c r="H811" s="21"/>
      <c r="I811" s="21"/>
      <c r="J811" s="21"/>
      <c r="K811" s="21"/>
      <c r="L811" s="21"/>
      <c r="M811" s="21"/>
      <c r="N811" s="21"/>
      <c r="O811" s="21"/>
      <c r="P811" s="43">
        <f t="shared" si="39"/>
        <v>0</v>
      </c>
    </row>
    <row r="812" spans="1:16" x14ac:dyDescent="0.25">
      <c r="A812" s="226"/>
      <c r="B812" s="228"/>
      <c r="C812" s="46">
        <v>14</v>
      </c>
      <c r="D812" s="21"/>
      <c r="E812" s="21"/>
      <c r="F812" s="21"/>
      <c r="G812" s="21"/>
      <c r="H812" s="21"/>
      <c r="I812" s="21"/>
      <c r="J812" s="21"/>
      <c r="K812" s="21"/>
      <c r="L812" s="21"/>
      <c r="M812" s="21"/>
      <c r="N812" s="21"/>
      <c r="O812" s="21"/>
      <c r="P812" s="43">
        <f t="shared" si="39"/>
        <v>0</v>
      </c>
    </row>
    <row r="813" spans="1:16" x14ac:dyDescent="0.25">
      <c r="A813" s="226"/>
      <c r="B813" s="228"/>
      <c r="C813" s="46">
        <v>15</v>
      </c>
      <c r="D813" s="21"/>
      <c r="E813" s="21"/>
      <c r="F813" s="21"/>
      <c r="G813" s="21"/>
      <c r="H813" s="21"/>
      <c r="I813" s="21"/>
      <c r="J813" s="21"/>
      <c r="K813" s="21"/>
      <c r="L813" s="21"/>
      <c r="M813" s="21"/>
      <c r="N813" s="21"/>
      <c r="O813" s="21"/>
      <c r="P813" s="43">
        <f t="shared" si="39"/>
        <v>0</v>
      </c>
    </row>
    <row r="814" spans="1:16" x14ac:dyDescent="0.25">
      <c r="A814" s="226"/>
      <c r="B814" s="228"/>
      <c r="C814" s="46">
        <v>16</v>
      </c>
      <c r="D814" s="21"/>
      <c r="E814" s="21"/>
      <c r="F814" s="21"/>
      <c r="G814" s="21"/>
      <c r="H814" s="21"/>
      <c r="I814" s="21"/>
      <c r="J814" s="21"/>
      <c r="K814" s="21"/>
      <c r="L814" s="21"/>
      <c r="M814" s="21"/>
      <c r="N814" s="21"/>
      <c r="O814" s="21"/>
      <c r="P814" s="43">
        <f t="shared" si="39"/>
        <v>0</v>
      </c>
    </row>
    <row r="815" spans="1:16" x14ac:dyDescent="0.25">
      <c r="A815" s="226"/>
      <c r="B815" s="228"/>
      <c r="C815" s="46">
        <v>17</v>
      </c>
      <c r="D815" s="21"/>
      <c r="E815" s="21"/>
      <c r="F815" s="21"/>
      <c r="G815" s="21"/>
      <c r="H815" s="21"/>
      <c r="I815" s="21"/>
      <c r="J815" s="21"/>
      <c r="K815" s="21"/>
      <c r="L815" s="21"/>
      <c r="M815" s="21"/>
      <c r="N815" s="21"/>
      <c r="O815" s="21"/>
      <c r="P815" s="43">
        <f t="shared" si="39"/>
        <v>0</v>
      </c>
    </row>
    <row r="816" spans="1:16" x14ac:dyDescent="0.25">
      <c r="A816" s="225">
        <v>395</v>
      </c>
      <c r="B816" s="227" t="s">
        <v>360</v>
      </c>
      <c r="C816" s="46">
        <v>11</v>
      </c>
      <c r="D816" s="21"/>
      <c r="E816" s="21"/>
      <c r="F816" s="21"/>
      <c r="G816" s="21"/>
      <c r="H816" s="21"/>
      <c r="I816" s="21"/>
      <c r="J816" s="21"/>
      <c r="K816" s="21"/>
      <c r="L816" s="21"/>
      <c r="M816" s="21"/>
      <c r="N816" s="21"/>
      <c r="O816" s="21"/>
      <c r="P816" s="43">
        <f t="shared" si="39"/>
        <v>0</v>
      </c>
    </row>
    <row r="817" spans="1:16" x14ac:dyDescent="0.25">
      <c r="A817" s="226"/>
      <c r="B817" s="228"/>
      <c r="C817" s="46">
        <v>14</v>
      </c>
      <c r="D817" s="21"/>
      <c r="E817" s="21"/>
      <c r="F817" s="21"/>
      <c r="G817" s="21"/>
      <c r="H817" s="21"/>
      <c r="I817" s="21"/>
      <c r="J817" s="21"/>
      <c r="K817" s="21"/>
      <c r="L817" s="21"/>
      <c r="M817" s="21"/>
      <c r="N817" s="21"/>
      <c r="O817" s="21"/>
      <c r="P817" s="43">
        <f t="shared" si="39"/>
        <v>0</v>
      </c>
    </row>
    <row r="818" spans="1:16" x14ac:dyDescent="0.25">
      <c r="A818" s="226"/>
      <c r="B818" s="228"/>
      <c r="C818" s="46">
        <v>15</v>
      </c>
      <c r="D818" s="21"/>
      <c r="E818" s="21"/>
      <c r="F818" s="21"/>
      <c r="G818" s="21"/>
      <c r="H818" s="21"/>
      <c r="I818" s="21"/>
      <c r="J818" s="21"/>
      <c r="K818" s="21"/>
      <c r="L818" s="21"/>
      <c r="M818" s="21"/>
      <c r="N818" s="21"/>
      <c r="O818" s="21"/>
      <c r="P818" s="43">
        <f t="shared" si="39"/>
        <v>0</v>
      </c>
    </row>
    <row r="819" spans="1:16" x14ac:dyDescent="0.25">
      <c r="A819" s="226"/>
      <c r="B819" s="228"/>
      <c r="C819" s="46">
        <v>16</v>
      </c>
      <c r="D819" s="21"/>
      <c r="E819" s="21"/>
      <c r="F819" s="21"/>
      <c r="G819" s="21"/>
      <c r="H819" s="21"/>
      <c r="I819" s="21"/>
      <c r="J819" s="21"/>
      <c r="K819" s="21"/>
      <c r="L819" s="21"/>
      <c r="M819" s="21"/>
      <c r="N819" s="21"/>
      <c r="O819" s="21"/>
      <c r="P819" s="43">
        <f t="shared" si="39"/>
        <v>0</v>
      </c>
    </row>
    <row r="820" spans="1:16" x14ac:dyDescent="0.25">
      <c r="A820" s="226"/>
      <c r="B820" s="228"/>
      <c r="C820" s="46">
        <v>17</v>
      </c>
      <c r="D820" s="21"/>
      <c r="E820" s="21"/>
      <c r="F820" s="21"/>
      <c r="G820" s="21"/>
      <c r="H820" s="21"/>
      <c r="I820" s="21"/>
      <c r="J820" s="21"/>
      <c r="K820" s="21"/>
      <c r="L820" s="21"/>
      <c r="M820" s="21"/>
      <c r="N820" s="21"/>
      <c r="O820" s="21"/>
      <c r="P820" s="43">
        <f t="shared" si="39"/>
        <v>0</v>
      </c>
    </row>
    <row r="821" spans="1:16" x14ac:dyDescent="0.25">
      <c r="A821" s="225">
        <v>396</v>
      </c>
      <c r="B821" s="227" t="s">
        <v>361</v>
      </c>
      <c r="C821" s="46">
        <v>11</v>
      </c>
      <c r="D821" s="21"/>
      <c r="E821" s="21"/>
      <c r="F821" s="21"/>
      <c r="G821" s="21"/>
      <c r="H821" s="21"/>
      <c r="I821" s="21"/>
      <c r="J821" s="21"/>
      <c r="K821" s="21"/>
      <c r="L821" s="21"/>
      <c r="M821" s="21"/>
      <c r="N821" s="21"/>
      <c r="O821" s="21"/>
      <c r="P821" s="43">
        <f t="shared" si="39"/>
        <v>0</v>
      </c>
    </row>
    <row r="822" spans="1:16" x14ac:dyDescent="0.25">
      <c r="A822" s="226"/>
      <c r="B822" s="228"/>
      <c r="C822" s="46">
        <v>14</v>
      </c>
      <c r="D822" s="21"/>
      <c r="E822" s="21"/>
      <c r="F822" s="21"/>
      <c r="G822" s="21"/>
      <c r="H822" s="21"/>
      <c r="I822" s="21"/>
      <c r="J822" s="21"/>
      <c r="K822" s="21"/>
      <c r="L822" s="21"/>
      <c r="M822" s="21"/>
      <c r="N822" s="21"/>
      <c r="O822" s="21"/>
      <c r="P822" s="43">
        <f t="shared" si="39"/>
        <v>0</v>
      </c>
    </row>
    <row r="823" spans="1:16" x14ac:dyDescent="0.25">
      <c r="A823" s="226"/>
      <c r="B823" s="228"/>
      <c r="C823" s="46">
        <v>15</v>
      </c>
      <c r="D823" s="21"/>
      <c r="E823" s="21"/>
      <c r="F823" s="21"/>
      <c r="G823" s="21"/>
      <c r="H823" s="21"/>
      <c r="I823" s="21"/>
      <c r="J823" s="21"/>
      <c r="K823" s="21"/>
      <c r="L823" s="21"/>
      <c r="M823" s="21"/>
      <c r="N823" s="21"/>
      <c r="O823" s="21"/>
      <c r="P823" s="43">
        <f t="shared" si="39"/>
        <v>0</v>
      </c>
    </row>
    <row r="824" spans="1:16" x14ac:dyDescent="0.25">
      <c r="A824" s="226"/>
      <c r="B824" s="228"/>
      <c r="C824" s="46">
        <v>16</v>
      </c>
      <c r="D824" s="21"/>
      <c r="E824" s="21"/>
      <c r="F824" s="21"/>
      <c r="G824" s="21"/>
      <c r="H824" s="21"/>
      <c r="I824" s="21"/>
      <c r="J824" s="21"/>
      <c r="K824" s="21"/>
      <c r="L824" s="21"/>
      <c r="M824" s="21"/>
      <c r="N824" s="21"/>
      <c r="O824" s="21"/>
      <c r="P824" s="43">
        <f t="shared" si="39"/>
        <v>0</v>
      </c>
    </row>
    <row r="825" spans="1:16" x14ac:dyDescent="0.25">
      <c r="A825" s="226"/>
      <c r="B825" s="228"/>
      <c r="C825" s="46">
        <v>17</v>
      </c>
      <c r="D825" s="21"/>
      <c r="E825" s="21"/>
      <c r="F825" s="21"/>
      <c r="G825" s="21"/>
      <c r="H825" s="21"/>
      <c r="I825" s="21"/>
      <c r="J825" s="21"/>
      <c r="K825" s="21"/>
      <c r="L825" s="21"/>
      <c r="M825" s="21"/>
      <c r="N825" s="21"/>
      <c r="O825" s="21"/>
      <c r="P825" s="43">
        <f t="shared" si="39"/>
        <v>0</v>
      </c>
    </row>
    <row r="826" spans="1:16" x14ac:dyDescent="0.25">
      <c r="A826" s="48">
        <v>397</v>
      </c>
      <c r="B826" s="49" t="s">
        <v>362</v>
      </c>
      <c r="C826" s="50"/>
      <c r="D826" s="50"/>
      <c r="E826" s="50"/>
      <c r="F826" s="50"/>
      <c r="G826" s="50"/>
      <c r="H826" s="50"/>
      <c r="I826" s="50"/>
      <c r="J826" s="50"/>
      <c r="K826" s="50"/>
      <c r="L826" s="50"/>
      <c r="M826" s="50"/>
      <c r="N826" s="50"/>
      <c r="O826" s="50"/>
      <c r="P826" s="43">
        <f t="shared" si="39"/>
        <v>0</v>
      </c>
    </row>
    <row r="827" spans="1:16" x14ac:dyDescent="0.25">
      <c r="A827" s="225">
        <v>398</v>
      </c>
      <c r="B827" s="227" t="s">
        <v>363</v>
      </c>
      <c r="C827" s="46">
        <v>11</v>
      </c>
      <c r="D827" s="21"/>
      <c r="E827" s="21"/>
      <c r="F827" s="21"/>
      <c r="G827" s="21"/>
      <c r="H827" s="21"/>
      <c r="I827" s="21"/>
      <c r="J827" s="21"/>
      <c r="K827" s="21"/>
      <c r="L827" s="21"/>
      <c r="M827" s="21"/>
      <c r="N827" s="21"/>
      <c r="O827" s="21"/>
      <c r="P827" s="43">
        <f t="shared" si="39"/>
        <v>0</v>
      </c>
    </row>
    <row r="828" spans="1:16" x14ac:dyDescent="0.25">
      <c r="A828" s="226"/>
      <c r="B828" s="228"/>
      <c r="C828" s="46">
        <v>14</v>
      </c>
      <c r="D828" s="21"/>
      <c r="E828" s="21"/>
      <c r="F828" s="21"/>
      <c r="G828" s="21"/>
      <c r="H828" s="21"/>
      <c r="I828" s="21"/>
      <c r="J828" s="21"/>
      <c r="K828" s="21"/>
      <c r="L828" s="21"/>
      <c r="M828" s="21"/>
      <c r="N828" s="21"/>
      <c r="O828" s="21"/>
      <c r="P828" s="43">
        <f t="shared" si="39"/>
        <v>0</v>
      </c>
    </row>
    <row r="829" spans="1:16" x14ac:dyDescent="0.25">
      <c r="A829" s="226"/>
      <c r="B829" s="228"/>
      <c r="C829" s="46">
        <v>15</v>
      </c>
      <c r="D829" s="21"/>
      <c r="E829" s="21"/>
      <c r="F829" s="21"/>
      <c r="G829" s="21"/>
      <c r="H829" s="21"/>
      <c r="I829" s="21"/>
      <c r="J829" s="21"/>
      <c r="K829" s="21"/>
      <c r="L829" s="21"/>
      <c r="M829" s="21"/>
      <c r="N829" s="21"/>
      <c r="O829" s="21"/>
      <c r="P829" s="43">
        <f t="shared" si="39"/>
        <v>0</v>
      </c>
    </row>
    <row r="830" spans="1:16" x14ac:dyDescent="0.25">
      <c r="A830" s="226"/>
      <c r="B830" s="228"/>
      <c r="C830" s="46">
        <v>16</v>
      </c>
      <c r="D830" s="21"/>
      <c r="E830" s="21"/>
      <c r="F830" s="21"/>
      <c r="G830" s="21"/>
      <c r="H830" s="21"/>
      <c r="I830" s="21"/>
      <c r="J830" s="21"/>
      <c r="K830" s="21"/>
      <c r="L830" s="21"/>
      <c r="M830" s="21"/>
      <c r="N830" s="21"/>
      <c r="O830" s="21"/>
      <c r="P830" s="43">
        <f t="shared" si="39"/>
        <v>0</v>
      </c>
    </row>
    <row r="831" spans="1:16" x14ac:dyDescent="0.25">
      <c r="A831" s="226"/>
      <c r="B831" s="228"/>
      <c r="C831" s="46">
        <v>17</v>
      </c>
      <c r="D831" s="21"/>
      <c r="E831" s="21"/>
      <c r="F831" s="21"/>
      <c r="G831" s="21"/>
      <c r="H831" s="21"/>
      <c r="I831" s="21"/>
      <c r="J831" s="21"/>
      <c r="K831" s="21"/>
      <c r="L831" s="21"/>
      <c r="M831" s="21"/>
      <c r="N831" s="21"/>
      <c r="O831" s="21"/>
      <c r="P831" s="43">
        <f t="shared" si="39"/>
        <v>0</v>
      </c>
    </row>
    <row r="832" spans="1:16" x14ac:dyDescent="0.25">
      <c r="A832" s="225">
        <v>399</v>
      </c>
      <c r="B832" s="227" t="s">
        <v>364</v>
      </c>
      <c r="C832" s="46">
        <v>11</v>
      </c>
      <c r="D832" s="21"/>
      <c r="E832" s="21"/>
      <c r="F832" s="21"/>
      <c r="G832" s="21"/>
      <c r="H832" s="21"/>
      <c r="I832" s="21"/>
      <c r="J832" s="21"/>
      <c r="K832" s="21"/>
      <c r="L832" s="21"/>
      <c r="M832" s="21"/>
      <c r="N832" s="21"/>
      <c r="O832" s="21"/>
      <c r="P832" s="43">
        <f t="shared" si="39"/>
        <v>0</v>
      </c>
    </row>
    <row r="833" spans="1:16" x14ac:dyDescent="0.25">
      <c r="A833" s="226"/>
      <c r="B833" s="228"/>
      <c r="C833" s="46">
        <v>14</v>
      </c>
      <c r="D833" s="21"/>
      <c r="E833" s="21"/>
      <c r="F833" s="21"/>
      <c r="G833" s="21"/>
      <c r="H833" s="21"/>
      <c r="I833" s="21"/>
      <c r="J833" s="21"/>
      <c r="K833" s="21"/>
      <c r="L833" s="21"/>
      <c r="M833" s="21"/>
      <c r="N833" s="21"/>
      <c r="O833" s="21"/>
      <c r="P833" s="43">
        <f t="shared" si="39"/>
        <v>0</v>
      </c>
    </row>
    <row r="834" spans="1:16" x14ac:dyDescent="0.25">
      <c r="A834" s="226"/>
      <c r="B834" s="228"/>
      <c r="C834" s="46">
        <v>15</v>
      </c>
      <c r="D834" s="21"/>
      <c r="E834" s="21"/>
      <c r="F834" s="21"/>
      <c r="G834" s="21"/>
      <c r="H834" s="21"/>
      <c r="I834" s="21"/>
      <c r="J834" s="21"/>
      <c r="K834" s="21"/>
      <c r="L834" s="21"/>
      <c r="M834" s="21"/>
      <c r="N834" s="21"/>
      <c r="O834" s="21"/>
      <c r="P834" s="43">
        <f t="shared" si="39"/>
        <v>0</v>
      </c>
    </row>
    <row r="835" spans="1:16" x14ac:dyDescent="0.25">
      <c r="A835" s="226"/>
      <c r="B835" s="228"/>
      <c r="C835" s="46">
        <v>16</v>
      </c>
      <c r="D835" s="21">
        <v>1555</v>
      </c>
      <c r="E835" s="21">
        <v>1555</v>
      </c>
      <c r="F835" s="21">
        <v>1555</v>
      </c>
      <c r="G835" s="21">
        <v>1555</v>
      </c>
      <c r="H835" s="21">
        <v>1555</v>
      </c>
      <c r="I835" s="21">
        <v>1555</v>
      </c>
      <c r="J835" s="21">
        <v>1555</v>
      </c>
      <c r="K835" s="21">
        <v>1555</v>
      </c>
      <c r="L835" s="21">
        <v>1555</v>
      </c>
      <c r="M835" s="21">
        <v>1555</v>
      </c>
      <c r="N835" s="21">
        <v>1555</v>
      </c>
      <c r="O835" s="21">
        <v>1555</v>
      </c>
      <c r="P835" s="43">
        <f t="shared" ref="P835:P898" si="41">SUM(D835:O835)</f>
        <v>18660</v>
      </c>
    </row>
    <row r="836" spans="1:16" x14ac:dyDescent="0.25">
      <c r="A836" s="226"/>
      <c r="B836" s="228"/>
      <c r="C836" s="46">
        <v>17</v>
      </c>
      <c r="D836" s="21"/>
      <c r="E836" s="21"/>
      <c r="F836" s="21"/>
      <c r="G836" s="21"/>
      <c r="H836" s="21"/>
      <c r="I836" s="21"/>
      <c r="J836" s="21"/>
      <c r="K836" s="21"/>
      <c r="L836" s="21"/>
      <c r="M836" s="21"/>
      <c r="N836" s="21"/>
      <c r="O836" s="21"/>
      <c r="P836" s="43">
        <f t="shared" si="41"/>
        <v>0</v>
      </c>
    </row>
    <row r="837" spans="1:16" x14ac:dyDescent="0.25">
      <c r="A837" s="60">
        <v>4000</v>
      </c>
      <c r="B837" s="229" t="s">
        <v>365</v>
      </c>
      <c r="C837" s="230"/>
      <c r="D837" s="61">
        <f>D838+D856+D866+D932+D997+D1033+D1039+D1065</f>
        <v>367732</v>
      </c>
      <c r="E837" s="61">
        <f t="shared" ref="E837:O837" si="42">E838+E856+E866+E932+E997+E1033+E1039+E1065</f>
        <v>367732</v>
      </c>
      <c r="F837" s="61">
        <f t="shared" si="42"/>
        <v>367732</v>
      </c>
      <c r="G837" s="61">
        <f t="shared" si="42"/>
        <v>367732</v>
      </c>
      <c r="H837" s="61">
        <f t="shared" si="42"/>
        <v>367732</v>
      </c>
      <c r="I837" s="61">
        <f t="shared" si="42"/>
        <v>367732</v>
      </c>
      <c r="J837" s="61">
        <f t="shared" si="42"/>
        <v>367732</v>
      </c>
      <c r="K837" s="61">
        <f t="shared" si="42"/>
        <v>367732</v>
      </c>
      <c r="L837" s="61">
        <f t="shared" si="42"/>
        <v>367732</v>
      </c>
      <c r="M837" s="61">
        <f t="shared" si="42"/>
        <v>367732</v>
      </c>
      <c r="N837" s="61">
        <f t="shared" si="42"/>
        <v>367732</v>
      </c>
      <c r="O837" s="61">
        <f t="shared" si="42"/>
        <v>367732</v>
      </c>
      <c r="P837" s="43">
        <f t="shared" si="41"/>
        <v>4412784</v>
      </c>
    </row>
    <row r="838" spans="1:16" x14ac:dyDescent="0.25">
      <c r="A838" s="59">
        <v>4100</v>
      </c>
      <c r="B838" s="219" t="s">
        <v>366</v>
      </c>
      <c r="C838" s="220"/>
      <c r="D838" s="58">
        <f>SUM(D839:D855)</f>
        <v>126000</v>
      </c>
      <c r="E838" s="58">
        <f t="shared" ref="E838:O838" si="43">SUM(E839:E855)</f>
        <v>126000</v>
      </c>
      <c r="F838" s="58">
        <f t="shared" si="43"/>
        <v>126000</v>
      </c>
      <c r="G838" s="58">
        <f t="shared" si="43"/>
        <v>126000</v>
      </c>
      <c r="H838" s="58">
        <f t="shared" si="43"/>
        <v>126000</v>
      </c>
      <c r="I838" s="58">
        <f t="shared" si="43"/>
        <v>126000</v>
      </c>
      <c r="J838" s="58">
        <f t="shared" si="43"/>
        <v>126000</v>
      </c>
      <c r="K838" s="58">
        <f t="shared" si="43"/>
        <v>126000</v>
      </c>
      <c r="L838" s="58">
        <f t="shared" si="43"/>
        <v>126000</v>
      </c>
      <c r="M838" s="58">
        <f t="shared" si="43"/>
        <v>126000</v>
      </c>
      <c r="N838" s="58">
        <f t="shared" si="43"/>
        <v>126000</v>
      </c>
      <c r="O838" s="58">
        <f t="shared" si="43"/>
        <v>126000</v>
      </c>
      <c r="P838" s="43">
        <f t="shared" si="41"/>
        <v>1512000</v>
      </c>
    </row>
    <row r="839" spans="1:16" x14ac:dyDescent="0.25">
      <c r="A839" s="48">
        <v>411</v>
      </c>
      <c r="B839" s="49" t="s">
        <v>367</v>
      </c>
      <c r="C839" s="50"/>
      <c r="D839" s="50"/>
      <c r="E839" s="50"/>
      <c r="F839" s="50"/>
      <c r="G839" s="50"/>
      <c r="H839" s="50"/>
      <c r="I839" s="50"/>
      <c r="J839" s="50"/>
      <c r="K839" s="50"/>
      <c r="L839" s="50"/>
      <c r="M839" s="50"/>
      <c r="N839" s="50"/>
      <c r="O839" s="50"/>
      <c r="P839" s="43">
        <f t="shared" si="41"/>
        <v>0</v>
      </c>
    </row>
    <row r="840" spans="1:16" x14ac:dyDescent="0.25">
      <c r="A840" s="48">
        <v>412</v>
      </c>
      <c r="B840" s="49" t="s">
        <v>368</v>
      </c>
      <c r="C840" s="50"/>
      <c r="D840" s="50"/>
      <c r="E840" s="50"/>
      <c r="F840" s="50"/>
      <c r="G840" s="50"/>
      <c r="H840" s="50"/>
      <c r="I840" s="50"/>
      <c r="J840" s="50"/>
      <c r="K840" s="50"/>
      <c r="L840" s="50"/>
      <c r="M840" s="50"/>
      <c r="N840" s="50"/>
      <c r="O840" s="50"/>
      <c r="P840" s="43">
        <f t="shared" si="41"/>
        <v>0</v>
      </c>
    </row>
    <row r="841" spans="1:16" x14ac:dyDescent="0.25">
      <c r="A841" s="48">
        <v>413</v>
      </c>
      <c r="B841" s="49" t="s">
        <v>369</v>
      </c>
      <c r="C841" s="50"/>
      <c r="D841" s="50"/>
      <c r="E841" s="50"/>
      <c r="F841" s="50"/>
      <c r="G841" s="50"/>
      <c r="H841" s="50"/>
      <c r="I841" s="50"/>
      <c r="J841" s="50"/>
      <c r="K841" s="50"/>
      <c r="L841" s="50"/>
      <c r="M841" s="50"/>
      <c r="N841" s="50"/>
      <c r="O841" s="50"/>
      <c r="P841" s="43">
        <f t="shared" si="41"/>
        <v>0</v>
      </c>
    </row>
    <row r="842" spans="1:16" x14ac:dyDescent="0.25">
      <c r="A842" s="48">
        <v>414</v>
      </c>
      <c r="B842" s="49" t="s">
        <v>370</v>
      </c>
      <c r="C842" s="50"/>
      <c r="D842" s="50"/>
      <c r="E842" s="50"/>
      <c r="F842" s="50"/>
      <c r="G842" s="50"/>
      <c r="H842" s="50"/>
      <c r="I842" s="50"/>
      <c r="J842" s="50"/>
      <c r="K842" s="50"/>
      <c r="L842" s="50"/>
      <c r="M842" s="50"/>
      <c r="N842" s="50"/>
      <c r="O842" s="50"/>
      <c r="P842" s="43">
        <f t="shared" si="41"/>
        <v>0</v>
      </c>
    </row>
    <row r="843" spans="1:16" x14ac:dyDescent="0.25">
      <c r="A843" s="225">
        <v>415</v>
      </c>
      <c r="B843" s="227" t="s">
        <v>371</v>
      </c>
      <c r="C843" s="46">
        <v>11</v>
      </c>
      <c r="D843" s="21"/>
      <c r="E843" s="21"/>
      <c r="F843" s="21"/>
      <c r="G843" s="21"/>
      <c r="H843" s="21"/>
      <c r="I843" s="21"/>
      <c r="J843" s="21"/>
      <c r="K843" s="21"/>
      <c r="L843" s="21"/>
      <c r="M843" s="21"/>
      <c r="N843" s="21"/>
      <c r="O843" s="21"/>
      <c r="P843" s="43">
        <f t="shared" si="41"/>
        <v>0</v>
      </c>
    </row>
    <row r="844" spans="1:16" x14ac:dyDescent="0.25">
      <c r="A844" s="226"/>
      <c r="B844" s="228"/>
      <c r="C844" s="46">
        <v>14</v>
      </c>
      <c r="D844" s="21"/>
      <c r="E844" s="21"/>
      <c r="F844" s="21"/>
      <c r="G844" s="21"/>
      <c r="H844" s="21"/>
      <c r="I844" s="21"/>
      <c r="J844" s="21"/>
      <c r="K844" s="21"/>
      <c r="L844" s="21"/>
      <c r="M844" s="21"/>
      <c r="N844" s="21"/>
      <c r="O844" s="21"/>
      <c r="P844" s="43">
        <f t="shared" si="41"/>
        <v>0</v>
      </c>
    </row>
    <row r="845" spans="1:16" x14ac:dyDescent="0.25">
      <c r="A845" s="226"/>
      <c r="B845" s="228"/>
      <c r="C845" s="46">
        <v>15</v>
      </c>
      <c r="D845" s="21">
        <v>126000</v>
      </c>
      <c r="E845" s="21">
        <v>126000</v>
      </c>
      <c r="F845" s="21">
        <v>126000</v>
      </c>
      <c r="G845" s="21">
        <v>126000</v>
      </c>
      <c r="H845" s="21">
        <v>126000</v>
      </c>
      <c r="I845" s="21">
        <v>126000</v>
      </c>
      <c r="J845" s="21">
        <v>126000</v>
      </c>
      <c r="K845" s="21">
        <v>126000</v>
      </c>
      <c r="L845" s="21">
        <v>126000</v>
      </c>
      <c r="M845" s="21">
        <v>126000</v>
      </c>
      <c r="N845" s="21">
        <v>126000</v>
      </c>
      <c r="O845" s="21">
        <v>126000</v>
      </c>
      <c r="P845" s="43">
        <f t="shared" si="41"/>
        <v>1512000</v>
      </c>
    </row>
    <row r="846" spans="1:16" x14ac:dyDescent="0.25">
      <c r="A846" s="226"/>
      <c r="B846" s="228"/>
      <c r="C846" s="46">
        <v>16</v>
      </c>
      <c r="D846" s="21"/>
      <c r="E846" s="21"/>
      <c r="F846" s="21"/>
      <c r="G846" s="21"/>
      <c r="H846" s="21"/>
      <c r="I846" s="21"/>
      <c r="J846" s="21"/>
      <c r="K846" s="21"/>
      <c r="L846" s="21"/>
      <c r="M846" s="21"/>
      <c r="N846" s="21"/>
      <c r="O846" s="21"/>
      <c r="P846" s="43">
        <f t="shared" si="41"/>
        <v>0</v>
      </c>
    </row>
    <row r="847" spans="1:16" x14ac:dyDescent="0.25">
      <c r="A847" s="226"/>
      <c r="B847" s="228"/>
      <c r="C847" s="46">
        <v>17</v>
      </c>
      <c r="D847" s="21"/>
      <c r="E847" s="21"/>
      <c r="F847" s="21"/>
      <c r="G847" s="21"/>
      <c r="H847" s="21"/>
      <c r="I847" s="21"/>
      <c r="J847" s="21"/>
      <c r="K847" s="21"/>
      <c r="L847" s="21"/>
      <c r="M847" s="21"/>
      <c r="N847" s="21"/>
      <c r="O847" s="21"/>
      <c r="P847" s="43">
        <f t="shared" si="41"/>
        <v>0</v>
      </c>
    </row>
    <row r="848" spans="1:16" ht="30" x14ac:dyDescent="0.25">
      <c r="A848" s="48">
        <v>416</v>
      </c>
      <c r="B848" s="49" t="s">
        <v>372</v>
      </c>
      <c r="C848" s="50"/>
      <c r="D848" s="50"/>
      <c r="E848" s="50"/>
      <c r="F848" s="50"/>
      <c r="G848" s="50"/>
      <c r="H848" s="50"/>
      <c r="I848" s="50"/>
      <c r="J848" s="50"/>
      <c r="K848" s="50"/>
      <c r="L848" s="50"/>
      <c r="M848" s="50"/>
      <c r="N848" s="50"/>
      <c r="O848" s="50"/>
      <c r="P848" s="43">
        <f t="shared" si="41"/>
        <v>0</v>
      </c>
    </row>
    <row r="849" spans="1:16" x14ac:dyDescent="0.25">
      <c r="A849" s="225">
        <v>417</v>
      </c>
      <c r="B849" s="227" t="s">
        <v>373</v>
      </c>
      <c r="C849" s="46">
        <v>11</v>
      </c>
      <c r="D849" s="21"/>
      <c r="E849" s="21"/>
      <c r="F849" s="21"/>
      <c r="G849" s="21"/>
      <c r="H849" s="21"/>
      <c r="I849" s="21"/>
      <c r="J849" s="21"/>
      <c r="K849" s="21"/>
      <c r="L849" s="21"/>
      <c r="M849" s="21"/>
      <c r="N849" s="21"/>
      <c r="O849" s="21"/>
      <c r="P849" s="43">
        <f t="shared" si="41"/>
        <v>0</v>
      </c>
    </row>
    <row r="850" spans="1:16" x14ac:dyDescent="0.25">
      <c r="A850" s="226"/>
      <c r="B850" s="228"/>
      <c r="C850" s="46">
        <v>14</v>
      </c>
      <c r="D850" s="21"/>
      <c r="E850" s="21"/>
      <c r="F850" s="21"/>
      <c r="G850" s="21"/>
      <c r="H850" s="21"/>
      <c r="I850" s="21"/>
      <c r="J850" s="21"/>
      <c r="K850" s="21"/>
      <c r="L850" s="21"/>
      <c r="M850" s="21"/>
      <c r="N850" s="21"/>
      <c r="O850" s="21"/>
      <c r="P850" s="43">
        <f t="shared" si="41"/>
        <v>0</v>
      </c>
    </row>
    <row r="851" spans="1:16" x14ac:dyDescent="0.25">
      <c r="A851" s="226"/>
      <c r="B851" s="228"/>
      <c r="C851" s="46">
        <v>15</v>
      </c>
      <c r="D851" s="21"/>
      <c r="E851" s="21"/>
      <c r="F851" s="21"/>
      <c r="G851" s="21"/>
      <c r="H851" s="21"/>
      <c r="I851" s="21"/>
      <c r="J851" s="21"/>
      <c r="K851" s="21"/>
      <c r="L851" s="21"/>
      <c r="M851" s="21"/>
      <c r="N851" s="21"/>
      <c r="O851" s="21"/>
      <c r="P851" s="43">
        <f t="shared" si="41"/>
        <v>0</v>
      </c>
    </row>
    <row r="852" spans="1:16" x14ac:dyDescent="0.25">
      <c r="A852" s="226"/>
      <c r="B852" s="228"/>
      <c r="C852" s="46">
        <v>16</v>
      </c>
      <c r="D852" s="21"/>
      <c r="E852" s="21"/>
      <c r="F852" s="21"/>
      <c r="G852" s="21"/>
      <c r="H852" s="21"/>
      <c r="I852" s="21"/>
      <c r="J852" s="21"/>
      <c r="K852" s="21"/>
      <c r="L852" s="21"/>
      <c r="M852" s="21"/>
      <c r="N852" s="21"/>
      <c r="O852" s="21"/>
      <c r="P852" s="43">
        <f t="shared" si="41"/>
        <v>0</v>
      </c>
    </row>
    <row r="853" spans="1:16" x14ac:dyDescent="0.25">
      <c r="A853" s="226"/>
      <c r="B853" s="228"/>
      <c r="C853" s="46">
        <v>17</v>
      </c>
      <c r="D853" s="21"/>
      <c r="E853" s="21"/>
      <c r="F853" s="21"/>
      <c r="G853" s="21"/>
      <c r="H853" s="21"/>
      <c r="I853" s="21"/>
      <c r="J853" s="21"/>
      <c r="K853" s="21"/>
      <c r="L853" s="21"/>
      <c r="M853" s="21"/>
      <c r="N853" s="21"/>
      <c r="O853" s="21"/>
      <c r="P853" s="43">
        <f t="shared" si="41"/>
        <v>0</v>
      </c>
    </row>
    <row r="854" spans="1:16" ht="30" x14ac:dyDescent="0.25">
      <c r="A854" s="48">
        <v>418</v>
      </c>
      <c r="B854" s="49" t="s">
        <v>374</v>
      </c>
      <c r="C854" s="50"/>
      <c r="D854" s="50"/>
      <c r="E854" s="50"/>
      <c r="F854" s="50"/>
      <c r="G854" s="50"/>
      <c r="H854" s="50"/>
      <c r="I854" s="50"/>
      <c r="J854" s="50"/>
      <c r="K854" s="50"/>
      <c r="L854" s="50"/>
      <c r="M854" s="50"/>
      <c r="N854" s="50"/>
      <c r="O854" s="50"/>
      <c r="P854" s="43">
        <f t="shared" si="41"/>
        <v>0</v>
      </c>
    </row>
    <row r="855" spans="1:16" ht="30" x14ac:dyDescent="0.25">
      <c r="A855" s="48">
        <v>419</v>
      </c>
      <c r="B855" s="49" t="s">
        <v>375</v>
      </c>
      <c r="C855" s="50"/>
      <c r="D855" s="50"/>
      <c r="E855" s="50"/>
      <c r="F855" s="50"/>
      <c r="G855" s="50"/>
      <c r="H855" s="50"/>
      <c r="I855" s="50"/>
      <c r="J855" s="50"/>
      <c r="K855" s="50"/>
      <c r="L855" s="50"/>
      <c r="M855" s="50"/>
      <c r="N855" s="50"/>
      <c r="O855" s="50"/>
      <c r="P855" s="43">
        <f t="shared" si="41"/>
        <v>0</v>
      </c>
    </row>
    <row r="856" spans="1:16" x14ac:dyDescent="0.25">
      <c r="A856" s="59">
        <v>4200</v>
      </c>
      <c r="B856" s="219" t="s">
        <v>376</v>
      </c>
      <c r="C856" s="220"/>
      <c r="D856" s="58">
        <f>SUM(D857:D865)</f>
        <v>0</v>
      </c>
      <c r="E856" s="58">
        <f t="shared" ref="E856:O856" si="44">SUM(E857:E865)</f>
        <v>0</v>
      </c>
      <c r="F856" s="58">
        <f t="shared" si="44"/>
        <v>0</v>
      </c>
      <c r="G856" s="58">
        <f t="shared" si="44"/>
        <v>0</v>
      </c>
      <c r="H856" s="58">
        <f t="shared" si="44"/>
        <v>0</v>
      </c>
      <c r="I856" s="58">
        <f t="shared" si="44"/>
        <v>0</v>
      </c>
      <c r="J856" s="58">
        <f t="shared" si="44"/>
        <v>0</v>
      </c>
      <c r="K856" s="58">
        <f t="shared" si="44"/>
        <v>0</v>
      </c>
      <c r="L856" s="58">
        <f t="shared" si="44"/>
        <v>0</v>
      </c>
      <c r="M856" s="58">
        <f t="shared" si="44"/>
        <v>0</v>
      </c>
      <c r="N856" s="58">
        <f t="shared" si="44"/>
        <v>0</v>
      </c>
      <c r="O856" s="58">
        <f t="shared" si="44"/>
        <v>0</v>
      </c>
      <c r="P856" s="43">
        <f t="shared" si="41"/>
        <v>0</v>
      </c>
    </row>
    <row r="857" spans="1:16" x14ac:dyDescent="0.25">
      <c r="A857" s="225">
        <v>421</v>
      </c>
      <c r="B857" s="227" t="s">
        <v>377</v>
      </c>
      <c r="C857" s="46">
        <v>11</v>
      </c>
      <c r="D857" s="21"/>
      <c r="E857" s="21"/>
      <c r="F857" s="21"/>
      <c r="G857" s="21"/>
      <c r="H857" s="21"/>
      <c r="I857" s="21"/>
      <c r="J857" s="21"/>
      <c r="K857" s="21"/>
      <c r="L857" s="21"/>
      <c r="M857" s="21"/>
      <c r="N857" s="21"/>
      <c r="O857" s="21"/>
      <c r="P857" s="43">
        <f t="shared" si="41"/>
        <v>0</v>
      </c>
    </row>
    <row r="858" spans="1:16" x14ac:dyDescent="0.25">
      <c r="A858" s="226"/>
      <c r="B858" s="228"/>
      <c r="C858" s="46">
        <v>14</v>
      </c>
      <c r="D858" s="21"/>
      <c r="E858" s="21"/>
      <c r="F858" s="21"/>
      <c r="G858" s="21"/>
      <c r="H858" s="21"/>
      <c r="I858" s="21"/>
      <c r="J858" s="21"/>
      <c r="K858" s="21"/>
      <c r="L858" s="21"/>
      <c r="M858" s="21"/>
      <c r="N858" s="21"/>
      <c r="O858" s="21"/>
      <c r="P858" s="43">
        <f t="shared" si="41"/>
        <v>0</v>
      </c>
    </row>
    <row r="859" spans="1:16" x14ac:dyDescent="0.25">
      <c r="A859" s="226"/>
      <c r="B859" s="228"/>
      <c r="C859" s="46">
        <v>15</v>
      </c>
      <c r="D859" s="21"/>
      <c r="E859" s="21"/>
      <c r="F859" s="21"/>
      <c r="G859" s="21"/>
      <c r="H859" s="21"/>
      <c r="I859" s="21"/>
      <c r="J859" s="21"/>
      <c r="K859" s="21"/>
      <c r="L859" s="21"/>
      <c r="M859" s="21"/>
      <c r="N859" s="21"/>
      <c r="O859" s="21"/>
      <c r="P859" s="43">
        <f t="shared" si="41"/>
        <v>0</v>
      </c>
    </row>
    <row r="860" spans="1:16" x14ac:dyDescent="0.25">
      <c r="A860" s="226"/>
      <c r="B860" s="228"/>
      <c r="C860" s="46">
        <v>16</v>
      </c>
      <c r="D860" s="21"/>
      <c r="E860" s="21"/>
      <c r="F860" s="21"/>
      <c r="G860" s="21"/>
      <c r="H860" s="21"/>
      <c r="I860" s="21"/>
      <c r="J860" s="21"/>
      <c r="K860" s="21"/>
      <c r="L860" s="21"/>
      <c r="M860" s="21"/>
      <c r="N860" s="21"/>
      <c r="O860" s="21"/>
      <c r="P860" s="43">
        <f t="shared" si="41"/>
        <v>0</v>
      </c>
    </row>
    <row r="861" spans="1:16" x14ac:dyDescent="0.25">
      <c r="A861" s="226"/>
      <c r="B861" s="228"/>
      <c r="C861" s="46">
        <v>17</v>
      </c>
      <c r="D861" s="21"/>
      <c r="E861" s="21"/>
      <c r="F861" s="21"/>
      <c r="G861" s="21"/>
      <c r="H861" s="21"/>
      <c r="I861" s="21"/>
      <c r="J861" s="21"/>
      <c r="K861" s="21"/>
      <c r="L861" s="21"/>
      <c r="M861" s="21"/>
      <c r="N861" s="21"/>
      <c r="O861" s="21"/>
      <c r="P861" s="43">
        <f t="shared" si="41"/>
        <v>0</v>
      </c>
    </row>
    <row r="862" spans="1:16" ht="30" x14ac:dyDescent="0.25">
      <c r="A862" s="48">
        <v>422</v>
      </c>
      <c r="B862" s="49" t="s">
        <v>378</v>
      </c>
      <c r="C862" s="50"/>
      <c r="D862" s="50"/>
      <c r="E862" s="50"/>
      <c r="F862" s="50"/>
      <c r="G862" s="50"/>
      <c r="H862" s="50"/>
      <c r="I862" s="50"/>
      <c r="J862" s="50"/>
      <c r="K862" s="50"/>
      <c r="L862" s="50"/>
      <c r="M862" s="50"/>
      <c r="N862" s="50"/>
      <c r="O862" s="50"/>
      <c r="P862" s="43">
        <f t="shared" si="41"/>
        <v>0</v>
      </c>
    </row>
    <row r="863" spans="1:16" ht="30" x14ac:dyDescent="0.25">
      <c r="A863" s="48">
        <v>423</v>
      </c>
      <c r="B863" s="49" t="s">
        <v>379</v>
      </c>
      <c r="C863" s="50"/>
      <c r="D863" s="50"/>
      <c r="E863" s="50"/>
      <c r="F863" s="50"/>
      <c r="G863" s="50"/>
      <c r="H863" s="50"/>
      <c r="I863" s="50"/>
      <c r="J863" s="50"/>
      <c r="K863" s="50"/>
      <c r="L863" s="50"/>
      <c r="M863" s="50"/>
      <c r="N863" s="50"/>
      <c r="O863" s="50"/>
      <c r="P863" s="43">
        <f t="shared" si="41"/>
        <v>0</v>
      </c>
    </row>
    <row r="864" spans="1:16" ht="30" x14ac:dyDescent="0.25">
      <c r="A864" s="48">
        <v>424</v>
      </c>
      <c r="B864" s="49" t="s">
        <v>380</v>
      </c>
      <c r="C864" s="50"/>
      <c r="D864" s="50"/>
      <c r="E864" s="50"/>
      <c r="F864" s="50"/>
      <c r="G864" s="50"/>
      <c r="H864" s="50"/>
      <c r="I864" s="50"/>
      <c r="J864" s="50"/>
      <c r="K864" s="50"/>
      <c r="L864" s="50"/>
      <c r="M864" s="50"/>
      <c r="N864" s="50"/>
      <c r="O864" s="50"/>
      <c r="P864" s="43">
        <f t="shared" si="41"/>
        <v>0</v>
      </c>
    </row>
    <row r="865" spans="1:16" ht="30" x14ac:dyDescent="0.25">
      <c r="A865" s="48">
        <v>425</v>
      </c>
      <c r="B865" s="49" t="s">
        <v>381</v>
      </c>
      <c r="C865" s="50"/>
      <c r="D865" s="50"/>
      <c r="E865" s="50"/>
      <c r="F865" s="50"/>
      <c r="G865" s="50"/>
      <c r="H865" s="50"/>
      <c r="I865" s="50"/>
      <c r="J865" s="50"/>
      <c r="K865" s="50"/>
      <c r="L865" s="50"/>
      <c r="M865" s="50"/>
      <c r="N865" s="50"/>
      <c r="O865" s="50"/>
      <c r="P865" s="43">
        <f t="shared" si="41"/>
        <v>0</v>
      </c>
    </row>
    <row r="866" spans="1:16" x14ac:dyDescent="0.25">
      <c r="A866" s="59">
        <v>4300</v>
      </c>
      <c r="B866" s="219" t="s">
        <v>382</v>
      </c>
      <c r="C866" s="220"/>
      <c r="D866" s="58">
        <f>SUM(D867:D931)</f>
        <v>4813</v>
      </c>
      <c r="E866" s="58">
        <f t="shared" ref="E866:O866" si="45">SUM(E867:E931)</f>
        <v>4813</v>
      </c>
      <c r="F866" s="58">
        <f t="shared" si="45"/>
        <v>4813</v>
      </c>
      <c r="G866" s="58">
        <f t="shared" si="45"/>
        <v>4813</v>
      </c>
      <c r="H866" s="58">
        <f t="shared" si="45"/>
        <v>4813</v>
      </c>
      <c r="I866" s="58">
        <f t="shared" si="45"/>
        <v>4813</v>
      </c>
      <c r="J866" s="58">
        <f t="shared" si="45"/>
        <v>4813</v>
      </c>
      <c r="K866" s="58">
        <f t="shared" si="45"/>
        <v>4813</v>
      </c>
      <c r="L866" s="58">
        <f t="shared" si="45"/>
        <v>4813</v>
      </c>
      <c r="M866" s="58">
        <f t="shared" si="45"/>
        <v>4813</v>
      </c>
      <c r="N866" s="58">
        <f t="shared" si="45"/>
        <v>4813</v>
      </c>
      <c r="O866" s="58">
        <f t="shared" si="45"/>
        <v>4813</v>
      </c>
      <c r="P866" s="43">
        <f t="shared" si="41"/>
        <v>57756</v>
      </c>
    </row>
    <row r="867" spans="1:16" x14ac:dyDescent="0.25">
      <c r="A867" s="225">
        <v>431</v>
      </c>
      <c r="B867" s="227" t="s">
        <v>383</v>
      </c>
      <c r="C867" s="46">
        <v>11</v>
      </c>
      <c r="D867" s="63"/>
      <c r="E867" s="21"/>
      <c r="F867" s="21"/>
      <c r="G867" s="21"/>
      <c r="H867" s="21"/>
      <c r="I867" s="21"/>
      <c r="J867" s="21"/>
      <c r="K867" s="21"/>
      <c r="L867" s="21"/>
      <c r="M867" s="21"/>
      <c r="N867" s="21"/>
      <c r="O867" s="21"/>
      <c r="P867" s="43">
        <f t="shared" si="41"/>
        <v>0</v>
      </c>
    </row>
    <row r="868" spans="1:16" x14ac:dyDescent="0.25">
      <c r="A868" s="226"/>
      <c r="B868" s="228"/>
      <c r="C868" s="46">
        <v>14</v>
      </c>
      <c r="D868" s="63"/>
      <c r="E868" s="21"/>
      <c r="F868" s="21"/>
      <c r="G868" s="21"/>
      <c r="H868" s="21"/>
      <c r="I868" s="21"/>
      <c r="J868" s="21"/>
      <c r="K868" s="21"/>
      <c r="L868" s="21"/>
      <c r="M868" s="21"/>
      <c r="N868" s="21"/>
      <c r="O868" s="21"/>
      <c r="P868" s="43">
        <f t="shared" si="41"/>
        <v>0</v>
      </c>
    </row>
    <row r="869" spans="1:16" x14ac:dyDescent="0.25">
      <c r="A869" s="226"/>
      <c r="B869" s="228"/>
      <c r="C869" s="46">
        <v>15</v>
      </c>
      <c r="D869" s="63"/>
      <c r="E869" s="21"/>
      <c r="F869" s="21"/>
      <c r="G869" s="21"/>
      <c r="H869" s="21"/>
      <c r="I869" s="21"/>
      <c r="J869" s="21"/>
      <c r="K869" s="21"/>
      <c r="L869" s="21"/>
      <c r="M869" s="21"/>
      <c r="N869" s="21"/>
      <c r="O869" s="21"/>
      <c r="P869" s="43">
        <f t="shared" si="41"/>
        <v>0</v>
      </c>
    </row>
    <row r="870" spans="1:16" x14ac:dyDescent="0.25">
      <c r="A870" s="226"/>
      <c r="B870" s="228"/>
      <c r="C870" s="46">
        <v>16</v>
      </c>
      <c r="D870" s="63"/>
      <c r="E870" s="21"/>
      <c r="F870" s="21"/>
      <c r="G870" s="21"/>
      <c r="H870" s="21"/>
      <c r="I870" s="21"/>
      <c r="J870" s="21"/>
      <c r="K870" s="21"/>
      <c r="L870" s="21"/>
      <c r="M870" s="21"/>
      <c r="N870" s="21"/>
      <c r="O870" s="21"/>
      <c r="P870" s="43">
        <f t="shared" si="41"/>
        <v>0</v>
      </c>
    </row>
    <row r="871" spans="1:16" x14ac:dyDescent="0.25">
      <c r="A871" s="226"/>
      <c r="B871" s="228"/>
      <c r="C871" s="46">
        <v>17</v>
      </c>
      <c r="D871" s="63"/>
      <c r="E871" s="21"/>
      <c r="F871" s="21"/>
      <c r="G871" s="21"/>
      <c r="H871" s="21"/>
      <c r="I871" s="21"/>
      <c r="J871" s="21"/>
      <c r="K871" s="21"/>
      <c r="L871" s="21"/>
      <c r="M871" s="21"/>
      <c r="N871" s="21"/>
      <c r="O871" s="21"/>
      <c r="P871" s="43">
        <f t="shared" si="41"/>
        <v>0</v>
      </c>
    </row>
    <row r="872" spans="1:16" x14ac:dyDescent="0.25">
      <c r="A872" s="226"/>
      <c r="B872" s="228"/>
      <c r="C872" s="46">
        <v>25</v>
      </c>
      <c r="D872" s="63"/>
      <c r="E872" s="21"/>
      <c r="F872" s="21"/>
      <c r="G872" s="21"/>
      <c r="H872" s="21"/>
      <c r="I872" s="21"/>
      <c r="J872" s="21"/>
      <c r="K872" s="21"/>
      <c r="L872" s="21"/>
      <c r="M872" s="21"/>
      <c r="N872" s="21"/>
      <c r="O872" s="21"/>
      <c r="P872" s="43">
        <f t="shared" si="41"/>
        <v>0</v>
      </c>
    </row>
    <row r="873" spans="1:16" x14ac:dyDescent="0.25">
      <c r="A873" s="226"/>
      <c r="B873" s="228"/>
      <c r="C873" s="46">
        <v>26</v>
      </c>
      <c r="D873" s="63"/>
      <c r="E873" s="21"/>
      <c r="F873" s="21"/>
      <c r="G873" s="21"/>
      <c r="H873" s="21"/>
      <c r="I873" s="21"/>
      <c r="J873" s="21"/>
      <c r="K873" s="21"/>
      <c r="L873" s="21"/>
      <c r="M873" s="21"/>
      <c r="N873" s="21"/>
      <c r="O873" s="21"/>
      <c r="P873" s="43">
        <f t="shared" si="41"/>
        <v>0</v>
      </c>
    </row>
    <row r="874" spans="1:16" x14ac:dyDescent="0.25">
      <c r="A874" s="231"/>
      <c r="B874" s="232"/>
      <c r="C874" s="46">
        <v>27</v>
      </c>
      <c r="D874" s="63"/>
      <c r="E874" s="21"/>
      <c r="F874" s="21"/>
      <c r="G874" s="21"/>
      <c r="H874" s="21"/>
      <c r="I874" s="21"/>
      <c r="J874" s="21"/>
      <c r="K874" s="21"/>
      <c r="L874" s="21"/>
      <c r="M874" s="21"/>
      <c r="N874" s="21"/>
      <c r="O874" s="21"/>
      <c r="P874" s="43">
        <f t="shared" si="41"/>
        <v>0</v>
      </c>
    </row>
    <row r="875" spans="1:16" x14ac:dyDescent="0.25">
      <c r="A875" s="225">
        <v>432</v>
      </c>
      <c r="B875" s="227" t="s">
        <v>384</v>
      </c>
      <c r="C875" s="46">
        <v>11</v>
      </c>
      <c r="D875" s="63"/>
      <c r="E875" s="21"/>
      <c r="F875" s="21"/>
      <c r="G875" s="21"/>
      <c r="H875" s="21"/>
      <c r="I875" s="21"/>
      <c r="J875" s="21"/>
      <c r="K875" s="21"/>
      <c r="L875" s="21"/>
      <c r="M875" s="21"/>
      <c r="N875" s="21"/>
      <c r="O875" s="21"/>
      <c r="P875" s="43">
        <f t="shared" si="41"/>
        <v>0</v>
      </c>
    </row>
    <row r="876" spans="1:16" x14ac:dyDescent="0.25">
      <c r="A876" s="226"/>
      <c r="B876" s="228"/>
      <c r="C876" s="46">
        <v>14</v>
      </c>
      <c r="D876" s="63"/>
      <c r="E876" s="21"/>
      <c r="F876" s="21"/>
      <c r="G876" s="21"/>
      <c r="H876" s="21"/>
      <c r="I876" s="21"/>
      <c r="J876" s="21"/>
      <c r="K876" s="21"/>
      <c r="L876" s="21"/>
      <c r="M876" s="21"/>
      <c r="N876" s="21"/>
      <c r="O876" s="21"/>
      <c r="P876" s="43">
        <f t="shared" si="41"/>
        <v>0</v>
      </c>
    </row>
    <row r="877" spans="1:16" x14ac:dyDescent="0.25">
      <c r="A877" s="226"/>
      <c r="B877" s="228"/>
      <c r="C877" s="46">
        <v>15</v>
      </c>
      <c r="D877" s="63"/>
      <c r="E877" s="21"/>
      <c r="F877" s="21"/>
      <c r="G877" s="21"/>
      <c r="H877" s="21"/>
      <c r="I877" s="21"/>
      <c r="J877" s="21"/>
      <c r="K877" s="21"/>
      <c r="L877" s="21"/>
      <c r="M877" s="21"/>
      <c r="N877" s="21"/>
      <c r="O877" s="21"/>
      <c r="P877" s="43">
        <f t="shared" si="41"/>
        <v>0</v>
      </c>
    </row>
    <row r="878" spans="1:16" x14ac:dyDescent="0.25">
      <c r="A878" s="226"/>
      <c r="B878" s="228"/>
      <c r="C878" s="46">
        <v>16</v>
      </c>
      <c r="D878" s="63"/>
      <c r="E878" s="21"/>
      <c r="F878" s="21"/>
      <c r="G878" s="21"/>
      <c r="H878" s="21"/>
      <c r="I878" s="21"/>
      <c r="J878" s="21"/>
      <c r="K878" s="21"/>
      <c r="L878" s="21"/>
      <c r="M878" s="21"/>
      <c r="N878" s="21"/>
      <c r="O878" s="21"/>
      <c r="P878" s="43">
        <f t="shared" si="41"/>
        <v>0</v>
      </c>
    </row>
    <row r="879" spans="1:16" x14ac:dyDescent="0.25">
      <c r="A879" s="226"/>
      <c r="B879" s="228"/>
      <c r="C879" s="46">
        <v>17</v>
      </c>
      <c r="D879" s="63"/>
      <c r="E879" s="21"/>
      <c r="F879" s="21"/>
      <c r="G879" s="21"/>
      <c r="H879" s="21"/>
      <c r="I879" s="21"/>
      <c r="J879" s="21"/>
      <c r="K879" s="21"/>
      <c r="L879" s="21"/>
      <c r="M879" s="21"/>
      <c r="N879" s="21"/>
      <c r="O879" s="21"/>
      <c r="P879" s="43">
        <f t="shared" si="41"/>
        <v>0</v>
      </c>
    </row>
    <row r="880" spans="1:16" x14ac:dyDescent="0.25">
      <c r="A880" s="226"/>
      <c r="B880" s="228"/>
      <c r="C880" s="46">
        <v>25</v>
      </c>
      <c r="D880" s="63"/>
      <c r="E880" s="21"/>
      <c r="F880" s="21"/>
      <c r="G880" s="21"/>
      <c r="H880" s="21"/>
      <c r="I880" s="21"/>
      <c r="J880" s="21"/>
      <c r="K880" s="21"/>
      <c r="L880" s="21"/>
      <c r="M880" s="21"/>
      <c r="N880" s="21"/>
      <c r="O880" s="21"/>
      <c r="P880" s="43">
        <f t="shared" si="41"/>
        <v>0</v>
      </c>
    </row>
    <row r="881" spans="1:16" x14ac:dyDescent="0.25">
      <c r="A881" s="226"/>
      <c r="B881" s="228"/>
      <c r="C881" s="46">
        <v>26</v>
      </c>
      <c r="D881" s="63"/>
      <c r="E881" s="21"/>
      <c r="F881" s="21"/>
      <c r="G881" s="21"/>
      <c r="H881" s="21"/>
      <c r="I881" s="21"/>
      <c r="J881" s="21"/>
      <c r="K881" s="21"/>
      <c r="L881" s="21"/>
      <c r="M881" s="21"/>
      <c r="N881" s="21"/>
      <c r="O881" s="21"/>
      <c r="P881" s="43">
        <f t="shared" si="41"/>
        <v>0</v>
      </c>
    </row>
    <row r="882" spans="1:16" x14ac:dyDescent="0.25">
      <c r="A882" s="231"/>
      <c r="B882" s="232"/>
      <c r="C882" s="46">
        <v>27</v>
      </c>
      <c r="D882" s="63"/>
      <c r="E882" s="21"/>
      <c r="F882" s="21"/>
      <c r="G882" s="21"/>
      <c r="H882" s="21"/>
      <c r="I882" s="21"/>
      <c r="J882" s="21"/>
      <c r="K882" s="21"/>
      <c r="L882" s="21"/>
      <c r="M882" s="21"/>
      <c r="N882" s="21"/>
      <c r="O882" s="21"/>
      <c r="P882" s="43">
        <f t="shared" si="41"/>
        <v>0</v>
      </c>
    </row>
    <row r="883" spans="1:16" x14ac:dyDescent="0.25">
      <c r="A883" s="225">
        <v>433</v>
      </c>
      <c r="B883" s="227" t="s">
        <v>385</v>
      </c>
      <c r="C883" s="46">
        <v>11</v>
      </c>
      <c r="D883" s="63"/>
      <c r="E883" s="21"/>
      <c r="F883" s="21"/>
      <c r="G883" s="21"/>
      <c r="H883" s="21"/>
      <c r="I883" s="21"/>
      <c r="J883" s="21"/>
      <c r="K883" s="21"/>
      <c r="L883" s="21"/>
      <c r="M883" s="21"/>
      <c r="N883" s="21"/>
      <c r="O883" s="21"/>
      <c r="P883" s="43">
        <f t="shared" si="41"/>
        <v>0</v>
      </c>
    </row>
    <row r="884" spans="1:16" x14ac:dyDescent="0.25">
      <c r="A884" s="226"/>
      <c r="B884" s="228"/>
      <c r="C884" s="46">
        <v>14</v>
      </c>
      <c r="D884" s="63"/>
      <c r="E884" s="21"/>
      <c r="F884" s="21"/>
      <c r="G884" s="21"/>
      <c r="H884" s="21"/>
      <c r="I884" s="21"/>
      <c r="J884" s="21"/>
      <c r="K884" s="21"/>
      <c r="L884" s="21"/>
      <c r="M884" s="21"/>
      <c r="N884" s="21"/>
      <c r="O884" s="21"/>
      <c r="P884" s="43">
        <f t="shared" si="41"/>
        <v>0</v>
      </c>
    </row>
    <row r="885" spans="1:16" x14ac:dyDescent="0.25">
      <c r="A885" s="226"/>
      <c r="B885" s="228"/>
      <c r="C885" s="46">
        <v>15</v>
      </c>
      <c r="D885" s="63"/>
      <c r="E885" s="21"/>
      <c r="F885" s="21"/>
      <c r="G885" s="21"/>
      <c r="H885" s="21"/>
      <c r="I885" s="21"/>
      <c r="J885" s="21"/>
      <c r="K885" s="21"/>
      <c r="L885" s="21"/>
      <c r="M885" s="21"/>
      <c r="N885" s="21"/>
      <c r="O885" s="21"/>
      <c r="P885" s="43">
        <f t="shared" si="41"/>
        <v>0</v>
      </c>
    </row>
    <row r="886" spans="1:16" x14ac:dyDescent="0.25">
      <c r="A886" s="226"/>
      <c r="B886" s="228"/>
      <c r="C886" s="46">
        <v>16</v>
      </c>
      <c r="D886" s="63"/>
      <c r="E886" s="21"/>
      <c r="F886" s="21"/>
      <c r="G886" s="21"/>
      <c r="H886" s="21"/>
      <c r="I886" s="21"/>
      <c r="J886" s="21"/>
      <c r="K886" s="21"/>
      <c r="L886" s="21"/>
      <c r="M886" s="21"/>
      <c r="N886" s="21"/>
      <c r="O886" s="21"/>
      <c r="P886" s="43">
        <f t="shared" si="41"/>
        <v>0</v>
      </c>
    </row>
    <row r="887" spans="1:16" x14ac:dyDescent="0.25">
      <c r="A887" s="226"/>
      <c r="B887" s="228"/>
      <c r="C887" s="46">
        <v>17</v>
      </c>
      <c r="D887" s="63"/>
      <c r="E887" s="21"/>
      <c r="F887" s="21"/>
      <c r="G887" s="21"/>
      <c r="H887" s="21"/>
      <c r="I887" s="21"/>
      <c r="J887" s="21"/>
      <c r="K887" s="21"/>
      <c r="L887" s="21"/>
      <c r="M887" s="21"/>
      <c r="N887" s="21"/>
      <c r="O887" s="21"/>
      <c r="P887" s="43">
        <f t="shared" si="41"/>
        <v>0</v>
      </c>
    </row>
    <row r="888" spans="1:16" x14ac:dyDescent="0.25">
      <c r="A888" s="226"/>
      <c r="B888" s="228"/>
      <c r="C888" s="46">
        <v>25</v>
      </c>
      <c r="D888" s="63"/>
      <c r="E888" s="21"/>
      <c r="F888" s="21"/>
      <c r="G888" s="21"/>
      <c r="H888" s="21"/>
      <c r="I888" s="21"/>
      <c r="J888" s="21"/>
      <c r="K888" s="21"/>
      <c r="L888" s="21"/>
      <c r="M888" s="21"/>
      <c r="N888" s="21"/>
      <c r="O888" s="21"/>
      <c r="P888" s="43">
        <f t="shared" si="41"/>
        <v>0</v>
      </c>
    </row>
    <row r="889" spans="1:16" x14ac:dyDescent="0.25">
      <c r="A889" s="226"/>
      <c r="B889" s="228"/>
      <c r="C889" s="46">
        <v>26</v>
      </c>
      <c r="D889" s="63"/>
      <c r="E889" s="21"/>
      <c r="F889" s="21"/>
      <c r="G889" s="21"/>
      <c r="H889" s="21"/>
      <c r="I889" s="21"/>
      <c r="J889" s="21"/>
      <c r="K889" s="21"/>
      <c r="L889" s="21"/>
      <c r="M889" s="21"/>
      <c r="N889" s="21"/>
      <c r="O889" s="21"/>
      <c r="P889" s="43">
        <f t="shared" si="41"/>
        <v>0</v>
      </c>
    </row>
    <row r="890" spans="1:16" x14ac:dyDescent="0.25">
      <c r="A890" s="231"/>
      <c r="B890" s="232"/>
      <c r="C890" s="46">
        <v>27</v>
      </c>
      <c r="D890" s="63"/>
      <c r="E890" s="21"/>
      <c r="F890" s="21"/>
      <c r="G890" s="21"/>
      <c r="H890" s="21"/>
      <c r="I890" s="21"/>
      <c r="J890" s="21"/>
      <c r="K890" s="21"/>
      <c r="L890" s="21"/>
      <c r="M890" s="21"/>
      <c r="N890" s="21"/>
      <c r="O890" s="21"/>
      <c r="P890" s="43">
        <f t="shared" si="41"/>
        <v>0</v>
      </c>
    </row>
    <row r="891" spans="1:16" x14ac:dyDescent="0.25">
      <c r="A891" s="225">
        <v>434</v>
      </c>
      <c r="B891" s="227" t="s">
        <v>386</v>
      </c>
      <c r="C891" s="46">
        <v>11</v>
      </c>
      <c r="D891" s="63"/>
      <c r="E891" s="21"/>
      <c r="F891" s="21"/>
      <c r="G891" s="21"/>
      <c r="H891" s="21"/>
      <c r="I891" s="21"/>
      <c r="J891" s="21"/>
      <c r="K891" s="21"/>
      <c r="L891" s="21"/>
      <c r="M891" s="21"/>
      <c r="N891" s="21"/>
      <c r="O891" s="21"/>
      <c r="P891" s="43">
        <f t="shared" si="41"/>
        <v>0</v>
      </c>
    </row>
    <row r="892" spans="1:16" x14ac:dyDescent="0.25">
      <c r="A892" s="226"/>
      <c r="B892" s="228"/>
      <c r="C892" s="46">
        <v>14</v>
      </c>
      <c r="D892" s="63"/>
      <c r="E892" s="21"/>
      <c r="F892" s="21"/>
      <c r="G892" s="21"/>
      <c r="H892" s="21"/>
      <c r="I892" s="21"/>
      <c r="J892" s="21"/>
      <c r="K892" s="21"/>
      <c r="L892" s="21"/>
      <c r="M892" s="21"/>
      <c r="N892" s="21"/>
      <c r="O892" s="21"/>
      <c r="P892" s="43">
        <f t="shared" si="41"/>
        <v>0</v>
      </c>
    </row>
    <row r="893" spans="1:16" x14ac:dyDescent="0.25">
      <c r="A893" s="226"/>
      <c r="B893" s="228"/>
      <c r="C893" s="46">
        <v>15</v>
      </c>
      <c r="D893" s="63"/>
      <c r="E893" s="21"/>
      <c r="F893" s="21"/>
      <c r="G893" s="21"/>
      <c r="H893" s="21"/>
      <c r="I893" s="21"/>
      <c r="J893" s="21"/>
      <c r="K893" s="21"/>
      <c r="L893" s="21"/>
      <c r="M893" s="21"/>
      <c r="N893" s="21"/>
      <c r="O893" s="21"/>
      <c r="P893" s="43">
        <f t="shared" si="41"/>
        <v>0</v>
      </c>
    </row>
    <row r="894" spans="1:16" x14ac:dyDescent="0.25">
      <c r="A894" s="226"/>
      <c r="B894" s="228"/>
      <c r="C894" s="46">
        <v>16</v>
      </c>
      <c r="D894" s="63"/>
      <c r="E894" s="21"/>
      <c r="F894" s="21"/>
      <c r="G894" s="21"/>
      <c r="H894" s="21"/>
      <c r="I894" s="21"/>
      <c r="J894" s="21"/>
      <c r="K894" s="21"/>
      <c r="L894" s="21"/>
      <c r="M894" s="21"/>
      <c r="N894" s="21"/>
      <c r="O894" s="21"/>
      <c r="P894" s="43">
        <f t="shared" si="41"/>
        <v>0</v>
      </c>
    </row>
    <row r="895" spans="1:16" x14ac:dyDescent="0.25">
      <c r="A895" s="226"/>
      <c r="B895" s="228"/>
      <c r="C895" s="46">
        <v>17</v>
      </c>
      <c r="D895" s="63"/>
      <c r="E895" s="21"/>
      <c r="F895" s="21"/>
      <c r="G895" s="21"/>
      <c r="H895" s="21"/>
      <c r="I895" s="21"/>
      <c r="J895" s="21"/>
      <c r="K895" s="21"/>
      <c r="L895" s="21"/>
      <c r="M895" s="21"/>
      <c r="N895" s="21"/>
      <c r="O895" s="21"/>
      <c r="P895" s="43">
        <f t="shared" si="41"/>
        <v>0</v>
      </c>
    </row>
    <row r="896" spans="1:16" x14ac:dyDescent="0.25">
      <c r="A896" s="226"/>
      <c r="B896" s="228"/>
      <c r="C896" s="46">
        <v>25</v>
      </c>
      <c r="D896" s="63"/>
      <c r="E896" s="21"/>
      <c r="F896" s="21"/>
      <c r="G896" s="21"/>
      <c r="H896" s="21"/>
      <c r="I896" s="21"/>
      <c r="J896" s="21"/>
      <c r="K896" s="21"/>
      <c r="L896" s="21"/>
      <c r="M896" s="21"/>
      <c r="N896" s="21"/>
      <c r="O896" s="21"/>
      <c r="P896" s="43">
        <f t="shared" si="41"/>
        <v>0</v>
      </c>
    </row>
    <row r="897" spans="1:16" x14ac:dyDescent="0.25">
      <c r="A897" s="226"/>
      <c r="B897" s="228"/>
      <c r="C897" s="46">
        <v>26</v>
      </c>
      <c r="D897" s="63"/>
      <c r="E897" s="21"/>
      <c r="F897" s="21"/>
      <c r="G897" s="21"/>
      <c r="H897" s="21"/>
      <c r="I897" s="21"/>
      <c r="J897" s="21"/>
      <c r="K897" s="21"/>
      <c r="L897" s="21"/>
      <c r="M897" s="21"/>
      <c r="N897" s="21"/>
      <c r="O897" s="21"/>
      <c r="P897" s="43">
        <f t="shared" si="41"/>
        <v>0</v>
      </c>
    </row>
    <row r="898" spans="1:16" x14ac:dyDescent="0.25">
      <c r="A898" s="231"/>
      <c r="B898" s="232"/>
      <c r="C898" s="46">
        <v>27</v>
      </c>
      <c r="D898" s="63"/>
      <c r="E898" s="21"/>
      <c r="F898" s="21"/>
      <c r="G898" s="21"/>
      <c r="H898" s="21"/>
      <c r="I898" s="21"/>
      <c r="J898" s="21"/>
      <c r="K898" s="21"/>
      <c r="L898" s="21"/>
      <c r="M898" s="21"/>
      <c r="N898" s="21"/>
      <c r="O898" s="21"/>
      <c r="P898" s="43">
        <f t="shared" si="41"/>
        <v>0</v>
      </c>
    </row>
    <row r="899" spans="1:16" x14ac:dyDescent="0.25">
      <c r="A899" s="225">
        <v>435</v>
      </c>
      <c r="B899" s="227" t="s">
        <v>387</v>
      </c>
      <c r="C899" s="46">
        <v>11</v>
      </c>
      <c r="D899" s="63"/>
      <c r="E899" s="21"/>
      <c r="F899" s="21"/>
      <c r="G899" s="21"/>
      <c r="H899" s="21"/>
      <c r="I899" s="21"/>
      <c r="J899" s="21"/>
      <c r="K899" s="21"/>
      <c r="L899" s="21"/>
      <c r="M899" s="21"/>
      <c r="N899" s="21"/>
      <c r="O899" s="21"/>
      <c r="P899" s="43">
        <f t="shared" ref="P899:P962" si="46">SUM(D899:O899)</f>
        <v>0</v>
      </c>
    </row>
    <row r="900" spans="1:16" x14ac:dyDescent="0.25">
      <c r="A900" s="226"/>
      <c r="B900" s="228"/>
      <c r="C900" s="46">
        <v>14</v>
      </c>
      <c r="D900" s="63"/>
      <c r="E900" s="21"/>
      <c r="F900" s="21"/>
      <c r="G900" s="21"/>
      <c r="H900" s="21"/>
      <c r="I900" s="21"/>
      <c r="J900" s="21"/>
      <c r="K900" s="21"/>
      <c r="L900" s="21"/>
      <c r="M900" s="21"/>
      <c r="N900" s="21"/>
      <c r="O900" s="21"/>
      <c r="P900" s="43">
        <f t="shared" si="46"/>
        <v>0</v>
      </c>
    </row>
    <row r="901" spans="1:16" x14ac:dyDescent="0.25">
      <c r="A901" s="226"/>
      <c r="B901" s="228"/>
      <c r="C901" s="46">
        <v>15</v>
      </c>
      <c r="D901" s="63"/>
      <c r="E901" s="21"/>
      <c r="F901" s="21"/>
      <c r="G901" s="21"/>
      <c r="H901" s="21"/>
      <c r="I901" s="21"/>
      <c r="J901" s="21"/>
      <c r="K901" s="21"/>
      <c r="L901" s="21"/>
      <c r="M901" s="21"/>
      <c r="N901" s="21"/>
      <c r="O901" s="21"/>
      <c r="P901" s="43">
        <f t="shared" si="46"/>
        <v>0</v>
      </c>
    </row>
    <row r="902" spans="1:16" x14ac:dyDescent="0.25">
      <c r="A902" s="226"/>
      <c r="B902" s="228"/>
      <c r="C902" s="46">
        <v>16</v>
      </c>
      <c r="D902" s="63"/>
      <c r="E902" s="21"/>
      <c r="F902" s="21"/>
      <c r="G902" s="21"/>
      <c r="H902" s="21"/>
      <c r="I902" s="21"/>
      <c r="J902" s="21"/>
      <c r="K902" s="21"/>
      <c r="L902" s="21"/>
      <c r="M902" s="21"/>
      <c r="N902" s="21"/>
      <c r="O902" s="21"/>
      <c r="P902" s="43">
        <f t="shared" si="46"/>
        <v>0</v>
      </c>
    </row>
    <row r="903" spans="1:16" x14ac:dyDescent="0.25">
      <c r="A903" s="226"/>
      <c r="B903" s="228"/>
      <c r="C903" s="46">
        <v>17</v>
      </c>
      <c r="D903" s="63"/>
      <c r="E903" s="21"/>
      <c r="F903" s="21"/>
      <c r="G903" s="21"/>
      <c r="H903" s="21"/>
      <c r="I903" s="21"/>
      <c r="J903" s="21"/>
      <c r="K903" s="21"/>
      <c r="L903" s="21"/>
      <c r="M903" s="21"/>
      <c r="N903" s="21"/>
      <c r="O903" s="21"/>
      <c r="P903" s="43">
        <f t="shared" si="46"/>
        <v>0</v>
      </c>
    </row>
    <row r="904" spans="1:16" x14ac:dyDescent="0.25">
      <c r="A904" s="226"/>
      <c r="B904" s="228"/>
      <c r="C904" s="46">
        <v>25</v>
      </c>
      <c r="D904" s="63"/>
      <c r="E904" s="21"/>
      <c r="F904" s="21"/>
      <c r="G904" s="21"/>
      <c r="H904" s="21"/>
      <c r="I904" s="21"/>
      <c r="J904" s="21"/>
      <c r="K904" s="21"/>
      <c r="L904" s="21"/>
      <c r="M904" s="21"/>
      <c r="N904" s="21"/>
      <c r="O904" s="21"/>
      <c r="P904" s="43">
        <f t="shared" si="46"/>
        <v>0</v>
      </c>
    </row>
    <row r="905" spans="1:16" x14ac:dyDescent="0.25">
      <c r="A905" s="226"/>
      <c r="B905" s="228"/>
      <c r="C905" s="46">
        <v>26</v>
      </c>
      <c r="D905" s="63"/>
      <c r="E905" s="21"/>
      <c r="F905" s="21"/>
      <c r="G905" s="21"/>
      <c r="H905" s="21"/>
      <c r="I905" s="21"/>
      <c r="J905" s="21"/>
      <c r="K905" s="21"/>
      <c r="L905" s="21"/>
      <c r="M905" s="21"/>
      <c r="N905" s="21"/>
      <c r="O905" s="21"/>
      <c r="P905" s="43">
        <f t="shared" si="46"/>
        <v>0</v>
      </c>
    </row>
    <row r="906" spans="1:16" x14ac:dyDescent="0.25">
      <c r="A906" s="231"/>
      <c r="B906" s="232"/>
      <c r="C906" s="46">
        <v>27</v>
      </c>
      <c r="D906" s="63"/>
      <c r="E906" s="21"/>
      <c r="F906" s="21"/>
      <c r="G906" s="21"/>
      <c r="H906" s="21"/>
      <c r="I906" s="21"/>
      <c r="J906" s="21"/>
      <c r="K906" s="21"/>
      <c r="L906" s="21"/>
      <c r="M906" s="21"/>
      <c r="N906" s="21"/>
      <c r="O906" s="21"/>
      <c r="P906" s="43">
        <f t="shared" si="46"/>
        <v>0</v>
      </c>
    </row>
    <row r="907" spans="1:16" x14ac:dyDescent="0.25">
      <c r="A907" s="225">
        <v>436</v>
      </c>
      <c r="B907" s="227" t="s">
        <v>388</v>
      </c>
      <c r="C907" s="46">
        <v>11</v>
      </c>
      <c r="D907" s="63"/>
      <c r="E907" s="21"/>
      <c r="F907" s="21"/>
      <c r="G907" s="21"/>
      <c r="H907" s="21"/>
      <c r="I907" s="21"/>
      <c r="J907" s="21"/>
      <c r="K907" s="21"/>
      <c r="L907" s="21"/>
      <c r="M907" s="21"/>
      <c r="N907" s="21"/>
      <c r="O907" s="21"/>
      <c r="P907" s="43">
        <f t="shared" si="46"/>
        <v>0</v>
      </c>
    </row>
    <row r="908" spans="1:16" x14ac:dyDescent="0.25">
      <c r="A908" s="226"/>
      <c r="B908" s="228"/>
      <c r="C908" s="46">
        <v>14</v>
      </c>
      <c r="D908" s="63"/>
      <c r="E908" s="21"/>
      <c r="F908" s="21"/>
      <c r="G908" s="21"/>
      <c r="H908" s="21"/>
      <c r="I908" s="21"/>
      <c r="J908" s="21"/>
      <c r="K908" s="21"/>
      <c r="L908" s="21"/>
      <c r="M908" s="21"/>
      <c r="N908" s="21"/>
      <c r="O908" s="21"/>
      <c r="P908" s="43">
        <f t="shared" si="46"/>
        <v>0</v>
      </c>
    </row>
    <row r="909" spans="1:16" x14ac:dyDescent="0.25">
      <c r="A909" s="226"/>
      <c r="B909" s="228"/>
      <c r="C909" s="46">
        <v>15</v>
      </c>
      <c r="D909" s="63"/>
      <c r="E909" s="21"/>
      <c r="F909" s="21"/>
      <c r="G909" s="21"/>
      <c r="H909" s="21"/>
      <c r="I909" s="21"/>
      <c r="J909" s="21"/>
      <c r="K909" s="21"/>
      <c r="L909" s="21"/>
      <c r="M909" s="21"/>
      <c r="N909" s="21"/>
      <c r="O909" s="21"/>
      <c r="P909" s="43">
        <f t="shared" si="46"/>
        <v>0</v>
      </c>
    </row>
    <row r="910" spans="1:16" x14ac:dyDescent="0.25">
      <c r="A910" s="226"/>
      <c r="B910" s="228"/>
      <c r="C910" s="46">
        <v>16</v>
      </c>
      <c r="D910" s="63"/>
      <c r="E910" s="21"/>
      <c r="F910" s="21"/>
      <c r="G910" s="21"/>
      <c r="H910" s="21"/>
      <c r="I910" s="21"/>
      <c r="J910" s="21"/>
      <c r="K910" s="21"/>
      <c r="L910" s="21"/>
      <c r="M910" s="21"/>
      <c r="N910" s="21"/>
      <c r="O910" s="21"/>
      <c r="P910" s="43">
        <f t="shared" si="46"/>
        <v>0</v>
      </c>
    </row>
    <row r="911" spans="1:16" x14ac:dyDescent="0.25">
      <c r="A911" s="226"/>
      <c r="B911" s="228"/>
      <c r="C911" s="46">
        <v>17</v>
      </c>
      <c r="D911" s="63"/>
      <c r="E911" s="21"/>
      <c r="F911" s="21"/>
      <c r="G911" s="21"/>
      <c r="H911" s="21"/>
      <c r="I911" s="21"/>
      <c r="J911" s="21"/>
      <c r="K911" s="21"/>
      <c r="L911" s="21"/>
      <c r="M911" s="21"/>
      <c r="N911" s="21"/>
      <c r="O911" s="21"/>
      <c r="P911" s="43">
        <f t="shared" si="46"/>
        <v>0</v>
      </c>
    </row>
    <row r="912" spans="1:16" x14ac:dyDescent="0.25">
      <c r="A912" s="226"/>
      <c r="B912" s="228"/>
      <c r="C912" s="46">
        <v>25</v>
      </c>
      <c r="D912" s="63"/>
      <c r="E912" s="21"/>
      <c r="F912" s="21"/>
      <c r="G912" s="21"/>
      <c r="H912" s="21"/>
      <c r="I912" s="21"/>
      <c r="J912" s="21"/>
      <c r="K912" s="21"/>
      <c r="L912" s="21"/>
      <c r="M912" s="21"/>
      <c r="N912" s="21"/>
      <c r="O912" s="21"/>
      <c r="P912" s="43">
        <f t="shared" si="46"/>
        <v>0</v>
      </c>
    </row>
    <row r="913" spans="1:16" x14ac:dyDescent="0.25">
      <c r="A913" s="226"/>
      <c r="B913" s="228"/>
      <c r="C913" s="46">
        <v>26</v>
      </c>
      <c r="D913" s="63"/>
      <c r="E913" s="21"/>
      <c r="F913" s="21"/>
      <c r="G913" s="21"/>
      <c r="H913" s="21"/>
      <c r="I913" s="21"/>
      <c r="J913" s="21"/>
      <c r="K913" s="21"/>
      <c r="L913" s="21"/>
      <c r="M913" s="21"/>
      <c r="N913" s="21"/>
      <c r="O913" s="21"/>
      <c r="P913" s="43">
        <f t="shared" si="46"/>
        <v>0</v>
      </c>
    </row>
    <row r="914" spans="1:16" x14ac:dyDescent="0.25">
      <c r="A914" s="231"/>
      <c r="B914" s="232"/>
      <c r="C914" s="46">
        <v>27</v>
      </c>
      <c r="D914" s="63"/>
      <c r="E914" s="21"/>
      <c r="F914" s="21"/>
      <c r="G914" s="21"/>
      <c r="H914" s="21"/>
      <c r="I914" s="21"/>
      <c r="J914" s="21"/>
      <c r="K914" s="21"/>
      <c r="L914" s="21"/>
      <c r="M914" s="21"/>
      <c r="N914" s="21"/>
      <c r="O914" s="21"/>
      <c r="P914" s="43">
        <f t="shared" si="46"/>
        <v>0</v>
      </c>
    </row>
    <row r="915" spans="1:16" x14ac:dyDescent="0.25">
      <c r="A915" s="225">
        <v>437</v>
      </c>
      <c r="B915" s="227" t="s">
        <v>389</v>
      </c>
      <c r="C915" s="46">
        <v>11</v>
      </c>
      <c r="D915" s="63"/>
      <c r="E915" s="21"/>
      <c r="F915" s="21"/>
      <c r="G915" s="21"/>
      <c r="H915" s="21"/>
      <c r="I915" s="21"/>
      <c r="J915" s="21"/>
      <c r="K915" s="21"/>
      <c r="L915" s="21"/>
      <c r="M915" s="21"/>
      <c r="N915" s="21"/>
      <c r="O915" s="21"/>
      <c r="P915" s="43">
        <f t="shared" si="46"/>
        <v>0</v>
      </c>
    </row>
    <row r="916" spans="1:16" x14ac:dyDescent="0.25">
      <c r="A916" s="226"/>
      <c r="B916" s="228"/>
      <c r="C916" s="46">
        <v>14</v>
      </c>
      <c r="D916" s="63"/>
      <c r="E916" s="21"/>
      <c r="F916" s="21"/>
      <c r="G916" s="21"/>
      <c r="H916" s="21"/>
      <c r="I916" s="21"/>
      <c r="J916" s="21"/>
      <c r="K916" s="21"/>
      <c r="L916" s="21"/>
      <c r="M916" s="21"/>
      <c r="N916" s="21"/>
      <c r="O916" s="21"/>
      <c r="P916" s="43">
        <f t="shared" si="46"/>
        <v>0</v>
      </c>
    </row>
    <row r="917" spans="1:16" x14ac:dyDescent="0.25">
      <c r="A917" s="226"/>
      <c r="B917" s="228"/>
      <c r="C917" s="46">
        <v>15</v>
      </c>
      <c r="D917" s="63"/>
      <c r="E917" s="21"/>
      <c r="F917" s="21"/>
      <c r="G917" s="21"/>
      <c r="H917" s="21"/>
      <c r="I917" s="21"/>
      <c r="J917" s="21"/>
      <c r="K917" s="21"/>
      <c r="L917" s="21"/>
      <c r="M917" s="21"/>
      <c r="N917" s="21"/>
      <c r="O917" s="21"/>
      <c r="P917" s="43">
        <f t="shared" si="46"/>
        <v>0</v>
      </c>
    </row>
    <row r="918" spans="1:16" x14ac:dyDescent="0.25">
      <c r="A918" s="226"/>
      <c r="B918" s="228"/>
      <c r="C918" s="46">
        <v>16</v>
      </c>
      <c r="D918" s="63"/>
      <c r="E918" s="21"/>
      <c r="F918" s="21"/>
      <c r="G918" s="21"/>
      <c r="H918" s="21"/>
      <c r="I918" s="21"/>
      <c r="J918" s="21"/>
      <c r="K918" s="21"/>
      <c r="L918" s="21"/>
      <c r="M918" s="21"/>
      <c r="N918" s="21"/>
      <c r="O918" s="21"/>
      <c r="P918" s="43">
        <f t="shared" si="46"/>
        <v>0</v>
      </c>
    </row>
    <row r="919" spans="1:16" x14ac:dyDescent="0.25">
      <c r="A919" s="226"/>
      <c r="B919" s="228"/>
      <c r="C919" s="46">
        <v>17</v>
      </c>
      <c r="D919" s="63"/>
      <c r="E919" s="21"/>
      <c r="F919" s="21"/>
      <c r="G919" s="21"/>
      <c r="H919" s="21"/>
      <c r="I919" s="21"/>
      <c r="J919" s="21"/>
      <c r="K919" s="21"/>
      <c r="L919" s="21"/>
      <c r="M919" s="21"/>
      <c r="N919" s="21"/>
      <c r="O919" s="21"/>
      <c r="P919" s="43">
        <f t="shared" si="46"/>
        <v>0</v>
      </c>
    </row>
    <row r="920" spans="1:16" x14ac:dyDescent="0.25">
      <c r="A920" s="226"/>
      <c r="B920" s="228"/>
      <c r="C920" s="46">
        <v>25</v>
      </c>
      <c r="D920" s="63"/>
      <c r="E920" s="21"/>
      <c r="F920" s="21"/>
      <c r="G920" s="21"/>
      <c r="H920" s="21"/>
      <c r="I920" s="21"/>
      <c r="J920" s="21"/>
      <c r="K920" s="21"/>
      <c r="L920" s="21"/>
      <c r="M920" s="21"/>
      <c r="N920" s="21"/>
      <c r="O920" s="21"/>
      <c r="P920" s="43">
        <f t="shared" si="46"/>
        <v>0</v>
      </c>
    </row>
    <row r="921" spans="1:16" x14ac:dyDescent="0.25">
      <c r="A921" s="226"/>
      <c r="B921" s="228"/>
      <c r="C921" s="46">
        <v>26</v>
      </c>
      <c r="D921" s="63"/>
      <c r="E921" s="21"/>
      <c r="F921" s="21"/>
      <c r="G921" s="21"/>
      <c r="H921" s="21"/>
      <c r="I921" s="21"/>
      <c r="J921" s="21"/>
      <c r="K921" s="21"/>
      <c r="L921" s="21"/>
      <c r="M921" s="21"/>
      <c r="N921" s="21"/>
      <c r="O921" s="21"/>
      <c r="P921" s="43">
        <f t="shared" si="46"/>
        <v>0</v>
      </c>
    </row>
    <row r="922" spans="1:16" x14ac:dyDescent="0.25">
      <c r="A922" s="231"/>
      <c r="B922" s="232"/>
      <c r="C922" s="46">
        <v>27</v>
      </c>
      <c r="D922" s="63"/>
      <c r="E922" s="21"/>
      <c r="F922" s="21"/>
      <c r="G922" s="21"/>
      <c r="H922" s="21"/>
      <c r="I922" s="21"/>
      <c r="J922" s="21"/>
      <c r="K922" s="21"/>
      <c r="L922" s="21"/>
      <c r="M922" s="21"/>
      <c r="N922" s="21"/>
      <c r="O922" s="21"/>
      <c r="P922" s="43">
        <f t="shared" si="46"/>
        <v>0</v>
      </c>
    </row>
    <row r="923" spans="1:16" x14ac:dyDescent="0.25">
      <c r="A923" s="48">
        <v>438</v>
      </c>
      <c r="B923" s="49" t="s">
        <v>390</v>
      </c>
      <c r="C923" s="50"/>
      <c r="D923" s="50"/>
      <c r="E923" s="50"/>
      <c r="F923" s="50"/>
      <c r="G923" s="50"/>
      <c r="H923" s="50"/>
      <c r="I923" s="50"/>
      <c r="J923" s="50"/>
      <c r="K923" s="50"/>
      <c r="L923" s="50"/>
      <c r="M923" s="50"/>
      <c r="N923" s="50"/>
      <c r="O923" s="50"/>
      <c r="P923" s="43">
        <f t="shared" si="46"/>
        <v>0</v>
      </c>
    </row>
    <row r="924" spans="1:16" x14ac:dyDescent="0.25">
      <c r="A924" s="225">
        <v>439</v>
      </c>
      <c r="B924" s="227" t="s">
        <v>391</v>
      </c>
      <c r="C924" s="46">
        <v>11</v>
      </c>
      <c r="D924" s="63"/>
      <c r="E924" s="21"/>
      <c r="F924" s="21"/>
      <c r="G924" s="21"/>
      <c r="H924" s="21"/>
      <c r="I924" s="21"/>
      <c r="J924" s="21"/>
      <c r="K924" s="21"/>
      <c r="L924" s="21"/>
      <c r="M924" s="21"/>
      <c r="N924" s="21"/>
      <c r="O924" s="21"/>
      <c r="P924" s="43">
        <f t="shared" si="46"/>
        <v>0</v>
      </c>
    </row>
    <row r="925" spans="1:16" x14ac:dyDescent="0.25">
      <c r="A925" s="226"/>
      <c r="B925" s="228"/>
      <c r="C925" s="46">
        <v>14</v>
      </c>
      <c r="D925" s="63"/>
      <c r="E925" s="21"/>
      <c r="F925" s="21"/>
      <c r="G925" s="21"/>
      <c r="H925" s="21"/>
      <c r="I925" s="21"/>
      <c r="J925" s="21"/>
      <c r="K925" s="21"/>
      <c r="L925" s="21"/>
      <c r="M925" s="21"/>
      <c r="N925" s="21"/>
      <c r="O925" s="21"/>
      <c r="P925" s="43">
        <f t="shared" si="46"/>
        <v>0</v>
      </c>
    </row>
    <row r="926" spans="1:16" x14ac:dyDescent="0.25">
      <c r="A926" s="226"/>
      <c r="B926" s="228"/>
      <c r="C926" s="46">
        <v>15</v>
      </c>
      <c r="D926" s="63"/>
      <c r="E926" s="21"/>
      <c r="F926" s="21"/>
      <c r="G926" s="21"/>
      <c r="H926" s="21"/>
      <c r="I926" s="21"/>
      <c r="J926" s="21"/>
      <c r="K926" s="21"/>
      <c r="L926" s="21"/>
      <c r="M926" s="21"/>
      <c r="N926" s="21"/>
      <c r="O926" s="21"/>
      <c r="P926" s="43">
        <f t="shared" si="46"/>
        <v>0</v>
      </c>
    </row>
    <row r="927" spans="1:16" x14ac:dyDescent="0.25">
      <c r="A927" s="226"/>
      <c r="B927" s="228"/>
      <c r="C927" s="46">
        <v>16</v>
      </c>
      <c r="D927" s="63">
        <v>4813</v>
      </c>
      <c r="E927" s="63">
        <v>4813</v>
      </c>
      <c r="F927" s="63">
        <v>4813</v>
      </c>
      <c r="G927" s="63">
        <v>4813</v>
      </c>
      <c r="H927" s="63">
        <v>4813</v>
      </c>
      <c r="I927" s="63">
        <v>4813</v>
      </c>
      <c r="J927" s="63">
        <v>4813</v>
      </c>
      <c r="K927" s="63">
        <v>4813</v>
      </c>
      <c r="L927" s="63">
        <v>4813</v>
      </c>
      <c r="M927" s="63">
        <v>4813</v>
      </c>
      <c r="N927" s="63">
        <v>4813</v>
      </c>
      <c r="O927" s="63">
        <v>4813</v>
      </c>
      <c r="P927" s="43">
        <f t="shared" si="46"/>
        <v>57756</v>
      </c>
    </row>
    <row r="928" spans="1:16" x14ac:dyDescent="0.25">
      <c r="A928" s="226"/>
      <c r="B928" s="228"/>
      <c r="C928" s="46">
        <v>17</v>
      </c>
      <c r="D928" s="63"/>
      <c r="E928" s="21"/>
      <c r="F928" s="21"/>
      <c r="G928" s="21"/>
      <c r="H928" s="21"/>
      <c r="I928" s="21"/>
      <c r="J928" s="21"/>
      <c r="K928" s="21"/>
      <c r="L928" s="21"/>
      <c r="M928" s="21"/>
      <c r="N928" s="21"/>
      <c r="O928" s="21"/>
      <c r="P928" s="43">
        <f t="shared" si="46"/>
        <v>0</v>
      </c>
    </row>
    <row r="929" spans="1:16" x14ac:dyDescent="0.25">
      <c r="A929" s="226"/>
      <c r="B929" s="228"/>
      <c r="C929" s="46">
        <v>25</v>
      </c>
      <c r="D929" s="63"/>
      <c r="E929" s="21"/>
      <c r="F929" s="21"/>
      <c r="G929" s="21"/>
      <c r="H929" s="21"/>
      <c r="I929" s="21"/>
      <c r="J929" s="21"/>
      <c r="K929" s="21"/>
      <c r="L929" s="21"/>
      <c r="M929" s="21"/>
      <c r="N929" s="21"/>
      <c r="O929" s="21"/>
      <c r="P929" s="43">
        <f t="shared" si="46"/>
        <v>0</v>
      </c>
    </row>
    <row r="930" spans="1:16" x14ac:dyDescent="0.25">
      <c r="A930" s="226"/>
      <c r="B930" s="228"/>
      <c r="C930" s="46">
        <v>26</v>
      </c>
      <c r="D930" s="63"/>
      <c r="E930" s="21"/>
      <c r="F930" s="21"/>
      <c r="G930" s="21"/>
      <c r="H930" s="21"/>
      <c r="I930" s="21"/>
      <c r="J930" s="21"/>
      <c r="K930" s="21"/>
      <c r="L930" s="21"/>
      <c r="M930" s="21"/>
      <c r="N930" s="21"/>
      <c r="O930" s="21"/>
      <c r="P930" s="43">
        <f t="shared" si="46"/>
        <v>0</v>
      </c>
    </row>
    <row r="931" spans="1:16" x14ac:dyDescent="0.25">
      <c r="A931" s="231"/>
      <c r="B931" s="232"/>
      <c r="C931" s="46">
        <v>27</v>
      </c>
      <c r="D931" s="63"/>
      <c r="E931" s="21"/>
      <c r="F931" s="21"/>
      <c r="G931" s="21"/>
      <c r="H931" s="21"/>
      <c r="I931" s="21"/>
      <c r="J931" s="21"/>
      <c r="K931" s="21"/>
      <c r="L931" s="21"/>
      <c r="M931" s="21"/>
      <c r="N931" s="21"/>
      <c r="O931" s="21"/>
      <c r="P931" s="43">
        <f t="shared" si="46"/>
        <v>0</v>
      </c>
    </row>
    <row r="932" spans="1:16" x14ac:dyDescent="0.25">
      <c r="A932" s="59">
        <v>4400</v>
      </c>
      <c r="B932" s="219" t="s">
        <v>392</v>
      </c>
      <c r="C932" s="220"/>
      <c r="D932" s="58">
        <f>SUM(D933:D996)</f>
        <v>189583</v>
      </c>
      <c r="E932" s="58">
        <f t="shared" ref="E932:O932" si="47">SUM(E933:E996)</f>
        <v>189583</v>
      </c>
      <c r="F932" s="58">
        <f t="shared" si="47"/>
        <v>189583</v>
      </c>
      <c r="G932" s="58">
        <f t="shared" si="47"/>
        <v>189583</v>
      </c>
      <c r="H932" s="58">
        <f t="shared" si="47"/>
        <v>189583</v>
      </c>
      <c r="I932" s="58">
        <f t="shared" si="47"/>
        <v>189583</v>
      </c>
      <c r="J932" s="58">
        <f t="shared" si="47"/>
        <v>189583</v>
      </c>
      <c r="K932" s="58">
        <f t="shared" si="47"/>
        <v>189583</v>
      </c>
      <c r="L932" s="58">
        <f t="shared" si="47"/>
        <v>189583</v>
      </c>
      <c r="M932" s="58">
        <f t="shared" si="47"/>
        <v>189583</v>
      </c>
      <c r="N932" s="58">
        <f t="shared" si="47"/>
        <v>189583</v>
      </c>
      <c r="O932" s="58">
        <f t="shared" si="47"/>
        <v>189583</v>
      </c>
      <c r="P932" s="43">
        <f t="shared" si="46"/>
        <v>2274996</v>
      </c>
    </row>
    <row r="933" spans="1:16" x14ac:dyDescent="0.25">
      <c r="A933" s="225">
        <v>441</v>
      </c>
      <c r="B933" s="227" t="s">
        <v>393</v>
      </c>
      <c r="C933" s="46">
        <v>11</v>
      </c>
      <c r="D933" s="63"/>
      <c r="E933" s="21"/>
      <c r="F933" s="21"/>
      <c r="G933" s="21"/>
      <c r="H933" s="21"/>
      <c r="I933" s="21"/>
      <c r="J933" s="21"/>
      <c r="K933" s="21"/>
      <c r="L933" s="21"/>
      <c r="M933" s="21"/>
      <c r="N933" s="21"/>
      <c r="O933" s="21"/>
      <c r="P933" s="43">
        <f t="shared" si="46"/>
        <v>0</v>
      </c>
    </row>
    <row r="934" spans="1:16" x14ac:dyDescent="0.25">
      <c r="A934" s="226"/>
      <c r="B934" s="228"/>
      <c r="C934" s="46">
        <v>14</v>
      </c>
      <c r="D934" s="63"/>
      <c r="E934" s="21"/>
      <c r="F934" s="21"/>
      <c r="G934" s="21"/>
      <c r="H934" s="21"/>
      <c r="I934" s="21"/>
      <c r="J934" s="21"/>
      <c r="K934" s="21"/>
      <c r="L934" s="21"/>
      <c r="M934" s="21"/>
      <c r="N934" s="21"/>
      <c r="O934" s="21"/>
      <c r="P934" s="43">
        <f t="shared" si="46"/>
        <v>0</v>
      </c>
    </row>
    <row r="935" spans="1:16" x14ac:dyDescent="0.25">
      <c r="A935" s="226"/>
      <c r="B935" s="228"/>
      <c r="C935" s="46">
        <v>15</v>
      </c>
      <c r="D935" s="63">
        <v>94500</v>
      </c>
      <c r="E935" s="63">
        <v>94500</v>
      </c>
      <c r="F935" s="63">
        <v>94500</v>
      </c>
      <c r="G935" s="63">
        <v>94500</v>
      </c>
      <c r="H935" s="63">
        <v>94500</v>
      </c>
      <c r="I935" s="63">
        <v>94500</v>
      </c>
      <c r="J935" s="63">
        <v>94500</v>
      </c>
      <c r="K935" s="63">
        <v>94500</v>
      </c>
      <c r="L935" s="63">
        <v>94500</v>
      </c>
      <c r="M935" s="63">
        <v>94500</v>
      </c>
      <c r="N935" s="63">
        <v>94500</v>
      </c>
      <c r="O935" s="63">
        <v>94500</v>
      </c>
      <c r="P935" s="43">
        <f t="shared" si="46"/>
        <v>1134000</v>
      </c>
    </row>
    <row r="936" spans="1:16" x14ac:dyDescent="0.25">
      <c r="A936" s="226"/>
      <c r="B936" s="228"/>
      <c r="C936" s="46">
        <v>16</v>
      </c>
      <c r="D936" s="63"/>
      <c r="E936" s="21"/>
      <c r="F936" s="21"/>
      <c r="G936" s="21"/>
      <c r="H936" s="21"/>
      <c r="I936" s="21"/>
      <c r="J936" s="21"/>
      <c r="K936" s="21"/>
      <c r="L936" s="21"/>
      <c r="M936" s="21"/>
      <c r="N936" s="21"/>
      <c r="O936" s="21"/>
      <c r="P936" s="43">
        <f t="shared" si="46"/>
        <v>0</v>
      </c>
    </row>
    <row r="937" spans="1:16" x14ac:dyDescent="0.25">
      <c r="A937" s="226"/>
      <c r="B937" s="228"/>
      <c r="C937" s="46">
        <v>17</v>
      </c>
      <c r="D937" s="63"/>
      <c r="E937" s="21"/>
      <c r="F937" s="21"/>
      <c r="G937" s="21"/>
      <c r="H937" s="21"/>
      <c r="I937" s="21"/>
      <c r="J937" s="21"/>
      <c r="K937" s="21"/>
      <c r="L937" s="21"/>
      <c r="M937" s="21"/>
      <c r="N937" s="21"/>
      <c r="O937" s="21"/>
      <c r="P937" s="43">
        <f t="shared" si="46"/>
        <v>0</v>
      </c>
    </row>
    <row r="938" spans="1:16" x14ac:dyDescent="0.25">
      <c r="A938" s="226"/>
      <c r="B938" s="228"/>
      <c r="C938" s="46">
        <v>25</v>
      </c>
      <c r="D938" s="63"/>
      <c r="E938" s="21"/>
      <c r="F938" s="21"/>
      <c r="G938" s="21"/>
      <c r="H938" s="21"/>
      <c r="I938" s="21"/>
      <c r="J938" s="21"/>
      <c r="K938" s="21"/>
      <c r="L938" s="21"/>
      <c r="M938" s="21"/>
      <c r="N938" s="21"/>
      <c r="O938" s="21"/>
      <c r="P938" s="43">
        <f t="shared" si="46"/>
        <v>0</v>
      </c>
    </row>
    <row r="939" spans="1:16" x14ac:dyDescent="0.25">
      <c r="A939" s="226"/>
      <c r="B939" s="228"/>
      <c r="C939" s="46">
        <v>26</v>
      </c>
      <c r="D939" s="63"/>
      <c r="E939" s="21"/>
      <c r="F939" s="21"/>
      <c r="G939" s="21"/>
      <c r="H939" s="21"/>
      <c r="I939" s="21"/>
      <c r="J939" s="21"/>
      <c r="K939" s="21"/>
      <c r="L939" s="21"/>
      <c r="M939" s="21"/>
      <c r="N939" s="21"/>
      <c r="O939" s="21"/>
      <c r="P939" s="43">
        <f t="shared" si="46"/>
        <v>0</v>
      </c>
    </row>
    <row r="940" spans="1:16" x14ac:dyDescent="0.25">
      <c r="A940" s="231"/>
      <c r="B940" s="232"/>
      <c r="C940" s="46">
        <v>27</v>
      </c>
      <c r="D940" s="63"/>
      <c r="E940" s="21"/>
      <c r="F940" s="21"/>
      <c r="G940" s="21"/>
      <c r="H940" s="21"/>
      <c r="I940" s="21"/>
      <c r="J940" s="21"/>
      <c r="K940" s="21"/>
      <c r="L940" s="21"/>
      <c r="M940" s="21"/>
      <c r="N940" s="21"/>
      <c r="O940" s="21"/>
      <c r="P940" s="43">
        <f t="shared" si="46"/>
        <v>0</v>
      </c>
    </row>
    <row r="941" spans="1:16" x14ac:dyDescent="0.25">
      <c r="A941" s="225">
        <v>442</v>
      </c>
      <c r="B941" s="227" t="s">
        <v>394</v>
      </c>
      <c r="C941" s="46">
        <v>11</v>
      </c>
      <c r="D941" s="63"/>
      <c r="E941" s="21"/>
      <c r="F941" s="21"/>
      <c r="G941" s="21"/>
      <c r="H941" s="21"/>
      <c r="I941" s="21"/>
      <c r="J941" s="21"/>
      <c r="K941" s="21"/>
      <c r="L941" s="21"/>
      <c r="M941" s="21"/>
      <c r="N941" s="21"/>
      <c r="O941" s="21"/>
      <c r="P941" s="43">
        <f t="shared" si="46"/>
        <v>0</v>
      </c>
    </row>
    <row r="942" spans="1:16" x14ac:dyDescent="0.25">
      <c r="A942" s="226"/>
      <c r="B942" s="228"/>
      <c r="C942" s="46">
        <v>14</v>
      </c>
      <c r="D942" s="63"/>
      <c r="E942" s="21"/>
      <c r="F942" s="21"/>
      <c r="G942" s="21"/>
      <c r="H942" s="21"/>
      <c r="I942" s="21"/>
      <c r="J942" s="21"/>
      <c r="K942" s="21"/>
      <c r="L942" s="21"/>
      <c r="M942" s="21"/>
      <c r="N942" s="21"/>
      <c r="O942" s="21"/>
      <c r="P942" s="43">
        <f t="shared" si="46"/>
        <v>0</v>
      </c>
    </row>
    <row r="943" spans="1:16" x14ac:dyDescent="0.25">
      <c r="A943" s="226"/>
      <c r="B943" s="228"/>
      <c r="C943" s="46">
        <v>15</v>
      </c>
      <c r="D943" s="63"/>
      <c r="E943" s="21"/>
      <c r="F943" s="21"/>
      <c r="G943" s="21"/>
      <c r="H943" s="21"/>
      <c r="I943" s="21"/>
      <c r="J943" s="21"/>
      <c r="K943" s="21"/>
      <c r="L943" s="21"/>
      <c r="M943" s="21"/>
      <c r="N943" s="21"/>
      <c r="O943" s="21"/>
      <c r="P943" s="43">
        <f t="shared" si="46"/>
        <v>0</v>
      </c>
    </row>
    <row r="944" spans="1:16" x14ac:dyDescent="0.25">
      <c r="A944" s="226"/>
      <c r="B944" s="228"/>
      <c r="C944" s="46">
        <v>16</v>
      </c>
      <c r="D944" s="63"/>
      <c r="E944" s="21"/>
      <c r="F944" s="21"/>
      <c r="G944" s="21"/>
      <c r="H944" s="21"/>
      <c r="I944" s="21"/>
      <c r="J944" s="21"/>
      <c r="K944" s="21"/>
      <c r="L944" s="21"/>
      <c r="M944" s="21"/>
      <c r="N944" s="21"/>
      <c r="O944" s="21"/>
      <c r="P944" s="43">
        <f t="shared" si="46"/>
        <v>0</v>
      </c>
    </row>
    <row r="945" spans="1:16" x14ac:dyDescent="0.25">
      <c r="A945" s="226"/>
      <c r="B945" s="228"/>
      <c r="C945" s="46">
        <v>17</v>
      </c>
      <c r="D945" s="63"/>
      <c r="E945" s="21"/>
      <c r="F945" s="21"/>
      <c r="G945" s="21"/>
      <c r="H945" s="21"/>
      <c r="I945" s="21"/>
      <c r="J945" s="21"/>
      <c r="K945" s="21"/>
      <c r="L945" s="21"/>
      <c r="M945" s="21"/>
      <c r="N945" s="21"/>
      <c r="O945" s="21"/>
      <c r="P945" s="43">
        <f t="shared" si="46"/>
        <v>0</v>
      </c>
    </row>
    <row r="946" spans="1:16" x14ac:dyDescent="0.25">
      <c r="A946" s="226"/>
      <c r="B946" s="228"/>
      <c r="C946" s="46">
        <v>25</v>
      </c>
      <c r="D946" s="63"/>
      <c r="E946" s="21"/>
      <c r="F946" s="21"/>
      <c r="G946" s="21"/>
      <c r="H946" s="21"/>
      <c r="I946" s="21"/>
      <c r="J946" s="21"/>
      <c r="K946" s="21"/>
      <c r="L946" s="21"/>
      <c r="M946" s="21"/>
      <c r="N946" s="21"/>
      <c r="O946" s="21"/>
      <c r="P946" s="43">
        <f t="shared" si="46"/>
        <v>0</v>
      </c>
    </row>
    <row r="947" spans="1:16" x14ac:dyDescent="0.25">
      <c r="A947" s="226"/>
      <c r="B947" s="228"/>
      <c r="C947" s="46">
        <v>26</v>
      </c>
      <c r="D947" s="63"/>
      <c r="E947" s="21"/>
      <c r="F947" s="21"/>
      <c r="G947" s="21"/>
      <c r="H947" s="21"/>
      <c r="I947" s="21"/>
      <c r="J947" s="21"/>
      <c r="K947" s="21"/>
      <c r="L947" s="21"/>
      <c r="M947" s="21"/>
      <c r="N947" s="21"/>
      <c r="O947" s="21"/>
      <c r="P947" s="43">
        <f t="shared" si="46"/>
        <v>0</v>
      </c>
    </row>
    <row r="948" spans="1:16" x14ac:dyDescent="0.25">
      <c r="A948" s="231"/>
      <c r="B948" s="232"/>
      <c r="C948" s="46">
        <v>27</v>
      </c>
      <c r="D948" s="63"/>
      <c r="E948" s="21"/>
      <c r="F948" s="21"/>
      <c r="G948" s="21"/>
      <c r="H948" s="21"/>
      <c r="I948" s="21"/>
      <c r="J948" s="21"/>
      <c r="K948" s="21"/>
      <c r="L948" s="21"/>
      <c r="M948" s="21"/>
      <c r="N948" s="21"/>
      <c r="O948" s="21"/>
      <c r="P948" s="43">
        <f t="shared" si="46"/>
        <v>0</v>
      </c>
    </row>
    <row r="949" spans="1:16" x14ac:dyDescent="0.25">
      <c r="A949" s="225">
        <v>443</v>
      </c>
      <c r="B949" s="227" t="s">
        <v>395</v>
      </c>
      <c r="C949" s="46">
        <v>11</v>
      </c>
      <c r="D949" s="63"/>
      <c r="E949" s="21"/>
      <c r="F949" s="21"/>
      <c r="G949" s="21"/>
      <c r="H949" s="21"/>
      <c r="I949" s="21"/>
      <c r="J949" s="21"/>
      <c r="K949" s="21"/>
      <c r="L949" s="21"/>
      <c r="M949" s="21"/>
      <c r="N949" s="21"/>
      <c r="O949" s="21"/>
      <c r="P949" s="43">
        <f t="shared" si="46"/>
        <v>0</v>
      </c>
    </row>
    <row r="950" spans="1:16" x14ac:dyDescent="0.25">
      <c r="A950" s="226"/>
      <c r="B950" s="228"/>
      <c r="C950" s="46">
        <v>14</v>
      </c>
      <c r="D950" s="63"/>
      <c r="E950" s="21"/>
      <c r="F950" s="21"/>
      <c r="G950" s="21"/>
      <c r="H950" s="21"/>
      <c r="I950" s="21"/>
      <c r="J950" s="21"/>
      <c r="K950" s="21"/>
      <c r="L950" s="21"/>
      <c r="M950" s="21"/>
      <c r="N950" s="21"/>
      <c r="O950" s="21"/>
      <c r="P950" s="43">
        <f t="shared" si="46"/>
        <v>0</v>
      </c>
    </row>
    <row r="951" spans="1:16" x14ac:dyDescent="0.25">
      <c r="A951" s="226"/>
      <c r="B951" s="228"/>
      <c r="C951" s="46">
        <v>15</v>
      </c>
      <c r="D951" s="63">
        <v>71750</v>
      </c>
      <c r="E951" s="63">
        <v>71750</v>
      </c>
      <c r="F951" s="63">
        <v>71750</v>
      </c>
      <c r="G951" s="63">
        <v>71750</v>
      </c>
      <c r="H951" s="63">
        <v>71750</v>
      </c>
      <c r="I951" s="63">
        <v>71750</v>
      </c>
      <c r="J951" s="63">
        <v>71750</v>
      </c>
      <c r="K951" s="63">
        <v>71750</v>
      </c>
      <c r="L951" s="63">
        <v>71750</v>
      </c>
      <c r="M951" s="63">
        <v>71750</v>
      </c>
      <c r="N951" s="63">
        <v>71750</v>
      </c>
      <c r="O951" s="63">
        <v>71750</v>
      </c>
      <c r="P951" s="43">
        <f t="shared" si="46"/>
        <v>861000</v>
      </c>
    </row>
    <row r="952" spans="1:16" x14ac:dyDescent="0.25">
      <c r="A952" s="226"/>
      <c r="B952" s="228"/>
      <c r="C952" s="46">
        <v>16</v>
      </c>
      <c r="D952" s="63"/>
      <c r="E952" s="21"/>
      <c r="F952" s="21"/>
      <c r="G952" s="21"/>
      <c r="H952" s="21"/>
      <c r="I952" s="21"/>
      <c r="J952" s="21"/>
      <c r="K952" s="21"/>
      <c r="L952" s="21"/>
      <c r="M952" s="21"/>
      <c r="N952" s="21"/>
      <c r="O952" s="21"/>
      <c r="P952" s="43">
        <f t="shared" si="46"/>
        <v>0</v>
      </c>
    </row>
    <row r="953" spans="1:16" x14ac:dyDescent="0.25">
      <c r="A953" s="226"/>
      <c r="B953" s="228"/>
      <c r="C953" s="46">
        <v>17</v>
      </c>
      <c r="D953" s="63"/>
      <c r="E953" s="21"/>
      <c r="F953" s="21"/>
      <c r="G953" s="21"/>
      <c r="H953" s="21"/>
      <c r="I953" s="21"/>
      <c r="J953" s="21"/>
      <c r="K953" s="21"/>
      <c r="L953" s="21"/>
      <c r="M953" s="21"/>
      <c r="N953" s="21"/>
      <c r="O953" s="21"/>
      <c r="P953" s="43">
        <f t="shared" si="46"/>
        <v>0</v>
      </c>
    </row>
    <row r="954" spans="1:16" x14ac:dyDescent="0.25">
      <c r="A954" s="226"/>
      <c r="B954" s="228"/>
      <c r="C954" s="46">
        <v>25</v>
      </c>
      <c r="D954" s="63"/>
      <c r="E954" s="21"/>
      <c r="F954" s="21"/>
      <c r="G954" s="21"/>
      <c r="H954" s="21"/>
      <c r="I954" s="21"/>
      <c r="J954" s="21"/>
      <c r="K954" s="21"/>
      <c r="L954" s="21"/>
      <c r="M954" s="21"/>
      <c r="N954" s="21"/>
      <c r="O954" s="21"/>
      <c r="P954" s="43">
        <f t="shared" si="46"/>
        <v>0</v>
      </c>
    </row>
    <row r="955" spans="1:16" x14ac:dyDescent="0.25">
      <c r="A955" s="226"/>
      <c r="B955" s="228"/>
      <c r="C955" s="46">
        <v>26</v>
      </c>
      <c r="D955" s="63"/>
      <c r="E955" s="21"/>
      <c r="F955" s="21"/>
      <c r="G955" s="21"/>
      <c r="H955" s="21"/>
      <c r="I955" s="21"/>
      <c r="J955" s="21"/>
      <c r="K955" s="21"/>
      <c r="L955" s="21"/>
      <c r="M955" s="21"/>
      <c r="N955" s="21"/>
      <c r="O955" s="21"/>
      <c r="P955" s="43">
        <f t="shared" si="46"/>
        <v>0</v>
      </c>
    </row>
    <row r="956" spans="1:16" x14ac:dyDescent="0.25">
      <c r="A956" s="231"/>
      <c r="B956" s="232"/>
      <c r="C956" s="46">
        <v>27</v>
      </c>
      <c r="D956" s="63"/>
      <c r="E956" s="21"/>
      <c r="F956" s="21"/>
      <c r="G956" s="21"/>
      <c r="H956" s="21"/>
      <c r="I956" s="21"/>
      <c r="J956" s="21"/>
      <c r="K956" s="21"/>
      <c r="L956" s="21"/>
      <c r="M956" s="21"/>
      <c r="N956" s="21"/>
      <c r="O956" s="21"/>
      <c r="P956" s="43">
        <f t="shared" si="46"/>
        <v>0</v>
      </c>
    </row>
    <row r="957" spans="1:16" x14ac:dyDescent="0.25">
      <c r="A957" s="225">
        <v>444</v>
      </c>
      <c r="B957" s="227" t="s">
        <v>396</v>
      </c>
      <c r="C957" s="46">
        <v>11</v>
      </c>
      <c r="D957" s="63"/>
      <c r="E957" s="21"/>
      <c r="F957" s="21"/>
      <c r="G957" s="21"/>
      <c r="H957" s="21"/>
      <c r="I957" s="21"/>
      <c r="J957" s="21"/>
      <c r="K957" s="21"/>
      <c r="L957" s="21"/>
      <c r="M957" s="21"/>
      <c r="N957" s="21"/>
      <c r="O957" s="21"/>
      <c r="P957" s="43">
        <f t="shared" si="46"/>
        <v>0</v>
      </c>
    </row>
    <row r="958" spans="1:16" x14ac:dyDescent="0.25">
      <c r="A958" s="226"/>
      <c r="B958" s="228"/>
      <c r="C958" s="46">
        <v>14</v>
      </c>
      <c r="D958" s="63"/>
      <c r="E958" s="21"/>
      <c r="F958" s="21"/>
      <c r="G958" s="21"/>
      <c r="H958" s="21"/>
      <c r="I958" s="21"/>
      <c r="J958" s="21"/>
      <c r="K958" s="21"/>
      <c r="L958" s="21"/>
      <c r="M958" s="21"/>
      <c r="N958" s="21"/>
      <c r="O958" s="21"/>
      <c r="P958" s="43">
        <f t="shared" si="46"/>
        <v>0</v>
      </c>
    </row>
    <row r="959" spans="1:16" x14ac:dyDescent="0.25">
      <c r="A959" s="226"/>
      <c r="B959" s="228"/>
      <c r="C959" s="46">
        <v>15</v>
      </c>
      <c r="D959" s="63"/>
      <c r="E959" s="21"/>
      <c r="F959" s="21"/>
      <c r="G959" s="21"/>
      <c r="H959" s="21"/>
      <c r="I959" s="21"/>
      <c r="J959" s="21"/>
      <c r="K959" s="21"/>
      <c r="L959" s="21"/>
      <c r="M959" s="21"/>
      <c r="N959" s="21"/>
      <c r="O959" s="21"/>
      <c r="P959" s="43">
        <f t="shared" si="46"/>
        <v>0</v>
      </c>
    </row>
    <row r="960" spans="1:16" x14ac:dyDescent="0.25">
      <c r="A960" s="226"/>
      <c r="B960" s="228"/>
      <c r="C960" s="46">
        <v>16</v>
      </c>
      <c r="D960" s="63"/>
      <c r="E960" s="21"/>
      <c r="F960" s="21"/>
      <c r="G960" s="21"/>
      <c r="H960" s="21"/>
      <c r="I960" s="21"/>
      <c r="J960" s="21"/>
      <c r="K960" s="21"/>
      <c r="L960" s="21"/>
      <c r="M960" s="21"/>
      <c r="N960" s="21"/>
      <c r="O960" s="21"/>
      <c r="P960" s="43">
        <f t="shared" si="46"/>
        <v>0</v>
      </c>
    </row>
    <row r="961" spans="1:16" x14ac:dyDescent="0.25">
      <c r="A961" s="226"/>
      <c r="B961" s="228"/>
      <c r="C961" s="46">
        <v>17</v>
      </c>
      <c r="D961" s="63"/>
      <c r="E961" s="21"/>
      <c r="F961" s="21"/>
      <c r="G961" s="21"/>
      <c r="H961" s="21"/>
      <c r="I961" s="21"/>
      <c r="J961" s="21"/>
      <c r="K961" s="21"/>
      <c r="L961" s="21"/>
      <c r="M961" s="21"/>
      <c r="N961" s="21"/>
      <c r="O961" s="21"/>
      <c r="P961" s="43">
        <f t="shared" si="46"/>
        <v>0</v>
      </c>
    </row>
    <row r="962" spans="1:16" x14ac:dyDescent="0.25">
      <c r="A962" s="226"/>
      <c r="B962" s="228"/>
      <c r="C962" s="46">
        <v>25</v>
      </c>
      <c r="D962" s="63"/>
      <c r="E962" s="21"/>
      <c r="F962" s="21"/>
      <c r="G962" s="21"/>
      <c r="H962" s="21"/>
      <c r="I962" s="21"/>
      <c r="J962" s="21"/>
      <c r="K962" s="21"/>
      <c r="L962" s="21"/>
      <c r="M962" s="21"/>
      <c r="N962" s="21"/>
      <c r="O962" s="21"/>
      <c r="P962" s="43">
        <f t="shared" si="46"/>
        <v>0</v>
      </c>
    </row>
    <row r="963" spans="1:16" x14ac:dyDescent="0.25">
      <c r="A963" s="226"/>
      <c r="B963" s="228"/>
      <c r="C963" s="46">
        <v>26</v>
      </c>
      <c r="D963" s="63"/>
      <c r="E963" s="21"/>
      <c r="F963" s="21"/>
      <c r="G963" s="21"/>
      <c r="H963" s="21"/>
      <c r="I963" s="21"/>
      <c r="J963" s="21"/>
      <c r="K963" s="21"/>
      <c r="L963" s="21"/>
      <c r="M963" s="21"/>
      <c r="N963" s="21"/>
      <c r="O963" s="21"/>
      <c r="P963" s="43">
        <f t="shared" ref="P963:P1026" si="48">SUM(D963:O963)</f>
        <v>0</v>
      </c>
    </row>
    <row r="964" spans="1:16" x14ac:dyDescent="0.25">
      <c r="A964" s="231"/>
      <c r="B964" s="232"/>
      <c r="C964" s="46">
        <v>27</v>
      </c>
      <c r="D964" s="63"/>
      <c r="E964" s="21"/>
      <c r="F964" s="21"/>
      <c r="G964" s="21"/>
      <c r="H964" s="21"/>
      <c r="I964" s="21"/>
      <c r="J964" s="21"/>
      <c r="K964" s="21"/>
      <c r="L964" s="21"/>
      <c r="M964" s="21"/>
      <c r="N964" s="21"/>
      <c r="O964" s="21"/>
      <c r="P964" s="43">
        <f t="shared" si="48"/>
        <v>0</v>
      </c>
    </row>
    <row r="965" spans="1:16" x14ac:dyDescent="0.25">
      <c r="A965" s="225">
        <v>445</v>
      </c>
      <c r="B965" s="227" t="s">
        <v>397</v>
      </c>
      <c r="C965" s="46">
        <v>11</v>
      </c>
      <c r="D965" s="63"/>
      <c r="E965" s="21"/>
      <c r="F965" s="21"/>
      <c r="G965" s="21"/>
      <c r="H965" s="21"/>
      <c r="I965" s="21"/>
      <c r="J965" s="21"/>
      <c r="K965" s="21"/>
      <c r="L965" s="21"/>
      <c r="M965" s="21"/>
      <c r="N965" s="21"/>
      <c r="O965" s="21"/>
      <c r="P965" s="43">
        <f t="shared" si="48"/>
        <v>0</v>
      </c>
    </row>
    <row r="966" spans="1:16" x14ac:dyDescent="0.25">
      <c r="A966" s="226"/>
      <c r="B966" s="228"/>
      <c r="C966" s="46">
        <v>14</v>
      </c>
      <c r="D966" s="63"/>
      <c r="E966" s="21"/>
      <c r="F966" s="21"/>
      <c r="G966" s="21"/>
      <c r="H966" s="21"/>
      <c r="I966" s="21"/>
      <c r="J966" s="21"/>
      <c r="K966" s="21"/>
      <c r="L966" s="21"/>
      <c r="M966" s="21"/>
      <c r="N966" s="21"/>
      <c r="O966" s="21"/>
      <c r="P966" s="43">
        <f t="shared" si="48"/>
        <v>0</v>
      </c>
    </row>
    <row r="967" spans="1:16" x14ac:dyDescent="0.25">
      <c r="A967" s="226"/>
      <c r="B967" s="228"/>
      <c r="C967" s="46">
        <v>15</v>
      </c>
      <c r="D967" s="63"/>
      <c r="E967" s="21"/>
      <c r="F967" s="21"/>
      <c r="G967" s="21"/>
      <c r="H967" s="21"/>
      <c r="I967" s="21"/>
      <c r="J967" s="21"/>
      <c r="K967" s="21"/>
      <c r="L967" s="21"/>
      <c r="M967" s="21"/>
      <c r="N967" s="21"/>
      <c r="O967" s="21"/>
      <c r="P967" s="43">
        <f t="shared" si="48"/>
        <v>0</v>
      </c>
    </row>
    <row r="968" spans="1:16" x14ac:dyDescent="0.25">
      <c r="A968" s="226"/>
      <c r="B968" s="228"/>
      <c r="C968" s="46">
        <v>16</v>
      </c>
      <c r="D968" s="63"/>
      <c r="E968" s="21"/>
      <c r="F968" s="21"/>
      <c r="G968" s="21"/>
      <c r="H968" s="21"/>
      <c r="I968" s="21"/>
      <c r="J968" s="21"/>
      <c r="K968" s="21"/>
      <c r="L968" s="21"/>
      <c r="M968" s="21"/>
      <c r="N968" s="21"/>
      <c r="O968" s="21"/>
      <c r="P968" s="43">
        <f t="shared" si="48"/>
        <v>0</v>
      </c>
    </row>
    <row r="969" spans="1:16" x14ac:dyDescent="0.25">
      <c r="A969" s="226"/>
      <c r="B969" s="228"/>
      <c r="C969" s="46">
        <v>17</v>
      </c>
      <c r="D969" s="63"/>
      <c r="E969" s="21"/>
      <c r="F969" s="21"/>
      <c r="G969" s="21"/>
      <c r="H969" s="21"/>
      <c r="I969" s="21"/>
      <c r="J969" s="21"/>
      <c r="K969" s="21"/>
      <c r="L969" s="21"/>
      <c r="M969" s="21"/>
      <c r="N969" s="21"/>
      <c r="O969" s="21"/>
      <c r="P969" s="43">
        <f t="shared" si="48"/>
        <v>0</v>
      </c>
    </row>
    <row r="970" spans="1:16" x14ac:dyDescent="0.25">
      <c r="A970" s="226"/>
      <c r="B970" s="228"/>
      <c r="C970" s="46">
        <v>25</v>
      </c>
      <c r="D970" s="63"/>
      <c r="E970" s="21"/>
      <c r="F970" s="21"/>
      <c r="G970" s="21"/>
      <c r="H970" s="21"/>
      <c r="I970" s="21"/>
      <c r="J970" s="21"/>
      <c r="K970" s="21"/>
      <c r="L970" s="21"/>
      <c r="M970" s="21"/>
      <c r="N970" s="21"/>
      <c r="O970" s="21"/>
      <c r="P970" s="43">
        <f t="shared" si="48"/>
        <v>0</v>
      </c>
    </row>
    <row r="971" spans="1:16" x14ac:dyDescent="0.25">
      <c r="A971" s="226"/>
      <c r="B971" s="228"/>
      <c r="C971" s="46">
        <v>26</v>
      </c>
      <c r="D971" s="63"/>
      <c r="E971" s="21"/>
      <c r="F971" s="21"/>
      <c r="G971" s="21"/>
      <c r="H971" s="21"/>
      <c r="I971" s="21"/>
      <c r="J971" s="21"/>
      <c r="K971" s="21"/>
      <c r="L971" s="21"/>
      <c r="M971" s="21"/>
      <c r="N971" s="21"/>
      <c r="O971" s="21"/>
      <c r="P971" s="43">
        <f t="shared" si="48"/>
        <v>0</v>
      </c>
    </row>
    <row r="972" spans="1:16" x14ac:dyDescent="0.25">
      <c r="A972" s="231"/>
      <c r="B972" s="232"/>
      <c r="C972" s="46">
        <v>27</v>
      </c>
      <c r="D972" s="63"/>
      <c r="E972" s="21"/>
      <c r="F972" s="21"/>
      <c r="G972" s="21"/>
      <c r="H972" s="21"/>
      <c r="I972" s="21"/>
      <c r="J972" s="21"/>
      <c r="K972" s="21"/>
      <c r="L972" s="21"/>
      <c r="M972" s="21"/>
      <c r="N972" s="21"/>
      <c r="O972" s="21"/>
      <c r="P972" s="43">
        <f t="shared" si="48"/>
        <v>0</v>
      </c>
    </row>
    <row r="973" spans="1:16" x14ac:dyDescent="0.25">
      <c r="A973" s="225">
        <v>446</v>
      </c>
      <c r="B973" s="227" t="s">
        <v>398</v>
      </c>
      <c r="C973" s="46">
        <v>11</v>
      </c>
      <c r="D973" s="63"/>
      <c r="E973" s="21"/>
      <c r="F973" s="21"/>
      <c r="G973" s="21"/>
      <c r="H973" s="21"/>
      <c r="I973" s="21"/>
      <c r="J973" s="21"/>
      <c r="K973" s="21"/>
      <c r="L973" s="21"/>
      <c r="M973" s="21"/>
      <c r="N973" s="21"/>
      <c r="O973" s="21"/>
      <c r="P973" s="43">
        <f t="shared" si="48"/>
        <v>0</v>
      </c>
    </row>
    <row r="974" spans="1:16" x14ac:dyDescent="0.25">
      <c r="A974" s="226"/>
      <c r="B974" s="228"/>
      <c r="C974" s="46">
        <v>14</v>
      </c>
      <c r="D974" s="63"/>
      <c r="E974" s="21"/>
      <c r="F974" s="21"/>
      <c r="G974" s="21"/>
      <c r="H974" s="21"/>
      <c r="I974" s="21"/>
      <c r="J974" s="21"/>
      <c r="K974" s="21"/>
      <c r="L974" s="21"/>
      <c r="M974" s="21"/>
      <c r="N974" s="21"/>
      <c r="O974" s="21"/>
      <c r="P974" s="43">
        <f t="shared" si="48"/>
        <v>0</v>
      </c>
    </row>
    <row r="975" spans="1:16" x14ac:dyDescent="0.25">
      <c r="A975" s="226"/>
      <c r="B975" s="228"/>
      <c r="C975" s="46">
        <v>15</v>
      </c>
      <c r="D975" s="63"/>
      <c r="E975" s="21"/>
      <c r="F975" s="21"/>
      <c r="G975" s="21"/>
      <c r="H975" s="21"/>
      <c r="I975" s="21"/>
      <c r="J975" s="21"/>
      <c r="K975" s="21"/>
      <c r="L975" s="21"/>
      <c r="M975" s="21"/>
      <c r="N975" s="21"/>
      <c r="O975" s="21"/>
      <c r="P975" s="43">
        <f t="shared" si="48"/>
        <v>0</v>
      </c>
    </row>
    <row r="976" spans="1:16" x14ac:dyDescent="0.25">
      <c r="A976" s="226"/>
      <c r="B976" s="228"/>
      <c r="C976" s="46">
        <v>16</v>
      </c>
      <c r="D976" s="63"/>
      <c r="E976" s="21"/>
      <c r="F976" s="21"/>
      <c r="G976" s="21"/>
      <c r="H976" s="21"/>
      <c r="I976" s="21"/>
      <c r="J976" s="21"/>
      <c r="K976" s="21"/>
      <c r="L976" s="21"/>
      <c r="M976" s="21"/>
      <c r="N976" s="21"/>
      <c r="O976" s="21"/>
      <c r="P976" s="43">
        <f t="shared" si="48"/>
        <v>0</v>
      </c>
    </row>
    <row r="977" spans="1:16" x14ac:dyDescent="0.25">
      <c r="A977" s="226"/>
      <c r="B977" s="228"/>
      <c r="C977" s="46">
        <v>17</v>
      </c>
      <c r="D977" s="63"/>
      <c r="E977" s="21"/>
      <c r="F977" s="21"/>
      <c r="G977" s="21"/>
      <c r="H977" s="21"/>
      <c r="I977" s="21"/>
      <c r="J977" s="21"/>
      <c r="K977" s="21"/>
      <c r="L977" s="21"/>
      <c r="M977" s="21"/>
      <c r="N977" s="21"/>
      <c r="O977" s="21"/>
      <c r="P977" s="43">
        <f t="shared" si="48"/>
        <v>0</v>
      </c>
    </row>
    <row r="978" spans="1:16" x14ac:dyDescent="0.25">
      <c r="A978" s="226"/>
      <c r="B978" s="228"/>
      <c r="C978" s="46">
        <v>25</v>
      </c>
      <c r="D978" s="63"/>
      <c r="E978" s="21"/>
      <c r="F978" s="21"/>
      <c r="G978" s="21"/>
      <c r="H978" s="21"/>
      <c r="I978" s="21"/>
      <c r="J978" s="21"/>
      <c r="K978" s="21"/>
      <c r="L978" s="21"/>
      <c r="M978" s="21"/>
      <c r="N978" s="21"/>
      <c r="O978" s="21"/>
      <c r="P978" s="43">
        <f t="shared" si="48"/>
        <v>0</v>
      </c>
    </row>
    <row r="979" spans="1:16" x14ac:dyDescent="0.25">
      <c r="A979" s="226"/>
      <c r="B979" s="228"/>
      <c r="C979" s="46">
        <v>26</v>
      </c>
      <c r="D979" s="63"/>
      <c r="E979" s="21"/>
      <c r="F979" s="21"/>
      <c r="G979" s="21"/>
      <c r="H979" s="21"/>
      <c r="I979" s="21"/>
      <c r="J979" s="21"/>
      <c r="K979" s="21"/>
      <c r="L979" s="21"/>
      <c r="M979" s="21"/>
      <c r="N979" s="21"/>
      <c r="O979" s="21"/>
      <c r="P979" s="43">
        <f t="shared" si="48"/>
        <v>0</v>
      </c>
    </row>
    <row r="980" spans="1:16" x14ac:dyDescent="0.25">
      <c r="A980" s="231"/>
      <c r="B980" s="232"/>
      <c r="C980" s="46">
        <v>27</v>
      </c>
      <c r="D980" s="63"/>
      <c r="E980" s="21"/>
      <c r="F980" s="21"/>
      <c r="G980" s="21"/>
      <c r="H980" s="21"/>
      <c r="I980" s="21"/>
      <c r="J980" s="21"/>
      <c r="K980" s="21"/>
      <c r="L980" s="21"/>
      <c r="M980" s="21"/>
      <c r="N980" s="21"/>
      <c r="O980" s="21"/>
      <c r="P980" s="43">
        <f t="shared" si="48"/>
        <v>0</v>
      </c>
    </row>
    <row r="981" spans="1:16" x14ac:dyDescent="0.25">
      <c r="A981" s="225">
        <v>447</v>
      </c>
      <c r="B981" s="227" t="s">
        <v>986</v>
      </c>
      <c r="C981" s="46">
        <v>11</v>
      </c>
      <c r="D981" s="63"/>
      <c r="E981" s="21"/>
      <c r="F981" s="21"/>
      <c r="G981" s="21"/>
      <c r="H981" s="21"/>
      <c r="I981" s="21"/>
      <c r="J981" s="21"/>
      <c r="K981" s="21"/>
      <c r="L981" s="21"/>
      <c r="M981" s="21"/>
      <c r="N981" s="21"/>
      <c r="O981" s="21"/>
      <c r="P981" s="43">
        <f t="shared" si="48"/>
        <v>0</v>
      </c>
    </row>
    <row r="982" spans="1:16" x14ac:dyDescent="0.25">
      <c r="A982" s="226"/>
      <c r="B982" s="228"/>
      <c r="C982" s="46">
        <v>14</v>
      </c>
      <c r="D982" s="63"/>
      <c r="E982" s="21"/>
      <c r="F982" s="21"/>
      <c r="G982" s="21"/>
      <c r="H982" s="21"/>
      <c r="I982" s="21"/>
      <c r="J982" s="21"/>
      <c r="K982" s="21"/>
      <c r="L982" s="21"/>
      <c r="M982" s="21"/>
      <c r="N982" s="21"/>
      <c r="O982" s="21"/>
      <c r="P982" s="43">
        <f t="shared" si="48"/>
        <v>0</v>
      </c>
    </row>
    <row r="983" spans="1:16" x14ac:dyDescent="0.25">
      <c r="A983" s="226"/>
      <c r="B983" s="228"/>
      <c r="C983" s="46">
        <v>15</v>
      </c>
      <c r="D983" s="63">
        <v>23333</v>
      </c>
      <c r="E983" s="63">
        <v>23333</v>
      </c>
      <c r="F983" s="63">
        <v>23333</v>
      </c>
      <c r="G983" s="63">
        <v>23333</v>
      </c>
      <c r="H983" s="63">
        <v>23333</v>
      </c>
      <c r="I983" s="63">
        <v>23333</v>
      </c>
      <c r="J983" s="63">
        <v>23333</v>
      </c>
      <c r="K983" s="63">
        <v>23333</v>
      </c>
      <c r="L983" s="63">
        <v>23333</v>
      </c>
      <c r="M983" s="63">
        <v>23333</v>
      </c>
      <c r="N983" s="63">
        <v>23333</v>
      </c>
      <c r="O983" s="63">
        <v>23333</v>
      </c>
      <c r="P983" s="43">
        <f t="shared" si="48"/>
        <v>279996</v>
      </c>
    </row>
    <row r="984" spans="1:16" x14ac:dyDescent="0.25">
      <c r="A984" s="226"/>
      <c r="B984" s="228"/>
      <c r="C984" s="46">
        <v>16</v>
      </c>
      <c r="D984" s="63"/>
      <c r="E984" s="21"/>
      <c r="F984" s="21"/>
      <c r="G984" s="21"/>
      <c r="H984" s="21"/>
      <c r="I984" s="21"/>
      <c r="J984" s="21"/>
      <c r="K984" s="21"/>
      <c r="L984" s="21"/>
      <c r="M984" s="21"/>
      <c r="N984" s="21"/>
      <c r="O984" s="21"/>
      <c r="P984" s="43">
        <f t="shared" si="48"/>
        <v>0</v>
      </c>
    </row>
    <row r="985" spans="1:16" x14ac:dyDescent="0.25">
      <c r="A985" s="226"/>
      <c r="B985" s="228"/>
      <c r="C985" s="46">
        <v>17</v>
      </c>
      <c r="D985" s="63"/>
      <c r="E985" s="21"/>
      <c r="F985" s="21"/>
      <c r="G985" s="21"/>
      <c r="H985" s="21"/>
      <c r="I985" s="21"/>
      <c r="J985" s="21"/>
      <c r="K985" s="21"/>
      <c r="L985" s="21"/>
      <c r="M985" s="21"/>
      <c r="N985" s="21"/>
      <c r="O985" s="21"/>
      <c r="P985" s="43">
        <f t="shared" si="48"/>
        <v>0</v>
      </c>
    </row>
    <row r="986" spans="1:16" x14ac:dyDescent="0.25">
      <c r="A986" s="226"/>
      <c r="B986" s="228"/>
      <c r="C986" s="46">
        <v>25</v>
      </c>
      <c r="D986" s="63"/>
      <c r="E986" s="21"/>
      <c r="F986" s="21"/>
      <c r="G986" s="21"/>
      <c r="H986" s="21"/>
      <c r="I986" s="21"/>
      <c r="J986" s="21"/>
      <c r="K986" s="21"/>
      <c r="L986" s="21"/>
      <c r="M986" s="21"/>
      <c r="N986" s="21"/>
      <c r="O986" s="21"/>
      <c r="P986" s="43">
        <f t="shared" si="48"/>
        <v>0</v>
      </c>
    </row>
    <row r="987" spans="1:16" x14ac:dyDescent="0.25">
      <c r="A987" s="226"/>
      <c r="B987" s="228"/>
      <c r="C987" s="46">
        <v>26</v>
      </c>
      <c r="D987" s="63"/>
      <c r="E987" s="21"/>
      <c r="F987" s="21"/>
      <c r="G987" s="21"/>
      <c r="H987" s="21"/>
      <c r="I987" s="21"/>
      <c r="J987" s="21"/>
      <c r="K987" s="21"/>
      <c r="L987" s="21"/>
      <c r="M987" s="21"/>
      <c r="N987" s="21"/>
      <c r="O987" s="21"/>
      <c r="P987" s="43">
        <f t="shared" si="48"/>
        <v>0</v>
      </c>
    </row>
    <row r="988" spans="1:16" x14ac:dyDescent="0.25">
      <c r="A988" s="231"/>
      <c r="B988" s="232"/>
      <c r="C988" s="46">
        <v>27</v>
      </c>
      <c r="D988" s="63"/>
      <c r="E988" s="21"/>
      <c r="F988" s="21"/>
      <c r="G988" s="21"/>
      <c r="H988" s="21"/>
      <c r="I988" s="21"/>
      <c r="J988" s="21"/>
      <c r="K988" s="21"/>
      <c r="L988" s="21"/>
      <c r="M988" s="21"/>
      <c r="N988" s="21"/>
      <c r="O988" s="21"/>
      <c r="P988" s="43">
        <f t="shared" si="48"/>
        <v>0</v>
      </c>
    </row>
    <row r="989" spans="1:16" x14ac:dyDescent="0.25">
      <c r="A989" s="225">
        <v>448</v>
      </c>
      <c r="B989" s="227" t="s">
        <v>400</v>
      </c>
      <c r="C989" s="46">
        <v>11</v>
      </c>
      <c r="D989" s="63"/>
      <c r="E989" s="21"/>
      <c r="F989" s="21"/>
      <c r="G989" s="21"/>
      <c r="H989" s="21"/>
      <c r="I989" s="21"/>
      <c r="J989" s="21"/>
      <c r="K989" s="21"/>
      <c r="L989" s="21"/>
      <c r="M989" s="21"/>
      <c r="N989" s="21"/>
      <c r="O989" s="21"/>
      <c r="P989" s="43">
        <f t="shared" si="48"/>
        <v>0</v>
      </c>
    </row>
    <row r="990" spans="1:16" x14ac:dyDescent="0.25">
      <c r="A990" s="226"/>
      <c r="B990" s="228"/>
      <c r="C990" s="46">
        <v>14</v>
      </c>
      <c r="D990" s="63"/>
      <c r="E990" s="21"/>
      <c r="F990" s="21"/>
      <c r="G990" s="21"/>
      <c r="H990" s="21"/>
      <c r="I990" s="21"/>
      <c r="J990" s="21"/>
      <c r="K990" s="21"/>
      <c r="L990" s="21"/>
      <c r="M990" s="21"/>
      <c r="N990" s="21"/>
      <c r="O990" s="21"/>
      <c r="P990" s="43">
        <f t="shared" si="48"/>
        <v>0</v>
      </c>
    </row>
    <row r="991" spans="1:16" x14ac:dyDescent="0.25">
      <c r="A991" s="226"/>
      <c r="B991" s="228"/>
      <c r="C991" s="46">
        <v>15</v>
      </c>
      <c r="D991" s="63"/>
      <c r="E991" s="21"/>
      <c r="F991" s="21"/>
      <c r="G991" s="21"/>
      <c r="H991" s="21"/>
      <c r="I991" s="21"/>
      <c r="J991" s="21"/>
      <c r="K991" s="21"/>
      <c r="L991" s="21"/>
      <c r="M991" s="21"/>
      <c r="N991" s="21"/>
      <c r="O991" s="21"/>
      <c r="P991" s="43">
        <f t="shared" si="48"/>
        <v>0</v>
      </c>
    </row>
    <row r="992" spans="1:16" x14ac:dyDescent="0.25">
      <c r="A992" s="226"/>
      <c r="B992" s="228"/>
      <c r="C992" s="46">
        <v>16</v>
      </c>
      <c r="D992" s="63"/>
      <c r="E992" s="21"/>
      <c r="F992" s="21"/>
      <c r="G992" s="21"/>
      <c r="H992" s="21"/>
      <c r="I992" s="21"/>
      <c r="J992" s="21"/>
      <c r="K992" s="21"/>
      <c r="L992" s="21"/>
      <c r="M992" s="21"/>
      <c r="N992" s="21"/>
      <c r="O992" s="21"/>
      <c r="P992" s="43">
        <f t="shared" si="48"/>
        <v>0</v>
      </c>
    </row>
    <row r="993" spans="1:16" x14ac:dyDescent="0.25">
      <c r="A993" s="226"/>
      <c r="B993" s="228"/>
      <c r="C993" s="46">
        <v>17</v>
      </c>
      <c r="D993" s="63"/>
      <c r="E993" s="21"/>
      <c r="F993" s="21"/>
      <c r="G993" s="21"/>
      <c r="H993" s="21"/>
      <c r="I993" s="21"/>
      <c r="J993" s="21"/>
      <c r="K993" s="21"/>
      <c r="L993" s="21"/>
      <c r="M993" s="21"/>
      <c r="N993" s="21"/>
      <c r="O993" s="21"/>
      <c r="P993" s="43">
        <f t="shared" si="48"/>
        <v>0</v>
      </c>
    </row>
    <row r="994" spans="1:16" x14ac:dyDescent="0.25">
      <c r="A994" s="226"/>
      <c r="B994" s="228"/>
      <c r="C994" s="46">
        <v>25</v>
      </c>
      <c r="D994" s="63"/>
      <c r="E994" s="21"/>
      <c r="F994" s="21"/>
      <c r="G994" s="21"/>
      <c r="H994" s="21"/>
      <c r="I994" s="21"/>
      <c r="J994" s="21"/>
      <c r="K994" s="21"/>
      <c r="L994" s="21"/>
      <c r="M994" s="21"/>
      <c r="N994" s="21"/>
      <c r="O994" s="21"/>
      <c r="P994" s="43">
        <f t="shared" si="48"/>
        <v>0</v>
      </c>
    </row>
    <row r="995" spans="1:16" x14ac:dyDescent="0.25">
      <c r="A995" s="226"/>
      <c r="B995" s="228"/>
      <c r="C995" s="46">
        <v>26</v>
      </c>
      <c r="D995" s="63"/>
      <c r="E995" s="21"/>
      <c r="F995" s="21"/>
      <c r="G995" s="21"/>
      <c r="H995" s="21"/>
      <c r="I995" s="21"/>
      <c r="J995" s="21"/>
      <c r="K995" s="21"/>
      <c r="L995" s="21"/>
      <c r="M995" s="21"/>
      <c r="N995" s="21"/>
      <c r="O995" s="21"/>
      <c r="P995" s="43">
        <f t="shared" si="48"/>
        <v>0</v>
      </c>
    </row>
    <row r="996" spans="1:16" x14ac:dyDescent="0.25">
      <c r="A996" s="231"/>
      <c r="B996" s="232"/>
      <c r="C996" s="46">
        <v>27</v>
      </c>
      <c r="D996" s="63"/>
      <c r="E996" s="21"/>
      <c r="F996" s="21"/>
      <c r="G996" s="21"/>
      <c r="H996" s="21"/>
      <c r="I996" s="21"/>
      <c r="J996" s="21"/>
      <c r="K996" s="21"/>
      <c r="L996" s="21"/>
      <c r="M996" s="21"/>
      <c r="N996" s="21"/>
      <c r="O996" s="21"/>
      <c r="P996" s="43">
        <f t="shared" si="48"/>
        <v>0</v>
      </c>
    </row>
    <row r="997" spans="1:16" x14ac:dyDescent="0.25">
      <c r="A997" s="59">
        <v>4500</v>
      </c>
      <c r="B997" s="219" t="s">
        <v>401</v>
      </c>
      <c r="C997" s="220"/>
      <c r="D997" s="58">
        <f>SUM(D998:D1012)</f>
        <v>27552</v>
      </c>
      <c r="E997" s="58">
        <f t="shared" ref="E997:O997" si="49">SUM(E998:E1012)</f>
        <v>27552</v>
      </c>
      <c r="F997" s="58">
        <f t="shared" si="49"/>
        <v>27552</v>
      </c>
      <c r="G997" s="58">
        <f t="shared" si="49"/>
        <v>27552</v>
      </c>
      <c r="H997" s="58">
        <f t="shared" si="49"/>
        <v>27552</v>
      </c>
      <c r="I997" s="58">
        <f t="shared" si="49"/>
        <v>27552</v>
      </c>
      <c r="J997" s="58">
        <f t="shared" si="49"/>
        <v>27552</v>
      </c>
      <c r="K997" s="58">
        <f t="shared" si="49"/>
        <v>27552</v>
      </c>
      <c r="L997" s="58">
        <f t="shared" si="49"/>
        <v>27552</v>
      </c>
      <c r="M997" s="58">
        <f t="shared" si="49"/>
        <v>27552</v>
      </c>
      <c r="N997" s="58">
        <f t="shared" si="49"/>
        <v>27552</v>
      </c>
      <c r="O997" s="58">
        <f t="shared" si="49"/>
        <v>27552</v>
      </c>
      <c r="P997" s="43">
        <f t="shared" si="48"/>
        <v>330624</v>
      </c>
    </row>
    <row r="998" spans="1:16" x14ac:dyDescent="0.25">
      <c r="A998" s="225">
        <v>451</v>
      </c>
      <c r="B998" s="227" t="s">
        <v>402</v>
      </c>
      <c r="C998" s="46">
        <v>11</v>
      </c>
      <c r="D998" s="63"/>
      <c r="E998" s="21"/>
      <c r="F998" s="21"/>
      <c r="G998" s="21"/>
      <c r="H998" s="21"/>
      <c r="I998" s="21"/>
      <c r="J998" s="21"/>
      <c r="K998" s="21"/>
      <c r="L998" s="21"/>
      <c r="M998" s="21"/>
      <c r="N998" s="21"/>
      <c r="O998" s="21"/>
      <c r="P998" s="43">
        <f t="shared" si="48"/>
        <v>0</v>
      </c>
    </row>
    <row r="999" spans="1:16" x14ac:dyDescent="0.25">
      <c r="A999" s="226"/>
      <c r="B999" s="228"/>
      <c r="C999" s="46">
        <v>14</v>
      </c>
      <c r="D999" s="63"/>
      <c r="E999" s="21"/>
      <c r="F999" s="21"/>
      <c r="G999" s="21"/>
      <c r="H999" s="21"/>
      <c r="I999" s="21"/>
      <c r="J999" s="21"/>
      <c r="K999" s="21"/>
      <c r="L999" s="21"/>
      <c r="M999" s="21"/>
      <c r="N999" s="21"/>
      <c r="O999" s="21"/>
      <c r="P999" s="43">
        <f t="shared" si="48"/>
        <v>0</v>
      </c>
    </row>
    <row r="1000" spans="1:16" x14ac:dyDescent="0.25">
      <c r="A1000" s="226"/>
      <c r="B1000" s="228"/>
      <c r="C1000" s="46">
        <v>15</v>
      </c>
      <c r="D1000" s="63"/>
      <c r="E1000" s="21"/>
      <c r="F1000" s="21"/>
      <c r="G1000" s="21"/>
      <c r="H1000" s="21"/>
      <c r="I1000" s="21"/>
      <c r="J1000" s="21"/>
      <c r="K1000" s="21"/>
      <c r="L1000" s="21"/>
      <c r="M1000" s="21"/>
      <c r="N1000" s="21"/>
      <c r="O1000" s="21"/>
      <c r="P1000" s="43">
        <f t="shared" si="48"/>
        <v>0</v>
      </c>
    </row>
    <row r="1001" spans="1:16" x14ac:dyDescent="0.25">
      <c r="A1001" s="226"/>
      <c r="B1001" s="228"/>
      <c r="C1001" s="46">
        <v>16</v>
      </c>
      <c r="D1001" s="63">
        <v>27552</v>
      </c>
      <c r="E1001" s="63">
        <v>27552</v>
      </c>
      <c r="F1001" s="63">
        <v>27552</v>
      </c>
      <c r="G1001" s="63">
        <v>27552</v>
      </c>
      <c r="H1001" s="63">
        <v>27552</v>
      </c>
      <c r="I1001" s="63">
        <v>27552</v>
      </c>
      <c r="J1001" s="63">
        <v>27552</v>
      </c>
      <c r="K1001" s="63">
        <v>27552</v>
      </c>
      <c r="L1001" s="63">
        <v>27552</v>
      </c>
      <c r="M1001" s="63">
        <v>27552</v>
      </c>
      <c r="N1001" s="63">
        <v>27552</v>
      </c>
      <c r="O1001" s="63">
        <v>27552</v>
      </c>
      <c r="P1001" s="43">
        <f t="shared" si="48"/>
        <v>330624</v>
      </c>
    </row>
    <row r="1002" spans="1:16" x14ac:dyDescent="0.25">
      <c r="A1002" s="226"/>
      <c r="B1002" s="228"/>
      <c r="C1002" s="46">
        <v>17</v>
      </c>
      <c r="D1002" s="63"/>
      <c r="E1002" s="21"/>
      <c r="F1002" s="21"/>
      <c r="G1002" s="21"/>
      <c r="H1002" s="21"/>
      <c r="I1002" s="21"/>
      <c r="J1002" s="21"/>
      <c r="K1002" s="21"/>
      <c r="L1002" s="21"/>
      <c r="M1002" s="21"/>
      <c r="N1002" s="21"/>
      <c r="O1002" s="21"/>
      <c r="P1002" s="43">
        <f t="shared" si="48"/>
        <v>0</v>
      </c>
    </row>
    <row r="1003" spans="1:16" x14ac:dyDescent="0.25">
      <c r="A1003" s="225">
        <v>452</v>
      </c>
      <c r="B1003" s="227" t="s">
        <v>403</v>
      </c>
      <c r="C1003" s="46">
        <v>11</v>
      </c>
      <c r="D1003" s="63"/>
      <c r="E1003" s="21"/>
      <c r="F1003" s="21"/>
      <c r="G1003" s="21"/>
      <c r="H1003" s="21"/>
      <c r="I1003" s="21"/>
      <c r="J1003" s="21"/>
      <c r="K1003" s="21"/>
      <c r="L1003" s="21"/>
      <c r="M1003" s="21"/>
      <c r="N1003" s="21"/>
      <c r="O1003" s="21"/>
      <c r="P1003" s="43">
        <f t="shared" si="48"/>
        <v>0</v>
      </c>
    </row>
    <row r="1004" spans="1:16" x14ac:dyDescent="0.25">
      <c r="A1004" s="226"/>
      <c r="B1004" s="228"/>
      <c r="C1004" s="46">
        <v>14</v>
      </c>
      <c r="D1004" s="63"/>
      <c r="E1004" s="21"/>
      <c r="F1004" s="21"/>
      <c r="G1004" s="21"/>
      <c r="H1004" s="21"/>
      <c r="I1004" s="21"/>
      <c r="J1004" s="21"/>
      <c r="K1004" s="21"/>
      <c r="L1004" s="21"/>
      <c r="M1004" s="21"/>
      <c r="N1004" s="21"/>
      <c r="O1004" s="21"/>
      <c r="P1004" s="43">
        <f t="shared" si="48"/>
        <v>0</v>
      </c>
    </row>
    <row r="1005" spans="1:16" x14ac:dyDescent="0.25">
      <c r="A1005" s="226"/>
      <c r="B1005" s="228"/>
      <c r="C1005" s="46">
        <v>15</v>
      </c>
      <c r="D1005" s="63"/>
      <c r="E1005" s="21"/>
      <c r="F1005" s="21"/>
      <c r="G1005" s="21"/>
      <c r="H1005" s="21"/>
      <c r="I1005" s="21"/>
      <c r="J1005" s="21"/>
      <c r="K1005" s="21"/>
      <c r="L1005" s="21"/>
      <c r="M1005" s="21"/>
      <c r="N1005" s="21"/>
      <c r="O1005" s="21"/>
      <c r="P1005" s="43">
        <f t="shared" si="48"/>
        <v>0</v>
      </c>
    </row>
    <row r="1006" spans="1:16" x14ac:dyDescent="0.25">
      <c r="A1006" s="226"/>
      <c r="B1006" s="228"/>
      <c r="C1006" s="46">
        <v>16</v>
      </c>
      <c r="D1006" s="63"/>
      <c r="E1006" s="21"/>
      <c r="F1006" s="21"/>
      <c r="G1006" s="21"/>
      <c r="H1006" s="21"/>
      <c r="I1006" s="21"/>
      <c r="J1006" s="21"/>
      <c r="K1006" s="21"/>
      <c r="L1006" s="21"/>
      <c r="M1006" s="21"/>
      <c r="N1006" s="21"/>
      <c r="O1006" s="21"/>
      <c r="P1006" s="43">
        <f t="shared" si="48"/>
        <v>0</v>
      </c>
    </row>
    <row r="1007" spans="1:16" x14ac:dyDescent="0.25">
      <c r="A1007" s="226"/>
      <c r="B1007" s="228"/>
      <c r="C1007" s="46">
        <v>17</v>
      </c>
      <c r="D1007" s="63"/>
      <c r="E1007" s="21"/>
      <c r="F1007" s="21"/>
      <c r="G1007" s="21"/>
      <c r="H1007" s="21"/>
      <c r="I1007" s="21"/>
      <c r="J1007" s="21"/>
      <c r="K1007" s="21"/>
      <c r="L1007" s="21"/>
      <c r="M1007" s="21"/>
      <c r="N1007" s="21"/>
      <c r="O1007" s="21"/>
      <c r="P1007" s="43">
        <f t="shared" si="48"/>
        <v>0</v>
      </c>
    </row>
    <row r="1008" spans="1:16" x14ac:dyDescent="0.25">
      <c r="A1008" s="225">
        <v>459</v>
      </c>
      <c r="B1008" s="227" t="s">
        <v>404</v>
      </c>
      <c r="C1008" s="46">
        <v>11</v>
      </c>
      <c r="D1008" s="63"/>
      <c r="E1008" s="21"/>
      <c r="F1008" s="21"/>
      <c r="G1008" s="21"/>
      <c r="H1008" s="21"/>
      <c r="I1008" s="21"/>
      <c r="J1008" s="21"/>
      <c r="K1008" s="21"/>
      <c r="L1008" s="21"/>
      <c r="M1008" s="21"/>
      <c r="N1008" s="21"/>
      <c r="O1008" s="21"/>
      <c r="P1008" s="43">
        <f t="shared" si="48"/>
        <v>0</v>
      </c>
    </row>
    <row r="1009" spans="1:16" x14ac:dyDescent="0.25">
      <c r="A1009" s="226"/>
      <c r="B1009" s="228"/>
      <c r="C1009" s="46">
        <v>14</v>
      </c>
      <c r="D1009" s="63"/>
      <c r="E1009" s="21"/>
      <c r="F1009" s="21"/>
      <c r="G1009" s="21"/>
      <c r="H1009" s="21"/>
      <c r="I1009" s="21"/>
      <c r="J1009" s="21"/>
      <c r="K1009" s="21"/>
      <c r="L1009" s="21"/>
      <c r="M1009" s="21"/>
      <c r="N1009" s="21"/>
      <c r="O1009" s="21"/>
      <c r="P1009" s="43">
        <f t="shared" si="48"/>
        <v>0</v>
      </c>
    </row>
    <row r="1010" spans="1:16" x14ac:dyDescent="0.25">
      <c r="A1010" s="226"/>
      <c r="B1010" s="228"/>
      <c r="C1010" s="46">
        <v>15</v>
      </c>
      <c r="D1010" s="63"/>
      <c r="E1010" s="21"/>
      <c r="F1010" s="21"/>
      <c r="G1010" s="21"/>
      <c r="H1010" s="21"/>
      <c r="I1010" s="21"/>
      <c r="J1010" s="21"/>
      <c r="K1010" s="21"/>
      <c r="L1010" s="21"/>
      <c r="M1010" s="21"/>
      <c r="N1010" s="21"/>
      <c r="O1010" s="21"/>
      <c r="P1010" s="43">
        <f t="shared" si="48"/>
        <v>0</v>
      </c>
    </row>
    <row r="1011" spans="1:16" x14ac:dyDescent="0.25">
      <c r="A1011" s="226"/>
      <c r="B1011" s="228"/>
      <c r="C1011" s="46">
        <v>16</v>
      </c>
      <c r="D1011" s="63"/>
      <c r="E1011" s="21"/>
      <c r="F1011" s="21"/>
      <c r="G1011" s="21"/>
      <c r="H1011" s="21"/>
      <c r="I1011" s="21"/>
      <c r="J1011" s="21"/>
      <c r="K1011" s="21"/>
      <c r="L1011" s="21"/>
      <c r="M1011" s="21"/>
      <c r="N1011" s="21"/>
      <c r="O1011" s="21"/>
      <c r="P1011" s="43">
        <f t="shared" si="48"/>
        <v>0</v>
      </c>
    </row>
    <row r="1012" spans="1:16" x14ac:dyDescent="0.25">
      <c r="A1012" s="226"/>
      <c r="B1012" s="228"/>
      <c r="C1012" s="46">
        <v>17</v>
      </c>
      <c r="D1012" s="63"/>
      <c r="E1012" s="21"/>
      <c r="F1012" s="21"/>
      <c r="G1012" s="21"/>
      <c r="H1012" s="21"/>
      <c r="I1012" s="21"/>
      <c r="J1012" s="21"/>
      <c r="K1012" s="21"/>
      <c r="L1012" s="21"/>
      <c r="M1012" s="21"/>
      <c r="N1012" s="21"/>
      <c r="O1012" s="21"/>
      <c r="P1012" s="43">
        <f t="shared" si="48"/>
        <v>0</v>
      </c>
    </row>
    <row r="1013" spans="1:16" x14ac:dyDescent="0.25">
      <c r="A1013" s="59">
        <v>4600</v>
      </c>
      <c r="B1013" s="219" t="s">
        <v>405</v>
      </c>
      <c r="C1013" s="220"/>
      <c r="D1013" s="58">
        <f>SUM(D1014:D1032)</f>
        <v>0</v>
      </c>
      <c r="E1013" s="58">
        <v>0</v>
      </c>
      <c r="F1013" s="58">
        <v>0</v>
      </c>
      <c r="G1013" s="58">
        <v>0</v>
      </c>
      <c r="H1013" s="58">
        <v>0</v>
      </c>
      <c r="I1013" s="58">
        <v>0</v>
      </c>
      <c r="J1013" s="58">
        <v>0</v>
      </c>
      <c r="K1013" s="58">
        <v>0</v>
      </c>
      <c r="L1013" s="58">
        <v>0</v>
      </c>
      <c r="M1013" s="58">
        <v>0</v>
      </c>
      <c r="N1013" s="58">
        <v>0</v>
      </c>
      <c r="O1013" s="58">
        <v>0</v>
      </c>
      <c r="P1013" s="43">
        <f t="shared" si="48"/>
        <v>0</v>
      </c>
    </row>
    <row r="1014" spans="1:16" x14ac:dyDescent="0.25">
      <c r="A1014" s="225">
        <v>461</v>
      </c>
      <c r="B1014" s="227" t="s">
        <v>406</v>
      </c>
      <c r="C1014" s="46">
        <v>11</v>
      </c>
      <c r="D1014" s="63"/>
      <c r="E1014" s="63"/>
      <c r="F1014" s="63"/>
      <c r="G1014" s="63"/>
      <c r="H1014" s="63"/>
      <c r="I1014" s="63"/>
      <c r="J1014" s="63"/>
      <c r="K1014" s="63"/>
      <c r="L1014" s="63"/>
      <c r="M1014" s="63"/>
      <c r="N1014" s="63"/>
      <c r="O1014" s="63"/>
      <c r="P1014" s="43">
        <f t="shared" si="48"/>
        <v>0</v>
      </c>
    </row>
    <row r="1015" spans="1:16" x14ac:dyDescent="0.25">
      <c r="A1015" s="226"/>
      <c r="B1015" s="228"/>
      <c r="C1015" s="46">
        <v>14</v>
      </c>
      <c r="D1015" s="63"/>
      <c r="E1015" s="21"/>
      <c r="F1015" s="21"/>
      <c r="G1015" s="21"/>
      <c r="H1015" s="21"/>
      <c r="I1015" s="21"/>
      <c r="J1015" s="21"/>
      <c r="K1015" s="21"/>
      <c r="L1015" s="21"/>
      <c r="M1015" s="21"/>
      <c r="N1015" s="21"/>
      <c r="O1015" s="21"/>
      <c r="P1015" s="43">
        <f t="shared" si="48"/>
        <v>0</v>
      </c>
    </row>
    <row r="1016" spans="1:16" x14ac:dyDescent="0.25">
      <c r="A1016" s="226"/>
      <c r="B1016" s="228"/>
      <c r="C1016" s="46">
        <v>15</v>
      </c>
      <c r="D1016" s="63"/>
      <c r="E1016" s="21"/>
      <c r="F1016" s="21"/>
      <c r="G1016" s="21"/>
      <c r="H1016" s="21"/>
      <c r="I1016" s="21"/>
      <c r="J1016" s="21"/>
      <c r="K1016" s="21"/>
      <c r="L1016" s="21"/>
      <c r="M1016" s="21"/>
      <c r="N1016" s="21"/>
      <c r="O1016" s="21"/>
      <c r="P1016" s="43">
        <f t="shared" si="48"/>
        <v>0</v>
      </c>
    </row>
    <row r="1017" spans="1:16" x14ac:dyDescent="0.25">
      <c r="A1017" s="226"/>
      <c r="B1017" s="228"/>
      <c r="C1017" s="46">
        <v>16</v>
      </c>
      <c r="D1017" s="63"/>
      <c r="E1017" s="21"/>
      <c r="F1017" s="21"/>
      <c r="G1017" s="21"/>
      <c r="H1017" s="21"/>
      <c r="I1017" s="21"/>
      <c r="J1017" s="21"/>
      <c r="K1017" s="21"/>
      <c r="L1017" s="21"/>
      <c r="M1017" s="21"/>
      <c r="N1017" s="21"/>
      <c r="O1017" s="21"/>
      <c r="P1017" s="43">
        <f t="shared" si="48"/>
        <v>0</v>
      </c>
    </row>
    <row r="1018" spans="1:16" x14ac:dyDescent="0.25">
      <c r="A1018" s="226"/>
      <c r="B1018" s="228"/>
      <c r="C1018" s="46">
        <v>17</v>
      </c>
      <c r="D1018" s="63"/>
      <c r="E1018" s="21"/>
      <c r="F1018" s="21"/>
      <c r="G1018" s="21"/>
      <c r="H1018" s="21"/>
      <c r="I1018" s="21"/>
      <c r="J1018" s="21"/>
      <c r="K1018" s="21"/>
      <c r="L1018" s="21"/>
      <c r="M1018" s="21"/>
      <c r="N1018" s="21"/>
      <c r="O1018" s="21"/>
      <c r="P1018" s="43">
        <f t="shared" si="48"/>
        <v>0</v>
      </c>
    </row>
    <row r="1019" spans="1:16" x14ac:dyDescent="0.25">
      <c r="A1019" s="48">
        <v>462</v>
      </c>
      <c r="B1019" s="49" t="s">
        <v>407</v>
      </c>
      <c r="C1019" s="50"/>
      <c r="D1019" s="50"/>
      <c r="E1019" s="50"/>
      <c r="F1019" s="50"/>
      <c r="G1019" s="50"/>
      <c r="H1019" s="50"/>
      <c r="I1019" s="50"/>
      <c r="J1019" s="50"/>
      <c r="K1019" s="50"/>
      <c r="L1019" s="50"/>
      <c r="M1019" s="50"/>
      <c r="N1019" s="50"/>
      <c r="O1019" s="50"/>
      <c r="P1019" s="43">
        <f t="shared" si="48"/>
        <v>0</v>
      </c>
    </row>
    <row r="1020" spans="1:16" x14ac:dyDescent="0.25">
      <c r="A1020" s="48">
        <v>463</v>
      </c>
      <c r="B1020" s="49" t="s">
        <v>408</v>
      </c>
      <c r="C1020" s="50"/>
      <c r="D1020" s="50"/>
      <c r="E1020" s="50"/>
      <c r="F1020" s="50"/>
      <c r="G1020" s="50"/>
      <c r="H1020" s="50"/>
      <c r="I1020" s="50"/>
      <c r="J1020" s="50"/>
      <c r="K1020" s="50"/>
      <c r="L1020" s="50"/>
      <c r="M1020" s="50"/>
      <c r="N1020" s="50"/>
      <c r="O1020" s="50"/>
      <c r="P1020" s="43">
        <f t="shared" si="48"/>
        <v>0</v>
      </c>
    </row>
    <row r="1021" spans="1:16" x14ac:dyDescent="0.25">
      <c r="A1021" s="225">
        <v>464</v>
      </c>
      <c r="B1021" s="227" t="s">
        <v>409</v>
      </c>
      <c r="C1021" s="46">
        <v>11</v>
      </c>
      <c r="D1021" s="63"/>
      <c r="E1021" s="21"/>
      <c r="F1021" s="21"/>
      <c r="G1021" s="21"/>
      <c r="H1021" s="21"/>
      <c r="I1021" s="21"/>
      <c r="J1021" s="21"/>
      <c r="K1021" s="21"/>
      <c r="L1021" s="21"/>
      <c r="M1021" s="21"/>
      <c r="N1021" s="21"/>
      <c r="O1021" s="21"/>
      <c r="P1021" s="43">
        <f t="shared" si="48"/>
        <v>0</v>
      </c>
    </row>
    <row r="1022" spans="1:16" x14ac:dyDescent="0.25">
      <c r="A1022" s="226"/>
      <c r="B1022" s="228"/>
      <c r="C1022" s="46">
        <v>14</v>
      </c>
      <c r="D1022" s="63"/>
      <c r="E1022" s="21"/>
      <c r="F1022" s="21"/>
      <c r="G1022" s="21"/>
      <c r="H1022" s="21"/>
      <c r="I1022" s="21"/>
      <c r="J1022" s="21"/>
      <c r="K1022" s="21"/>
      <c r="L1022" s="21"/>
      <c r="M1022" s="21"/>
      <c r="N1022" s="21"/>
      <c r="O1022" s="21"/>
      <c r="P1022" s="43">
        <f t="shared" si="48"/>
        <v>0</v>
      </c>
    </row>
    <row r="1023" spans="1:16" x14ac:dyDescent="0.25">
      <c r="A1023" s="226"/>
      <c r="B1023" s="228"/>
      <c r="C1023" s="46">
        <v>15</v>
      </c>
      <c r="D1023" s="63"/>
      <c r="E1023" s="21"/>
      <c r="F1023" s="21"/>
      <c r="G1023" s="21"/>
      <c r="H1023" s="21"/>
      <c r="I1023" s="21"/>
      <c r="J1023" s="21"/>
      <c r="K1023" s="21"/>
      <c r="L1023" s="21"/>
      <c r="M1023" s="21"/>
      <c r="N1023" s="21"/>
      <c r="O1023" s="21"/>
      <c r="P1023" s="43">
        <f t="shared" si="48"/>
        <v>0</v>
      </c>
    </row>
    <row r="1024" spans="1:16" x14ac:dyDescent="0.25">
      <c r="A1024" s="226"/>
      <c r="B1024" s="228"/>
      <c r="C1024" s="46">
        <v>16</v>
      </c>
      <c r="D1024" s="63"/>
      <c r="E1024" s="21"/>
      <c r="F1024" s="21"/>
      <c r="G1024" s="21"/>
      <c r="H1024" s="21"/>
      <c r="I1024" s="21"/>
      <c r="J1024" s="21"/>
      <c r="K1024" s="21"/>
      <c r="L1024" s="21"/>
      <c r="M1024" s="21"/>
      <c r="N1024" s="21"/>
      <c r="O1024" s="21"/>
      <c r="P1024" s="43">
        <f t="shared" si="48"/>
        <v>0</v>
      </c>
    </row>
    <row r="1025" spans="1:16" x14ac:dyDescent="0.25">
      <c r="A1025" s="226"/>
      <c r="B1025" s="228"/>
      <c r="C1025" s="46">
        <v>17</v>
      </c>
      <c r="D1025" s="63"/>
      <c r="E1025" s="21"/>
      <c r="F1025" s="21"/>
      <c r="G1025" s="21"/>
      <c r="H1025" s="21"/>
      <c r="I1025" s="21"/>
      <c r="J1025" s="21"/>
      <c r="K1025" s="21"/>
      <c r="L1025" s="21"/>
      <c r="M1025" s="21"/>
      <c r="N1025" s="21"/>
      <c r="O1025" s="21"/>
      <c r="P1025" s="43">
        <f t="shared" si="48"/>
        <v>0</v>
      </c>
    </row>
    <row r="1026" spans="1:16" ht="30" x14ac:dyDescent="0.25">
      <c r="A1026" s="48">
        <v>465</v>
      </c>
      <c r="B1026" s="49" t="s">
        <v>410</v>
      </c>
      <c r="C1026" s="50"/>
      <c r="D1026" s="50"/>
      <c r="E1026" s="50"/>
      <c r="F1026" s="50"/>
      <c r="G1026" s="50"/>
      <c r="H1026" s="50"/>
      <c r="I1026" s="50"/>
      <c r="J1026" s="50"/>
      <c r="K1026" s="50"/>
      <c r="L1026" s="50"/>
      <c r="M1026" s="50"/>
      <c r="N1026" s="50"/>
      <c r="O1026" s="50"/>
      <c r="P1026" s="43">
        <f t="shared" si="48"/>
        <v>0</v>
      </c>
    </row>
    <row r="1027" spans="1:16" ht="30" x14ac:dyDescent="0.25">
      <c r="A1027" s="48">
        <v>466</v>
      </c>
      <c r="B1027" s="49" t="s">
        <v>411</v>
      </c>
      <c r="C1027" s="50"/>
      <c r="D1027" s="50"/>
      <c r="E1027" s="50"/>
      <c r="F1027" s="50"/>
      <c r="G1027" s="50"/>
      <c r="H1027" s="50"/>
      <c r="I1027" s="50"/>
      <c r="J1027" s="50"/>
      <c r="K1027" s="50"/>
      <c r="L1027" s="50"/>
      <c r="M1027" s="50"/>
      <c r="N1027" s="50"/>
      <c r="O1027" s="50"/>
      <c r="P1027" s="43">
        <f t="shared" ref="P1027:P1090" si="50">SUM(D1027:O1027)</f>
        <v>0</v>
      </c>
    </row>
    <row r="1028" spans="1:16" x14ac:dyDescent="0.25">
      <c r="A1028" s="225">
        <v>469</v>
      </c>
      <c r="B1028" s="227" t="s">
        <v>412</v>
      </c>
      <c r="C1028" s="46">
        <v>11</v>
      </c>
      <c r="D1028" s="63"/>
      <c r="E1028" s="21"/>
      <c r="F1028" s="21"/>
      <c r="G1028" s="21"/>
      <c r="H1028" s="21"/>
      <c r="I1028" s="21"/>
      <c r="J1028" s="21"/>
      <c r="K1028" s="21"/>
      <c r="L1028" s="21"/>
      <c r="M1028" s="21"/>
      <c r="N1028" s="21"/>
      <c r="O1028" s="21"/>
      <c r="P1028" s="43">
        <f t="shared" si="50"/>
        <v>0</v>
      </c>
    </row>
    <row r="1029" spans="1:16" x14ac:dyDescent="0.25">
      <c r="A1029" s="226"/>
      <c r="B1029" s="228"/>
      <c r="C1029" s="46">
        <v>14</v>
      </c>
      <c r="D1029" s="63"/>
      <c r="E1029" s="21"/>
      <c r="F1029" s="21"/>
      <c r="G1029" s="21"/>
      <c r="H1029" s="21"/>
      <c r="I1029" s="21"/>
      <c r="J1029" s="21"/>
      <c r="K1029" s="21"/>
      <c r="L1029" s="21"/>
      <c r="M1029" s="21"/>
      <c r="N1029" s="21"/>
      <c r="O1029" s="21"/>
      <c r="P1029" s="43">
        <f t="shared" si="50"/>
        <v>0</v>
      </c>
    </row>
    <row r="1030" spans="1:16" x14ac:dyDescent="0.25">
      <c r="A1030" s="226"/>
      <c r="B1030" s="228"/>
      <c r="C1030" s="46">
        <v>15</v>
      </c>
      <c r="D1030" s="63"/>
      <c r="E1030" s="21"/>
      <c r="F1030" s="21"/>
      <c r="G1030" s="21"/>
      <c r="H1030" s="21"/>
      <c r="I1030" s="21"/>
      <c r="J1030" s="21"/>
      <c r="K1030" s="21"/>
      <c r="L1030" s="21"/>
      <c r="M1030" s="21"/>
      <c r="N1030" s="21"/>
      <c r="O1030" s="21"/>
      <c r="P1030" s="43">
        <f t="shared" si="50"/>
        <v>0</v>
      </c>
    </row>
    <row r="1031" spans="1:16" x14ac:dyDescent="0.25">
      <c r="A1031" s="226"/>
      <c r="B1031" s="228"/>
      <c r="C1031" s="46">
        <v>16</v>
      </c>
      <c r="D1031" s="63"/>
      <c r="E1031" s="21"/>
      <c r="F1031" s="21"/>
      <c r="G1031" s="21"/>
      <c r="H1031" s="21"/>
      <c r="I1031" s="21"/>
      <c r="J1031" s="21"/>
      <c r="K1031" s="21"/>
      <c r="L1031" s="21"/>
      <c r="M1031" s="21"/>
      <c r="N1031" s="21"/>
      <c r="O1031" s="21"/>
      <c r="P1031" s="43">
        <f t="shared" si="50"/>
        <v>0</v>
      </c>
    </row>
    <row r="1032" spans="1:16" x14ac:dyDescent="0.25">
      <c r="A1032" s="226"/>
      <c r="B1032" s="228"/>
      <c r="C1032" s="46">
        <v>17</v>
      </c>
      <c r="D1032" s="63"/>
      <c r="E1032" s="21"/>
      <c r="F1032" s="21"/>
      <c r="G1032" s="21"/>
      <c r="H1032" s="21"/>
      <c r="I1032" s="21"/>
      <c r="J1032" s="21"/>
      <c r="K1032" s="21"/>
      <c r="L1032" s="21"/>
      <c r="M1032" s="21"/>
      <c r="N1032" s="21"/>
      <c r="O1032" s="21"/>
      <c r="P1032" s="43">
        <f t="shared" si="50"/>
        <v>0</v>
      </c>
    </row>
    <row r="1033" spans="1:16" x14ac:dyDescent="0.25">
      <c r="A1033" s="59">
        <v>4700</v>
      </c>
      <c r="B1033" s="219" t="s">
        <v>413</v>
      </c>
      <c r="C1033" s="220"/>
      <c r="D1033" s="58">
        <v>0</v>
      </c>
      <c r="E1033" s="58">
        <v>0</v>
      </c>
      <c r="F1033" s="58">
        <v>0</v>
      </c>
      <c r="G1033" s="58">
        <v>0</v>
      </c>
      <c r="H1033" s="58">
        <v>0</v>
      </c>
      <c r="I1033" s="58">
        <v>0</v>
      </c>
      <c r="J1033" s="58">
        <v>0</v>
      </c>
      <c r="K1033" s="58">
        <v>0</v>
      </c>
      <c r="L1033" s="58">
        <v>0</v>
      </c>
      <c r="M1033" s="58">
        <v>0</v>
      </c>
      <c r="N1033" s="58">
        <v>0</v>
      </c>
      <c r="O1033" s="58">
        <v>0</v>
      </c>
      <c r="P1033" s="43">
        <f t="shared" si="50"/>
        <v>0</v>
      </c>
    </row>
    <row r="1034" spans="1:16" x14ac:dyDescent="0.25">
      <c r="A1034" s="225">
        <v>471</v>
      </c>
      <c r="B1034" s="227" t="s">
        <v>414</v>
      </c>
      <c r="C1034" s="46">
        <v>11</v>
      </c>
      <c r="D1034" s="63"/>
      <c r="E1034" s="21"/>
      <c r="F1034" s="21"/>
      <c r="G1034" s="21"/>
      <c r="H1034" s="21"/>
      <c r="I1034" s="21"/>
      <c r="J1034" s="21"/>
      <c r="K1034" s="21"/>
      <c r="L1034" s="21"/>
      <c r="M1034" s="21"/>
      <c r="N1034" s="21"/>
      <c r="O1034" s="21"/>
      <c r="P1034" s="43">
        <f t="shared" si="50"/>
        <v>0</v>
      </c>
    </row>
    <row r="1035" spans="1:16" x14ac:dyDescent="0.25">
      <c r="A1035" s="226"/>
      <c r="B1035" s="228"/>
      <c r="C1035" s="46">
        <v>14</v>
      </c>
      <c r="D1035" s="63"/>
      <c r="E1035" s="21"/>
      <c r="F1035" s="21"/>
      <c r="G1035" s="21"/>
      <c r="H1035" s="21"/>
      <c r="I1035" s="21"/>
      <c r="J1035" s="21"/>
      <c r="K1035" s="21"/>
      <c r="L1035" s="21"/>
      <c r="M1035" s="21"/>
      <c r="N1035" s="21"/>
      <c r="O1035" s="21"/>
      <c r="P1035" s="43">
        <f t="shared" si="50"/>
        <v>0</v>
      </c>
    </row>
    <row r="1036" spans="1:16" x14ac:dyDescent="0.25">
      <c r="A1036" s="226"/>
      <c r="B1036" s="228"/>
      <c r="C1036" s="46">
        <v>15</v>
      </c>
      <c r="D1036" s="63"/>
      <c r="E1036" s="21"/>
      <c r="F1036" s="21"/>
      <c r="G1036" s="21"/>
      <c r="H1036" s="21"/>
      <c r="I1036" s="21"/>
      <c r="J1036" s="21"/>
      <c r="K1036" s="21"/>
      <c r="L1036" s="21"/>
      <c r="M1036" s="21"/>
      <c r="N1036" s="21"/>
      <c r="O1036" s="21"/>
      <c r="P1036" s="43">
        <f t="shared" si="50"/>
        <v>0</v>
      </c>
    </row>
    <row r="1037" spans="1:16" x14ac:dyDescent="0.25">
      <c r="A1037" s="226"/>
      <c r="B1037" s="228"/>
      <c r="C1037" s="46">
        <v>16</v>
      </c>
      <c r="D1037" s="63"/>
      <c r="E1037" s="21"/>
      <c r="F1037" s="21"/>
      <c r="G1037" s="21"/>
      <c r="H1037" s="21"/>
      <c r="I1037" s="21"/>
      <c r="J1037" s="21"/>
      <c r="K1037" s="21"/>
      <c r="L1037" s="21"/>
      <c r="M1037" s="21"/>
      <c r="N1037" s="21"/>
      <c r="O1037" s="21"/>
      <c r="P1037" s="43">
        <f t="shared" si="50"/>
        <v>0</v>
      </c>
    </row>
    <row r="1038" spans="1:16" x14ac:dyDescent="0.25">
      <c r="A1038" s="226"/>
      <c r="B1038" s="228"/>
      <c r="C1038" s="46">
        <v>17</v>
      </c>
      <c r="D1038" s="63"/>
      <c r="E1038" s="21"/>
      <c r="F1038" s="21"/>
      <c r="G1038" s="21"/>
      <c r="H1038" s="21"/>
      <c r="I1038" s="21"/>
      <c r="J1038" s="21"/>
      <c r="K1038" s="21"/>
      <c r="L1038" s="21"/>
      <c r="M1038" s="21"/>
      <c r="N1038" s="21"/>
      <c r="O1038" s="21"/>
      <c r="P1038" s="43">
        <f t="shared" si="50"/>
        <v>0</v>
      </c>
    </row>
    <row r="1039" spans="1:16" x14ac:dyDescent="0.25">
      <c r="A1039" s="59">
        <v>4800</v>
      </c>
      <c r="B1039" s="219" t="s">
        <v>415</v>
      </c>
      <c r="C1039" s="220"/>
      <c r="D1039" s="58">
        <f>SUM(D1040:D1064)</f>
        <v>19784</v>
      </c>
      <c r="E1039" s="58">
        <f t="shared" ref="E1039:O1039" si="51">SUM(E1040:E1064)</f>
        <v>19784</v>
      </c>
      <c r="F1039" s="58">
        <f t="shared" si="51"/>
        <v>19784</v>
      </c>
      <c r="G1039" s="58">
        <f t="shared" si="51"/>
        <v>19784</v>
      </c>
      <c r="H1039" s="58">
        <f t="shared" si="51"/>
        <v>19784</v>
      </c>
      <c r="I1039" s="58">
        <f t="shared" si="51"/>
        <v>19784</v>
      </c>
      <c r="J1039" s="58">
        <f t="shared" si="51"/>
        <v>19784</v>
      </c>
      <c r="K1039" s="58">
        <f t="shared" si="51"/>
        <v>19784</v>
      </c>
      <c r="L1039" s="58">
        <f t="shared" si="51"/>
        <v>19784</v>
      </c>
      <c r="M1039" s="58">
        <f t="shared" si="51"/>
        <v>19784</v>
      </c>
      <c r="N1039" s="58">
        <f t="shared" si="51"/>
        <v>19784</v>
      </c>
      <c r="O1039" s="58">
        <f t="shared" si="51"/>
        <v>19784</v>
      </c>
      <c r="P1039" s="43">
        <f t="shared" si="50"/>
        <v>237408</v>
      </c>
    </row>
    <row r="1040" spans="1:16" x14ac:dyDescent="0.25">
      <c r="A1040" s="225">
        <v>481</v>
      </c>
      <c r="B1040" s="227" t="s">
        <v>416</v>
      </c>
      <c r="C1040" s="46">
        <v>11</v>
      </c>
      <c r="D1040" s="63"/>
      <c r="E1040" s="21"/>
      <c r="F1040" s="21"/>
      <c r="G1040" s="21"/>
      <c r="H1040" s="21"/>
      <c r="I1040" s="21"/>
      <c r="J1040" s="21"/>
      <c r="K1040" s="21"/>
      <c r="L1040" s="21"/>
      <c r="M1040" s="21"/>
      <c r="N1040" s="21"/>
      <c r="O1040" s="21"/>
      <c r="P1040" s="43">
        <f t="shared" si="50"/>
        <v>0</v>
      </c>
    </row>
    <row r="1041" spans="1:16" x14ac:dyDescent="0.25">
      <c r="A1041" s="226"/>
      <c r="B1041" s="228"/>
      <c r="C1041" s="46">
        <v>14</v>
      </c>
      <c r="D1041" s="63"/>
      <c r="E1041" s="21"/>
      <c r="F1041" s="21"/>
      <c r="G1041" s="21"/>
      <c r="H1041" s="21"/>
      <c r="I1041" s="21"/>
      <c r="J1041" s="21"/>
      <c r="K1041" s="21"/>
      <c r="L1041" s="21"/>
      <c r="M1041" s="21"/>
      <c r="N1041" s="21"/>
      <c r="O1041" s="21"/>
      <c r="P1041" s="43">
        <f t="shared" si="50"/>
        <v>0</v>
      </c>
    </row>
    <row r="1042" spans="1:16" x14ac:dyDescent="0.25">
      <c r="A1042" s="226"/>
      <c r="B1042" s="228"/>
      <c r="C1042" s="46">
        <v>15</v>
      </c>
      <c r="D1042" s="63"/>
      <c r="E1042" s="21"/>
      <c r="F1042" s="21"/>
      <c r="G1042" s="21"/>
      <c r="H1042" s="21"/>
      <c r="I1042" s="21"/>
      <c r="J1042" s="21"/>
      <c r="K1042" s="21"/>
      <c r="L1042" s="21"/>
      <c r="M1042" s="21"/>
      <c r="N1042" s="21"/>
      <c r="O1042" s="21"/>
      <c r="P1042" s="43">
        <f t="shared" si="50"/>
        <v>0</v>
      </c>
    </row>
    <row r="1043" spans="1:16" x14ac:dyDescent="0.25">
      <c r="A1043" s="226"/>
      <c r="B1043" s="228"/>
      <c r="C1043" s="46">
        <v>16</v>
      </c>
      <c r="D1043" s="63">
        <v>19784</v>
      </c>
      <c r="E1043" s="63">
        <v>19784</v>
      </c>
      <c r="F1043" s="63">
        <v>19784</v>
      </c>
      <c r="G1043" s="63">
        <v>19784</v>
      </c>
      <c r="H1043" s="63">
        <v>19784</v>
      </c>
      <c r="I1043" s="63">
        <v>19784</v>
      </c>
      <c r="J1043" s="63">
        <v>19784</v>
      </c>
      <c r="K1043" s="63">
        <v>19784</v>
      </c>
      <c r="L1043" s="63">
        <v>19784</v>
      </c>
      <c r="M1043" s="63">
        <v>19784</v>
      </c>
      <c r="N1043" s="63">
        <v>19784</v>
      </c>
      <c r="O1043" s="63">
        <v>19784</v>
      </c>
      <c r="P1043" s="43">
        <f t="shared" si="50"/>
        <v>237408</v>
      </c>
    </row>
    <row r="1044" spans="1:16" x14ac:dyDescent="0.25">
      <c r="A1044" s="226"/>
      <c r="B1044" s="228"/>
      <c r="C1044" s="46">
        <v>17</v>
      </c>
      <c r="D1044" s="63"/>
      <c r="E1044" s="21"/>
      <c r="F1044" s="21"/>
      <c r="G1044" s="21"/>
      <c r="H1044" s="21"/>
      <c r="I1044" s="21"/>
      <c r="J1044" s="21"/>
      <c r="K1044" s="21"/>
      <c r="L1044" s="21"/>
      <c r="M1044" s="21"/>
      <c r="N1044" s="21"/>
      <c r="O1044" s="21"/>
      <c r="P1044" s="43">
        <f t="shared" si="50"/>
        <v>0</v>
      </c>
    </row>
    <row r="1045" spans="1:16" x14ac:dyDescent="0.25">
      <c r="A1045" s="225">
        <v>482</v>
      </c>
      <c r="B1045" s="227" t="s">
        <v>417</v>
      </c>
      <c r="C1045" s="46">
        <v>11</v>
      </c>
      <c r="D1045" s="63"/>
      <c r="E1045" s="21"/>
      <c r="F1045" s="21"/>
      <c r="G1045" s="21"/>
      <c r="H1045" s="21"/>
      <c r="I1045" s="21"/>
      <c r="J1045" s="21"/>
      <c r="K1045" s="21"/>
      <c r="L1045" s="21"/>
      <c r="M1045" s="21"/>
      <c r="N1045" s="21"/>
      <c r="O1045" s="21"/>
      <c r="P1045" s="43">
        <f t="shared" si="50"/>
        <v>0</v>
      </c>
    </row>
    <row r="1046" spans="1:16" x14ac:dyDescent="0.25">
      <c r="A1046" s="226"/>
      <c r="B1046" s="228"/>
      <c r="C1046" s="46">
        <v>14</v>
      </c>
      <c r="D1046" s="63"/>
      <c r="E1046" s="21"/>
      <c r="F1046" s="21"/>
      <c r="G1046" s="21"/>
      <c r="H1046" s="21"/>
      <c r="I1046" s="21"/>
      <c r="J1046" s="21"/>
      <c r="K1046" s="21"/>
      <c r="L1046" s="21"/>
      <c r="M1046" s="21"/>
      <c r="N1046" s="21"/>
      <c r="O1046" s="21"/>
      <c r="P1046" s="43">
        <f t="shared" si="50"/>
        <v>0</v>
      </c>
    </row>
    <row r="1047" spans="1:16" x14ac:dyDescent="0.25">
      <c r="A1047" s="226"/>
      <c r="B1047" s="228"/>
      <c r="C1047" s="46">
        <v>15</v>
      </c>
      <c r="D1047" s="63"/>
      <c r="E1047" s="21"/>
      <c r="F1047" s="21"/>
      <c r="G1047" s="21"/>
      <c r="H1047" s="21"/>
      <c r="I1047" s="21"/>
      <c r="J1047" s="21"/>
      <c r="K1047" s="21"/>
      <c r="L1047" s="21"/>
      <c r="M1047" s="21"/>
      <c r="N1047" s="21"/>
      <c r="O1047" s="21"/>
      <c r="P1047" s="43">
        <f t="shared" si="50"/>
        <v>0</v>
      </c>
    </row>
    <row r="1048" spans="1:16" x14ac:dyDescent="0.25">
      <c r="A1048" s="226"/>
      <c r="B1048" s="228"/>
      <c r="C1048" s="46">
        <v>16</v>
      </c>
      <c r="D1048" s="63"/>
      <c r="E1048" s="21"/>
      <c r="F1048" s="21"/>
      <c r="G1048" s="21"/>
      <c r="H1048" s="21"/>
      <c r="I1048" s="21"/>
      <c r="J1048" s="21"/>
      <c r="K1048" s="21"/>
      <c r="L1048" s="21"/>
      <c r="M1048" s="21"/>
      <c r="N1048" s="21"/>
      <c r="O1048" s="21"/>
      <c r="P1048" s="43">
        <f t="shared" si="50"/>
        <v>0</v>
      </c>
    </row>
    <row r="1049" spans="1:16" x14ac:dyDescent="0.25">
      <c r="A1049" s="226"/>
      <c r="B1049" s="228"/>
      <c r="C1049" s="46">
        <v>17</v>
      </c>
      <c r="D1049" s="63"/>
      <c r="E1049" s="21"/>
      <c r="F1049" s="21"/>
      <c r="G1049" s="21"/>
      <c r="H1049" s="21"/>
      <c r="I1049" s="21"/>
      <c r="J1049" s="21"/>
      <c r="K1049" s="21"/>
      <c r="L1049" s="21"/>
      <c r="M1049" s="21"/>
      <c r="N1049" s="21"/>
      <c r="O1049" s="21"/>
      <c r="P1049" s="43">
        <f t="shared" si="50"/>
        <v>0</v>
      </c>
    </row>
    <row r="1050" spans="1:16" x14ac:dyDescent="0.25">
      <c r="A1050" s="225">
        <v>483</v>
      </c>
      <c r="B1050" s="227" t="s">
        <v>418</v>
      </c>
      <c r="C1050" s="46">
        <v>11</v>
      </c>
      <c r="D1050" s="63"/>
      <c r="E1050" s="21"/>
      <c r="F1050" s="21"/>
      <c r="G1050" s="21"/>
      <c r="H1050" s="21"/>
      <c r="I1050" s="21"/>
      <c r="J1050" s="21"/>
      <c r="K1050" s="21"/>
      <c r="L1050" s="21"/>
      <c r="M1050" s="21"/>
      <c r="N1050" s="21"/>
      <c r="O1050" s="21"/>
      <c r="P1050" s="43">
        <f t="shared" si="50"/>
        <v>0</v>
      </c>
    </row>
    <row r="1051" spans="1:16" x14ac:dyDescent="0.25">
      <c r="A1051" s="226"/>
      <c r="B1051" s="228"/>
      <c r="C1051" s="46">
        <v>14</v>
      </c>
      <c r="D1051" s="63"/>
      <c r="E1051" s="21"/>
      <c r="F1051" s="21"/>
      <c r="G1051" s="21"/>
      <c r="H1051" s="21"/>
      <c r="I1051" s="21"/>
      <c r="J1051" s="21"/>
      <c r="K1051" s="21"/>
      <c r="L1051" s="21"/>
      <c r="M1051" s="21"/>
      <c r="N1051" s="21"/>
      <c r="O1051" s="21"/>
      <c r="P1051" s="43">
        <f t="shared" si="50"/>
        <v>0</v>
      </c>
    </row>
    <row r="1052" spans="1:16" x14ac:dyDescent="0.25">
      <c r="A1052" s="226"/>
      <c r="B1052" s="228"/>
      <c r="C1052" s="46">
        <v>15</v>
      </c>
      <c r="D1052" s="63"/>
      <c r="E1052" s="21"/>
      <c r="F1052" s="21"/>
      <c r="G1052" s="21"/>
      <c r="H1052" s="21"/>
      <c r="I1052" s="21"/>
      <c r="J1052" s="21"/>
      <c r="K1052" s="21"/>
      <c r="L1052" s="21"/>
      <c r="M1052" s="21"/>
      <c r="N1052" s="21"/>
      <c r="O1052" s="21"/>
      <c r="P1052" s="43">
        <f t="shared" si="50"/>
        <v>0</v>
      </c>
    </row>
    <row r="1053" spans="1:16" x14ac:dyDescent="0.25">
      <c r="A1053" s="226"/>
      <c r="B1053" s="228"/>
      <c r="C1053" s="46">
        <v>16</v>
      </c>
      <c r="D1053" s="63"/>
      <c r="E1053" s="21"/>
      <c r="F1053" s="21"/>
      <c r="G1053" s="21"/>
      <c r="H1053" s="21"/>
      <c r="I1053" s="21"/>
      <c r="J1053" s="21"/>
      <c r="K1053" s="21"/>
      <c r="L1053" s="21"/>
      <c r="M1053" s="21"/>
      <c r="N1053" s="21"/>
      <c r="O1053" s="21"/>
      <c r="P1053" s="43">
        <f t="shared" si="50"/>
        <v>0</v>
      </c>
    </row>
    <row r="1054" spans="1:16" x14ac:dyDescent="0.25">
      <c r="A1054" s="226"/>
      <c r="B1054" s="228"/>
      <c r="C1054" s="46">
        <v>17</v>
      </c>
      <c r="D1054" s="63"/>
      <c r="E1054" s="21"/>
      <c r="F1054" s="21"/>
      <c r="G1054" s="21"/>
      <c r="H1054" s="21"/>
      <c r="I1054" s="21"/>
      <c r="J1054" s="21"/>
      <c r="K1054" s="21"/>
      <c r="L1054" s="21"/>
      <c r="M1054" s="21"/>
      <c r="N1054" s="21"/>
      <c r="O1054" s="21"/>
      <c r="P1054" s="43">
        <f t="shared" si="50"/>
        <v>0</v>
      </c>
    </row>
    <row r="1055" spans="1:16" x14ac:dyDescent="0.25">
      <c r="A1055" s="225">
        <v>484</v>
      </c>
      <c r="B1055" s="227" t="s">
        <v>419</v>
      </c>
      <c r="C1055" s="46">
        <v>11</v>
      </c>
      <c r="D1055" s="63"/>
      <c r="E1055" s="21"/>
      <c r="F1055" s="21"/>
      <c r="G1055" s="21"/>
      <c r="H1055" s="21"/>
      <c r="I1055" s="21"/>
      <c r="J1055" s="21"/>
      <c r="K1055" s="21"/>
      <c r="L1055" s="21"/>
      <c r="M1055" s="21"/>
      <c r="N1055" s="21"/>
      <c r="O1055" s="21"/>
      <c r="P1055" s="43">
        <f t="shared" si="50"/>
        <v>0</v>
      </c>
    </row>
    <row r="1056" spans="1:16" x14ac:dyDescent="0.25">
      <c r="A1056" s="226"/>
      <c r="B1056" s="228"/>
      <c r="C1056" s="46">
        <v>14</v>
      </c>
      <c r="D1056" s="63"/>
      <c r="E1056" s="21"/>
      <c r="F1056" s="21"/>
      <c r="G1056" s="21"/>
      <c r="H1056" s="21"/>
      <c r="I1056" s="21"/>
      <c r="J1056" s="21"/>
      <c r="K1056" s="21"/>
      <c r="L1056" s="21"/>
      <c r="M1056" s="21"/>
      <c r="N1056" s="21"/>
      <c r="O1056" s="21"/>
      <c r="P1056" s="43">
        <f t="shared" si="50"/>
        <v>0</v>
      </c>
    </row>
    <row r="1057" spans="1:16" x14ac:dyDescent="0.25">
      <c r="A1057" s="226"/>
      <c r="B1057" s="228"/>
      <c r="C1057" s="46">
        <v>15</v>
      </c>
      <c r="D1057" s="63"/>
      <c r="E1057" s="21"/>
      <c r="F1057" s="21"/>
      <c r="G1057" s="21"/>
      <c r="H1057" s="21"/>
      <c r="I1057" s="21"/>
      <c r="J1057" s="21"/>
      <c r="K1057" s="21"/>
      <c r="L1057" s="21"/>
      <c r="M1057" s="21"/>
      <c r="N1057" s="21"/>
      <c r="O1057" s="21"/>
      <c r="P1057" s="43">
        <f t="shared" si="50"/>
        <v>0</v>
      </c>
    </row>
    <row r="1058" spans="1:16" x14ac:dyDescent="0.25">
      <c r="A1058" s="226"/>
      <c r="B1058" s="228"/>
      <c r="C1058" s="46">
        <v>16</v>
      </c>
      <c r="D1058" s="63"/>
      <c r="E1058" s="21"/>
      <c r="F1058" s="21"/>
      <c r="G1058" s="21"/>
      <c r="H1058" s="21"/>
      <c r="I1058" s="21"/>
      <c r="J1058" s="21"/>
      <c r="K1058" s="21"/>
      <c r="L1058" s="21"/>
      <c r="M1058" s="21"/>
      <c r="N1058" s="21"/>
      <c r="O1058" s="21"/>
      <c r="P1058" s="43">
        <f t="shared" si="50"/>
        <v>0</v>
      </c>
    </row>
    <row r="1059" spans="1:16" x14ac:dyDescent="0.25">
      <c r="A1059" s="226"/>
      <c r="B1059" s="228"/>
      <c r="C1059" s="46">
        <v>17</v>
      </c>
      <c r="D1059" s="63"/>
      <c r="E1059" s="21"/>
      <c r="F1059" s="21"/>
      <c r="G1059" s="21"/>
      <c r="H1059" s="21"/>
      <c r="I1059" s="21"/>
      <c r="J1059" s="21"/>
      <c r="K1059" s="21"/>
      <c r="L1059" s="21"/>
      <c r="M1059" s="21"/>
      <c r="N1059" s="21"/>
      <c r="O1059" s="21"/>
      <c r="P1059" s="43">
        <f t="shared" si="50"/>
        <v>0</v>
      </c>
    </row>
    <row r="1060" spans="1:16" x14ac:dyDescent="0.25">
      <c r="A1060" s="225">
        <v>485</v>
      </c>
      <c r="B1060" s="227" t="s">
        <v>420</v>
      </c>
      <c r="C1060" s="46">
        <v>11</v>
      </c>
      <c r="D1060" s="63"/>
      <c r="E1060" s="21"/>
      <c r="F1060" s="21"/>
      <c r="G1060" s="21"/>
      <c r="H1060" s="21"/>
      <c r="I1060" s="21"/>
      <c r="J1060" s="21"/>
      <c r="K1060" s="21"/>
      <c r="L1060" s="21"/>
      <c r="M1060" s="21"/>
      <c r="N1060" s="21"/>
      <c r="O1060" s="21"/>
      <c r="P1060" s="43">
        <f t="shared" si="50"/>
        <v>0</v>
      </c>
    </row>
    <row r="1061" spans="1:16" x14ac:dyDescent="0.25">
      <c r="A1061" s="226"/>
      <c r="B1061" s="228"/>
      <c r="C1061" s="46">
        <v>14</v>
      </c>
      <c r="D1061" s="63"/>
      <c r="E1061" s="21"/>
      <c r="F1061" s="21"/>
      <c r="G1061" s="21"/>
      <c r="H1061" s="21"/>
      <c r="I1061" s="21"/>
      <c r="J1061" s="21"/>
      <c r="K1061" s="21"/>
      <c r="L1061" s="21"/>
      <c r="M1061" s="21"/>
      <c r="N1061" s="21"/>
      <c r="O1061" s="21"/>
      <c r="P1061" s="43">
        <f t="shared" si="50"/>
        <v>0</v>
      </c>
    </row>
    <row r="1062" spans="1:16" x14ac:dyDescent="0.25">
      <c r="A1062" s="226"/>
      <c r="B1062" s="228"/>
      <c r="C1062" s="46">
        <v>15</v>
      </c>
      <c r="D1062" s="63"/>
      <c r="E1062" s="21"/>
      <c r="F1062" s="21"/>
      <c r="G1062" s="21"/>
      <c r="H1062" s="21"/>
      <c r="I1062" s="21"/>
      <c r="J1062" s="21"/>
      <c r="K1062" s="21"/>
      <c r="L1062" s="21"/>
      <c r="M1062" s="21"/>
      <c r="N1062" s="21"/>
      <c r="O1062" s="21"/>
      <c r="P1062" s="43">
        <f t="shared" si="50"/>
        <v>0</v>
      </c>
    </row>
    <row r="1063" spans="1:16" x14ac:dyDescent="0.25">
      <c r="A1063" s="226"/>
      <c r="B1063" s="228"/>
      <c r="C1063" s="46">
        <v>16</v>
      </c>
      <c r="D1063" s="63"/>
      <c r="E1063" s="21"/>
      <c r="F1063" s="21"/>
      <c r="G1063" s="21"/>
      <c r="H1063" s="21"/>
      <c r="I1063" s="21"/>
      <c r="J1063" s="21"/>
      <c r="K1063" s="21"/>
      <c r="L1063" s="21"/>
      <c r="M1063" s="21"/>
      <c r="N1063" s="21"/>
      <c r="O1063" s="21"/>
      <c r="P1063" s="43">
        <f t="shared" si="50"/>
        <v>0</v>
      </c>
    </row>
    <row r="1064" spans="1:16" x14ac:dyDescent="0.25">
      <c r="A1064" s="226"/>
      <c r="B1064" s="228"/>
      <c r="C1064" s="46">
        <v>17</v>
      </c>
      <c r="D1064" s="63"/>
      <c r="E1064" s="21"/>
      <c r="F1064" s="21"/>
      <c r="G1064" s="21"/>
      <c r="H1064" s="21"/>
      <c r="I1064" s="21"/>
      <c r="J1064" s="21"/>
      <c r="K1064" s="21"/>
      <c r="L1064" s="21"/>
      <c r="M1064" s="21"/>
      <c r="N1064" s="21"/>
      <c r="O1064" s="21"/>
      <c r="P1064" s="43">
        <f t="shared" si="50"/>
        <v>0</v>
      </c>
    </row>
    <row r="1065" spans="1:16" x14ac:dyDescent="0.25">
      <c r="A1065" s="59">
        <v>4900</v>
      </c>
      <c r="B1065" s="219" t="s">
        <v>421</v>
      </c>
      <c r="C1065" s="220"/>
      <c r="D1065" s="58">
        <v>0</v>
      </c>
      <c r="E1065" s="58">
        <v>0</v>
      </c>
      <c r="F1065" s="58">
        <v>0</v>
      </c>
      <c r="G1065" s="58">
        <v>0</v>
      </c>
      <c r="H1065" s="58">
        <v>0</v>
      </c>
      <c r="I1065" s="58">
        <v>0</v>
      </c>
      <c r="J1065" s="58">
        <v>0</v>
      </c>
      <c r="K1065" s="58">
        <v>0</v>
      </c>
      <c r="L1065" s="58">
        <v>0</v>
      </c>
      <c r="M1065" s="58">
        <v>0</v>
      </c>
      <c r="N1065" s="58">
        <v>0</v>
      </c>
      <c r="O1065" s="58">
        <v>0</v>
      </c>
      <c r="P1065" s="43">
        <f t="shared" si="50"/>
        <v>0</v>
      </c>
    </row>
    <row r="1066" spans="1:16" x14ac:dyDescent="0.25">
      <c r="A1066" s="225">
        <v>491</v>
      </c>
      <c r="B1066" s="227" t="s">
        <v>422</v>
      </c>
      <c r="C1066" s="46">
        <v>11</v>
      </c>
      <c r="D1066" s="63"/>
      <c r="E1066" s="21"/>
      <c r="F1066" s="21"/>
      <c r="G1066" s="21"/>
      <c r="H1066" s="21"/>
      <c r="I1066" s="21"/>
      <c r="J1066" s="21"/>
      <c r="K1066" s="21"/>
      <c r="L1066" s="21"/>
      <c r="M1066" s="21"/>
      <c r="N1066" s="21"/>
      <c r="O1066" s="21"/>
      <c r="P1066" s="43">
        <f t="shared" si="50"/>
        <v>0</v>
      </c>
    </row>
    <row r="1067" spans="1:16" x14ac:dyDescent="0.25">
      <c r="A1067" s="226"/>
      <c r="B1067" s="228"/>
      <c r="C1067" s="46">
        <v>14</v>
      </c>
      <c r="D1067" s="63"/>
      <c r="E1067" s="21"/>
      <c r="F1067" s="21"/>
      <c r="G1067" s="21"/>
      <c r="H1067" s="21"/>
      <c r="I1067" s="21"/>
      <c r="J1067" s="21"/>
      <c r="K1067" s="21"/>
      <c r="L1067" s="21"/>
      <c r="M1067" s="21"/>
      <c r="N1067" s="21"/>
      <c r="O1067" s="21"/>
      <c r="P1067" s="43">
        <f t="shared" si="50"/>
        <v>0</v>
      </c>
    </row>
    <row r="1068" spans="1:16" x14ac:dyDescent="0.25">
      <c r="A1068" s="226"/>
      <c r="B1068" s="228"/>
      <c r="C1068" s="46">
        <v>15</v>
      </c>
      <c r="D1068" s="63"/>
      <c r="E1068" s="21"/>
      <c r="F1068" s="21"/>
      <c r="G1068" s="21"/>
      <c r="H1068" s="21"/>
      <c r="I1068" s="21"/>
      <c r="J1068" s="21"/>
      <c r="K1068" s="21"/>
      <c r="L1068" s="21"/>
      <c r="M1068" s="21"/>
      <c r="N1068" s="21"/>
      <c r="O1068" s="21"/>
      <c r="P1068" s="43">
        <f t="shared" si="50"/>
        <v>0</v>
      </c>
    </row>
    <row r="1069" spans="1:16" x14ac:dyDescent="0.25">
      <c r="A1069" s="226"/>
      <c r="B1069" s="228"/>
      <c r="C1069" s="46">
        <v>16</v>
      </c>
      <c r="D1069" s="63"/>
      <c r="E1069" s="21"/>
      <c r="F1069" s="21"/>
      <c r="G1069" s="21"/>
      <c r="H1069" s="21"/>
      <c r="I1069" s="21"/>
      <c r="J1069" s="21"/>
      <c r="K1069" s="21"/>
      <c r="L1069" s="21"/>
      <c r="M1069" s="21"/>
      <c r="N1069" s="21"/>
      <c r="O1069" s="21"/>
      <c r="P1069" s="43">
        <f t="shared" si="50"/>
        <v>0</v>
      </c>
    </row>
    <row r="1070" spans="1:16" x14ac:dyDescent="0.25">
      <c r="A1070" s="226"/>
      <c r="B1070" s="228"/>
      <c r="C1070" s="46">
        <v>17</v>
      </c>
      <c r="D1070" s="63"/>
      <c r="E1070" s="21"/>
      <c r="F1070" s="21"/>
      <c r="G1070" s="21"/>
      <c r="H1070" s="21"/>
      <c r="I1070" s="21"/>
      <c r="J1070" s="21"/>
      <c r="K1070" s="21"/>
      <c r="L1070" s="21"/>
      <c r="M1070" s="21"/>
      <c r="N1070" s="21"/>
      <c r="O1070" s="21"/>
      <c r="P1070" s="43">
        <f t="shared" si="50"/>
        <v>0</v>
      </c>
    </row>
    <row r="1071" spans="1:16" x14ac:dyDescent="0.25">
      <c r="A1071" s="225">
        <v>492</v>
      </c>
      <c r="B1071" s="227" t="s">
        <v>423</v>
      </c>
      <c r="C1071" s="46">
        <v>11</v>
      </c>
      <c r="D1071" s="63"/>
      <c r="E1071" s="21"/>
      <c r="F1071" s="21"/>
      <c r="G1071" s="21"/>
      <c r="H1071" s="21"/>
      <c r="I1071" s="21"/>
      <c r="J1071" s="21"/>
      <c r="K1071" s="21"/>
      <c r="L1071" s="21"/>
      <c r="M1071" s="21"/>
      <c r="N1071" s="21"/>
      <c r="O1071" s="21"/>
      <c r="P1071" s="43">
        <f t="shared" si="50"/>
        <v>0</v>
      </c>
    </row>
    <row r="1072" spans="1:16" x14ac:dyDescent="0.25">
      <c r="A1072" s="226"/>
      <c r="B1072" s="228"/>
      <c r="C1072" s="46">
        <v>14</v>
      </c>
      <c r="D1072" s="63"/>
      <c r="E1072" s="21"/>
      <c r="F1072" s="21"/>
      <c r="G1072" s="21"/>
      <c r="H1072" s="21"/>
      <c r="I1072" s="21"/>
      <c r="J1072" s="21"/>
      <c r="K1072" s="21"/>
      <c r="L1072" s="21"/>
      <c r="M1072" s="21"/>
      <c r="N1072" s="21"/>
      <c r="O1072" s="21"/>
      <c r="P1072" s="43">
        <f t="shared" si="50"/>
        <v>0</v>
      </c>
    </row>
    <row r="1073" spans="1:16" x14ac:dyDescent="0.25">
      <c r="A1073" s="226"/>
      <c r="B1073" s="228"/>
      <c r="C1073" s="46">
        <v>15</v>
      </c>
      <c r="D1073" s="63"/>
      <c r="E1073" s="21"/>
      <c r="F1073" s="21"/>
      <c r="G1073" s="21"/>
      <c r="H1073" s="21"/>
      <c r="I1073" s="21"/>
      <c r="J1073" s="21"/>
      <c r="K1073" s="21"/>
      <c r="L1073" s="21"/>
      <c r="M1073" s="21"/>
      <c r="N1073" s="21"/>
      <c r="O1073" s="21"/>
      <c r="P1073" s="43">
        <f t="shared" si="50"/>
        <v>0</v>
      </c>
    </row>
    <row r="1074" spans="1:16" x14ac:dyDescent="0.25">
      <c r="A1074" s="226"/>
      <c r="B1074" s="228"/>
      <c r="C1074" s="46">
        <v>16</v>
      </c>
      <c r="D1074" s="63"/>
      <c r="E1074" s="21"/>
      <c r="F1074" s="21"/>
      <c r="G1074" s="21"/>
      <c r="H1074" s="21"/>
      <c r="I1074" s="21"/>
      <c r="J1074" s="21"/>
      <c r="K1074" s="21"/>
      <c r="L1074" s="21"/>
      <c r="M1074" s="21"/>
      <c r="N1074" s="21"/>
      <c r="O1074" s="21"/>
      <c r="P1074" s="43">
        <f t="shared" si="50"/>
        <v>0</v>
      </c>
    </row>
    <row r="1075" spans="1:16" x14ac:dyDescent="0.25">
      <c r="A1075" s="226"/>
      <c r="B1075" s="228"/>
      <c r="C1075" s="46">
        <v>17</v>
      </c>
      <c r="D1075" s="63"/>
      <c r="E1075" s="21"/>
      <c r="F1075" s="21"/>
      <c r="G1075" s="21"/>
      <c r="H1075" s="21"/>
      <c r="I1075" s="21"/>
      <c r="J1075" s="21"/>
      <c r="K1075" s="21"/>
      <c r="L1075" s="21"/>
      <c r="M1075" s="21"/>
      <c r="N1075" s="21"/>
      <c r="O1075" s="21"/>
      <c r="P1075" s="43">
        <f t="shared" si="50"/>
        <v>0</v>
      </c>
    </row>
    <row r="1076" spans="1:16" x14ac:dyDescent="0.25">
      <c r="A1076" s="225">
        <v>493</v>
      </c>
      <c r="B1076" s="227" t="s">
        <v>424</v>
      </c>
      <c r="C1076" s="46">
        <v>11</v>
      </c>
      <c r="D1076" s="63"/>
      <c r="E1076" s="21"/>
      <c r="F1076" s="21"/>
      <c r="G1076" s="21"/>
      <c r="H1076" s="21"/>
      <c r="I1076" s="21"/>
      <c r="J1076" s="21"/>
      <c r="K1076" s="21"/>
      <c r="L1076" s="21"/>
      <c r="M1076" s="21"/>
      <c r="N1076" s="21"/>
      <c r="O1076" s="21"/>
      <c r="P1076" s="43">
        <f t="shared" si="50"/>
        <v>0</v>
      </c>
    </row>
    <row r="1077" spans="1:16" x14ac:dyDescent="0.25">
      <c r="A1077" s="226"/>
      <c r="B1077" s="228"/>
      <c r="C1077" s="46">
        <v>14</v>
      </c>
      <c r="D1077" s="63"/>
      <c r="E1077" s="21"/>
      <c r="F1077" s="21"/>
      <c r="G1077" s="21"/>
      <c r="H1077" s="21"/>
      <c r="I1077" s="21"/>
      <c r="J1077" s="21"/>
      <c r="K1077" s="21"/>
      <c r="L1077" s="21"/>
      <c r="M1077" s="21"/>
      <c r="N1077" s="21"/>
      <c r="O1077" s="21"/>
      <c r="P1077" s="43">
        <f t="shared" si="50"/>
        <v>0</v>
      </c>
    </row>
    <row r="1078" spans="1:16" x14ac:dyDescent="0.25">
      <c r="A1078" s="226"/>
      <c r="B1078" s="228"/>
      <c r="C1078" s="46">
        <v>15</v>
      </c>
      <c r="D1078" s="63"/>
      <c r="E1078" s="21"/>
      <c r="F1078" s="21"/>
      <c r="G1078" s="21"/>
      <c r="H1078" s="21"/>
      <c r="I1078" s="21"/>
      <c r="J1078" s="21"/>
      <c r="K1078" s="21"/>
      <c r="L1078" s="21"/>
      <c r="M1078" s="21"/>
      <c r="N1078" s="21"/>
      <c r="O1078" s="21"/>
      <c r="P1078" s="43">
        <f t="shared" si="50"/>
        <v>0</v>
      </c>
    </row>
    <row r="1079" spans="1:16" x14ac:dyDescent="0.25">
      <c r="A1079" s="226"/>
      <c r="B1079" s="228"/>
      <c r="C1079" s="46">
        <v>16</v>
      </c>
      <c r="D1079" s="63"/>
      <c r="E1079" s="21"/>
      <c r="F1079" s="21"/>
      <c r="G1079" s="21"/>
      <c r="H1079" s="21"/>
      <c r="I1079" s="21"/>
      <c r="J1079" s="21"/>
      <c r="K1079" s="21"/>
      <c r="L1079" s="21"/>
      <c r="M1079" s="21"/>
      <c r="N1079" s="21"/>
      <c r="O1079" s="21"/>
      <c r="P1079" s="43">
        <f t="shared" si="50"/>
        <v>0</v>
      </c>
    </row>
    <row r="1080" spans="1:16" x14ac:dyDescent="0.25">
      <c r="A1080" s="226"/>
      <c r="B1080" s="228"/>
      <c r="C1080" s="46">
        <v>17</v>
      </c>
      <c r="D1080" s="63"/>
      <c r="E1080" s="21"/>
      <c r="F1080" s="21"/>
      <c r="G1080" s="21"/>
      <c r="H1080" s="21"/>
      <c r="I1080" s="21"/>
      <c r="J1080" s="21"/>
      <c r="K1080" s="21"/>
      <c r="L1080" s="21"/>
      <c r="M1080" s="21"/>
      <c r="N1080" s="21"/>
      <c r="O1080" s="21"/>
      <c r="P1080" s="43">
        <f t="shared" si="50"/>
        <v>0</v>
      </c>
    </row>
    <row r="1081" spans="1:16" x14ac:dyDescent="0.25">
      <c r="A1081" s="60">
        <v>5000</v>
      </c>
      <c r="B1081" s="229" t="s">
        <v>425</v>
      </c>
      <c r="C1081" s="230"/>
      <c r="D1081" s="61">
        <v>0</v>
      </c>
      <c r="E1081" s="62">
        <v>0</v>
      </c>
      <c r="F1081" s="62">
        <v>0</v>
      </c>
      <c r="G1081" s="62">
        <v>0</v>
      </c>
      <c r="H1081" s="62">
        <v>0</v>
      </c>
      <c r="I1081" s="62">
        <v>0</v>
      </c>
      <c r="J1081" s="62">
        <v>0</v>
      </c>
      <c r="K1081" s="62">
        <v>0</v>
      </c>
      <c r="L1081" s="62">
        <v>0</v>
      </c>
      <c r="M1081" s="62">
        <v>0</v>
      </c>
      <c r="N1081" s="62">
        <v>0</v>
      </c>
      <c r="O1081" s="62">
        <v>0</v>
      </c>
      <c r="P1081" s="43">
        <f t="shared" si="50"/>
        <v>0</v>
      </c>
    </row>
    <row r="1082" spans="1:16" x14ac:dyDescent="0.25">
      <c r="A1082" s="59">
        <v>5100</v>
      </c>
      <c r="B1082" s="219" t="s">
        <v>426</v>
      </c>
      <c r="C1082" s="220"/>
      <c r="D1082" s="58">
        <v>0</v>
      </c>
      <c r="E1082" s="58">
        <v>0</v>
      </c>
      <c r="F1082" s="58">
        <v>0</v>
      </c>
      <c r="G1082" s="58">
        <v>0</v>
      </c>
      <c r="H1082" s="58">
        <v>0</v>
      </c>
      <c r="I1082" s="58">
        <v>0</v>
      </c>
      <c r="J1082" s="58">
        <v>0</v>
      </c>
      <c r="K1082" s="58">
        <v>0</v>
      </c>
      <c r="L1082" s="58">
        <v>0</v>
      </c>
      <c r="M1082" s="58">
        <v>0</v>
      </c>
      <c r="N1082" s="58">
        <v>0</v>
      </c>
      <c r="O1082" s="58">
        <v>0</v>
      </c>
      <c r="P1082" s="43">
        <f t="shared" si="50"/>
        <v>0</v>
      </c>
    </row>
    <row r="1083" spans="1:16" x14ac:dyDescent="0.25">
      <c r="A1083" s="225">
        <v>511</v>
      </c>
      <c r="B1083" s="227" t="s">
        <v>427</v>
      </c>
      <c r="C1083" s="46">
        <v>11</v>
      </c>
      <c r="D1083" s="63"/>
      <c r="E1083" s="21"/>
      <c r="F1083" s="21"/>
      <c r="G1083" s="21"/>
      <c r="H1083" s="21"/>
      <c r="I1083" s="21"/>
      <c r="J1083" s="21"/>
      <c r="K1083" s="21"/>
      <c r="L1083" s="21"/>
      <c r="M1083" s="21"/>
      <c r="N1083" s="21"/>
      <c r="O1083" s="21"/>
      <c r="P1083" s="43">
        <f t="shared" si="50"/>
        <v>0</v>
      </c>
    </row>
    <row r="1084" spans="1:16" x14ac:dyDescent="0.25">
      <c r="A1084" s="226"/>
      <c r="B1084" s="228"/>
      <c r="C1084" s="46">
        <v>12</v>
      </c>
      <c r="D1084" s="63"/>
      <c r="E1084" s="21"/>
      <c r="F1084" s="21"/>
      <c r="G1084" s="21"/>
      <c r="H1084" s="21"/>
      <c r="I1084" s="21"/>
      <c r="J1084" s="21"/>
      <c r="K1084" s="21"/>
      <c r="L1084" s="21"/>
      <c r="M1084" s="21"/>
      <c r="N1084" s="21"/>
      <c r="O1084" s="21"/>
      <c r="P1084" s="43">
        <f t="shared" si="50"/>
        <v>0</v>
      </c>
    </row>
    <row r="1085" spans="1:16" x14ac:dyDescent="0.25">
      <c r="A1085" s="226"/>
      <c r="B1085" s="228"/>
      <c r="C1085" s="46">
        <v>14</v>
      </c>
      <c r="D1085" s="63"/>
      <c r="E1085" s="21"/>
      <c r="F1085" s="21"/>
      <c r="G1085" s="21"/>
      <c r="H1085" s="21"/>
      <c r="I1085" s="21"/>
      <c r="J1085" s="21"/>
      <c r="K1085" s="21"/>
      <c r="L1085" s="21"/>
      <c r="M1085" s="21"/>
      <c r="N1085" s="21"/>
      <c r="O1085" s="21"/>
      <c r="P1085" s="43">
        <f t="shared" si="50"/>
        <v>0</v>
      </c>
    </row>
    <row r="1086" spans="1:16" x14ac:dyDescent="0.25">
      <c r="A1086" s="226"/>
      <c r="B1086" s="228"/>
      <c r="C1086" s="46">
        <v>15</v>
      </c>
      <c r="D1086" s="63"/>
      <c r="E1086" s="21"/>
      <c r="F1086" s="21"/>
      <c r="G1086" s="21"/>
      <c r="H1086" s="21"/>
      <c r="I1086" s="21"/>
      <c r="J1086" s="21"/>
      <c r="K1086" s="21"/>
      <c r="L1086" s="21"/>
      <c r="M1086" s="21"/>
      <c r="N1086" s="21"/>
      <c r="O1086" s="21"/>
      <c r="P1086" s="43">
        <f t="shared" si="50"/>
        <v>0</v>
      </c>
    </row>
    <row r="1087" spans="1:16" x14ac:dyDescent="0.25">
      <c r="A1087" s="226"/>
      <c r="B1087" s="228"/>
      <c r="C1087" s="46">
        <v>16</v>
      </c>
      <c r="D1087" s="63"/>
      <c r="E1087" s="21"/>
      <c r="F1087" s="21"/>
      <c r="G1087" s="21"/>
      <c r="H1087" s="21"/>
      <c r="I1087" s="21"/>
      <c r="J1087" s="21"/>
      <c r="K1087" s="21"/>
      <c r="L1087" s="21"/>
      <c r="M1087" s="21"/>
      <c r="N1087" s="21"/>
      <c r="O1087" s="21"/>
      <c r="P1087" s="43">
        <f t="shared" si="50"/>
        <v>0</v>
      </c>
    </row>
    <row r="1088" spans="1:16" x14ac:dyDescent="0.25">
      <c r="A1088" s="226"/>
      <c r="B1088" s="228"/>
      <c r="C1088" s="46">
        <v>17</v>
      </c>
      <c r="D1088" s="63"/>
      <c r="E1088" s="21"/>
      <c r="F1088" s="21"/>
      <c r="G1088" s="21"/>
      <c r="H1088" s="21"/>
      <c r="I1088" s="21"/>
      <c r="J1088" s="21"/>
      <c r="K1088" s="21"/>
      <c r="L1088" s="21"/>
      <c r="M1088" s="21"/>
      <c r="N1088" s="21"/>
      <c r="O1088" s="21"/>
      <c r="P1088" s="43">
        <f t="shared" si="50"/>
        <v>0</v>
      </c>
    </row>
    <row r="1089" spans="1:16" x14ac:dyDescent="0.25">
      <c r="A1089" s="226"/>
      <c r="B1089" s="228"/>
      <c r="C1089" s="46">
        <v>25</v>
      </c>
      <c r="D1089" s="63"/>
      <c r="E1089" s="21"/>
      <c r="F1089" s="21"/>
      <c r="G1089" s="21"/>
      <c r="H1089" s="21"/>
      <c r="I1089" s="21"/>
      <c r="J1089" s="21"/>
      <c r="K1089" s="21"/>
      <c r="L1089" s="21"/>
      <c r="M1089" s="21"/>
      <c r="N1089" s="21"/>
      <c r="O1089" s="21"/>
      <c r="P1089" s="43">
        <f t="shared" si="50"/>
        <v>0</v>
      </c>
    </row>
    <row r="1090" spans="1:16" x14ac:dyDescent="0.25">
      <c r="A1090" s="226"/>
      <c r="B1090" s="228"/>
      <c r="C1090" s="46">
        <v>26</v>
      </c>
      <c r="D1090" s="63"/>
      <c r="E1090" s="21"/>
      <c r="F1090" s="21"/>
      <c r="G1090" s="21"/>
      <c r="H1090" s="21"/>
      <c r="I1090" s="21"/>
      <c r="J1090" s="21"/>
      <c r="K1090" s="21"/>
      <c r="L1090" s="21"/>
      <c r="M1090" s="21"/>
      <c r="N1090" s="21"/>
      <c r="O1090" s="21"/>
      <c r="P1090" s="43">
        <f t="shared" si="50"/>
        <v>0</v>
      </c>
    </row>
    <row r="1091" spans="1:16" x14ac:dyDescent="0.25">
      <c r="A1091" s="231"/>
      <c r="B1091" s="232"/>
      <c r="C1091" s="46">
        <v>27</v>
      </c>
      <c r="D1091" s="63"/>
      <c r="E1091" s="21"/>
      <c r="F1091" s="21"/>
      <c r="G1091" s="21"/>
      <c r="H1091" s="21"/>
      <c r="I1091" s="21"/>
      <c r="J1091" s="21"/>
      <c r="K1091" s="21"/>
      <c r="L1091" s="21"/>
      <c r="M1091" s="21"/>
      <c r="N1091" s="21"/>
      <c r="O1091" s="21"/>
      <c r="P1091" s="43">
        <f t="shared" ref="P1091:P1154" si="52">SUM(D1091:O1091)</f>
        <v>0</v>
      </c>
    </row>
    <row r="1092" spans="1:16" x14ac:dyDescent="0.25">
      <c r="A1092" s="225">
        <v>512</v>
      </c>
      <c r="B1092" s="227" t="s">
        <v>428</v>
      </c>
      <c r="C1092" s="46">
        <v>11</v>
      </c>
      <c r="D1092" s="63"/>
      <c r="E1092" s="21"/>
      <c r="F1092" s="21"/>
      <c r="G1092" s="21"/>
      <c r="H1092" s="21"/>
      <c r="I1092" s="21"/>
      <c r="J1092" s="21"/>
      <c r="K1092" s="21"/>
      <c r="L1092" s="21"/>
      <c r="M1092" s="21"/>
      <c r="N1092" s="21"/>
      <c r="O1092" s="21"/>
      <c r="P1092" s="43">
        <f t="shared" si="52"/>
        <v>0</v>
      </c>
    </row>
    <row r="1093" spans="1:16" x14ac:dyDescent="0.25">
      <c r="A1093" s="226"/>
      <c r="B1093" s="228"/>
      <c r="C1093" s="46">
        <v>12</v>
      </c>
      <c r="D1093" s="63"/>
      <c r="E1093" s="21"/>
      <c r="F1093" s="21"/>
      <c r="G1093" s="21"/>
      <c r="H1093" s="21"/>
      <c r="I1093" s="21"/>
      <c r="J1093" s="21"/>
      <c r="K1093" s="21"/>
      <c r="L1093" s="21"/>
      <c r="M1093" s="21"/>
      <c r="N1093" s="21"/>
      <c r="O1093" s="21"/>
      <c r="P1093" s="43">
        <f t="shared" si="52"/>
        <v>0</v>
      </c>
    </row>
    <row r="1094" spans="1:16" x14ac:dyDescent="0.25">
      <c r="A1094" s="226"/>
      <c r="B1094" s="228"/>
      <c r="C1094" s="46">
        <v>14</v>
      </c>
      <c r="D1094" s="63"/>
      <c r="E1094" s="21"/>
      <c r="F1094" s="21"/>
      <c r="G1094" s="21"/>
      <c r="H1094" s="21"/>
      <c r="I1094" s="21"/>
      <c r="J1094" s="21"/>
      <c r="K1094" s="21"/>
      <c r="L1094" s="21"/>
      <c r="M1094" s="21"/>
      <c r="N1094" s="21"/>
      <c r="O1094" s="21"/>
      <c r="P1094" s="43">
        <f t="shared" si="52"/>
        <v>0</v>
      </c>
    </row>
    <row r="1095" spans="1:16" x14ac:dyDescent="0.25">
      <c r="A1095" s="226"/>
      <c r="B1095" s="228"/>
      <c r="C1095" s="46">
        <v>15</v>
      </c>
      <c r="D1095" s="63"/>
      <c r="E1095" s="21"/>
      <c r="F1095" s="21"/>
      <c r="G1095" s="21"/>
      <c r="H1095" s="21"/>
      <c r="I1095" s="21"/>
      <c r="J1095" s="21"/>
      <c r="K1095" s="21"/>
      <c r="L1095" s="21"/>
      <c r="M1095" s="21"/>
      <c r="N1095" s="21"/>
      <c r="O1095" s="21"/>
      <c r="P1095" s="43">
        <f t="shared" si="52"/>
        <v>0</v>
      </c>
    </row>
    <row r="1096" spans="1:16" x14ac:dyDescent="0.25">
      <c r="A1096" s="226"/>
      <c r="B1096" s="228"/>
      <c r="C1096" s="46">
        <v>16</v>
      </c>
      <c r="D1096" s="63"/>
      <c r="E1096" s="21"/>
      <c r="F1096" s="21"/>
      <c r="G1096" s="21"/>
      <c r="H1096" s="21"/>
      <c r="I1096" s="21"/>
      <c r="J1096" s="21"/>
      <c r="K1096" s="21"/>
      <c r="L1096" s="21"/>
      <c r="M1096" s="21"/>
      <c r="N1096" s="21"/>
      <c r="O1096" s="21"/>
      <c r="P1096" s="43">
        <f t="shared" si="52"/>
        <v>0</v>
      </c>
    </row>
    <row r="1097" spans="1:16" x14ac:dyDescent="0.25">
      <c r="A1097" s="226"/>
      <c r="B1097" s="228"/>
      <c r="C1097" s="46">
        <v>17</v>
      </c>
      <c r="D1097" s="63"/>
      <c r="E1097" s="21"/>
      <c r="F1097" s="21"/>
      <c r="G1097" s="21"/>
      <c r="H1097" s="21"/>
      <c r="I1097" s="21"/>
      <c r="J1097" s="21"/>
      <c r="K1097" s="21"/>
      <c r="L1097" s="21"/>
      <c r="M1097" s="21"/>
      <c r="N1097" s="21"/>
      <c r="O1097" s="21"/>
      <c r="P1097" s="43">
        <f t="shared" si="52"/>
        <v>0</v>
      </c>
    </row>
    <row r="1098" spans="1:16" x14ac:dyDescent="0.25">
      <c r="A1098" s="226"/>
      <c r="B1098" s="228"/>
      <c r="C1098" s="46">
        <v>25</v>
      </c>
      <c r="D1098" s="63"/>
      <c r="E1098" s="21"/>
      <c r="F1098" s="21"/>
      <c r="G1098" s="21"/>
      <c r="H1098" s="21"/>
      <c r="I1098" s="21"/>
      <c r="J1098" s="21"/>
      <c r="K1098" s="21"/>
      <c r="L1098" s="21"/>
      <c r="M1098" s="21"/>
      <c r="N1098" s="21"/>
      <c r="O1098" s="21"/>
      <c r="P1098" s="43">
        <f t="shared" si="52"/>
        <v>0</v>
      </c>
    </row>
    <row r="1099" spans="1:16" x14ac:dyDescent="0.25">
      <c r="A1099" s="226"/>
      <c r="B1099" s="228"/>
      <c r="C1099" s="46">
        <v>26</v>
      </c>
      <c r="D1099" s="63"/>
      <c r="E1099" s="21"/>
      <c r="F1099" s="21"/>
      <c r="G1099" s="21"/>
      <c r="H1099" s="21"/>
      <c r="I1099" s="21"/>
      <c r="J1099" s="21"/>
      <c r="K1099" s="21"/>
      <c r="L1099" s="21"/>
      <c r="M1099" s="21"/>
      <c r="N1099" s="21"/>
      <c r="O1099" s="21"/>
      <c r="P1099" s="43">
        <f t="shared" si="52"/>
        <v>0</v>
      </c>
    </row>
    <row r="1100" spans="1:16" x14ac:dyDescent="0.25">
      <c r="A1100" s="231"/>
      <c r="B1100" s="232"/>
      <c r="C1100" s="46">
        <v>27</v>
      </c>
      <c r="D1100" s="63"/>
      <c r="E1100" s="21"/>
      <c r="F1100" s="21"/>
      <c r="G1100" s="21"/>
      <c r="H1100" s="21"/>
      <c r="I1100" s="21"/>
      <c r="J1100" s="21"/>
      <c r="K1100" s="21"/>
      <c r="L1100" s="21"/>
      <c r="M1100" s="21"/>
      <c r="N1100" s="21"/>
      <c r="O1100" s="21"/>
      <c r="P1100" s="43">
        <f t="shared" si="52"/>
        <v>0</v>
      </c>
    </row>
    <row r="1101" spans="1:16" x14ac:dyDescent="0.25">
      <c r="A1101" s="225">
        <v>513</v>
      </c>
      <c r="B1101" s="227" t="s">
        <v>429</v>
      </c>
      <c r="C1101" s="46">
        <v>11</v>
      </c>
      <c r="D1101" s="63"/>
      <c r="E1101" s="21"/>
      <c r="F1101" s="21"/>
      <c r="G1101" s="21"/>
      <c r="H1101" s="21"/>
      <c r="I1101" s="21"/>
      <c r="J1101" s="21"/>
      <c r="K1101" s="21"/>
      <c r="L1101" s="21"/>
      <c r="M1101" s="21"/>
      <c r="N1101" s="21"/>
      <c r="O1101" s="21"/>
      <c r="P1101" s="43">
        <f t="shared" si="52"/>
        <v>0</v>
      </c>
    </row>
    <row r="1102" spans="1:16" x14ac:dyDescent="0.25">
      <c r="A1102" s="226"/>
      <c r="B1102" s="228"/>
      <c r="C1102" s="46">
        <v>12</v>
      </c>
      <c r="D1102" s="63"/>
      <c r="E1102" s="21"/>
      <c r="F1102" s="21"/>
      <c r="G1102" s="21"/>
      <c r="H1102" s="21"/>
      <c r="I1102" s="21"/>
      <c r="J1102" s="21"/>
      <c r="K1102" s="21"/>
      <c r="L1102" s="21"/>
      <c r="M1102" s="21"/>
      <c r="N1102" s="21"/>
      <c r="O1102" s="21"/>
      <c r="P1102" s="43">
        <f t="shared" si="52"/>
        <v>0</v>
      </c>
    </row>
    <row r="1103" spans="1:16" x14ac:dyDescent="0.25">
      <c r="A1103" s="226"/>
      <c r="B1103" s="228"/>
      <c r="C1103" s="46">
        <v>14</v>
      </c>
      <c r="D1103" s="63"/>
      <c r="E1103" s="21"/>
      <c r="F1103" s="21"/>
      <c r="G1103" s="21"/>
      <c r="H1103" s="21"/>
      <c r="I1103" s="21"/>
      <c r="J1103" s="21"/>
      <c r="K1103" s="21"/>
      <c r="L1103" s="21"/>
      <c r="M1103" s="21"/>
      <c r="N1103" s="21"/>
      <c r="O1103" s="21"/>
      <c r="P1103" s="43">
        <f t="shared" si="52"/>
        <v>0</v>
      </c>
    </row>
    <row r="1104" spans="1:16" x14ac:dyDescent="0.25">
      <c r="A1104" s="226"/>
      <c r="B1104" s="228"/>
      <c r="C1104" s="46">
        <v>15</v>
      </c>
      <c r="D1104" s="63"/>
      <c r="E1104" s="21"/>
      <c r="F1104" s="21"/>
      <c r="G1104" s="21"/>
      <c r="H1104" s="21"/>
      <c r="I1104" s="21"/>
      <c r="J1104" s="21"/>
      <c r="K1104" s="21"/>
      <c r="L1104" s="21"/>
      <c r="M1104" s="21"/>
      <c r="N1104" s="21"/>
      <c r="O1104" s="21"/>
      <c r="P1104" s="43">
        <f t="shared" si="52"/>
        <v>0</v>
      </c>
    </row>
    <row r="1105" spans="1:16" x14ac:dyDescent="0.25">
      <c r="A1105" s="226"/>
      <c r="B1105" s="228"/>
      <c r="C1105" s="46">
        <v>16</v>
      </c>
      <c r="D1105" s="63"/>
      <c r="E1105" s="21"/>
      <c r="F1105" s="21"/>
      <c r="G1105" s="21"/>
      <c r="H1105" s="21"/>
      <c r="I1105" s="21"/>
      <c r="J1105" s="21"/>
      <c r="K1105" s="21"/>
      <c r="L1105" s="21"/>
      <c r="M1105" s="21"/>
      <c r="N1105" s="21"/>
      <c r="O1105" s="21"/>
      <c r="P1105" s="43">
        <f t="shared" si="52"/>
        <v>0</v>
      </c>
    </row>
    <row r="1106" spans="1:16" x14ac:dyDescent="0.25">
      <c r="A1106" s="226"/>
      <c r="B1106" s="228"/>
      <c r="C1106" s="46">
        <v>17</v>
      </c>
      <c r="D1106" s="63"/>
      <c r="E1106" s="21"/>
      <c r="F1106" s="21"/>
      <c r="G1106" s="21"/>
      <c r="H1106" s="21"/>
      <c r="I1106" s="21"/>
      <c r="J1106" s="21"/>
      <c r="K1106" s="21"/>
      <c r="L1106" s="21"/>
      <c r="M1106" s="21"/>
      <c r="N1106" s="21"/>
      <c r="O1106" s="21"/>
      <c r="P1106" s="43">
        <f t="shared" si="52"/>
        <v>0</v>
      </c>
    </row>
    <row r="1107" spans="1:16" x14ac:dyDescent="0.25">
      <c r="A1107" s="226"/>
      <c r="B1107" s="228"/>
      <c r="C1107" s="46">
        <v>25</v>
      </c>
      <c r="D1107" s="63"/>
      <c r="E1107" s="21"/>
      <c r="F1107" s="21"/>
      <c r="G1107" s="21"/>
      <c r="H1107" s="21"/>
      <c r="I1107" s="21"/>
      <c r="J1107" s="21"/>
      <c r="K1107" s="21"/>
      <c r="L1107" s="21"/>
      <c r="M1107" s="21"/>
      <c r="N1107" s="21"/>
      <c r="O1107" s="21"/>
      <c r="P1107" s="43">
        <f t="shared" si="52"/>
        <v>0</v>
      </c>
    </row>
    <row r="1108" spans="1:16" x14ac:dyDescent="0.25">
      <c r="A1108" s="226"/>
      <c r="B1108" s="228"/>
      <c r="C1108" s="46">
        <v>26</v>
      </c>
      <c r="D1108" s="63"/>
      <c r="E1108" s="21"/>
      <c r="F1108" s="21"/>
      <c r="G1108" s="21"/>
      <c r="H1108" s="21"/>
      <c r="I1108" s="21"/>
      <c r="J1108" s="21"/>
      <c r="K1108" s="21"/>
      <c r="L1108" s="21"/>
      <c r="M1108" s="21"/>
      <c r="N1108" s="21"/>
      <c r="O1108" s="21"/>
      <c r="P1108" s="43">
        <f t="shared" si="52"/>
        <v>0</v>
      </c>
    </row>
    <row r="1109" spans="1:16" x14ac:dyDescent="0.25">
      <c r="A1109" s="231"/>
      <c r="B1109" s="232"/>
      <c r="C1109" s="46">
        <v>27</v>
      </c>
      <c r="D1109" s="63"/>
      <c r="E1109" s="21"/>
      <c r="F1109" s="21"/>
      <c r="G1109" s="21"/>
      <c r="H1109" s="21"/>
      <c r="I1109" s="21"/>
      <c r="J1109" s="21"/>
      <c r="K1109" s="21"/>
      <c r="L1109" s="21"/>
      <c r="M1109" s="21"/>
      <c r="N1109" s="21"/>
      <c r="O1109" s="21"/>
      <c r="P1109" s="43">
        <f t="shared" si="52"/>
        <v>0</v>
      </c>
    </row>
    <row r="1110" spans="1:16" x14ac:dyDescent="0.25">
      <c r="A1110" s="225">
        <v>514</v>
      </c>
      <c r="B1110" s="227" t="s">
        <v>430</v>
      </c>
      <c r="C1110" s="46">
        <v>11</v>
      </c>
      <c r="D1110" s="63"/>
      <c r="E1110" s="21"/>
      <c r="F1110" s="21"/>
      <c r="G1110" s="21"/>
      <c r="H1110" s="21"/>
      <c r="I1110" s="21"/>
      <c r="J1110" s="21"/>
      <c r="K1110" s="21"/>
      <c r="L1110" s="21"/>
      <c r="M1110" s="21"/>
      <c r="N1110" s="21"/>
      <c r="O1110" s="21"/>
      <c r="P1110" s="43">
        <f t="shared" si="52"/>
        <v>0</v>
      </c>
    </row>
    <row r="1111" spans="1:16" x14ac:dyDescent="0.25">
      <c r="A1111" s="226"/>
      <c r="B1111" s="228"/>
      <c r="C1111" s="46">
        <v>12</v>
      </c>
      <c r="D1111" s="63"/>
      <c r="E1111" s="21"/>
      <c r="F1111" s="21"/>
      <c r="G1111" s="21"/>
      <c r="H1111" s="21"/>
      <c r="I1111" s="21"/>
      <c r="J1111" s="21"/>
      <c r="K1111" s="21"/>
      <c r="L1111" s="21"/>
      <c r="M1111" s="21"/>
      <c r="N1111" s="21"/>
      <c r="O1111" s="21"/>
      <c r="P1111" s="43">
        <f t="shared" si="52"/>
        <v>0</v>
      </c>
    </row>
    <row r="1112" spans="1:16" x14ac:dyDescent="0.25">
      <c r="A1112" s="226"/>
      <c r="B1112" s="228"/>
      <c r="C1112" s="46">
        <v>14</v>
      </c>
      <c r="D1112" s="63"/>
      <c r="E1112" s="21"/>
      <c r="F1112" s="21"/>
      <c r="G1112" s="21"/>
      <c r="H1112" s="21"/>
      <c r="I1112" s="21"/>
      <c r="J1112" s="21"/>
      <c r="K1112" s="21"/>
      <c r="L1112" s="21"/>
      <c r="M1112" s="21"/>
      <c r="N1112" s="21"/>
      <c r="O1112" s="21"/>
      <c r="P1112" s="43">
        <f t="shared" si="52"/>
        <v>0</v>
      </c>
    </row>
    <row r="1113" spans="1:16" x14ac:dyDescent="0.25">
      <c r="A1113" s="226"/>
      <c r="B1113" s="228"/>
      <c r="C1113" s="46">
        <v>15</v>
      </c>
      <c r="D1113" s="63"/>
      <c r="E1113" s="21"/>
      <c r="F1113" s="21"/>
      <c r="G1113" s="21"/>
      <c r="H1113" s="21"/>
      <c r="I1113" s="21"/>
      <c r="J1113" s="21"/>
      <c r="K1113" s="21"/>
      <c r="L1113" s="21"/>
      <c r="M1113" s="21"/>
      <c r="N1113" s="21"/>
      <c r="O1113" s="21"/>
      <c r="P1113" s="43">
        <f t="shared" si="52"/>
        <v>0</v>
      </c>
    </row>
    <row r="1114" spans="1:16" x14ac:dyDescent="0.25">
      <c r="A1114" s="226"/>
      <c r="B1114" s="228"/>
      <c r="C1114" s="46">
        <v>16</v>
      </c>
      <c r="D1114" s="63"/>
      <c r="E1114" s="21"/>
      <c r="F1114" s="21"/>
      <c r="G1114" s="21"/>
      <c r="H1114" s="21"/>
      <c r="I1114" s="21"/>
      <c r="J1114" s="21"/>
      <c r="K1114" s="21"/>
      <c r="L1114" s="21"/>
      <c r="M1114" s="21"/>
      <c r="N1114" s="21"/>
      <c r="O1114" s="21"/>
      <c r="P1114" s="43">
        <f t="shared" si="52"/>
        <v>0</v>
      </c>
    </row>
    <row r="1115" spans="1:16" x14ac:dyDescent="0.25">
      <c r="A1115" s="226"/>
      <c r="B1115" s="228"/>
      <c r="C1115" s="46">
        <v>17</v>
      </c>
      <c r="D1115" s="63"/>
      <c r="E1115" s="21"/>
      <c r="F1115" s="21"/>
      <c r="G1115" s="21"/>
      <c r="H1115" s="21"/>
      <c r="I1115" s="21"/>
      <c r="J1115" s="21"/>
      <c r="K1115" s="21"/>
      <c r="L1115" s="21"/>
      <c r="M1115" s="21"/>
      <c r="N1115" s="21"/>
      <c r="O1115" s="21"/>
      <c r="P1115" s="43">
        <f t="shared" si="52"/>
        <v>0</v>
      </c>
    </row>
    <row r="1116" spans="1:16" x14ac:dyDescent="0.25">
      <c r="A1116" s="226"/>
      <c r="B1116" s="228"/>
      <c r="C1116" s="46">
        <v>25</v>
      </c>
      <c r="D1116" s="63"/>
      <c r="E1116" s="21"/>
      <c r="F1116" s="21"/>
      <c r="G1116" s="21"/>
      <c r="H1116" s="21"/>
      <c r="I1116" s="21"/>
      <c r="J1116" s="21"/>
      <c r="K1116" s="21"/>
      <c r="L1116" s="21"/>
      <c r="M1116" s="21"/>
      <c r="N1116" s="21"/>
      <c r="O1116" s="21"/>
      <c r="P1116" s="43">
        <f t="shared" si="52"/>
        <v>0</v>
      </c>
    </row>
    <row r="1117" spans="1:16" x14ac:dyDescent="0.25">
      <c r="A1117" s="226"/>
      <c r="B1117" s="228"/>
      <c r="C1117" s="46">
        <v>26</v>
      </c>
      <c r="D1117" s="63"/>
      <c r="E1117" s="21"/>
      <c r="F1117" s="21"/>
      <c r="G1117" s="21"/>
      <c r="H1117" s="21"/>
      <c r="I1117" s="21"/>
      <c r="J1117" s="21"/>
      <c r="K1117" s="21"/>
      <c r="L1117" s="21"/>
      <c r="M1117" s="21"/>
      <c r="N1117" s="21"/>
      <c r="O1117" s="21"/>
      <c r="P1117" s="43">
        <f t="shared" si="52"/>
        <v>0</v>
      </c>
    </row>
    <row r="1118" spans="1:16" x14ac:dyDescent="0.25">
      <c r="A1118" s="231"/>
      <c r="B1118" s="232"/>
      <c r="C1118" s="46">
        <v>27</v>
      </c>
      <c r="D1118" s="63"/>
      <c r="E1118" s="21"/>
      <c r="F1118" s="21"/>
      <c r="G1118" s="21"/>
      <c r="H1118" s="21"/>
      <c r="I1118" s="21"/>
      <c r="J1118" s="21"/>
      <c r="K1118" s="21"/>
      <c r="L1118" s="21"/>
      <c r="M1118" s="21"/>
      <c r="N1118" s="21"/>
      <c r="O1118" s="21"/>
      <c r="P1118" s="43">
        <f t="shared" si="52"/>
        <v>0</v>
      </c>
    </row>
    <row r="1119" spans="1:16" x14ac:dyDescent="0.25">
      <c r="A1119" s="225">
        <v>515</v>
      </c>
      <c r="B1119" s="227" t="s">
        <v>431</v>
      </c>
      <c r="C1119" s="46">
        <v>11</v>
      </c>
      <c r="D1119" s="63"/>
      <c r="E1119" s="21"/>
      <c r="F1119" s="21"/>
      <c r="G1119" s="21"/>
      <c r="H1119" s="21"/>
      <c r="I1119" s="21"/>
      <c r="J1119" s="21"/>
      <c r="K1119" s="21"/>
      <c r="L1119" s="21"/>
      <c r="M1119" s="21"/>
      <c r="N1119" s="21"/>
      <c r="O1119" s="21"/>
      <c r="P1119" s="43">
        <f t="shared" si="52"/>
        <v>0</v>
      </c>
    </row>
    <row r="1120" spans="1:16" x14ac:dyDescent="0.25">
      <c r="A1120" s="226"/>
      <c r="B1120" s="228"/>
      <c r="C1120" s="46">
        <v>12</v>
      </c>
      <c r="D1120" s="63"/>
      <c r="E1120" s="21"/>
      <c r="F1120" s="21"/>
      <c r="G1120" s="21"/>
      <c r="H1120" s="21"/>
      <c r="I1120" s="21"/>
      <c r="J1120" s="21"/>
      <c r="K1120" s="21"/>
      <c r="L1120" s="21"/>
      <c r="M1120" s="21"/>
      <c r="N1120" s="21"/>
      <c r="O1120" s="21"/>
      <c r="P1120" s="43">
        <f t="shared" si="52"/>
        <v>0</v>
      </c>
    </row>
    <row r="1121" spans="1:16" x14ac:dyDescent="0.25">
      <c r="A1121" s="226"/>
      <c r="B1121" s="228"/>
      <c r="C1121" s="46">
        <v>14</v>
      </c>
      <c r="D1121" s="63"/>
      <c r="E1121" s="21"/>
      <c r="F1121" s="21"/>
      <c r="G1121" s="21"/>
      <c r="H1121" s="21"/>
      <c r="I1121" s="21"/>
      <c r="J1121" s="21"/>
      <c r="K1121" s="21"/>
      <c r="L1121" s="21"/>
      <c r="M1121" s="21"/>
      <c r="N1121" s="21"/>
      <c r="O1121" s="21"/>
      <c r="P1121" s="43">
        <f t="shared" si="52"/>
        <v>0</v>
      </c>
    </row>
    <row r="1122" spans="1:16" x14ac:dyDescent="0.25">
      <c r="A1122" s="226"/>
      <c r="B1122" s="228"/>
      <c r="C1122" s="46">
        <v>15</v>
      </c>
      <c r="D1122" s="63"/>
      <c r="E1122" s="21"/>
      <c r="F1122" s="21"/>
      <c r="G1122" s="21"/>
      <c r="H1122" s="21"/>
      <c r="I1122" s="21"/>
      <c r="J1122" s="21"/>
      <c r="K1122" s="21"/>
      <c r="L1122" s="21"/>
      <c r="M1122" s="21"/>
      <c r="N1122" s="21"/>
      <c r="O1122" s="21"/>
      <c r="P1122" s="43">
        <f t="shared" si="52"/>
        <v>0</v>
      </c>
    </row>
    <row r="1123" spans="1:16" x14ac:dyDescent="0.25">
      <c r="A1123" s="226"/>
      <c r="B1123" s="228"/>
      <c r="C1123" s="46">
        <v>16</v>
      </c>
      <c r="D1123" s="63"/>
      <c r="E1123" s="21"/>
      <c r="F1123" s="21"/>
      <c r="G1123" s="21"/>
      <c r="H1123" s="21"/>
      <c r="I1123" s="21"/>
      <c r="J1123" s="21"/>
      <c r="K1123" s="21"/>
      <c r="L1123" s="21"/>
      <c r="M1123" s="21"/>
      <c r="N1123" s="21"/>
      <c r="O1123" s="21"/>
      <c r="P1123" s="43">
        <f t="shared" si="52"/>
        <v>0</v>
      </c>
    </row>
    <row r="1124" spans="1:16" x14ac:dyDescent="0.25">
      <c r="A1124" s="226"/>
      <c r="B1124" s="228"/>
      <c r="C1124" s="46">
        <v>17</v>
      </c>
      <c r="D1124" s="63"/>
      <c r="E1124" s="21"/>
      <c r="F1124" s="21"/>
      <c r="G1124" s="21"/>
      <c r="H1124" s="21"/>
      <c r="I1124" s="21"/>
      <c r="J1124" s="21"/>
      <c r="K1124" s="21"/>
      <c r="L1124" s="21"/>
      <c r="M1124" s="21"/>
      <c r="N1124" s="21"/>
      <c r="O1124" s="21"/>
      <c r="P1124" s="43">
        <f t="shared" si="52"/>
        <v>0</v>
      </c>
    </row>
    <row r="1125" spans="1:16" x14ac:dyDescent="0.25">
      <c r="A1125" s="226"/>
      <c r="B1125" s="228"/>
      <c r="C1125" s="46">
        <v>25</v>
      </c>
      <c r="D1125" s="63"/>
      <c r="E1125" s="21"/>
      <c r="F1125" s="21"/>
      <c r="G1125" s="21"/>
      <c r="H1125" s="21"/>
      <c r="I1125" s="21"/>
      <c r="J1125" s="21"/>
      <c r="K1125" s="21"/>
      <c r="L1125" s="21"/>
      <c r="M1125" s="21"/>
      <c r="N1125" s="21"/>
      <c r="O1125" s="21"/>
      <c r="P1125" s="43">
        <f t="shared" si="52"/>
        <v>0</v>
      </c>
    </row>
    <row r="1126" spans="1:16" x14ac:dyDescent="0.25">
      <c r="A1126" s="226"/>
      <c r="B1126" s="228"/>
      <c r="C1126" s="46">
        <v>26</v>
      </c>
      <c r="D1126" s="63"/>
      <c r="E1126" s="21"/>
      <c r="F1126" s="21"/>
      <c r="G1126" s="21"/>
      <c r="H1126" s="21"/>
      <c r="I1126" s="21"/>
      <c r="J1126" s="21"/>
      <c r="K1126" s="21"/>
      <c r="L1126" s="21"/>
      <c r="M1126" s="21"/>
      <c r="N1126" s="21"/>
      <c r="O1126" s="21"/>
      <c r="P1126" s="43">
        <f t="shared" si="52"/>
        <v>0</v>
      </c>
    </row>
    <row r="1127" spans="1:16" x14ac:dyDescent="0.25">
      <c r="A1127" s="231"/>
      <c r="B1127" s="232"/>
      <c r="C1127" s="46">
        <v>27</v>
      </c>
      <c r="D1127" s="63"/>
      <c r="E1127" s="21"/>
      <c r="F1127" s="21"/>
      <c r="G1127" s="21"/>
      <c r="H1127" s="21"/>
      <c r="I1127" s="21"/>
      <c r="J1127" s="21"/>
      <c r="K1127" s="21"/>
      <c r="L1127" s="21"/>
      <c r="M1127" s="21"/>
      <c r="N1127" s="21"/>
      <c r="O1127" s="21"/>
      <c r="P1127" s="43">
        <f t="shared" si="52"/>
        <v>0</v>
      </c>
    </row>
    <row r="1128" spans="1:16" x14ac:dyDescent="0.25">
      <c r="A1128" s="225">
        <v>519</v>
      </c>
      <c r="B1128" s="227" t="s">
        <v>432</v>
      </c>
      <c r="C1128" s="46">
        <v>11</v>
      </c>
      <c r="D1128" s="63"/>
      <c r="E1128" s="21"/>
      <c r="F1128" s="21"/>
      <c r="G1128" s="21"/>
      <c r="H1128" s="21"/>
      <c r="I1128" s="21"/>
      <c r="J1128" s="21"/>
      <c r="K1128" s="21"/>
      <c r="L1128" s="21"/>
      <c r="M1128" s="21"/>
      <c r="N1128" s="21"/>
      <c r="O1128" s="21"/>
      <c r="P1128" s="43">
        <f t="shared" si="52"/>
        <v>0</v>
      </c>
    </row>
    <row r="1129" spans="1:16" x14ac:dyDescent="0.25">
      <c r="A1129" s="226"/>
      <c r="B1129" s="228"/>
      <c r="C1129" s="46">
        <v>12</v>
      </c>
      <c r="D1129" s="63"/>
      <c r="E1129" s="21"/>
      <c r="F1129" s="21"/>
      <c r="G1129" s="21"/>
      <c r="H1129" s="21"/>
      <c r="I1129" s="21"/>
      <c r="J1129" s="21"/>
      <c r="K1129" s="21"/>
      <c r="L1129" s="21"/>
      <c r="M1129" s="21"/>
      <c r="N1129" s="21"/>
      <c r="O1129" s="21"/>
      <c r="P1129" s="43">
        <f t="shared" si="52"/>
        <v>0</v>
      </c>
    </row>
    <row r="1130" spans="1:16" x14ac:dyDescent="0.25">
      <c r="A1130" s="226"/>
      <c r="B1130" s="228"/>
      <c r="C1130" s="46">
        <v>14</v>
      </c>
      <c r="D1130" s="63"/>
      <c r="E1130" s="21"/>
      <c r="F1130" s="21"/>
      <c r="G1130" s="21"/>
      <c r="H1130" s="21"/>
      <c r="I1130" s="21"/>
      <c r="J1130" s="21"/>
      <c r="K1130" s="21"/>
      <c r="L1130" s="21"/>
      <c r="M1130" s="21"/>
      <c r="N1130" s="21"/>
      <c r="O1130" s="21"/>
      <c r="P1130" s="43">
        <f t="shared" si="52"/>
        <v>0</v>
      </c>
    </row>
    <row r="1131" spans="1:16" x14ac:dyDescent="0.25">
      <c r="A1131" s="226"/>
      <c r="B1131" s="228"/>
      <c r="C1131" s="46">
        <v>15</v>
      </c>
      <c r="D1131" s="63"/>
      <c r="E1131" s="21"/>
      <c r="F1131" s="21"/>
      <c r="G1131" s="21"/>
      <c r="H1131" s="21"/>
      <c r="I1131" s="21"/>
      <c r="J1131" s="21"/>
      <c r="K1131" s="21"/>
      <c r="L1131" s="21"/>
      <c r="M1131" s="21"/>
      <c r="N1131" s="21"/>
      <c r="O1131" s="21"/>
      <c r="P1131" s="43">
        <f t="shared" si="52"/>
        <v>0</v>
      </c>
    </row>
    <row r="1132" spans="1:16" x14ac:dyDescent="0.25">
      <c r="A1132" s="226"/>
      <c r="B1132" s="228"/>
      <c r="C1132" s="46">
        <v>16</v>
      </c>
      <c r="D1132" s="63"/>
      <c r="E1132" s="21"/>
      <c r="F1132" s="21"/>
      <c r="G1132" s="21"/>
      <c r="H1132" s="21"/>
      <c r="I1132" s="21"/>
      <c r="J1132" s="21"/>
      <c r="K1132" s="21"/>
      <c r="L1132" s="21"/>
      <c r="M1132" s="21"/>
      <c r="N1132" s="21"/>
      <c r="O1132" s="21"/>
      <c r="P1132" s="43">
        <f t="shared" si="52"/>
        <v>0</v>
      </c>
    </row>
    <row r="1133" spans="1:16" x14ac:dyDescent="0.25">
      <c r="A1133" s="226"/>
      <c r="B1133" s="228"/>
      <c r="C1133" s="46">
        <v>17</v>
      </c>
      <c r="D1133" s="63"/>
      <c r="E1133" s="21"/>
      <c r="F1133" s="21"/>
      <c r="G1133" s="21"/>
      <c r="H1133" s="21"/>
      <c r="I1133" s="21"/>
      <c r="J1133" s="21"/>
      <c r="K1133" s="21"/>
      <c r="L1133" s="21"/>
      <c r="M1133" s="21"/>
      <c r="N1133" s="21"/>
      <c r="O1133" s="21"/>
      <c r="P1133" s="43">
        <f t="shared" si="52"/>
        <v>0</v>
      </c>
    </row>
    <row r="1134" spans="1:16" x14ac:dyDescent="0.25">
      <c r="A1134" s="226"/>
      <c r="B1134" s="228"/>
      <c r="C1134" s="46">
        <v>25</v>
      </c>
      <c r="D1134" s="63"/>
      <c r="E1134" s="21"/>
      <c r="F1134" s="21"/>
      <c r="G1134" s="21"/>
      <c r="H1134" s="21"/>
      <c r="I1134" s="21"/>
      <c r="J1134" s="21"/>
      <c r="K1134" s="21"/>
      <c r="L1134" s="21"/>
      <c r="M1134" s="21"/>
      <c r="N1134" s="21"/>
      <c r="O1134" s="21"/>
      <c r="P1134" s="43">
        <f t="shared" si="52"/>
        <v>0</v>
      </c>
    </row>
    <row r="1135" spans="1:16" x14ac:dyDescent="0.25">
      <c r="A1135" s="226"/>
      <c r="B1135" s="228"/>
      <c r="C1135" s="46">
        <v>26</v>
      </c>
      <c r="D1135" s="63"/>
      <c r="E1135" s="21"/>
      <c r="F1135" s="21"/>
      <c r="G1135" s="21"/>
      <c r="H1135" s="21"/>
      <c r="I1135" s="21"/>
      <c r="J1135" s="21"/>
      <c r="K1135" s="21"/>
      <c r="L1135" s="21"/>
      <c r="M1135" s="21"/>
      <c r="N1135" s="21"/>
      <c r="O1135" s="21"/>
      <c r="P1135" s="43">
        <f t="shared" si="52"/>
        <v>0</v>
      </c>
    </row>
    <row r="1136" spans="1:16" x14ac:dyDescent="0.25">
      <c r="A1136" s="231"/>
      <c r="B1136" s="232"/>
      <c r="C1136" s="46">
        <v>27</v>
      </c>
      <c r="D1136" s="63"/>
      <c r="E1136" s="21"/>
      <c r="F1136" s="21"/>
      <c r="G1136" s="21"/>
      <c r="H1136" s="21"/>
      <c r="I1136" s="21"/>
      <c r="J1136" s="21"/>
      <c r="K1136" s="21"/>
      <c r="L1136" s="21"/>
      <c r="M1136" s="21"/>
      <c r="N1136" s="21"/>
      <c r="O1136" s="21"/>
      <c r="P1136" s="43">
        <f t="shared" si="52"/>
        <v>0</v>
      </c>
    </row>
    <row r="1137" spans="1:16" x14ac:dyDescent="0.25">
      <c r="A1137" s="59">
        <v>5200</v>
      </c>
      <c r="B1137" s="219" t="s">
        <v>433</v>
      </c>
      <c r="C1137" s="220"/>
      <c r="D1137" s="58">
        <v>0</v>
      </c>
      <c r="E1137" s="58">
        <v>0</v>
      </c>
      <c r="F1137" s="58">
        <v>0</v>
      </c>
      <c r="G1137" s="58">
        <v>0</v>
      </c>
      <c r="H1137" s="58">
        <v>0</v>
      </c>
      <c r="I1137" s="58">
        <v>0</v>
      </c>
      <c r="J1137" s="58">
        <v>0</v>
      </c>
      <c r="K1137" s="58">
        <v>0</v>
      </c>
      <c r="L1137" s="58">
        <v>0</v>
      </c>
      <c r="M1137" s="58">
        <v>0</v>
      </c>
      <c r="N1137" s="58">
        <v>0</v>
      </c>
      <c r="O1137" s="58">
        <v>0</v>
      </c>
      <c r="P1137" s="43">
        <f t="shared" si="52"/>
        <v>0</v>
      </c>
    </row>
    <row r="1138" spans="1:16" x14ac:dyDescent="0.25">
      <c r="A1138" s="225">
        <v>521</v>
      </c>
      <c r="B1138" s="227" t="s">
        <v>434</v>
      </c>
      <c r="C1138" s="46">
        <v>11</v>
      </c>
      <c r="D1138" s="63"/>
      <c r="E1138" s="21"/>
      <c r="F1138" s="21"/>
      <c r="G1138" s="21"/>
      <c r="H1138" s="21"/>
      <c r="I1138" s="21"/>
      <c r="J1138" s="21"/>
      <c r="K1138" s="21"/>
      <c r="L1138" s="21"/>
      <c r="M1138" s="21"/>
      <c r="N1138" s="21"/>
      <c r="O1138" s="21"/>
      <c r="P1138" s="43">
        <f t="shared" si="52"/>
        <v>0</v>
      </c>
    </row>
    <row r="1139" spans="1:16" x14ac:dyDescent="0.25">
      <c r="A1139" s="226"/>
      <c r="B1139" s="228"/>
      <c r="C1139" s="46">
        <v>12</v>
      </c>
      <c r="D1139" s="63"/>
      <c r="E1139" s="21"/>
      <c r="F1139" s="21"/>
      <c r="G1139" s="21"/>
      <c r="H1139" s="21"/>
      <c r="I1139" s="21"/>
      <c r="J1139" s="21"/>
      <c r="K1139" s="21"/>
      <c r="L1139" s="21"/>
      <c r="M1139" s="21"/>
      <c r="N1139" s="21"/>
      <c r="O1139" s="21"/>
      <c r="P1139" s="43">
        <f t="shared" si="52"/>
        <v>0</v>
      </c>
    </row>
    <row r="1140" spans="1:16" x14ac:dyDescent="0.25">
      <c r="A1140" s="226"/>
      <c r="B1140" s="228"/>
      <c r="C1140" s="46">
        <v>14</v>
      </c>
      <c r="D1140" s="63"/>
      <c r="E1140" s="21"/>
      <c r="F1140" s="21"/>
      <c r="G1140" s="21"/>
      <c r="H1140" s="21"/>
      <c r="I1140" s="21"/>
      <c r="J1140" s="21"/>
      <c r="K1140" s="21"/>
      <c r="L1140" s="21"/>
      <c r="M1140" s="21"/>
      <c r="N1140" s="21"/>
      <c r="O1140" s="21"/>
      <c r="P1140" s="43">
        <f t="shared" si="52"/>
        <v>0</v>
      </c>
    </row>
    <row r="1141" spans="1:16" x14ac:dyDescent="0.25">
      <c r="A1141" s="226"/>
      <c r="B1141" s="228"/>
      <c r="C1141" s="46">
        <v>15</v>
      </c>
      <c r="D1141" s="63"/>
      <c r="E1141" s="21"/>
      <c r="F1141" s="21"/>
      <c r="G1141" s="21"/>
      <c r="H1141" s="21"/>
      <c r="I1141" s="21"/>
      <c r="J1141" s="21"/>
      <c r="K1141" s="21"/>
      <c r="L1141" s="21"/>
      <c r="M1141" s="21"/>
      <c r="N1141" s="21"/>
      <c r="O1141" s="21"/>
      <c r="P1141" s="43">
        <f t="shared" si="52"/>
        <v>0</v>
      </c>
    </row>
    <row r="1142" spans="1:16" x14ac:dyDescent="0.25">
      <c r="A1142" s="226"/>
      <c r="B1142" s="228"/>
      <c r="C1142" s="46">
        <v>16</v>
      </c>
      <c r="D1142" s="63"/>
      <c r="E1142" s="21"/>
      <c r="F1142" s="21"/>
      <c r="G1142" s="21"/>
      <c r="H1142" s="21"/>
      <c r="I1142" s="21"/>
      <c r="J1142" s="21"/>
      <c r="K1142" s="21"/>
      <c r="L1142" s="21"/>
      <c r="M1142" s="21"/>
      <c r="N1142" s="21"/>
      <c r="O1142" s="21"/>
      <c r="P1142" s="43">
        <f t="shared" si="52"/>
        <v>0</v>
      </c>
    </row>
    <row r="1143" spans="1:16" x14ac:dyDescent="0.25">
      <c r="A1143" s="226"/>
      <c r="B1143" s="228"/>
      <c r="C1143" s="46">
        <v>17</v>
      </c>
      <c r="D1143" s="63"/>
      <c r="E1143" s="21"/>
      <c r="F1143" s="21"/>
      <c r="G1143" s="21"/>
      <c r="H1143" s="21"/>
      <c r="I1143" s="21"/>
      <c r="J1143" s="21"/>
      <c r="K1143" s="21"/>
      <c r="L1143" s="21"/>
      <c r="M1143" s="21"/>
      <c r="N1143" s="21"/>
      <c r="O1143" s="21"/>
      <c r="P1143" s="43">
        <f t="shared" si="52"/>
        <v>0</v>
      </c>
    </row>
    <row r="1144" spans="1:16" x14ac:dyDescent="0.25">
      <c r="A1144" s="226"/>
      <c r="B1144" s="228"/>
      <c r="C1144" s="46">
        <v>25</v>
      </c>
      <c r="D1144" s="63"/>
      <c r="E1144" s="21"/>
      <c r="F1144" s="21"/>
      <c r="G1144" s="21"/>
      <c r="H1144" s="21"/>
      <c r="I1144" s="21"/>
      <c r="J1144" s="21"/>
      <c r="K1144" s="21"/>
      <c r="L1144" s="21"/>
      <c r="M1144" s="21"/>
      <c r="N1144" s="21"/>
      <c r="O1144" s="21"/>
      <c r="P1144" s="43">
        <f t="shared" si="52"/>
        <v>0</v>
      </c>
    </row>
    <row r="1145" spans="1:16" x14ac:dyDescent="0.25">
      <c r="A1145" s="226"/>
      <c r="B1145" s="228"/>
      <c r="C1145" s="46">
        <v>26</v>
      </c>
      <c r="D1145" s="63"/>
      <c r="E1145" s="21"/>
      <c r="F1145" s="21"/>
      <c r="G1145" s="21"/>
      <c r="H1145" s="21"/>
      <c r="I1145" s="21"/>
      <c r="J1145" s="21"/>
      <c r="K1145" s="21"/>
      <c r="L1145" s="21"/>
      <c r="M1145" s="21"/>
      <c r="N1145" s="21"/>
      <c r="O1145" s="21"/>
      <c r="P1145" s="43">
        <f t="shared" si="52"/>
        <v>0</v>
      </c>
    </row>
    <row r="1146" spans="1:16" x14ac:dyDescent="0.25">
      <c r="A1146" s="231"/>
      <c r="B1146" s="232"/>
      <c r="C1146" s="46">
        <v>27</v>
      </c>
      <c r="D1146" s="63"/>
      <c r="E1146" s="21"/>
      <c r="F1146" s="21"/>
      <c r="G1146" s="21"/>
      <c r="H1146" s="21"/>
      <c r="I1146" s="21"/>
      <c r="J1146" s="21"/>
      <c r="K1146" s="21"/>
      <c r="L1146" s="21"/>
      <c r="M1146" s="21"/>
      <c r="N1146" s="21"/>
      <c r="O1146" s="21"/>
      <c r="P1146" s="43">
        <f t="shared" si="52"/>
        <v>0</v>
      </c>
    </row>
    <row r="1147" spans="1:16" x14ac:dyDescent="0.25">
      <c r="A1147" s="225">
        <v>522</v>
      </c>
      <c r="B1147" s="227" t="s">
        <v>435</v>
      </c>
      <c r="C1147" s="46">
        <v>11</v>
      </c>
      <c r="D1147" s="63"/>
      <c r="E1147" s="21"/>
      <c r="F1147" s="21"/>
      <c r="G1147" s="21"/>
      <c r="H1147" s="21"/>
      <c r="I1147" s="21"/>
      <c r="J1147" s="21"/>
      <c r="K1147" s="21"/>
      <c r="L1147" s="21"/>
      <c r="M1147" s="21"/>
      <c r="N1147" s="21"/>
      <c r="O1147" s="21"/>
      <c r="P1147" s="43">
        <f t="shared" si="52"/>
        <v>0</v>
      </c>
    </row>
    <row r="1148" spans="1:16" x14ac:dyDescent="0.25">
      <c r="A1148" s="226"/>
      <c r="B1148" s="228"/>
      <c r="C1148" s="46">
        <v>12</v>
      </c>
      <c r="D1148" s="63"/>
      <c r="E1148" s="21"/>
      <c r="F1148" s="21"/>
      <c r="G1148" s="21"/>
      <c r="H1148" s="21"/>
      <c r="I1148" s="21"/>
      <c r="J1148" s="21"/>
      <c r="K1148" s="21"/>
      <c r="L1148" s="21"/>
      <c r="M1148" s="21"/>
      <c r="N1148" s="21"/>
      <c r="O1148" s="21"/>
      <c r="P1148" s="43">
        <f t="shared" si="52"/>
        <v>0</v>
      </c>
    </row>
    <row r="1149" spans="1:16" x14ac:dyDescent="0.25">
      <c r="A1149" s="226"/>
      <c r="B1149" s="228"/>
      <c r="C1149" s="46">
        <v>14</v>
      </c>
      <c r="D1149" s="63"/>
      <c r="E1149" s="21"/>
      <c r="F1149" s="21"/>
      <c r="G1149" s="21"/>
      <c r="H1149" s="21"/>
      <c r="I1149" s="21"/>
      <c r="J1149" s="21"/>
      <c r="K1149" s="21"/>
      <c r="L1149" s="21"/>
      <c r="M1149" s="21"/>
      <c r="N1149" s="21"/>
      <c r="O1149" s="21"/>
      <c r="P1149" s="43">
        <f t="shared" si="52"/>
        <v>0</v>
      </c>
    </row>
    <row r="1150" spans="1:16" x14ac:dyDescent="0.25">
      <c r="A1150" s="226"/>
      <c r="B1150" s="228"/>
      <c r="C1150" s="46">
        <v>15</v>
      </c>
      <c r="D1150" s="63"/>
      <c r="E1150" s="21"/>
      <c r="F1150" s="21"/>
      <c r="G1150" s="21"/>
      <c r="H1150" s="21"/>
      <c r="I1150" s="21"/>
      <c r="J1150" s="21"/>
      <c r="K1150" s="21"/>
      <c r="L1150" s="21"/>
      <c r="M1150" s="21"/>
      <c r="N1150" s="21"/>
      <c r="O1150" s="21"/>
      <c r="P1150" s="43">
        <f t="shared" si="52"/>
        <v>0</v>
      </c>
    </row>
    <row r="1151" spans="1:16" x14ac:dyDescent="0.25">
      <c r="A1151" s="226"/>
      <c r="B1151" s="228"/>
      <c r="C1151" s="46">
        <v>16</v>
      </c>
      <c r="D1151" s="63"/>
      <c r="E1151" s="21"/>
      <c r="F1151" s="21"/>
      <c r="G1151" s="21"/>
      <c r="H1151" s="21"/>
      <c r="I1151" s="21"/>
      <c r="J1151" s="21"/>
      <c r="K1151" s="21"/>
      <c r="L1151" s="21"/>
      <c r="M1151" s="21"/>
      <c r="N1151" s="21"/>
      <c r="O1151" s="21"/>
      <c r="P1151" s="43">
        <f t="shared" si="52"/>
        <v>0</v>
      </c>
    </row>
    <row r="1152" spans="1:16" x14ac:dyDescent="0.25">
      <c r="A1152" s="226"/>
      <c r="B1152" s="228"/>
      <c r="C1152" s="46">
        <v>17</v>
      </c>
      <c r="D1152" s="63"/>
      <c r="E1152" s="21"/>
      <c r="F1152" s="21"/>
      <c r="G1152" s="21"/>
      <c r="H1152" s="21"/>
      <c r="I1152" s="21"/>
      <c r="J1152" s="21"/>
      <c r="K1152" s="21"/>
      <c r="L1152" s="21"/>
      <c r="M1152" s="21"/>
      <c r="N1152" s="21"/>
      <c r="O1152" s="21"/>
      <c r="P1152" s="43">
        <f t="shared" si="52"/>
        <v>0</v>
      </c>
    </row>
    <row r="1153" spans="1:16" x14ac:dyDescent="0.25">
      <c r="A1153" s="226"/>
      <c r="B1153" s="228"/>
      <c r="C1153" s="46">
        <v>25</v>
      </c>
      <c r="D1153" s="63"/>
      <c r="E1153" s="21"/>
      <c r="F1153" s="21"/>
      <c r="G1153" s="21"/>
      <c r="H1153" s="21"/>
      <c r="I1153" s="21"/>
      <c r="J1153" s="21"/>
      <c r="K1153" s="21"/>
      <c r="L1153" s="21"/>
      <c r="M1153" s="21"/>
      <c r="N1153" s="21"/>
      <c r="O1153" s="21"/>
      <c r="P1153" s="43">
        <f t="shared" si="52"/>
        <v>0</v>
      </c>
    </row>
    <row r="1154" spans="1:16" x14ac:dyDescent="0.25">
      <c r="A1154" s="226"/>
      <c r="B1154" s="228"/>
      <c r="C1154" s="46">
        <v>26</v>
      </c>
      <c r="D1154" s="63"/>
      <c r="E1154" s="21"/>
      <c r="F1154" s="21"/>
      <c r="G1154" s="21"/>
      <c r="H1154" s="21"/>
      <c r="I1154" s="21"/>
      <c r="J1154" s="21"/>
      <c r="K1154" s="21"/>
      <c r="L1154" s="21"/>
      <c r="M1154" s="21"/>
      <c r="N1154" s="21"/>
      <c r="O1154" s="21"/>
      <c r="P1154" s="43">
        <f t="shared" si="52"/>
        <v>0</v>
      </c>
    </row>
    <row r="1155" spans="1:16" x14ac:dyDescent="0.25">
      <c r="A1155" s="231"/>
      <c r="B1155" s="232"/>
      <c r="C1155" s="46">
        <v>27</v>
      </c>
      <c r="D1155" s="63"/>
      <c r="E1155" s="21"/>
      <c r="F1155" s="21"/>
      <c r="G1155" s="21"/>
      <c r="H1155" s="21"/>
      <c r="I1155" s="21"/>
      <c r="J1155" s="21"/>
      <c r="K1155" s="21"/>
      <c r="L1155" s="21"/>
      <c r="M1155" s="21"/>
      <c r="N1155" s="21"/>
      <c r="O1155" s="21"/>
      <c r="P1155" s="43">
        <f t="shared" ref="P1155:P1218" si="53">SUM(D1155:O1155)</f>
        <v>0</v>
      </c>
    </row>
    <row r="1156" spans="1:16" x14ac:dyDescent="0.25">
      <c r="A1156" s="225">
        <v>523</v>
      </c>
      <c r="B1156" s="227" t="s">
        <v>436</v>
      </c>
      <c r="C1156" s="46">
        <v>11</v>
      </c>
      <c r="D1156" s="63"/>
      <c r="E1156" s="21"/>
      <c r="F1156" s="21"/>
      <c r="G1156" s="21"/>
      <c r="H1156" s="21"/>
      <c r="I1156" s="21"/>
      <c r="J1156" s="21"/>
      <c r="K1156" s="21"/>
      <c r="L1156" s="21"/>
      <c r="M1156" s="21"/>
      <c r="N1156" s="21"/>
      <c r="O1156" s="21"/>
      <c r="P1156" s="43">
        <f t="shared" si="53"/>
        <v>0</v>
      </c>
    </row>
    <row r="1157" spans="1:16" x14ac:dyDescent="0.25">
      <c r="A1157" s="226"/>
      <c r="B1157" s="228"/>
      <c r="C1157" s="46">
        <v>12</v>
      </c>
      <c r="D1157" s="63"/>
      <c r="E1157" s="21"/>
      <c r="F1157" s="21"/>
      <c r="G1157" s="21"/>
      <c r="H1157" s="21"/>
      <c r="I1157" s="21"/>
      <c r="J1157" s="21"/>
      <c r="K1157" s="21"/>
      <c r="L1157" s="21"/>
      <c r="M1157" s="21"/>
      <c r="N1157" s="21"/>
      <c r="O1157" s="21"/>
      <c r="P1157" s="43">
        <f t="shared" si="53"/>
        <v>0</v>
      </c>
    </row>
    <row r="1158" spans="1:16" x14ac:dyDescent="0.25">
      <c r="A1158" s="226"/>
      <c r="B1158" s="228"/>
      <c r="C1158" s="46">
        <v>15</v>
      </c>
      <c r="D1158" s="63"/>
      <c r="E1158" s="21"/>
      <c r="F1158" s="21"/>
      <c r="G1158" s="21"/>
      <c r="H1158" s="21"/>
      <c r="I1158" s="21"/>
      <c r="J1158" s="21"/>
      <c r="K1158" s="21"/>
      <c r="L1158" s="21"/>
      <c r="M1158" s="21"/>
      <c r="N1158" s="21"/>
      <c r="O1158" s="21"/>
      <c r="P1158" s="43">
        <f t="shared" si="53"/>
        <v>0</v>
      </c>
    </row>
    <row r="1159" spans="1:16" x14ac:dyDescent="0.25">
      <c r="A1159" s="226"/>
      <c r="B1159" s="228"/>
      <c r="C1159" s="46">
        <v>16</v>
      </c>
      <c r="D1159" s="63"/>
      <c r="E1159" s="21"/>
      <c r="F1159" s="21"/>
      <c r="G1159" s="21"/>
      <c r="H1159" s="21"/>
      <c r="I1159" s="21"/>
      <c r="J1159" s="21"/>
      <c r="K1159" s="21"/>
      <c r="L1159" s="21"/>
      <c r="M1159" s="21"/>
      <c r="N1159" s="21"/>
      <c r="O1159" s="21"/>
      <c r="P1159" s="43">
        <f t="shared" si="53"/>
        <v>0</v>
      </c>
    </row>
    <row r="1160" spans="1:16" x14ac:dyDescent="0.25">
      <c r="A1160" s="226"/>
      <c r="B1160" s="228"/>
      <c r="C1160" s="46">
        <v>17</v>
      </c>
      <c r="D1160" s="63"/>
      <c r="E1160" s="21"/>
      <c r="F1160" s="21"/>
      <c r="G1160" s="21"/>
      <c r="H1160" s="21"/>
      <c r="I1160" s="21"/>
      <c r="J1160" s="21"/>
      <c r="K1160" s="21"/>
      <c r="L1160" s="21"/>
      <c r="M1160" s="21"/>
      <c r="N1160" s="21"/>
      <c r="O1160" s="21"/>
      <c r="P1160" s="43">
        <f t="shared" si="53"/>
        <v>0</v>
      </c>
    </row>
    <row r="1161" spans="1:16" x14ac:dyDescent="0.25">
      <c r="A1161" s="226"/>
      <c r="B1161" s="228"/>
      <c r="C1161" s="46">
        <v>25</v>
      </c>
      <c r="D1161" s="63"/>
      <c r="E1161" s="21"/>
      <c r="F1161" s="21"/>
      <c r="G1161" s="21"/>
      <c r="H1161" s="21"/>
      <c r="I1161" s="21"/>
      <c r="J1161" s="21"/>
      <c r="K1161" s="21"/>
      <c r="L1161" s="21"/>
      <c r="M1161" s="21"/>
      <c r="N1161" s="21"/>
      <c r="O1161" s="21"/>
      <c r="P1161" s="43">
        <f t="shared" si="53"/>
        <v>0</v>
      </c>
    </row>
    <row r="1162" spans="1:16" x14ac:dyDescent="0.25">
      <c r="A1162" s="226"/>
      <c r="B1162" s="228"/>
      <c r="C1162" s="46">
        <v>26</v>
      </c>
      <c r="D1162" s="63"/>
      <c r="E1162" s="21"/>
      <c r="F1162" s="21"/>
      <c r="G1162" s="21"/>
      <c r="H1162" s="21"/>
      <c r="I1162" s="21"/>
      <c r="J1162" s="21"/>
      <c r="K1162" s="21"/>
      <c r="L1162" s="21"/>
      <c r="M1162" s="21"/>
      <c r="N1162" s="21"/>
      <c r="O1162" s="21"/>
      <c r="P1162" s="43">
        <f t="shared" si="53"/>
        <v>0</v>
      </c>
    </row>
    <row r="1163" spans="1:16" x14ac:dyDescent="0.25">
      <c r="A1163" s="231"/>
      <c r="B1163" s="232"/>
      <c r="C1163" s="46">
        <v>27</v>
      </c>
      <c r="D1163" s="63"/>
      <c r="E1163" s="21"/>
      <c r="F1163" s="21"/>
      <c r="G1163" s="21"/>
      <c r="H1163" s="21"/>
      <c r="I1163" s="21"/>
      <c r="J1163" s="21"/>
      <c r="K1163" s="21"/>
      <c r="L1163" s="21"/>
      <c r="M1163" s="21"/>
      <c r="N1163" s="21"/>
      <c r="O1163" s="21"/>
      <c r="P1163" s="43">
        <f t="shared" si="53"/>
        <v>0</v>
      </c>
    </row>
    <row r="1164" spans="1:16" x14ac:dyDescent="0.25">
      <c r="A1164" s="225">
        <v>529</v>
      </c>
      <c r="B1164" s="227" t="s">
        <v>437</v>
      </c>
      <c r="C1164" s="46">
        <v>11</v>
      </c>
      <c r="D1164" s="63"/>
      <c r="E1164" s="21"/>
      <c r="F1164" s="21"/>
      <c r="G1164" s="21"/>
      <c r="H1164" s="21"/>
      <c r="I1164" s="21"/>
      <c r="J1164" s="21"/>
      <c r="K1164" s="21"/>
      <c r="L1164" s="21"/>
      <c r="M1164" s="21"/>
      <c r="N1164" s="21"/>
      <c r="O1164" s="21"/>
      <c r="P1164" s="43">
        <f t="shared" si="53"/>
        <v>0</v>
      </c>
    </row>
    <row r="1165" spans="1:16" x14ac:dyDescent="0.25">
      <c r="A1165" s="226"/>
      <c r="B1165" s="228"/>
      <c r="C1165" s="46">
        <v>12</v>
      </c>
      <c r="D1165" s="63"/>
      <c r="E1165" s="21"/>
      <c r="F1165" s="21"/>
      <c r="G1165" s="21"/>
      <c r="H1165" s="21"/>
      <c r="I1165" s="21"/>
      <c r="J1165" s="21"/>
      <c r="K1165" s="21"/>
      <c r="L1165" s="21"/>
      <c r="M1165" s="21"/>
      <c r="N1165" s="21"/>
      <c r="O1165" s="21"/>
      <c r="P1165" s="43">
        <f t="shared" si="53"/>
        <v>0</v>
      </c>
    </row>
    <row r="1166" spans="1:16" x14ac:dyDescent="0.25">
      <c r="A1166" s="226"/>
      <c r="B1166" s="228"/>
      <c r="C1166" s="46">
        <v>14</v>
      </c>
      <c r="D1166" s="63"/>
      <c r="E1166" s="21"/>
      <c r="F1166" s="21"/>
      <c r="G1166" s="21"/>
      <c r="H1166" s="21"/>
      <c r="I1166" s="21"/>
      <c r="J1166" s="21"/>
      <c r="K1166" s="21"/>
      <c r="L1166" s="21"/>
      <c r="M1166" s="21"/>
      <c r="N1166" s="21"/>
      <c r="O1166" s="21"/>
      <c r="P1166" s="43">
        <f t="shared" si="53"/>
        <v>0</v>
      </c>
    </row>
    <row r="1167" spans="1:16" x14ac:dyDescent="0.25">
      <c r="A1167" s="226"/>
      <c r="B1167" s="228"/>
      <c r="C1167" s="46">
        <v>15</v>
      </c>
      <c r="D1167" s="63"/>
      <c r="E1167" s="21"/>
      <c r="F1167" s="21"/>
      <c r="G1167" s="21"/>
      <c r="H1167" s="21"/>
      <c r="I1167" s="21"/>
      <c r="J1167" s="21"/>
      <c r="K1167" s="21"/>
      <c r="L1167" s="21"/>
      <c r="M1167" s="21"/>
      <c r="N1167" s="21"/>
      <c r="O1167" s="21"/>
      <c r="P1167" s="43">
        <f t="shared" si="53"/>
        <v>0</v>
      </c>
    </row>
    <row r="1168" spans="1:16" x14ac:dyDescent="0.25">
      <c r="A1168" s="226"/>
      <c r="B1168" s="228"/>
      <c r="C1168" s="46">
        <v>16</v>
      </c>
      <c r="D1168" s="63"/>
      <c r="E1168" s="21"/>
      <c r="F1168" s="21"/>
      <c r="G1168" s="21"/>
      <c r="H1168" s="21"/>
      <c r="I1168" s="21"/>
      <c r="J1168" s="21"/>
      <c r="K1168" s="21"/>
      <c r="L1168" s="21"/>
      <c r="M1168" s="21"/>
      <c r="N1168" s="21"/>
      <c r="O1168" s="21"/>
      <c r="P1168" s="43">
        <f t="shared" si="53"/>
        <v>0</v>
      </c>
    </row>
    <row r="1169" spans="1:16" x14ac:dyDescent="0.25">
      <c r="A1169" s="226"/>
      <c r="B1169" s="228"/>
      <c r="C1169" s="46">
        <v>17</v>
      </c>
      <c r="D1169" s="63"/>
      <c r="E1169" s="21"/>
      <c r="F1169" s="21"/>
      <c r="G1169" s="21"/>
      <c r="H1169" s="21"/>
      <c r="I1169" s="21"/>
      <c r="J1169" s="21"/>
      <c r="K1169" s="21"/>
      <c r="L1169" s="21"/>
      <c r="M1169" s="21"/>
      <c r="N1169" s="21"/>
      <c r="O1169" s="21"/>
      <c r="P1169" s="43">
        <f t="shared" si="53"/>
        <v>0</v>
      </c>
    </row>
    <row r="1170" spans="1:16" x14ac:dyDescent="0.25">
      <c r="A1170" s="226"/>
      <c r="B1170" s="228"/>
      <c r="C1170" s="46">
        <v>25</v>
      </c>
      <c r="D1170" s="63"/>
      <c r="E1170" s="21"/>
      <c r="F1170" s="21"/>
      <c r="G1170" s="21"/>
      <c r="H1170" s="21"/>
      <c r="I1170" s="21"/>
      <c r="J1170" s="21"/>
      <c r="K1170" s="21"/>
      <c r="L1170" s="21"/>
      <c r="M1170" s="21"/>
      <c r="N1170" s="21"/>
      <c r="O1170" s="21"/>
      <c r="P1170" s="43">
        <f t="shared" si="53"/>
        <v>0</v>
      </c>
    </row>
    <row r="1171" spans="1:16" x14ac:dyDescent="0.25">
      <c r="A1171" s="226"/>
      <c r="B1171" s="228"/>
      <c r="C1171" s="46">
        <v>26</v>
      </c>
      <c r="D1171" s="63"/>
      <c r="E1171" s="21"/>
      <c r="F1171" s="21"/>
      <c r="G1171" s="21"/>
      <c r="H1171" s="21"/>
      <c r="I1171" s="21"/>
      <c r="J1171" s="21"/>
      <c r="K1171" s="21"/>
      <c r="L1171" s="21"/>
      <c r="M1171" s="21"/>
      <c r="N1171" s="21"/>
      <c r="O1171" s="21"/>
      <c r="P1171" s="43">
        <f t="shared" si="53"/>
        <v>0</v>
      </c>
    </row>
    <row r="1172" spans="1:16" x14ac:dyDescent="0.25">
      <c r="A1172" s="231"/>
      <c r="B1172" s="232"/>
      <c r="C1172" s="46">
        <v>27</v>
      </c>
      <c r="D1172" s="63"/>
      <c r="E1172" s="21"/>
      <c r="F1172" s="21"/>
      <c r="G1172" s="21"/>
      <c r="H1172" s="21"/>
      <c r="I1172" s="21"/>
      <c r="J1172" s="21"/>
      <c r="K1172" s="21"/>
      <c r="L1172" s="21"/>
      <c r="M1172" s="21"/>
      <c r="N1172" s="21"/>
      <c r="O1172" s="21"/>
      <c r="P1172" s="43">
        <f t="shared" si="53"/>
        <v>0</v>
      </c>
    </row>
    <row r="1173" spans="1:16" x14ac:dyDescent="0.25">
      <c r="A1173" s="59">
        <v>5300</v>
      </c>
      <c r="B1173" s="219" t="s">
        <v>438</v>
      </c>
      <c r="C1173" s="220"/>
      <c r="D1173" s="58">
        <v>0</v>
      </c>
      <c r="E1173" s="58">
        <v>0</v>
      </c>
      <c r="F1173" s="58">
        <v>0</v>
      </c>
      <c r="G1173" s="58">
        <v>0</v>
      </c>
      <c r="H1173" s="58">
        <v>0</v>
      </c>
      <c r="I1173" s="58">
        <v>0</v>
      </c>
      <c r="J1173" s="58">
        <v>0</v>
      </c>
      <c r="K1173" s="58">
        <v>0</v>
      </c>
      <c r="L1173" s="58">
        <v>0</v>
      </c>
      <c r="M1173" s="58">
        <v>0</v>
      </c>
      <c r="N1173" s="58">
        <v>0</v>
      </c>
      <c r="O1173" s="58">
        <v>0</v>
      </c>
      <c r="P1173" s="43">
        <f t="shared" si="53"/>
        <v>0</v>
      </c>
    </row>
    <row r="1174" spans="1:16" x14ac:dyDescent="0.25">
      <c r="A1174" s="225">
        <v>531</v>
      </c>
      <c r="B1174" s="227" t="s">
        <v>439</v>
      </c>
      <c r="C1174" s="46">
        <v>11</v>
      </c>
      <c r="D1174" s="63"/>
      <c r="E1174" s="21"/>
      <c r="F1174" s="21"/>
      <c r="G1174" s="21"/>
      <c r="H1174" s="21"/>
      <c r="I1174" s="21"/>
      <c r="J1174" s="21"/>
      <c r="K1174" s="21"/>
      <c r="L1174" s="21"/>
      <c r="M1174" s="21"/>
      <c r="N1174" s="21"/>
      <c r="O1174" s="21"/>
      <c r="P1174" s="43">
        <f t="shared" si="53"/>
        <v>0</v>
      </c>
    </row>
    <row r="1175" spans="1:16" x14ac:dyDescent="0.25">
      <c r="A1175" s="226"/>
      <c r="B1175" s="228"/>
      <c r="C1175" s="46">
        <v>12</v>
      </c>
      <c r="D1175" s="63"/>
      <c r="E1175" s="21"/>
      <c r="F1175" s="21"/>
      <c r="G1175" s="21"/>
      <c r="H1175" s="21"/>
      <c r="I1175" s="21"/>
      <c r="J1175" s="21"/>
      <c r="K1175" s="21"/>
      <c r="L1175" s="21"/>
      <c r="M1175" s="21"/>
      <c r="N1175" s="21"/>
      <c r="O1175" s="21"/>
      <c r="P1175" s="43">
        <f t="shared" si="53"/>
        <v>0</v>
      </c>
    </row>
    <row r="1176" spans="1:16" x14ac:dyDescent="0.25">
      <c r="A1176" s="226"/>
      <c r="B1176" s="228"/>
      <c r="C1176" s="46">
        <v>14</v>
      </c>
      <c r="D1176" s="63"/>
      <c r="E1176" s="21"/>
      <c r="F1176" s="21"/>
      <c r="G1176" s="21"/>
      <c r="H1176" s="21"/>
      <c r="I1176" s="21"/>
      <c r="J1176" s="21"/>
      <c r="K1176" s="21"/>
      <c r="L1176" s="21"/>
      <c r="M1176" s="21"/>
      <c r="N1176" s="21"/>
      <c r="O1176" s="21"/>
      <c r="P1176" s="43">
        <f t="shared" si="53"/>
        <v>0</v>
      </c>
    </row>
    <row r="1177" spans="1:16" x14ac:dyDescent="0.25">
      <c r="A1177" s="226"/>
      <c r="B1177" s="228"/>
      <c r="C1177" s="46">
        <v>15</v>
      </c>
      <c r="D1177" s="63"/>
      <c r="E1177" s="21"/>
      <c r="F1177" s="21"/>
      <c r="G1177" s="21"/>
      <c r="H1177" s="21"/>
      <c r="I1177" s="21"/>
      <c r="J1177" s="21"/>
      <c r="K1177" s="21"/>
      <c r="L1177" s="21"/>
      <c r="M1177" s="21"/>
      <c r="N1177" s="21"/>
      <c r="O1177" s="21"/>
      <c r="P1177" s="43">
        <f t="shared" si="53"/>
        <v>0</v>
      </c>
    </row>
    <row r="1178" spans="1:16" x14ac:dyDescent="0.25">
      <c r="A1178" s="226"/>
      <c r="B1178" s="228"/>
      <c r="C1178" s="46">
        <v>16</v>
      </c>
      <c r="D1178" s="63"/>
      <c r="E1178" s="21"/>
      <c r="F1178" s="21"/>
      <c r="G1178" s="21"/>
      <c r="H1178" s="21"/>
      <c r="I1178" s="21"/>
      <c r="J1178" s="21"/>
      <c r="K1178" s="21"/>
      <c r="L1178" s="21"/>
      <c r="M1178" s="21"/>
      <c r="N1178" s="21"/>
      <c r="O1178" s="21"/>
      <c r="P1178" s="43">
        <f t="shared" si="53"/>
        <v>0</v>
      </c>
    </row>
    <row r="1179" spans="1:16" x14ac:dyDescent="0.25">
      <c r="A1179" s="226"/>
      <c r="B1179" s="228"/>
      <c r="C1179" s="46">
        <v>17</v>
      </c>
      <c r="D1179" s="63"/>
      <c r="E1179" s="21"/>
      <c r="F1179" s="21"/>
      <c r="G1179" s="21"/>
      <c r="H1179" s="21"/>
      <c r="I1179" s="21"/>
      <c r="J1179" s="21"/>
      <c r="K1179" s="21"/>
      <c r="L1179" s="21"/>
      <c r="M1179" s="21"/>
      <c r="N1179" s="21"/>
      <c r="O1179" s="21"/>
      <c r="P1179" s="43">
        <f t="shared" si="53"/>
        <v>0</v>
      </c>
    </row>
    <row r="1180" spans="1:16" x14ac:dyDescent="0.25">
      <c r="A1180" s="226"/>
      <c r="B1180" s="228"/>
      <c r="C1180" s="46">
        <v>25</v>
      </c>
      <c r="D1180" s="63"/>
      <c r="E1180" s="21"/>
      <c r="F1180" s="21"/>
      <c r="G1180" s="21"/>
      <c r="H1180" s="21"/>
      <c r="I1180" s="21"/>
      <c r="J1180" s="21"/>
      <c r="K1180" s="21"/>
      <c r="L1180" s="21"/>
      <c r="M1180" s="21"/>
      <c r="N1180" s="21"/>
      <c r="O1180" s="21"/>
      <c r="P1180" s="43">
        <f t="shared" si="53"/>
        <v>0</v>
      </c>
    </row>
    <row r="1181" spans="1:16" x14ac:dyDescent="0.25">
      <c r="A1181" s="226"/>
      <c r="B1181" s="228"/>
      <c r="C1181" s="46">
        <v>26</v>
      </c>
      <c r="D1181" s="63"/>
      <c r="E1181" s="21"/>
      <c r="F1181" s="21"/>
      <c r="G1181" s="21"/>
      <c r="H1181" s="21"/>
      <c r="I1181" s="21"/>
      <c r="J1181" s="21"/>
      <c r="K1181" s="21"/>
      <c r="L1181" s="21"/>
      <c r="M1181" s="21"/>
      <c r="N1181" s="21"/>
      <c r="O1181" s="21"/>
      <c r="P1181" s="43">
        <f t="shared" si="53"/>
        <v>0</v>
      </c>
    </row>
    <row r="1182" spans="1:16" x14ac:dyDescent="0.25">
      <c r="A1182" s="231"/>
      <c r="B1182" s="232"/>
      <c r="C1182" s="46">
        <v>27</v>
      </c>
      <c r="D1182" s="63"/>
      <c r="E1182" s="21"/>
      <c r="F1182" s="21"/>
      <c r="G1182" s="21"/>
      <c r="H1182" s="21"/>
      <c r="I1182" s="21"/>
      <c r="J1182" s="21"/>
      <c r="K1182" s="21"/>
      <c r="L1182" s="21"/>
      <c r="M1182" s="21"/>
      <c r="N1182" s="21"/>
      <c r="O1182" s="21"/>
      <c r="P1182" s="43">
        <f t="shared" si="53"/>
        <v>0</v>
      </c>
    </row>
    <row r="1183" spans="1:16" x14ac:dyDescent="0.25">
      <c r="A1183" s="225">
        <v>532</v>
      </c>
      <c r="B1183" s="227" t="s">
        <v>440</v>
      </c>
      <c r="C1183" s="46">
        <v>11</v>
      </c>
      <c r="D1183" s="63"/>
      <c r="E1183" s="21"/>
      <c r="F1183" s="21"/>
      <c r="G1183" s="21"/>
      <c r="H1183" s="21"/>
      <c r="I1183" s="21"/>
      <c r="J1183" s="21"/>
      <c r="K1183" s="21"/>
      <c r="L1183" s="21"/>
      <c r="M1183" s="21"/>
      <c r="N1183" s="21"/>
      <c r="O1183" s="21"/>
      <c r="P1183" s="43">
        <f t="shared" si="53"/>
        <v>0</v>
      </c>
    </row>
    <row r="1184" spans="1:16" x14ac:dyDescent="0.25">
      <c r="A1184" s="226"/>
      <c r="B1184" s="228"/>
      <c r="C1184" s="46">
        <v>12</v>
      </c>
      <c r="D1184" s="63"/>
      <c r="E1184" s="21"/>
      <c r="F1184" s="21"/>
      <c r="G1184" s="21"/>
      <c r="H1184" s="21"/>
      <c r="I1184" s="21"/>
      <c r="J1184" s="21"/>
      <c r="K1184" s="21"/>
      <c r="L1184" s="21"/>
      <c r="M1184" s="21"/>
      <c r="N1184" s="21"/>
      <c r="O1184" s="21"/>
      <c r="P1184" s="43">
        <f t="shared" si="53"/>
        <v>0</v>
      </c>
    </row>
    <row r="1185" spans="1:16" x14ac:dyDescent="0.25">
      <c r="A1185" s="226"/>
      <c r="B1185" s="228"/>
      <c r="C1185" s="46">
        <v>14</v>
      </c>
      <c r="D1185" s="63"/>
      <c r="E1185" s="21"/>
      <c r="F1185" s="21"/>
      <c r="G1185" s="21"/>
      <c r="H1185" s="21"/>
      <c r="I1185" s="21"/>
      <c r="J1185" s="21"/>
      <c r="K1185" s="21"/>
      <c r="L1185" s="21"/>
      <c r="M1185" s="21"/>
      <c r="N1185" s="21"/>
      <c r="O1185" s="21"/>
      <c r="P1185" s="43">
        <f t="shared" si="53"/>
        <v>0</v>
      </c>
    </row>
    <row r="1186" spans="1:16" x14ac:dyDescent="0.25">
      <c r="A1186" s="226"/>
      <c r="B1186" s="228"/>
      <c r="C1186" s="46">
        <v>15</v>
      </c>
      <c r="D1186" s="63"/>
      <c r="E1186" s="21"/>
      <c r="F1186" s="21"/>
      <c r="G1186" s="21"/>
      <c r="H1186" s="21"/>
      <c r="I1186" s="21"/>
      <c r="J1186" s="21"/>
      <c r="K1186" s="21"/>
      <c r="L1186" s="21"/>
      <c r="M1186" s="21"/>
      <c r="N1186" s="21"/>
      <c r="O1186" s="21"/>
      <c r="P1186" s="43">
        <f t="shared" si="53"/>
        <v>0</v>
      </c>
    </row>
    <row r="1187" spans="1:16" x14ac:dyDescent="0.25">
      <c r="A1187" s="226"/>
      <c r="B1187" s="228"/>
      <c r="C1187" s="46">
        <v>16</v>
      </c>
      <c r="D1187" s="63"/>
      <c r="E1187" s="21"/>
      <c r="F1187" s="21"/>
      <c r="G1187" s="21"/>
      <c r="H1187" s="21"/>
      <c r="I1187" s="21"/>
      <c r="J1187" s="21"/>
      <c r="K1187" s="21"/>
      <c r="L1187" s="21"/>
      <c r="M1187" s="21"/>
      <c r="N1187" s="21"/>
      <c r="O1187" s="21"/>
      <c r="P1187" s="43">
        <f t="shared" si="53"/>
        <v>0</v>
      </c>
    </row>
    <row r="1188" spans="1:16" x14ac:dyDescent="0.25">
      <c r="A1188" s="226"/>
      <c r="B1188" s="228"/>
      <c r="C1188" s="46">
        <v>17</v>
      </c>
      <c r="D1188" s="63"/>
      <c r="E1188" s="21"/>
      <c r="F1188" s="21"/>
      <c r="G1188" s="21"/>
      <c r="H1188" s="21"/>
      <c r="I1188" s="21"/>
      <c r="J1188" s="21"/>
      <c r="K1188" s="21"/>
      <c r="L1188" s="21"/>
      <c r="M1188" s="21"/>
      <c r="N1188" s="21"/>
      <c r="O1188" s="21"/>
      <c r="P1188" s="43">
        <f t="shared" si="53"/>
        <v>0</v>
      </c>
    </row>
    <row r="1189" spans="1:16" x14ac:dyDescent="0.25">
      <c r="A1189" s="226"/>
      <c r="B1189" s="228"/>
      <c r="C1189" s="46">
        <v>25</v>
      </c>
      <c r="D1189" s="63"/>
      <c r="E1189" s="21"/>
      <c r="F1189" s="21"/>
      <c r="G1189" s="21"/>
      <c r="H1189" s="21"/>
      <c r="I1189" s="21"/>
      <c r="J1189" s="21"/>
      <c r="K1189" s="21"/>
      <c r="L1189" s="21"/>
      <c r="M1189" s="21"/>
      <c r="N1189" s="21"/>
      <c r="O1189" s="21"/>
      <c r="P1189" s="43">
        <f t="shared" si="53"/>
        <v>0</v>
      </c>
    </row>
    <row r="1190" spans="1:16" x14ac:dyDescent="0.25">
      <c r="A1190" s="226"/>
      <c r="B1190" s="228"/>
      <c r="C1190" s="46">
        <v>26</v>
      </c>
      <c r="D1190" s="63"/>
      <c r="E1190" s="21"/>
      <c r="F1190" s="21"/>
      <c r="G1190" s="21"/>
      <c r="H1190" s="21"/>
      <c r="I1190" s="21"/>
      <c r="J1190" s="21"/>
      <c r="K1190" s="21"/>
      <c r="L1190" s="21"/>
      <c r="M1190" s="21"/>
      <c r="N1190" s="21"/>
      <c r="O1190" s="21"/>
      <c r="P1190" s="43">
        <f t="shared" si="53"/>
        <v>0</v>
      </c>
    </row>
    <row r="1191" spans="1:16" x14ac:dyDescent="0.25">
      <c r="A1191" s="231"/>
      <c r="B1191" s="232"/>
      <c r="C1191" s="46">
        <v>27</v>
      </c>
      <c r="D1191" s="63"/>
      <c r="E1191" s="21"/>
      <c r="F1191" s="21"/>
      <c r="G1191" s="21"/>
      <c r="H1191" s="21"/>
      <c r="I1191" s="21"/>
      <c r="J1191" s="21"/>
      <c r="K1191" s="21"/>
      <c r="L1191" s="21"/>
      <c r="M1191" s="21"/>
      <c r="N1191" s="21"/>
      <c r="O1191" s="21"/>
      <c r="P1191" s="43">
        <f t="shared" si="53"/>
        <v>0</v>
      </c>
    </row>
    <row r="1192" spans="1:16" x14ac:dyDescent="0.25">
      <c r="A1192" s="59">
        <v>5400</v>
      </c>
      <c r="B1192" s="219" t="s">
        <v>441</v>
      </c>
      <c r="C1192" s="220"/>
      <c r="D1192" s="58">
        <v>0</v>
      </c>
      <c r="E1192" s="58">
        <v>0</v>
      </c>
      <c r="F1192" s="58">
        <v>0</v>
      </c>
      <c r="G1192" s="58">
        <v>0</v>
      </c>
      <c r="H1192" s="58">
        <v>0</v>
      </c>
      <c r="I1192" s="58">
        <v>0</v>
      </c>
      <c r="J1192" s="58">
        <v>0</v>
      </c>
      <c r="K1192" s="58">
        <v>0</v>
      </c>
      <c r="L1192" s="58">
        <v>0</v>
      </c>
      <c r="M1192" s="58">
        <v>0</v>
      </c>
      <c r="N1192" s="58">
        <v>0</v>
      </c>
      <c r="O1192" s="58">
        <v>0</v>
      </c>
      <c r="P1192" s="43">
        <f t="shared" si="53"/>
        <v>0</v>
      </c>
    </row>
    <row r="1193" spans="1:16" x14ac:dyDescent="0.25">
      <c r="A1193" s="225">
        <v>541</v>
      </c>
      <c r="B1193" s="227" t="s">
        <v>442</v>
      </c>
      <c r="C1193" s="46">
        <v>11</v>
      </c>
      <c r="D1193" s="63"/>
      <c r="E1193" s="21"/>
      <c r="F1193" s="21"/>
      <c r="G1193" s="21"/>
      <c r="H1193" s="21"/>
      <c r="I1193" s="21"/>
      <c r="J1193" s="21"/>
      <c r="K1193" s="21"/>
      <c r="L1193" s="21"/>
      <c r="M1193" s="21"/>
      <c r="N1193" s="21"/>
      <c r="O1193" s="21"/>
      <c r="P1193" s="43">
        <f t="shared" si="53"/>
        <v>0</v>
      </c>
    </row>
    <row r="1194" spans="1:16" x14ac:dyDescent="0.25">
      <c r="A1194" s="226"/>
      <c r="B1194" s="228"/>
      <c r="C1194" s="46">
        <v>12</v>
      </c>
      <c r="D1194" s="63"/>
      <c r="E1194" s="21"/>
      <c r="F1194" s="21"/>
      <c r="G1194" s="21"/>
      <c r="H1194" s="21"/>
      <c r="I1194" s="21"/>
      <c r="J1194" s="21"/>
      <c r="K1194" s="21"/>
      <c r="L1194" s="21"/>
      <c r="M1194" s="21"/>
      <c r="N1194" s="21"/>
      <c r="O1194" s="21"/>
      <c r="P1194" s="43">
        <f t="shared" si="53"/>
        <v>0</v>
      </c>
    </row>
    <row r="1195" spans="1:16" x14ac:dyDescent="0.25">
      <c r="A1195" s="226"/>
      <c r="B1195" s="228"/>
      <c r="C1195" s="46">
        <v>14</v>
      </c>
      <c r="D1195" s="63"/>
      <c r="E1195" s="21"/>
      <c r="F1195" s="21"/>
      <c r="G1195" s="21"/>
      <c r="H1195" s="21"/>
      <c r="I1195" s="21"/>
      <c r="J1195" s="21"/>
      <c r="K1195" s="21"/>
      <c r="L1195" s="21"/>
      <c r="M1195" s="21"/>
      <c r="N1195" s="21"/>
      <c r="O1195" s="21"/>
      <c r="P1195" s="43">
        <f t="shared" si="53"/>
        <v>0</v>
      </c>
    </row>
    <row r="1196" spans="1:16" x14ac:dyDescent="0.25">
      <c r="A1196" s="226"/>
      <c r="B1196" s="228"/>
      <c r="C1196" s="46">
        <v>15</v>
      </c>
      <c r="D1196" s="63"/>
      <c r="E1196" s="21"/>
      <c r="F1196" s="21"/>
      <c r="G1196" s="21"/>
      <c r="H1196" s="21"/>
      <c r="I1196" s="21"/>
      <c r="J1196" s="21"/>
      <c r="K1196" s="21"/>
      <c r="L1196" s="21"/>
      <c r="M1196" s="21"/>
      <c r="N1196" s="21"/>
      <c r="O1196" s="21"/>
      <c r="P1196" s="43">
        <f t="shared" si="53"/>
        <v>0</v>
      </c>
    </row>
    <row r="1197" spans="1:16" x14ac:dyDescent="0.25">
      <c r="A1197" s="226"/>
      <c r="B1197" s="228"/>
      <c r="C1197" s="46">
        <v>16</v>
      </c>
      <c r="D1197" s="63"/>
      <c r="E1197" s="21"/>
      <c r="F1197" s="21"/>
      <c r="G1197" s="21"/>
      <c r="H1197" s="21"/>
      <c r="I1197" s="21"/>
      <c r="J1197" s="21"/>
      <c r="K1197" s="21"/>
      <c r="L1197" s="21"/>
      <c r="M1197" s="21"/>
      <c r="N1197" s="21"/>
      <c r="O1197" s="21"/>
      <c r="P1197" s="43">
        <f t="shared" si="53"/>
        <v>0</v>
      </c>
    </row>
    <row r="1198" spans="1:16" x14ac:dyDescent="0.25">
      <c r="A1198" s="226"/>
      <c r="B1198" s="228"/>
      <c r="C1198" s="46">
        <v>17</v>
      </c>
      <c r="D1198" s="63"/>
      <c r="E1198" s="21"/>
      <c r="F1198" s="21"/>
      <c r="G1198" s="21"/>
      <c r="H1198" s="21"/>
      <c r="I1198" s="21"/>
      <c r="J1198" s="21"/>
      <c r="K1198" s="21"/>
      <c r="L1198" s="21"/>
      <c r="M1198" s="21"/>
      <c r="N1198" s="21"/>
      <c r="O1198" s="21"/>
      <c r="P1198" s="43">
        <f t="shared" si="53"/>
        <v>0</v>
      </c>
    </row>
    <row r="1199" spans="1:16" x14ac:dyDescent="0.25">
      <c r="A1199" s="226"/>
      <c r="B1199" s="228"/>
      <c r="C1199" s="46">
        <v>25</v>
      </c>
      <c r="D1199" s="63"/>
      <c r="E1199" s="21"/>
      <c r="F1199" s="21"/>
      <c r="G1199" s="21"/>
      <c r="H1199" s="21"/>
      <c r="I1199" s="21"/>
      <c r="J1199" s="21"/>
      <c r="K1199" s="21"/>
      <c r="L1199" s="21"/>
      <c r="M1199" s="21"/>
      <c r="N1199" s="21"/>
      <c r="O1199" s="21"/>
      <c r="P1199" s="43">
        <f t="shared" si="53"/>
        <v>0</v>
      </c>
    </row>
    <row r="1200" spans="1:16" x14ac:dyDescent="0.25">
      <c r="A1200" s="226"/>
      <c r="B1200" s="228"/>
      <c r="C1200" s="46">
        <v>26</v>
      </c>
      <c r="D1200" s="63"/>
      <c r="E1200" s="21"/>
      <c r="F1200" s="21"/>
      <c r="G1200" s="21"/>
      <c r="H1200" s="21"/>
      <c r="I1200" s="21"/>
      <c r="J1200" s="21"/>
      <c r="K1200" s="21"/>
      <c r="L1200" s="21"/>
      <c r="M1200" s="21"/>
      <c r="N1200" s="21"/>
      <c r="O1200" s="21"/>
      <c r="P1200" s="43">
        <f t="shared" si="53"/>
        <v>0</v>
      </c>
    </row>
    <row r="1201" spans="1:16" x14ac:dyDescent="0.25">
      <c r="A1201" s="231"/>
      <c r="B1201" s="232"/>
      <c r="C1201" s="46">
        <v>27</v>
      </c>
      <c r="D1201" s="63"/>
      <c r="E1201" s="21"/>
      <c r="F1201" s="21"/>
      <c r="G1201" s="21"/>
      <c r="H1201" s="21"/>
      <c r="I1201" s="21"/>
      <c r="J1201" s="21"/>
      <c r="K1201" s="21"/>
      <c r="L1201" s="21"/>
      <c r="M1201" s="21"/>
      <c r="N1201" s="21"/>
      <c r="O1201" s="21"/>
      <c r="P1201" s="43">
        <f t="shared" si="53"/>
        <v>0</v>
      </c>
    </row>
    <row r="1202" spans="1:16" x14ac:dyDescent="0.25">
      <c r="A1202" s="225">
        <v>542</v>
      </c>
      <c r="B1202" s="227" t="s">
        <v>443</v>
      </c>
      <c r="C1202" s="46">
        <v>11</v>
      </c>
      <c r="D1202" s="63"/>
      <c r="E1202" s="21"/>
      <c r="F1202" s="21"/>
      <c r="G1202" s="21"/>
      <c r="H1202" s="21"/>
      <c r="I1202" s="21"/>
      <c r="J1202" s="21"/>
      <c r="K1202" s="21"/>
      <c r="L1202" s="21"/>
      <c r="M1202" s="21"/>
      <c r="N1202" s="21"/>
      <c r="O1202" s="21"/>
      <c r="P1202" s="43">
        <f t="shared" si="53"/>
        <v>0</v>
      </c>
    </row>
    <row r="1203" spans="1:16" x14ac:dyDescent="0.25">
      <c r="A1203" s="226"/>
      <c r="B1203" s="228"/>
      <c r="C1203" s="46">
        <v>12</v>
      </c>
      <c r="D1203" s="63"/>
      <c r="E1203" s="21"/>
      <c r="F1203" s="21"/>
      <c r="G1203" s="21"/>
      <c r="H1203" s="21"/>
      <c r="I1203" s="21"/>
      <c r="J1203" s="21"/>
      <c r="K1203" s="21"/>
      <c r="L1203" s="21"/>
      <c r="M1203" s="21"/>
      <c r="N1203" s="21"/>
      <c r="O1203" s="21"/>
      <c r="P1203" s="43">
        <f t="shared" si="53"/>
        <v>0</v>
      </c>
    </row>
    <row r="1204" spans="1:16" x14ac:dyDescent="0.25">
      <c r="A1204" s="226"/>
      <c r="B1204" s="228"/>
      <c r="C1204" s="46">
        <v>14</v>
      </c>
      <c r="D1204" s="63"/>
      <c r="E1204" s="21"/>
      <c r="F1204" s="21"/>
      <c r="G1204" s="21"/>
      <c r="H1204" s="21"/>
      <c r="I1204" s="21"/>
      <c r="J1204" s="21"/>
      <c r="K1204" s="21"/>
      <c r="L1204" s="21"/>
      <c r="M1204" s="21"/>
      <c r="N1204" s="21"/>
      <c r="O1204" s="21"/>
      <c r="P1204" s="43">
        <f t="shared" si="53"/>
        <v>0</v>
      </c>
    </row>
    <row r="1205" spans="1:16" x14ac:dyDescent="0.25">
      <c r="A1205" s="226"/>
      <c r="B1205" s="228"/>
      <c r="C1205" s="46">
        <v>15</v>
      </c>
      <c r="D1205" s="63"/>
      <c r="E1205" s="21"/>
      <c r="F1205" s="21"/>
      <c r="G1205" s="21"/>
      <c r="H1205" s="21"/>
      <c r="I1205" s="21"/>
      <c r="J1205" s="21"/>
      <c r="K1205" s="21"/>
      <c r="L1205" s="21"/>
      <c r="M1205" s="21"/>
      <c r="N1205" s="21"/>
      <c r="O1205" s="21"/>
      <c r="P1205" s="43">
        <f t="shared" si="53"/>
        <v>0</v>
      </c>
    </row>
    <row r="1206" spans="1:16" x14ac:dyDescent="0.25">
      <c r="A1206" s="226"/>
      <c r="B1206" s="228"/>
      <c r="C1206" s="46">
        <v>16</v>
      </c>
      <c r="D1206" s="63"/>
      <c r="E1206" s="21"/>
      <c r="F1206" s="21"/>
      <c r="G1206" s="21"/>
      <c r="H1206" s="21"/>
      <c r="I1206" s="21"/>
      <c r="J1206" s="21"/>
      <c r="K1206" s="21"/>
      <c r="L1206" s="21"/>
      <c r="M1206" s="21"/>
      <c r="N1206" s="21"/>
      <c r="O1206" s="21"/>
      <c r="P1206" s="43">
        <f t="shared" si="53"/>
        <v>0</v>
      </c>
    </row>
    <row r="1207" spans="1:16" x14ac:dyDescent="0.25">
      <c r="A1207" s="226"/>
      <c r="B1207" s="228"/>
      <c r="C1207" s="46">
        <v>17</v>
      </c>
      <c r="D1207" s="63"/>
      <c r="E1207" s="21"/>
      <c r="F1207" s="21"/>
      <c r="G1207" s="21"/>
      <c r="H1207" s="21"/>
      <c r="I1207" s="21"/>
      <c r="J1207" s="21"/>
      <c r="K1207" s="21"/>
      <c r="L1207" s="21"/>
      <c r="M1207" s="21"/>
      <c r="N1207" s="21"/>
      <c r="O1207" s="21"/>
      <c r="P1207" s="43">
        <f t="shared" si="53"/>
        <v>0</v>
      </c>
    </row>
    <row r="1208" spans="1:16" x14ac:dyDescent="0.25">
      <c r="A1208" s="226"/>
      <c r="B1208" s="228"/>
      <c r="C1208" s="46">
        <v>25</v>
      </c>
      <c r="D1208" s="63"/>
      <c r="E1208" s="21"/>
      <c r="F1208" s="21"/>
      <c r="G1208" s="21"/>
      <c r="H1208" s="21"/>
      <c r="I1208" s="21"/>
      <c r="J1208" s="21"/>
      <c r="K1208" s="21"/>
      <c r="L1208" s="21"/>
      <c r="M1208" s="21"/>
      <c r="N1208" s="21"/>
      <c r="O1208" s="21"/>
      <c r="P1208" s="43">
        <f t="shared" si="53"/>
        <v>0</v>
      </c>
    </row>
    <row r="1209" spans="1:16" x14ac:dyDescent="0.25">
      <c r="A1209" s="226"/>
      <c r="B1209" s="228"/>
      <c r="C1209" s="46">
        <v>26</v>
      </c>
      <c r="D1209" s="63"/>
      <c r="E1209" s="21"/>
      <c r="F1209" s="21"/>
      <c r="G1209" s="21"/>
      <c r="H1209" s="21"/>
      <c r="I1209" s="21"/>
      <c r="J1209" s="21"/>
      <c r="K1209" s="21"/>
      <c r="L1209" s="21"/>
      <c r="M1209" s="21"/>
      <c r="N1209" s="21"/>
      <c r="O1209" s="21"/>
      <c r="P1209" s="43">
        <f t="shared" si="53"/>
        <v>0</v>
      </c>
    </row>
    <row r="1210" spans="1:16" x14ac:dyDescent="0.25">
      <c r="A1210" s="231"/>
      <c r="B1210" s="232"/>
      <c r="C1210" s="46">
        <v>27</v>
      </c>
      <c r="D1210" s="63"/>
      <c r="E1210" s="21"/>
      <c r="F1210" s="21"/>
      <c r="G1210" s="21"/>
      <c r="H1210" s="21"/>
      <c r="I1210" s="21"/>
      <c r="J1210" s="21"/>
      <c r="K1210" s="21"/>
      <c r="L1210" s="21"/>
      <c r="M1210" s="21"/>
      <c r="N1210" s="21"/>
      <c r="O1210" s="21"/>
      <c r="P1210" s="43">
        <f t="shared" si="53"/>
        <v>0</v>
      </c>
    </row>
    <row r="1211" spans="1:16" x14ac:dyDescent="0.25">
      <c r="A1211" s="225">
        <v>543</v>
      </c>
      <c r="B1211" s="227" t="s">
        <v>444</v>
      </c>
      <c r="C1211" s="46">
        <v>11</v>
      </c>
      <c r="D1211" s="63"/>
      <c r="E1211" s="21"/>
      <c r="F1211" s="21"/>
      <c r="G1211" s="21"/>
      <c r="H1211" s="21"/>
      <c r="I1211" s="21"/>
      <c r="J1211" s="21"/>
      <c r="K1211" s="21"/>
      <c r="L1211" s="21"/>
      <c r="M1211" s="21"/>
      <c r="N1211" s="21"/>
      <c r="O1211" s="21"/>
      <c r="P1211" s="43">
        <f t="shared" si="53"/>
        <v>0</v>
      </c>
    </row>
    <row r="1212" spans="1:16" x14ac:dyDescent="0.25">
      <c r="A1212" s="226"/>
      <c r="B1212" s="228"/>
      <c r="C1212" s="46">
        <v>12</v>
      </c>
      <c r="D1212" s="63"/>
      <c r="E1212" s="21"/>
      <c r="F1212" s="21"/>
      <c r="G1212" s="21"/>
      <c r="H1212" s="21"/>
      <c r="I1212" s="21"/>
      <c r="J1212" s="21"/>
      <c r="K1212" s="21"/>
      <c r="L1212" s="21"/>
      <c r="M1212" s="21"/>
      <c r="N1212" s="21"/>
      <c r="O1212" s="21"/>
      <c r="P1212" s="43">
        <f t="shared" si="53"/>
        <v>0</v>
      </c>
    </row>
    <row r="1213" spans="1:16" x14ac:dyDescent="0.25">
      <c r="A1213" s="226"/>
      <c r="B1213" s="228"/>
      <c r="C1213" s="46">
        <v>14</v>
      </c>
      <c r="D1213" s="63"/>
      <c r="E1213" s="21"/>
      <c r="F1213" s="21"/>
      <c r="G1213" s="21"/>
      <c r="H1213" s="21"/>
      <c r="I1213" s="21"/>
      <c r="J1213" s="21"/>
      <c r="K1213" s="21"/>
      <c r="L1213" s="21"/>
      <c r="M1213" s="21"/>
      <c r="N1213" s="21"/>
      <c r="O1213" s="21"/>
      <c r="P1213" s="43">
        <f t="shared" si="53"/>
        <v>0</v>
      </c>
    </row>
    <row r="1214" spans="1:16" x14ac:dyDescent="0.25">
      <c r="A1214" s="226"/>
      <c r="B1214" s="228"/>
      <c r="C1214" s="46">
        <v>15</v>
      </c>
      <c r="D1214" s="63"/>
      <c r="E1214" s="21"/>
      <c r="F1214" s="21"/>
      <c r="G1214" s="21"/>
      <c r="H1214" s="21"/>
      <c r="I1214" s="21"/>
      <c r="J1214" s="21"/>
      <c r="K1214" s="21"/>
      <c r="L1214" s="21"/>
      <c r="M1214" s="21"/>
      <c r="N1214" s="21"/>
      <c r="O1214" s="21"/>
      <c r="P1214" s="43">
        <f t="shared" si="53"/>
        <v>0</v>
      </c>
    </row>
    <row r="1215" spans="1:16" x14ac:dyDescent="0.25">
      <c r="A1215" s="226"/>
      <c r="B1215" s="228"/>
      <c r="C1215" s="46">
        <v>16</v>
      </c>
      <c r="D1215" s="63"/>
      <c r="E1215" s="21"/>
      <c r="F1215" s="21"/>
      <c r="G1215" s="21"/>
      <c r="H1215" s="21"/>
      <c r="I1215" s="21"/>
      <c r="J1215" s="21"/>
      <c r="K1215" s="21"/>
      <c r="L1215" s="21"/>
      <c r="M1215" s="21"/>
      <c r="N1215" s="21"/>
      <c r="O1215" s="21"/>
      <c r="P1215" s="43">
        <f t="shared" si="53"/>
        <v>0</v>
      </c>
    </row>
    <row r="1216" spans="1:16" x14ac:dyDescent="0.25">
      <c r="A1216" s="226"/>
      <c r="B1216" s="228"/>
      <c r="C1216" s="46">
        <v>17</v>
      </c>
      <c r="D1216" s="63"/>
      <c r="E1216" s="21"/>
      <c r="F1216" s="21"/>
      <c r="G1216" s="21"/>
      <c r="H1216" s="21"/>
      <c r="I1216" s="21"/>
      <c r="J1216" s="21"/>
      <c r="K1216" s="21"/>
      <c r="L1216" s="21"/>
      <c r="M1216" s="21"/>
      <c r="N1216" s="21"/>
      <c r="O1216" s="21"/>
      <c r="P1216" s="43">
        <f t="shared" si="53"/>
        <v>0</v>
      </c>
    </row>
    <row r="1217" spans="1:16" x14ac:dyDescent="0.25">
      <c r="A1217" s="226"/>
      <c r="B1217" s="228"/>
      <c r="C1217" s="46">
        <v>25</v>
      </c>
      <c r="D1217" s="63"/>
      <c r="E1217" s="21"/>
      <c r="F1217" s="21"/>
      <c r="G1217" s="21"/>
      <c r="H1217" s="21"/>
      <c r="I1217" s="21"/>
      <c r="J1217" s="21"/>
      <c r="K1217" s="21"/>
      <c r="L1217" s="21"/>
      <c r="M1217" s="21"/>
      <c r="N1217" s="21"/>
      <c r="O1217" s="21"/>
      <c r="P1217" s="43">
        <f t="shared" si="53"/>
        <v>0</v>
      </c>
    </row>
    <row r="1218" spans="1:16" x14ac:dyDescent="0.25">
      <c r="A1218" s="226"/>
      <c r="B1218" s="228"/>
      <c r="C1218" s="46">
        <v>26</v>
      </c>
      <c r="D1218" s="63"/>
      <c r="E1218" s="21"/>
      <c r="F1218" s="21"/>
      <c r="G1218" s="21"/>
      <c r="H1218" s="21"/>
      <c r="I1218" s="21"/>
      <c r="J1218" s="21"/>
      <c r="K1218" s="21"/>
      <c r="L1218" s="21"/>
      <c r="M1218" s="21"/>
      <c r="N1218" s="21"/>
      <c r="O1218" s="21"/>
      <c r="P1218" s="43">
        <f t="shared" si="53"/>
        <v>0</v>
      </c>
    </row>
    <row r="1219" spans="1:16" x14ac:dyDescent="0.25">
      <c r="A1219" s="231"/>
      <c r="B1219" s="232"/>
      <c r="C1219" s="46">
        <v>27</v>
      </c>
      <c r="D1219" s="63"/>
      <c r="E1219" s="21"/>
      <c r="F1219" s="21"/>
      <c r="G1219" s="21"/>
      <c r="H1219" s="21"/>
      <c r="I1219" s="21"/>
      <c r="J1219" s="21"/>
      <c r="K1219" s="21"/>
      <c r="L1219" s="21"/>
      <c r="M1219" s="21"/>
      <c r="N1219" s="21"/>
      <c r="O1219" s="21"/>
      <c r="P1219" s="43">
        <f t="shared" ref="P1219:P1282" si="54">SUM(D1219:O1219)</f>
        <v>0</v>
      </c>
    </row>
    <row r="1220" spans="1:16" x14ac:dyDescent="0.25">
      <c r="A1220" s="225">
        <v>544</v>
      </c>
      <c r="B1220" s="227" t="s">
        <v>445</v>
      </c>
      <c r="C1220" s="46">
        <v>11</v>
      </c>
      <c r="D1220" s="63"/>
      <c r="E1220" s="21"/>
      <c r="F1220" s="21"/>
      <c r="G1220" s="21"/>
      <c r="H1220" s="21"/>
      <c r="I1220" s="21"/>
      <c r="J1220" s="21"/>
      <c r="K1220" s="21"/>
      <c r="L1220" s="21"/>
      <c r="M1220" s="21"/>
      <c r="N1220" s="21"/>
      <c r="O1220" s="21"/>
      <c r="P1220" s="43">
        <f t="shared" si="54"/>
        <v>0</v>
      </c>
    </row>
    <row r="1221" spans="1:16" x14ac:dyDescent="0.25">
      <c r="A1221" s="226"/>
      <c r="B1221" s="228"/>
      <c r="C1221" s="46">
        <v>12</v>
      </c>
      <c r="D1221" s="63"/>
      <c r="E1221" s="21"/>
      <c r="F1221" s="21"/>
      <c r="G1221" s="21"/>
      <c r="H1221" s="21"/>
      <c r="I1221" s="21"/>
      <c r="J1221" s="21"/>
      <c r="K1221" s="21"/>
      <c r="L1221" s="21"/>
      <c r="M1221" s="21"/>
      <c r="N1221" s="21"/>
      <c r="O1221" s="21"/>
      <c r="P1221" s="43">
        <f t="shared" si="54"/>
        <v>0</v>
      </c>
    </row>
    <row r="1222" spans="1:16" x14ac:dyDescent="0.25">
      <c r="A1222" s="226"/>
      <c r="B1222" s="228"/>
      <c r="C1222" s="46">
        <v>14</v>
      </c>
      <c r="D1222" s="63"/>
      <c r="E1222" s="21"/>
      <c r="F1222" s="21"/>
      <c r="G1222" s="21"/>
      <c r="H1222" s="21"/>
      <c r="I1222" s="21"/>
      <c r="J1222" s="21"/>
      <c r="K1222" s="21"/>
      <c r="L1222" s="21"/>
      <c r="M1222" s="21"/>
      <c r="N1222" s="21"/>
      <c r="O1222" s="21"/>
      <c r="P1222" s="43">
        <f t="shared" si="54"/>
        <v>0</v>
      </c>
    </row>
    <row r="1223" spans="1:16" x14ac:dyDescent="0.25">
      <c r="A1223" s="226"/>
      <c r="B1223" s="228"/>
      <c r="C1223" s="46">
        <v>15</v>
      </c>
      <c r="D1223" s="63"/>
      <c r="E1223" s="21"/>
      <c r="F1223" s="21"/>
      <c r="G1223" s="21"/>
      <c r="H1223" s="21"/>
      <c r="I1223" s="21"/>
      <c r="J1223" s="21"/>
      <c r="K1223" s="21"/>
      <c r="L1223" s="21"/>
      <c r="M1223" s="21"/>
      <c r="N1223" s="21"/>
      <c r="O1223" s="21"/>
      <c r="P1223" s="43">
        <f t="shared" si="54"/>
        <v>0</v>
      </c>
    </row>
    <row r="1224" spans="1:16" x14ac:dyDescent="0.25">
      <c r="A1224" s="226"/>
      <c r="B1224" s="228"/>
      <c r="C1224" s="46">
        <v>16</v>
      </c>
      <c r="D1224" s="63"/>
      <c r="E1224" s="21"/>
      <c r="F1224" s="21"/>
      <c r="G1224" s="21"/>
      <c r="H1224" s="21"/>
      <c r="I1224" s="21"/>
      <c r="J1224" s="21"/>
      <c r="K1224" s="21"/>
      <c r="L1224" s="21"/>
      <c r="M1224" s="21"/>
      <c r="N1224" s="21"/>
      <c r="O1224" s="21"/>
      <c r="P1224" s="43">
        <f t="shared" si="54"/>
        <v>0</v>
      </c>
    </row>
    <row r="1225" spans="1:16" x14ac:dyDescent="0.25">
      <c r="A1225" s="226"/>
      <c r="B1225" s="228"/>
      <c r="C1225" s="46">
        <v>17</v>
      </c>
      <c r="D1225" s="63"/>
      <c r="E1225" s="21"/>
      <c r="F1225" s="21"/>
      <c r="G1225" s="21"/>
      <c r="H1225" s="21"/>
      <c r="I1225" s="21"/>
      <c r="J1225" s="21"/>
      <c r="K1225" s="21"/>
      <c r="L1225" s="21"/>
      <c r="M1225" s="21"/>
      <c r="N1225" s="21"/>
      <c r="O1225" s="21"/>
      <c r="P1225" s="43">
        <f t="shared" si="54"/>
        <v>0</v>
      </c>
    </row>
    <row r="1226" spans="1:16" x14ac:dyDescent="0.25">
      <c r="A1226" s="226"/>
      <c r="B1226" s="228"/>
      <c r="C1226" s="46">
        <v>25</v>
      </c>
      <c r="D1226" s="63"/>
      <c r="E1226" s="21"/>
      <c r="F1226" s="21"/>
      <c r="G1226" s="21"/>
      <c r="H1226" s="21"/>
      <c r="I1226" s="21"/>
      <c r="J1226" s="21"/>
      <c r="K1226" s="21"/>
      <c r="L1226" s="21"/>
      <c r="M1226" s="21"/>
      <c r="N1226" s="21"/>
      <c r="O1226" s="21"/>
      <c r="P1226" s="43">
        <f t="shared" si="54"/>
        <v>0</v>
      </c>
    </row>
    <row r="1227" spans="1:16" x14ac:dyDescent="0.25">
      <c r="A1227" s="226"/>
      <c r="B1227" s="228"/>
      <c r="C1227" s="46">
        <v>26</v>
      </c>
      <c r="D1227" s="63"/>
      <c r="E1227" s="21"/>
      <c r="F1227" s="21"/>
      <c r="G1227" s="21"/>
      <c r="H1227" s="21"/>
      <c r="I1227" s="21"/>
      <c r="J1227" s="21"/>
      <c r="K1227" s="21"/>
      <c r="L1227" s="21"/>
      <c r="M1227" s="21"/>
      <c r="N1227" s="21"/>
      <c r="O1227" s="21"/>
      <c r="P1227" s="43">
        <f t="shared" si="54"/>
        <v>0</v>
      </c>
    </row>
    <row r="1228" spans="1:16" x14ac:dyDescent="0.25">
      <c r="A1228" s="231"/>
      <c r="B1228" s="232"/>
      <c r="C1228" s="46">
        <v>27</v>
      </c>
      <c r="D1228" s="63"/>
      <c r="E1228" s="21"/>
      <c r="F1228" s="21"/>
      <c r="G1228" s="21"/>
      <c r="H1228" s="21"/>
      <c r="I1228" s="21"/>
      <c r="J1228" s="21"/>
      <c r="K1228" s="21"/>
      <c r="L1228" s="21"/>
      <c r="M1228" s="21"/>
      <c r="N1228" s="21"/>
      <c r="O1228" s="21"/>
      <c r="P1228" s="43">
        <f t="shared" si="54"/>
        <v>0</v>
      </c>
    </row>
    <row r="1229" spans="1:16" x14ac:dyDescent="0.25">
      <c r="A1229" s="225">
        <v>545</v>
      </c>
      <c r="B1229" s="227" t="s">
        <v>446</v>
      </c>
      <c r="C1229" s="46">
        <v>11</v>
      </c>
      <c r="D1229" s="63"/>
      <c r="E1229" s="21"/>
      <c r="F1229" s="21"/>
      <c r="G1229" s="21"/>
      <c r="H1229" s="21"/>
      <c r="I1229" s="21"/>
      <c r="J1229" s="21"/>
      <c r="K1229" s="21"/>
      <c r="L1229" s="21"/>
      <c r="M1229" s="21"/>
      <c r="N1229" s="21"/>
      <c r="O1229" s="21"/>
      <c r="P1229" s="43">
        <f t="shared" si="54"/>
        <v>0</v>
      </c>
    </row>
    <row r="1230" spans="1:16" x14ac:dyDescent="0.25">
      <c r="A1230" s="226"/>
      <c r="B1230" s="228"/>
      <c r="C1230" s="46">
        <v>12</v>
      </c>
      <c r="D1230" s="63"/>
      <c r="E1230" s="21"/>
      <c r="F1230" s="21"/>
      <c r="G1230" s="21"/>
      <c r="H1230" s="21"/>
      <c r="I1230" s="21"/>
      <c r="J1230" s="21"/>
      <c r="K1230" s="21"/>
      <c r="L1230" s="21"/>
      <c r="M1230" s="21"/>
      <c r="N1230" s="21"/>
      <c r="O1230" s="21"/>
      <c r="P1230" s="43">
        <f t="shared" si="54"/>
        <v>0</v>
      </c>
    </row>
    <row r="1231" spans="1:16" x14ac:dyDescent="0.25">
      <c r="A1231" s="226"/>
      <c r="B1231" s="228"/>
      <c r="C1231" s="46">
        <v>14</v>
      </c>
      <c r="D1231" s="63"/>
      <c r="E1231" s="21"/>
      <c r="F1231" s="21"/>
      <c r="G1231" s="21"/>
      <c r="H1231" s="21"/>
      <c r="I1231" s="21"/>
      <c r="J1231" s="21"/>
      <c r="K1231" s="21"/>
      <c r="L1231" s="21"/>
      <c r="M1231" s="21"/>
      <c r="N1231" s="21"/>
      <c r="O1231" s="21"/>
      <c r="P1231" s="43">
        <f t="shared" si="54"/>
        <v>0</v>
      </c>
    </row>
    <row r="1232" spans="1:16" x14ac:dyDescent="0.25">
      <c r="A1232" s="226"/>
      <c r="B1232" s="228"/>
      <c r="C1232" s="46">
        <v>15</v>
      </c>
      <c r="D1232" s="63"/>
      <c r="E1232" s="21"/>
      <c r="F1232" s="21"/>
      <c r="G1232" s="21"/>
      <c r="H1232" s="21"/>
      <c r="I1232" s="21"/>
      <c r="J1232" s="21"/>
      <c r="K1232" s="21"/>
      <c r="L1232" s="21"/>
      <c r="M1232" s="21"/>
      <c r="N1232" s="21"/>
      <c r="O1232" s="21"/>
      <c r="P1232" s="43">
        <f t="shared" si="54"/>
        <v>0</v>
      </c>
    </row>
    <row r="1233" spans="1:16" x14ac:dyDescent="0.25">
      <c r="A1233" s="226"/>
      <c r="B1233" s="228"/>
      <c r="C1233" s="46">
        <v>16</v>
      </c>
      <c r="D1233" s="63"/>
      <c r="E1233" s="21"/>
      <c r="F1233" s="21"/>
      <c r="G1233" s="21"/>
      <c r="H1233" s="21"/>
      <c r="I1233" s="21"/>
      <c r="J1233" s="21"/>
      <c r="K1233" s="21"/>
      <c r="L1233" s="21"/>
      <c r="M1233" s="21"/>
      <c r="N1233" s="21"/>
      <c r="O1233" s="21"/>
      <c r="P1233" s="43">
        <f t="shared" si="54"/>
        <v>0</v>
      </c>
    </row>
    <row r="1234" spans="1:16" x14ac:dyDescent="0.25">
      <c r="A1234" s="226"/>
      <c r="B1234" s="228"/>
      <c r="C1234" s="46">
        <v>17</v>
      </c>
      <c r="D1234" s="63"/>
      <c r="E1234" s="21"/>
      <c r="F1234" s="21"/>
      <c r="G1234" s="21"/>
      <c r="H1234" s="21"/>
      <c r="I1234" s="21"/>
      <c r="J1234" s="21"/>
      <c r="K1234" s="21"/>
      <c r="L1234" s="21"/>
      <c r="M1234" s="21"/>
      <c r="N1234" s="21"/>
      <c r="O1234" s="21"/>
      <c r="P1234" s="43">
        <f t="shared" si="54"/>
        <v>0</v>
      </c>
    </row>
    <row r="1235" spans="1:16" x14ac:dyDescent="0.25">
      <c r="A1235" s="226"/>
      <c r="B1235" s="228"/>
      <c r="C1235" s="46">
        <v>25</v>
      </c>
      <c r="D1235" s="63"/>
      <c r="E1235" s="21"/>
      <c r="F1235" s="21"/>
      <c r="G1235" s="21"/>
      <c r="H1235" s="21"/>
      <c r="I1235" s="21"/>
      <c r="J1235" s="21"/>
      <c r="K1235" s="21"/>
      <c r="L1235" s="21"/>
      <c r="M1235" s="21"/>
      <c r="N1235" s="21"/>
      <c r="O1235" s="21"/>
      <c r="P1235" s="43">
        <f t="shared" si="54"/>
        <v>0</v>
      </c>
    </row>
    <row r="1236" spans="1:16" x14ac:dyDescent="0.25">
      <c r="A1236" s="226"/>
      <c r="B1236" s="228"/>
      <c r="C1236" s="46">
        <v>26</v>
      </c>
      <c r="D1236" s="63"/>
      <c r="E1236" s="21"/>
      <c r="F1236" s="21"/>
      <c r="G1236" s="21"/>
      <c r="H1236" s="21"/>
      <c r="I1236" s="21"/>
      <c r="J1236" s="21"/>
      <c r="K1236" s="21"/>
      <c r="L1236" s="21"/>
      <c r="M1236" s="21"/>
      <c r="N1236" s="21"/>
      <c r="O1236" s="21"/>
      <c r="P1236" s="43">
        <f t="shared" si="54"/>
        <v>0</v>
      </c>
    </row>
    <row r="1237" spans="1:16" x14ac:dyDescent="0.25">
      <c r="A1237" s="231"/>
      <c r="B1237" s="232"/>
      <c r="C1237" s="46">
        <v>27</v>
      </c>
      <c r="D1237" s="63"/>
      <c r="E1237" s="21"/>
      <c r="F1237" s="21"/>
      <c r="G1237" s="21"/>
      <c r="H1237" s="21"/>
      <c r="I1237" s="21"/>
      <c r="J1237" s="21"/>
      <c r="K1237" s="21"/>
      <c r="L1237" s="21"/>
      <c r="M1237" s="21"/>
      <c r="N1237" s="21"/>
      <c r="O1237" s="21"/>
      <c r="P1237" s="43">
        <f t="shared" si="54"/>
        <v>0</v>
      </c>
    </row>
    <row r="1238" spans="1:16" x14ac:dyDescent="0.25">
      <c r="A1238" s="225">
        <v>549</v>
      </c>
      <c r="B1238" s="227" t="s">
        <v>447</v>
      </c>
      <c r="C1238" s="46">
        <v>11</v>
      </c>
      <c r="D1238" s="63"/>
      <c r="E1238" s="21"/>
      <c r="F1238" s="21"/>
      <c r="G1238" s="21"/>
      <c r="H1238" s="21"/>
      <c r="I1238" s="21"/>
      <c r="J1238" s="21"/>
      <c r="K1238" s="21"/>
      <c r="L1238" s="21"/>
      <c r="M1238" s="21"/>
      <c r="N1238" s="21"/>
      <c r="O1238" s="21"/>
      <c r="P1238" s="43">
        <f t="shared" si="54"/>
        <v>0</v>
      </c>
    </row>
    <row r="1239" spans="1:16" x14ac:dyDescent="0.25">
      <c r="A1239" s="226"/>
      <c r="B1239" s="228"/>
      <c r="C1239" s="46">
        <v>12</v>
      </c>
      <c r="D1239" s="63"/>
      <c r="E1239" s="21"/>
      <c r="F1239" s="21"/>
      <c r="G1239" s="21"/>
      <c r="H1239" s="21"/>
      <c r="I1239" s="21"/>
      <c r="J1239" s="21"/>
      <c r="K1239" s="21"/>
      <c r="L1239" s="21"/>
      <c r="M1239" s="21"/>
      <c r="N1239" s="21"/>
      <c r="O1239" s="21"/>
      <c r="P1239" s="43">
        <f t="shared" si="54"/>
        <v>0</v>
      </c>
    </row>
    <row r="1240" spans="1:16" x14ac:dyDescent="0.25">
      <c r="A1240" s="226"/>
      <c r="B1240" s="228"/>
      <c r="C1240" s="46">
        <v>14</v>
      </c>
      <c r="D1240" s="63"/>
      <c r="E1240" s="21"/>
      <c r="F1240" s="21"/>
      <c r="G1240" s="21"/>
      <c r="H1240" s="21"/>
      <c r="I1240" s="21"/>
      <c r="J1240" s="21"/>
      <c r="K1240" s="21"/>
      <c r="L1240" s="21"/>
      <c r="M1240" s="21"/>
      <c r="N1240" s="21"/>
      <c r="O1240" s="21"/>
      <c r="P1240" s="43">
        <f t="shared" si="54"/>
        <v>0</v>
      </c>
    </row>
    <row r="1241" spans="1:16" x14ac:dyDescent="0.25">
      <c r="A1241" s="226"/>
      <c r="B1241" s="228"/>
      <c r="C1241" s="46">
        <v>15</v>
      </c>
      <c r="D1241" s="63"/>
      <c r="E1241" s="21"/>
      <c r="F1241" s="21"/>
      <c r="G1241" s="21"/>
      <c r="H1241" s="21"/>
      <c r="I1241" s="21"/>
      <c r="J1241" s="21"/>
      <c r="K1241" s="21"/>
      <c r="L1241" s="21"/>
      <c r="M1241" s="21"/>
      <c r="N1241" s="21"/>
      <c r="O1241" s="21"/>
      <c r="P1241" s="43">
        <f t="shared" si="54"/>
        <v>0</v>
      </c>
    </row>
    <row r="1242" spans="1:16" x14ac:dyDescent="0.25">
      <c r="A1242" s="226"/>
      <c r="B1242" s="228"/>
      <c r="C1242" s="46">
        <v>16</v>
      </c>
      <c r="D1242" s="63"/>
      <c r="E1242" s="21"/>
      <c r="F1242" s="21"/>
      <c r="G1242" s="21"/>
      <c r="H1242" s="21"/>
      <c r="I1242" s="21"/>
      <c r="J1242" s="21"/>
      <c r="K1242" s="21"/>
      <c r="L1242" s="21"/>
      <c r="M1242" s="21"/>
      <c r="N1242" s="21"/>
      <c r="O1242" s="21"/>
      <c r="P1242" s="43">
        <f t="shared" si="54"/>
        <v>0</v>
      </c>
    </row>
    <row r="1243" spans="1:16" x14ac:dyDescent="0.25">
      <c r="A1243" s="226"/>
      <c r="B1243" s="228"/>
      <c r="C1243" s="46">
        <v>17</v>
      </c>
      <c r="D1243" s="63"/>
      <c r="E1243" s="21"/>
      <c r="F1243" s="21"/>
      <c r="G1243" s="21"/>
      <c r="H1243" s="21"/>
      <c r="I1243" s="21"/>
      <c r="J1243" s="21"/>
      <c r="K1243" s="21"/>
      <c r="L1243" s="21"/>
      <c r="M1243" s="21"/>
      <c r="N1243" s="21"/>
      <c r="O1243" s="21"/>
      <c r="P1243" s="43">
        <f t="shared" si="54"/>
        <v>0</v>
      </c>
    </row>
    <row r="1244" spans="1:16" x14ac:dyDescent="0.25">
      <c r="A1244" s="226"/>
      <c r="B1244" s="228"/>
      <c r="C1244" s="46">
        <v>25</v>
      </c>
      <c r="D1244" s="63"/>
      <c r="E1244" s="21"/>
      <c r="F1244" s="21"/>
      <c r="G1244" s="21"/>
      <c r="H1244" s="21"/>
      <c r="I1244" s="21"/>
      <c r="J1244" s="21"/>
      <c r="K1244" s="21"/>
      <c r="L1244" s="21"/>
      <c r="M1244" s="21"/>
      <c r="N1244" s="21"/>
      <c r="O1244" s="21"/>
      <c r="P1244" s="43">
        <f t="shared" si="54"/>
        <v>0</v>
      </c>
    </row>
    <row r="1245" spans="1:16" x14ac:dyDescent="0.25">
      <c r="A1245" s="226"/>
      <c r="B1245" s="228"/>
      <c r="C1245" s="46">
        <v>26</v>
      </c>
      <c r="D1245" s="63"/>
      <c r="E1245" s="21"/>
      <c r="F1245" s="21"/>
      <c r="G1245" s="21"/>
      <c r="H1245" s="21"/>
      <c r="I1245" s="21"/>
      <c r="J1245" s="21"/>
      <c r="K1245" s="21"/>
      <c r="L1245" s="21"/>
      <c r="M1245" s="21"/>
      <c r="N1245" s="21"/>
      <c r="O1245" s="21"/>
      <c r="P1245" s="43">
        <f t="shared" si="54"/>
        <v>0</v>
      </c>
    </row>
    <row r="1246" spans="1:16" x14ac:dyDescent="0.25">
      <c r="A1246" s="231"/>
      <c r="B1246" s="232"/>
      <c r="C1246" s="46">
        <v>27</v>
      </c>
      <c r="D1246" s="63"/>
      <c r="E1246" s="21"/>
      <c r="F1246" s="21"/>
      <c r="G1246" s="21"/>
      <c r="H1246" s="21"/>
      <c r="I1246" s="21"/>
      <c r="J1246" s="21"/>
      <c r="K1246" s="21"/>
      <c r="L1246" s="21"/>
      <c r="M1246" s="21"/>
      <c r="N1246" s="21"/>
      <c r="O1246" s="21"/>
      <c r="P1246" s="43">
        <f t="shared" si="54"/>
        <v>0</v>
      </c>
    </row>
    <row r="1247" spans="1:16" x14ac:dyDescent="0.25">
      <c r="A1247" s="59">
        <v>5500</v>
      </c>
      <c r="B1247" s="219" t="s">
        <v>448</v>
      </c>
      <c r="C1247" s="220"/>
      <c r="D1247" s="58">
        <v>0</v>
      </c>
      <c r="E1247" s="58">
        <v>0</v>
      </c>
      <c r="F1247" s="58">
        <v>0</v>
      </c>
      <c r="G1247" s="58">
        <v>0</v>
      </c>
      <c r="H1247" s="58">
        <v>0</v>
      </c>
      <c r="I1247" s="58">
        <v>0</v>
      </c>
      <c r="J1247" s="58">
        <v>0</v>
      </c>
      <c r="K1247" s="58">
        <v>0</v>
      </c>
      <c r="L1247" s="58">
        <v>0</v>
      </c>
      <c r="M1247" s="58">
        <v>0</v>
      </c>
      <c r="N1247" s="58">
        <v>0</v>
      </c>
      <c r="O1247" s="58">
        <v>0</v>
      </c>
      <c r="P1247" s="43">
        <f t="shared" si="54"/>
        <v>0</v>
      </c>
    </row>
    <row r="1248" spans="1:16" x14ac:dyDescent="0.25">
      <c r="A1248" s="225">
        <v>551</v>
      </c>
      <c r="B1248" s="227" t="s">
        <v>449</v>
      </c>
      <c r="C1248" s="46">
        <v>11</v>
      </c>
      <c r="D1248" s="63"/>
      <c r="E1248" s="21"/>
      <c r="F1248" s="21"/>
      <c r="G1248" s="21"/>
      <c r="H1248" s="21"/>
      <c r="I1248" s="21"/>
      <c r="J1248" s="21"/>
      <c r="K1248" s="21"/>
      <c r="L1248" s="21"/>
      <c r="M1248" s="21"/>
      <c r="N1248" s="21"/>
      <c r="O1248" s="21"/>
      <c r="P1248" s="43">
        <f t="shared" si="54"/>
        <v>0</v>
      </c>
    </row>
    <row r="1249" spans="1:16" x14ac:dyDescent="0.25">
      <c r="A1249" s="226"/>
      <c r="B1249" s="228"/>
      <c r="C1249" s="46">
        <v>12</v>
      </c>
      <c r="D1249" s="63"/>
      <c r="E1249" s="21"/>
      <c r="F1249" s="21"/>
      <c r="G1249" s="21"/>
      <c r="H1249" s="21"/>
      <c r="I1249" s="21"/>
      <c r="J1249" s="21"/>
      <c r="K1249" s="21"/>
      <c r="L1249" s="21"/>
      <c r="M1249" s="21"/>
      <c r="N1249" s="21"/>
      <c r="O1249" s="21"/>
      <c r="P1249" s="43">
        <f t="shared" si="54"/>
        <v>0</v>
      </c>
    </row>
    <row r="1250" spans="1:16" x14ac:dyDescent="0.25">
      <c r="A1250" s="226"/>
      <c r="B1250" s="228"/>
      <c r="C1250" s="46">
        <v>14</v>
      </c>
      <c r="D1250" s="63"/>
      <c r="E1250" s="21"/>
      <c r="F1250" s="21"/>
      <c r="G1250" s="21"/>
      <c r="H1250" s="21"/>
      <c r="I1250" s="21"/>
      <c r="J1250" s="21"/>
      <c r="K1250" s="21"/>
      <c r="L1250" s="21"/>
      <c r="M1250" s="21"/>
      <c r="N1250" s="21"/>
      <c r="O1250" s="21"/>
      <c r="P1250" s="43">
        <f t="shared" si="54"/>
        <v>0</v>
      </c>
    </row>
    <row r="1251" spans="1:16" x14ac:dyDescent="0.25">
      <c r="A1251" s="226"/>
      <c r="B1251" s="228"/>
      <c r="C1251" s="46">
        <v>15</v>
      </c>
      <c r="D1251" s="63"/>
      <c r="E1251" s="21"/>
      <c r="F1251" s="21"/>
      <c r="G1251" s="21"/>
      <c r="H1251" s="21"/>
      <c r="I1251" s="21"/>
      <c r="J1251" s="21"/>
      <c r="K1251" s="21"/>
      <c r="L1251" s="21"/>
      <c r="M1251" s="21"/>
      <c r="N1251" s="21"/>
      <c r="O1251" s="21"/>
      <c r="P1251" s="43">
        <f t="shared" si="54"/>
        <v>0</v>
      </c>
    </row>
    <row r="1252" spans="1:16" x14ac:dyDescent="0.25">
      <c r="A1252" s="226"/>
      <c r="B1252" s="228"/>
      <c r="C1252" s="46">
        <v>16</v>
      </c>
      <c r="D1252" s="63"/>
      <c r="E1252" s="21"/>
      <c r="F1252" s="21"/>
      <c r="G1252" s="21"/>
      <c r="H1252" s="21"/>
      <c r="I1252" s="21"/>
      <c r="J1252" s="21"/>
      <c r="K1252" s="21"/>
      <c r="L1252" s="21"/>
      <c r="M1252" s="21"/>
      <c r="N1252" s="21"/>
      <c r="O1252" s="21"/>
      <c r="P1252" s="43">
        <f t="shared" si="54"/>
        <v>0</v>
      </c>
    </row>
    <row r="1253" spans="1:16" x14ac:dyDescent="0.25">
      <c r="A1253" s="226"/>
      <c r="B1253" s="228"/>
      <c r="C1253" s="46">
        <v>17</v>
      </c>
      <c r="D1253" s="63"/>
      <c r="E1253" s="21"/>
      <c r="F1253" s="21"/>
      <c r="G1253" s="21"/>
      <c r="H1253" s="21"/>
      <c r="I1253" s="21"/>
      <c r="J1253" s="21"/>
      <c r="K1253" s="21"/>
      <c r="L1253" s="21"/>
      <c r="M1253" s="21"/>
      <c r="N1253" s="21"/>
      <c r="O1253" s="21"/>
      <c r="P1253" s="43">
        <f t="shared" si="54"/>
        <v>0</v>
      </c>
    </row>
    <row r="1254" spans="1:16" x14ac:dyDescent="0.25">
      <c r="A1254" s="226"/>
      <c r="B1254" s="228"/>
      <c r="C1254" s="46">
        <v>25</v>
      </c>
      <c r="D1254" s="63"/>
      <c r="E1254" s="21"/>
      <c r="F1254" s="21"/>
      <c r="G1254" s="21"/>
      <c r="H1254" s="21"/>
      <c r="I1254" s="21"/>
      <c r="J1254" s="21"/>
      <c r="K1254" s="21"/>
      <c r="L1254" s="21"/>
      <c r="M1254" s="21"/>
      <c r="N1254" s="21"/>
      <c r="O1254" s="21"/>
      <c r="P1254" s="43">
        <f t="shared" si="54"/>
        <v>0</v>
      </c>
    </row>
    <row r="1255" spans="1:16" x14ac:dyDescent="0.25">
      <c r="A1255" s="226"/>
      <c r="B1255" s="228"/>
      <c r="C1255" s="46">
        <v>26</v>
      </c>
      <c r="D1255" s="63"/>
      <c r="E1255" s="21"/>
      <c r="F1255" s="21"/>
      <c r="G1255" s="21"/>
      <c r="H1255" s="21"/>
      <c r="I1255" s="21"/>
      <c r="J1255" s="21"/>
      <c r="K1255" s="21"/>
      <c r="L1255" s="21"/>
      <c r="M1255" s="21"/>
      <c r="N1255" s="21"/>
      <c r="O1255" s="21"/>
      <c r="P1255" s="43">
        <f t="shared" si="54"/>
        <v>0</v>
      </c>
    </row>
    <row r="1256" spans="1:16" x14ac:dyDescent="0.25">
      <c r="A1256" s="231"/>
      <c r="B1256" s="232"/>
      <c r="C1256" s="46">
        <v>27</v>
      </c>
      <c r="D1256" s="63"/>
      <c r="E1256" s="21"/>
      <c r="F1256" s="21"/>
      <c r="G1256" s="21"/>
      <c r="H1256" s="21"/>
      <c r="I1256" s="21"/>
      <c r="J1256" s="21"/>
      <c r="K1256" s="21"/>
      <c r="L1256" s="21"/>
      <c r="M1256" s="21"/>
      <c r="N1256" s="21"/>
      <c r="O1256" s="21"/>
      <c r="P1256" s="43">
        <f t="shared" si="54"/>
        <v>0</v>
      </c>
    </row>
    <row r="1257" spans="1:16" x14ac:dyDescent="0.25">
      <c r="A1257" s="59">
        <v>5600</v>
      </c>
      <c r="B1257" s="219" t="s">
        <v>450</v>
      </c>
      <c r="C1257" s="220"/>
      <c r="D1257" s="58">
        <v>0</v>
      </c>
      <c r="E1257" s="58">
        <v>0</v>
      </c>
      <c r="F1257" s="58">
        <v>0</v>
      </c>
      <c r="G1257" s="58">
        <v>0</v>
      </c>
      <c r="H1257" s="58">
        <v>0</v>
      </c>
      <c r="I1257" s="58">
        <v>0</v>
      </c>
      <c r="J1257" s="58">
        <v>0</v>
      </c>
      <c r="K1257" s="58">
        <v>0</v>
      </c>
      <c r="L1257" s="58">
        <v>0</v>
      </c>
      <c r="M1257" s="58">
        <v>0</v>
      </c>
      <c r="N1257" s="58">
        <v>0</v>
      </c>
      <c r="O1257" s="58">
        <v>0</v>
      </c>
      <c r="P1257" s="43">
        <f t="shared" si="54"/>
        <v>0</v>
      </c>
    </row>
    <row r="1258" spans="1:16" x14ac:dyDescent="0.25">
      <c r="A1258" s="225">
        <v>561</v>
      </c>
      <c r="B1258" s="227" t="s">
        <v>451</v>
      </c>
      <c r="C1258" s="46">
        <v>11</v>
      </c>
      <c r="D1258" s="63"/>
      <c r="E1258" s="21"/>
      <c r="F1258" s="21"/>
      <c r="G1258" s="21"/>
      <c r="H1258" s="21"/>
      <c r="I1258" s="21"/>
      <c r="J1258" s="21"/>
      <c r="K1258" s="21"/>
      <c r="L1258" s="21"/>
      <c r="M1258" s="21"/>
      <c r="N1258" s="21"/>
      <c r="O1258" s="21"/>
      <c r="P1258" s="43">
        <f t="shared" si="54"/>
        <v>0</v>
      </c>
    </row>
    <row r="1259" spans="1:16" x14ac:dyDescent="0.25">
      <c r="A1259" s="226"/>
      <c r="B1259" s="228"/>
      <c r="C1259" s="46">
        <v>12</v>
      </c>
      <c r="D1259" s="63"/>
      <c r="E1259" s="21"/>
      <c r="F1259" s="21"/>
      <c r="G1259" s="21"/>
      <c r="H1259" s="21"/>
      <c r="I1259" s="21"/>
      <c r="J1259" s="21"/>
      <c r="K1259" s="21"/>
      <c r="L1259" s="21"/>
      <c r="M1259" s="21"/>
      <c r="N1259" s="21"/>
      <c r="O1259" s="21"/>
      <c r="P1259" s="43">
        <f t="shared" si="54"/>
        <v>0</v>
      </c>
    </row>
    <row r="1260" spans="1:16" x14ac:dyDescent="0.25">
      <c r="A1260" s="226"/>
      <c r="B1260" s="228"/>
      <c r="C1260" s="46">
        <v>14</v>
      </c>
      <c r="D1260" s="63"/>
      <c r="E1260" s="21"/>
      <c r="F1260" s="21"/>
      <c r="G1260" s="21"/>
      <c r="H1260" s="21"/>
      <c r="I1260" s="21"/>
      <c r="J1260" s="21"/>
      <c r="K1260" s="21"/>
      <c r="L1260" s="21"/>
      <c r="M1260" s="21"/>
      <c r="N1260" s="21"/>
      <c r="O1260" s="21"/>
      <c r="P1260" s="43">
        <f t="shared" si="54"/>
        <v>0</v>
      </c>
    </row>
    <row r="1261" spans="1:16" x14ac:dyDescent="0.25">
      <c r="A1261" s="226"/>
      <c r="B1261" s="228"/>
      <c r="C1261" s="46">
        <v>15</v>
      </c>
      <c r="D1261" s="63"/>
      <c r="E1261" s="21"/>
      <c r="F1261" s="21"/>
      <c r="G1261" s="21"/>
      <c r="H1261" s="21"/>
      <c r="I1261" s="21"/>
      <c r="J1261" s="21"/>
      <c r="K1261" s="21"/>
      <c r="L1261" s="21"/>
      <c r="M1261" s="21"/>
      <c r="N1261" s="21"/>
      <c r="O1261" s="21"/>
      <c r="P1261" s="43">
        <f t="shared" si="54"/>
        <v>0</v>
      </c>
    </row>
    <row r="1262" spans="1:16" x14ac:dyDescent="0.25">
      <c r="A1262" s="226"/>
      <c r="B1262" s="228"/>
      <c r="C1262" s="46">
        <v>16</v>
      </c>
      <c r="D1262" s="63"/>
      <c r="E1262" s="21"/>
      <c r="F1262" s="21"/>
      <c r="G1262" s="21"/>
      <c r="H1262" s="21"/>
      <c r="I1262" s="21"/>
      <c r="J1262" s="21"/>
      <c r="K1262" s="21"/>
      <c r="L1262" s="21"/>
      <c r="M1262" s="21"/>
      <c r="N1262" s="21"/>
      <c r="O1262" s="21"/>
      <c r="P1262" s="43">
        <f t="shared" si="54"/>
        <v>0</v>
      </c>
    </row>
    <row r="1263" spans="1:16" x14ac:dyDescent="0.25">
      <c r="A1263" s="226"/>
      <c r="B1263" s="228"/>
      <c r="C1263" s="46">
        <v>17</v>
      </c>
      <c r="D1263" s="63"/>
      <c r="E1263" s="21"/>
      <c r="F1263" s="21"/>
      <c r="G1263" s="21"/>
      <c r="H1263" s="21"/>
      <c r="I1263" s="21"/>
      <c r="J1263" s="21"/>
      <c r="K1263" s="21"/>
      <c r="L1263" s="21"/>
      <c r="M1263" s="21"/>
      <c r="N1263" s="21"/>
      <c r="O1263" s="21"/>
      <c r="P1263" s="43">
        <f t="shared" si="54"/>
        <v>0</v>
      </c>
    </row>
    <row r="1264" spans="1:16" x14ac:dyDescent="0.25">
      <c r="A1264" s="226"/>
      <c r="B1264" s="228"/>
      <c r="C1264" s="46">
        <v>25</v>
      </c>
      <c r="D1264" s="63"/>
      <c r="E1264" s="21"/>
      <c r="F1264" s="21"/>
      <c r="G1264" s="21"/>
      <c r="H1264" s="21"/>
      <c r="I1264" s="21"/>
      <c r="J1264" s="21"/>
      <c r="K1264" s="21"/>
      <c r="L1264" s="21"/>
      <c r="M1264" s="21"/>
      <c r="N1264" s="21"/>
      <c r="O1264" s="21"/>
      <c r="P1264" s="43">
        <f t="shared" si="54"/>
        <v>0</v>
      </c>
    </row>
    <row r="1265" spans="1:16" x14ac:dyDescent="0.25">
      <c r="A1265" s="226"/>
      <c r="B1265" s="228"/>
      <c r="C1265" s="46">
        <v>26</v>
      </c>
      <c r="D1265" s="63"/>
      <c r="E1265" s="21"/>
      <c r="F1265" s="21"/>
      <c r="G1265" s="21"/>
      <c r="H1265" s="21"/>
      <c r="I1265" s="21"/>
      <c r="J1265" s="21"/>
      <c r="K1265" s="21"/>
      <c r="L1265" s="21"/>
      <c r="M1265" s="21"/>
      <c r="N1265" s="21"/>
      <c r="O1265" s="21"/>
      <c r="P1265" s="43">
        <f t="shared" si="54"/>
        <v>0</v>
      </c>
    </row>
    <row r="1266" spans="1:16" x14ac:dyDescent="0.25">
      <c r="A1266" s="231"/>
      <c r="B1266" s="232"/>
      <c r="C1266" s="46">
        <v>27</v>
      </c>
      <c r="D1266" s="63"/>
      <c r="E1266" s="21"/>
      <c r="F1266" s="21"/>
      <c r="G1266" s="21"/>
      <c r="H1266" s="21"/>
      <c r="I1266" s="21"/>
      <c r="J1266" s="21"/>
      <c r="K1266" s="21"/>
      <c r="L1266" s="21"/>
      <c r="M1266" s="21"/>
      <c r="N1266" s="21"/>
      <c r="O1266" s="21"/>
      <c r="P1266" s="43">
        <f t="shared" si="54"/>
        <v>0</v>
      </c>
    </row>
    <row r="1267" spans="1:16" x14ac:dyDescent="0.25">
      <c r="A1267" s="225">
        <v>562</v>
      </c>
      <c r="B1267" s="227" t="s">
        <v>452</v>
      </c>
      <c r="C1267" s="46">
        <v>11</v>
      </c>
      <c r="D1267" s="63"/>
      <c r="E1267" s="21"/>
      <c r="F1267" s="21"/>
      <c r="G1267" s="21"/>
      <c r="H1267" s="21"/>
      <c r="I1267" s="21"/>
      <c r="J1267" s="21"/>
      <c r="K1267" s="21"/>
      <c r="L1267" s="21"/>
      <c r="M1267" s="21"/>
      <c r="N1267" s="21"/>
      <c r="O1267" s="21"/>
      <c r="P1267" s="43">
        <f t="shared" si="54"/>
        <v>0</v>
      </c>
    </row>
    <row r="1268" spans="1:16" x14ac:dyDescent="0.25">
      <c r="A1268" s="226"/>
      <c r="B1268" s="228"/>
      <c r="C1268" s="46">
        <v>12</v>
      </c>
      <c r="D1268" s="63"/>
      <c r="E1268" s="21"/>
      <c r="F1268" s="21"/>
      <c r="G1268" s="21"/>
      <c r="H1268" s="21"/>
      <c r="I1268" s="21"/>
      <c r="J1268" s="21"/>
      <c r="K1268" s="21"/>
      <c r="L1268" s="21"/>
      <c r="M1268" s="21"/>
      <c r="N1268" s="21"/>
      <c r="O1268" s="21"/>
      <c r="P1268" s="43">
        <f t="shared" si="54"/>
        <v>0</v>
      </c>
    </row>
    <row r="1269" spans="1:16" x14ac:dyDescent="0.25">
      <c r="A1269" s="226"/>
      <c r="B1269" s="228"/>
      <c r="C1269" s="46">
        <v>14</v>
      </c>
      <c r="D1269" s="63"/>
      <c r="E1269" s="21"/>
      <c r="F1269" s="21"/>
      <c r="G1269" s="21"/>
      <c r="H1269" s="21"/>
      <c r="I1269" s="21"/>
      <c r="J1269" s="21"/>
      <c r="K1269" s="21"/>
      <c r="L1269" s="21"/>
      <c r="M1269" s="21"/>
      <c r="N1269" s="21"/>
      <c r="O1269" s="21"/>
      <c r="P1269" s="43">
        <f t="shared" si="54"/>
        <v>0</v>
      </c>
    </row>
    <row r="1270" spans="1:16" x14ac:dyDescent="0.25">
      <c r="A1270" s="226"/>
      <c r="B1270" s="228"/>
      <c r="C1270" s="46">
        <v>15</v>
      </c>
      <c r="D1270" s="63"/>
      <c r="E1270" s="21"/>
      <c r="F1270" s="21"/>
      <c r="G1270" s="21"/>
      <c r="H1270" s="21"/>
      <c r="I1270" s="21"/>
      <c r="J1270" s="21"/>
      <c r="K1270" s="21"/>
      <c r="L1270" s="21"/>
      <c r="M1270" s="21"/>
      <c r="N1270" s="21"/>
      <c r="O1270" s="21"/>
      <c r="P1270" s="43">
        <f t="shared" si="54"/>
        <v>0</v>
      </c>
    </row>
    <row r="1271" spans="1:16" x14ac:dyDescent="0.25">
      <c r="A1271" s="226"/>
      <c r="B1271" s="228"/>
      <c r="C1271" s="46">
        <v>16</v>
      </c>
      <c r="D1271" s="63"/>
      <c r="E1271" s="21"/>
      <c r="F1271" s="21"/>
      <c r="G1271" s="21"/>
      <c r="H1271" s="21"/>
      <c r="I1271" s="21"/>
      <c r="J1271" s="21"/>
      <c r="K1271" s="21"/>
      <c r="L1271" s="21"/>
      <c r="M1271" s="21"/>
      <c r="N1271" s="21"/>
      <c r="O1271" s="21"/>
      <c r="P1271" s="43">
        <f t="shared" si="54"/>
        <v>0</v>
      </c>
    </row>
    <row r="1272" spans="1:16" x14ac:dyDescent="0.25">
      <c r="A1272" s="226"/>
      <c r="B1272" s="228"/>
      <c r="C1272" s="46">
        <v>17</v>
      </c>
      <c r="D1272" s="63"/>
      <c r="E1272" s="21"/>
      <c r="F1272" s="21"/>
      <c r="G1272" s="21"/>
      <c r="H1272" s="21"/>
      <c r="I1272" s="21"/>
      <c r="J1272" s="21"/>
      <c r="K1272" s="21"/>
      <c r="L1272" s="21"/>
      <c r="M1272" s="21"/>
      <c r="N1272" s="21"/>
      <c r="O1272" s="21"/>
      <c r="P1272" s="43">
        <f t="shared" si="54"/>
        <v>0</v>
      </c>
    </row>
    <row r="1273" spans="1:16" x14ac:dyDescent="0.25">
      <c r="A1273" s="226"/>
      <c r="B1273" s="228"/>
      <c r="C1273" s="46">
        <v>25</v>
      </c>
      <c r="D1273" s="63"/>
      <c r="E1273" s="21"/>
      <c r="F1273" s="21"/>
      <c r="G1273" s="21"/>
      <c r="H1273" s="21"/>
      <c r="I1273" s="21"/>
      <c r="J1273" s="21"/>
      <c r="K1273" s="21"/>
      <c r="L1273" s="21"/>
      <c r="M1273" s="21"/>
      <c r="N1273" s="21"/>
      <c r="O1273" s="21"/>
      <c r="P1273" s="43">
        <f t="shared" si="54"/>
        <v>0</v>
      </c>
    </row>
    <row r="1274" spans="1:16" x14ac:dyDescent="0.25">
      <c r="A1274" s="226"/>
      <c r="B1274" s="228"/>
      <c r="C1274" s="46">
        <v>26</v>
      </c>
      <c r="D1274" s="63"/>
      <c r="E1274" s="21"/>
      <c r="F1274" s="21"/>
      <c r="G1274" s="21"/>
      <c r="H1274" s="21"/>
      <c r="I1274" s="21"/>
      <c r="J1274" s="21"/>
      <c r="K1274" s="21"/>
      <c r="L1274" s="21"/>
      <c r="M1274" s="21"/>
      <c r="N1274" s="21"/>
      <c r="O1274" s="21"/>
      <c r="P1274" s="43">
        <f t="shared" si="54"/>
        <v>0</v>
      </c>
    </row>
    <row r="1275" spans="1:16" x14ac:dyDescent="0.25">
      <c r="A1275" s="231"/>
      <c r="B1275" s="232"/>
      <c r="C1275" s="46">
        <v>27</v>
      </c>
      <c r="D1275" s="63"/>
      <c r="E1275" s="21"/>
      <c r="F1275" s="21"/>
      <c r="G1275" s="21"/>
      <c r="H1275" s="21"/>
      <c r="I1275" s="21"/>
      <c r="J1275" s="21"/>
      <c r="K1275" s="21"/>
      <c r="L1275" s="21"/>
      <c r="M1275" s="21"/>
      <c r="N1275" s="21"/>
      <c r="O1275" s="21"/>
      <c r="P1275" s="43">
        <f t="shared" si="54"/>
        <v>0</v>
      </c>
    </row>
    <row r="1276" spans="1:16" x14ac:dyDescent="0.25">
      <c r="A1276" s="225">
        <v>563</v>
      </c>
      <c r="B1276" s="227" t="s">
        <v>453</v>
      </c>
      <c r="C1276" s="46">
        <v>11</v>
      </c>
      <c r="D1276" s="63"/>
      <c r="E1276" s="21"/>
      <c r="F1276" s="21"/>
      <c r="G1276" s="21"/>
      <c r="H1276" s="21"/>
      <c r="I1276" s="21"/>
      <c r="J1276" s="21"/>
      <c r="K1276" s="21"/>
      <c r="L1276" s="21"/>
      <c r="M1276" s="21"/>
      <c r="N1276" s="21"/>
      <c r="O1276" s="21"/>
      <c r="P1276" s="43">
        <f t="shared" si="54"/>
        <v>0</v>
      </c>
    </row>
    <row r="1277" spans="1:16" x14ac:dyDescent="0.25">
      <c r="A1277" s="226"/>
      <c r="B1277" s="228"/>
      <c r="C1277" s="46">
        <v>12</v>
      </c>
      <c r="D1277" s="63"/>
      <c r="E1277" s="21"/>
      <c r="F1277" s="21"/>
      <c r="G1277" s="21"/>
      <c r="H1277" s="21"/>
      <c r="I1277" s="21"/>
      <c r="J1277" s="21"/>
      <c r="K1277" s="21"/>
      <c r="L1277" s="21"/>
      <c r="M1277" s="21"/>
      <c r="N1277" s="21"/>
      <c r="O1277" s="21"/>
      <c r="P1277" s="43">
        <f t="shared" si="54"/>
        <v>0</v>
      </c>
    </row>
    <row r="1278" spans="1:16" x14ac:dyDescent="0.25">
      <c r="A1278" s="226"/>
      <c r="B1278" s="228"/>
      <c r="C1278" s="46">
        <v>14</v>
      </c>
      <c r="D1278" s="63"/>
      <c r="E1278" s="21"/>
      <c r="F1278" s="21"/>
      <c r="G1278" s="21"/>
      <c r="H1278" s="21"/>
      <c r="I1278" s="21"/>
      <c r="J1278" s="21"/>
      <c r="K1278" s="21"/>
      <c r="L1278" s="21"/>
      <c r="M1278" s="21"/>
      <c r="N1278" s="21"/>
      <c r="O1278" s="21"/>
      <c r="P1278" s="43">
        <f t="shared" si="54"/>
        <v>0</v>
      </c>
    </row>
    <row r="1279" spans="1:16" x14ac:dyDescent="0.25">
      <c r="A1279" s="226"/>
      <c r="B1279" s="228"/>
      <c r="C1279" s="46">
        <v>15</v>
      </c>
      <c r="D1279" s="63"/>
      <c r="E1279" s="21"/>
      <c r="F1279" s="21"/>
      <c r="G1279" s="21"/>
      <c r="H1279" s="21"/>
      <c r="I1279" s="21"/>
      <c r="J1279" s="21"/>
      <c r="K1279" s="21"/>
      <c r="L1279" s="21"/>
      <c r="M1279" s="21"/>
      <c r="N1279" s="21"/>
      <c r="O1279" s="21"/>
      <c r="P1279" s="43">
        <f t="shared" si="54"/>
        <v>0</v>
      </c>
    </row>
    <row r="1280" spans="1:16" x14ac:dyDescent="0.25">
      <c r="A1280" s="226"/>
      <c r="B1280" s="228"/>
      <c r="C1280" s="46">
        <v>16</v>
      </c>
      <c r="D1280" s="63"/>
      <c r="E1280" s="21"/>
      <c r="F1280" s="21"/>
      <c r="G1280" s="21"/>
      <c r="H1280" s="21"/>
      <c r="I1280" s="21"/>
      <c r="J1280" s="21"/>
      <c r="K1280" s="21"/>
      <c r="L1280" s="21"/>
      <c r="M1280" s="21"/>
      <c r="N1280" s="21"/>
      <c r="O1280" s="21"/>
      <c r="P1280" s="43">
        <f t="shared" si="54"/>
        <v>0</v>
      </c>
    </row>
    <row r="1281" spans="1:16" x14ac:dyDescent="0.25">
      <c r="A1281" s="226"/>
      <c r="B1281" s="228"/>
      <c r="C1281" s="46">
        <v>17</v>
      </c>
      <c r="D1281" s="63"/>
      <c r="E1281" s="21"/>
      <c r="F1281" s="21"/>
      <c r="G1281" s="21"/>
      <c r="H1281" s="21"/>
      <c r="I1281" s="21"/>
      <c r="J1281" s="21"/>
      <c r="K1281" s="21"/>
      <c r="L1281" s="21"/>
      <c r="M1281" s="21"/>
      <c r="N1281" s="21"/>
      <c r="O1281" s="21"/>
      <c r="P1281" s="43">
        <f t="shared" si="54"/>
        <v>0</v>
      </c>
    </row>
    <row r="1282" spans="1:16" x14ac:dyDescent="0.25">
      <c r="A1282" s="226"/>
      <c r="B1282" s="228"/>
      <c r="C1282" s="46">
        <v>25</v>
      </c>
      <c r="D1282" s="63"/>
      <c r="E1282" s="21"/>
      <c r="F1282" s="21"/>
      <c r="G1282" s="21"/>
      <c r="H1282" s="21"/>
      <c r="I1282" s="21"/>
      <c r="J1282" s="21"/>
      <c r="K1282" s="21"/>
      <c r="L1282" s="21"/>
      <c r="M1282" s="21"/>
      <c r="N1282" s="21"/>
      <c r="O1282" s="21"/>
      <c r="P1282" s="43">
        <f t="shared" si="54"/>
        <v>0</v>
      </c>
    </row>
    <row r="1283" spans="1:16" x14ac:dyDescent="0.25">
      <c r="A1283" s="226"/>
      <c r="B1283" s="228"/>
      <c r="C1283" s="46">
        <v>26</v>
      </c>
      <c r="D1283" s="63"/>
      <c r="E1283" s="21"/>
      <c r="F1283" s="21"/>
      <c r="G1283" s="21"/>
      <c r="H1283" s="21"/>
      <c r="I1283" s="21"/>
      <c r="J1283" s="21"/>
      <c r="K1283" s="21"/>
      <c r="L1283" s="21"/>
      <c r="M1283" s="21"/>
      <c r="N1283" s="21"/>
      <c r="O1283" s="21"/>
      <c r="P1283" s="43">
        <f t="shared" ref="P1283:P1346" si="55">SUM(D1283:O1283)</f>
        <v>0</v>
      </c>
    </row>
    <row r="1284" spans="1:16" x14ac:dyDescent="0.25">
      <c r="A1284" s="231"/>
      <c r="B1284" s="232"/>
      <c r="C1284" s="46">
        <v>27</v>
      </c>
      <c r="D1284" s="63"/>
      <c r="E1284" s="21"/>
      <c r="F1284" s="21"/>
      <c r="G1284" s="21"/>
      <c r="H1284" s="21"/>
      <c r="I1284" s="21"/>
      <c r="J1284" s="21"/>
      <c r="K1284" s="21"/>
      <c r="L1284" s="21"/>
      <c r="M1284" s="21"/>
      <c r="N1284" s="21"/>
      <c r="O1284" s="21"/>
      <c r="P1284" s="43">
        <f t="shared" si="55"/>
        <v>0</v>
      </c>
    </row>
    <row r="1285" spans="1:16" x14ac:dyDescent="0.25">
      <c r="A1285" s="225">
        <v>564</v>
      </c>
      <c r="B1285" s="227" t="s">
        <v>454</v>
      </c>
      <c r="C1285" s="46">
        <v>11</v>
      </c>
      <c r="D1285" s="63"/>
      <c r="E1285" s="21"/>
      <c r="F1285" s="21"/>
      <c r="G1285" s="21"/>
      <c r="H1285" s="21"/>
      <c r="I1285" s="21"/>
      <c r="J1285" s="21"/>
      <c r="K1285" s="21"/>
      <c r="L1285" s="21"/>
      <c r="M1285" s="21"/>
      <c r="N1285" s="21"/>
      <c r="O1285" s="21"/>
      <c r="P1285" s="43">
        <f t="shared" si="55"/>
        <v>0</v>
      </c>
    </row>
    <row r="1286" spans="1:16" x14ac:dyDescent="0.25">
      <c r="A1286" s="226"/>
      <c r="B1286" s="228"/>
      <c r="C1286" s="46">
        <v>12</v>
      </c>
      <c r="D1286" s="63"/>
      <c r="E1286" s="21"/>
      <c r="F1286" s="21"/>
      <c r="G1286" s="21"/>
      <c r="H1286" s="21"/>
      <c r="I1286" s="21"/>
      <c r="J1286" s="21"/>
      <c r="K1286" s="21"/>
      <c r="L1286" s="21"/>
      <c r="M1286" s="21"/>
      <c r="N1286" s="21"/>
      <c r="O1286" s="21"/>
      <c r="P1286" s="43">
        <f t="shared" si="55"/>
        <v>0</v>
      </c>
    </row>
    <row r="1287" spans="1:16" x14ac:dyDescent="0.25">
      <c r="A1287" s="226"/>
      <c r="B1287" s="228"/>
      <c r="C1287" s="46">
        <v>14</v>
      </c>
      <c r="D1287" s="63"/>
      <c r="E1287" s="21"/>
      <c r="F1287" s="21"/>
      <c r="G1287" s="21"/>
      <c r="H1287" s="21"/>
      <c r="I1287" s="21"/>
      <c r="J1287" s="21"/>
      <c r="K1287" s="21"/>
      <c r="L1287" s="21"/>
      <c r="M1287" s="21"/>
      <c r="N1287" s="21"/>
      <c r="O1287" s="21"/>
      <c r="P1287" s="43">
        <f t="shared" si="55"/>
        <v>0</v>
      </c>
    </row>
    <row r="1288" spans="1:16" x14ac:dyDescent="0.25">
      <c r="A1288" s="226"/>
      <c r="B1288" s="228"/>
      <c r="C1288" s="46">
        <v>15</v>
      </c>
      <c r="D1288" s="63"/>
      <c r="E1288" s="21"/>
      <c r="F1288" s="21"/>
      <c r="G1288" s="21"/>
      <c r="H1288" s="21"/>
      <c r="I1288" s="21"/>
      <c r="J1288" s="21"/>
      <c r="K1288" s="21"/>
      <c r="L1288" s="21"/>
      <c r="M1288" s="21"/>
      <c r="N1288" s="21"/>
      <c r="O1288" s="21"/>
      <c r="P1288" s="43">
        <f t="shared" si="55"/>
        <v>0</v>
      </c>
    </row>
    <row r="1289" spans="1:16" x14ac:dyDescent="0.25">
      <c r="A1289" s="226"/>
      <c r="B1289" s="228"/>
      <c r="C1289" s="46">
        <v>16</v>
      </c>
      <c r="D1289" s="63"/>
      <c r="E1289" s="21"/>
      <c r="F1289" s="21"/>
      <c r="G1289" s="21"/>
      <c r="H1289" s="21"/>
      <c r="I1289" s="21"/>
      <c r="J1289" s="21"/>
      <c r="K1289" s="21"/>
      <c r="L1289" s="21"/>
      <c r="M1289" s="21"/>
      <c r="N1289" s="21"/>
      <c r="O1289" s="21"/>
      <c r="P1289" s="43">
        <f t="shared" si="55"/>
        <v>0</v>
      </c>
    </row>
    <row r="1290" spans="1:16" x14ac:dyDescent="0.25">
      <c r="A1290" s="226"/>
      <c r="B1290" s="228"/>
      <c r="C1290" s="46">
        <v>17</v>
      </c>
      <c r="D1290" s="63"/>
      <c r="E1290" s="21"/>
      <c r="F1290" s="21"/>
      <c r="G1290" s="21"/>
      <c r="H1290" s="21"/>
      <c r="I1290" s="21"/>
      <c r="J1290" s="21"/>
      <c r="K1290" s="21"/>
      <c r="L1290" s="21"/>
      <c r="M1290" s="21"/>
      <c r="N1290" s="21"/>
      <c r="O1290" s="21"/>
      <c r="P1290" s="43">
        <f t="shared" si="55"/>
        <v>0</v>
      </c>
    </row>
    <row r="1291" spans="1:16" x14ac:dyDescent="0.25">
      <c r="A1291" s="226"/>
      <c r="B1291" s="228"/>
      <c r="C1291" s="46">
        <v>25</v>
      </c>
      <c r="D1291" s="63"/>
      <c r="E1291" s="21"/>
      <c r="F1291" s="21"/>
      <c r="G1291" s="21"/>
      <c r="H1291" s="21"/>
      <c r="I1291" s="21"/>
      <c r="J1291" s="21"/>
      <c r="K1291" s="21"/>
      <c r="L1291" s="21"/>
      <c r="M1291" s="21"/>
      <c r="N1291" s="21"/>
      <c r="O1291" s="21"/>
      <c r="P1291" s="43">
        <f t="shared" si="55"/>
        <v>0</v>
      </c>
    </row>
    <row r="1292" spans="1:16" x14ac:dyDescent="0.25">
      <c r="A1292" s="226"/>
      <c r="B1292" s="228"/>
      <c r="C1292" s="46">
        <v>26</v>
      </c>
      <c r="D1292" s="63"/>
      <c r="E1292" s="21"/>
      <c r="F1292" s="21"/>
      <c r="G1292" s="21"/>
      <c r="H1292" s="21"/>
      <c r="I1292" s="21"/>
      <c r="J1292" s="21"/>
      <c r="K1292" s="21"/>
      <c r="L1292" s="21"/>
      <c r="M1292" s="21"/>
      <c r="N1292" s="21"/>
      <c r="O1292" s="21"/>
      <c r="P1292" s="43">
        <f t="shared" si="55"/>
        <v>0</v>
      </c>
    </row>
    <row r="1293" spans="1:16" x14ac:dyDescent="0.25">
      <c r="A1293" s="231"/>
      <c r="B1293" s="232"/>
      <c r="C1293" s="46">
        <v>27</v>
      </c>
      <c r="D1293" s="63"/>
      <c r="E1293" s="21"/>
      <c r="F1293" s="21"/>
      <c r="G1293" s="21"/>
      <c r="H1293" s="21"/>
      <c r="I1293" s="21"/>
      <c r="J1293" s="21"/>
      <c r="K1293" s="21"/>
      <c r="L1293" s="21"/>
      <c r="M1293" s="21"/>
      <c r="N1293" s="21"/>
      <c r="O1293" s="21"/>
      <c r="P1293" s="43">
        <f t="shared" si="55"/>
        <v>0</v>
      </c>
    </row>
    <row r="1294" spans="1:16" x14ac:dyDescent="0.25">
      <c r="A1294" s="225">
        <v>565</v>
      </c>
      <c r="B1294" s="227" t="s">
        <v>455</v>
      </c>
      <c r="C1294" s="46">
        <v>11</v>
      </c>
      <c r="D1294" s="63"/>
      <c r="E1294" s="21"/>
      <c r="F1294" s="21"/>
      <c r="G1294" s="21"/>
      <c r="H1294" s="21"/>
      <c r="I1294" s="21"/>
      <c r="J1294" s="21"/>
      <c r="K1294" s="21"/>
      <c r="L1294" s="21"/>
      <c r="M1294" s="21"/>
      <c r="N1294" s="21"/>
      <c r="O1294" s="21"/>
      <c r="P1294" s="43">
        <f t="shared" si="55"/>
        <v>0</v>
      </c>
    </row>
    <row r="1295" spans="1:16" x14ac:dyDescent="0.25">
      <c r="A1295" s="226"/>
      <c r="B1295" s="228"/>
      <c r="C1295" s="46">
        <v>12</v>
      </c>
      <c r="D1295" s="63"/>
      <c r="E1295" s="21"/>
      <c r="F1295" s="21"/>
      <c r="G1295" s="21"/>
      <c r="H1295" s="21"/>
      <c r="I1295" s="21"/>
      <c r="J1295" s="21"/>
      <c r="K1295" s="21"/>
      <c r="L1295" s="21"/>
      <c r="M1295" s="21"/>
      <c r="N1295" s="21"/>
      <c r="O1295" s="21"/>
      <c r="P1295" s="43">
        <f t="shared" si="55"/>
        <v>0</v>
      </c>
    </row>
    <row r="1296" spans="1:16" x14ac:dyDescent="0.25">
      <c r="A1296" s="226"/>
      <c r="B1296" s="228"/>
      <c r="C1296" s="46">
        <v>14</v>
      </c>
      <c r="D1296" s="63"/>
      <c r="E1296" s="21"/>
      <c r="F1296" s="21"/>
      <c r="G1296" s="21"/>
      <c r="H1296" s="21"/>
      <c r="I1296" s="21"/>
      <c r="J1296" s="21"/>
      <c r="K1296" s="21"/>
      <c r="L1296" s="21"/>
      <c r="M1296" s="21"/>
      <c r="N1296" s="21"/>
      <c r="O1296" s="21"/>
      <c r="P1296" s="43">
        <f t="shared" si="55"/>
        <v>0</v>
      </c>
    </row>
    <row r="1297" spans="1:16" x14ac:dyDescent="0.25">
      <c r="A1297" s="226"/>
      <c r="B1297" s="228"/>
      <c r="C1297" s="46">
        <v>15</v>
      </c>
      <c r="D1297" s="63"/>
      <c r="E1297" s="21"/>
      <c r="F1297" s="21"/>
      <c r="G1297" s="21"/>
      <c r="H1297" s="21"/>
      <c r="I1297" s="21"/>
      <c r="J1297" s="21"/>
      <c r="K1297" s="21"/>
      <c r="L1297" s="21"/>
      <c r="M1297" s="21"/>
      <c r="N1297" s="21"/>
      <c r="O1297" s="21"/>
      <c r="P1297" s="43">
        <f t="shared" si="55"/>
        <v>0</v>
      </c>
    </row>
    <row r="1298" spans="1:16" x14ac:dyDescent="0.25">
      <c r="A1298" s="226"/>
      <c r="B1298" s="228"/>
      <c r="C1298" s="46">
        <v>16</v>
      </c>
      <c r="D1298" s="63"/>
      <c r="E1298" s="21"/>
      <c r="F1298" s="21"/>
      <c r="G1298" s="21"/>
      <c r="H1298" s="21"/>
      <c r="I1298" s="21"/>
      <c r="J1298" s="21"/>
      <c r="K1298" s="21"/>
      <c r="L1298" s="21"/>
      <c r="M1298" s="21"/>
      <c r="N1298" s="21"/>
      <c r="O1298" s="21"/>
      <c r="P1298" s="43">
        <f t="shared" si="55"/>
        <v>0</v>
      </c>
    </row>
    <row r="1299" spans="1:16" x14ac:dyDescent="0.25">
      <c r="A1299" s="226"/>
      <c r="B1299" s="228"/>
      <c r="C1299" s="46">
        <v>17</v>
      </c>
      <c r="D1299" s="63"/>
      <c r="E1299" s="21"/>
      <c r="F1299" s="21"/>
      <c r="G1299" s="21"/>
      <c r="H1299" s="21"/>
      <c r="I1299" s="21"/>
      <c r="J1299" s="21"/>
      <c r="K1299" s="21"/>
      <c r="L1299" s="21"/>
      <c r="M1299" s="21"/>
      <c r="N1299" s="21"/>
      <c r="O1299" s="21"/>
      <c r="P1299" s="43">
        <f t="shared" si="55"/>
        <v>0</v>
      </c>
    </row>
    <row r="1300" spans="1:16" x14ac:dyDescent="0.25">
      <c r="A1300" s="226"/>
      <c r="B1300" s="228"/>
      <c r="C1300" s="46">
        <v>25</v>
      </c>
      <c r="D1300" s="63"/>
      <c r="E1300" s="21"/>
      <c r="F1300" s="21"/>
      <c r="G1300" s="21"/>
      <c r="H1300" s="21"/>
      <c r="I1300" s="21"/>
      <c r="J1300" s="21"/>
      <c r="K1300" s="21"/>
      <c r="L1300" s="21"/>
      <c r="M1300" s="21"/>
      <c r="N1300" s="21"/>
      <c r="O1300" s="21"/>
      <c r="P1300" s="43">
        <f t="shared" si="55"/>
        <v>0</v>
      </c>
    </row>
    <row r="1301" spans="1:16" x14ac:dyDescent="0.25">
      <c r="A1301" s="226"/>
      <c r="B1301" s="228"/>
      <c r="C1301" s="46">
        <v>26</v>
      </c>
      <c r="D1301" s="63"/>
      <c r="E1301" s="21"/>
      <c r="F1301" s="21"/>
      <c r="G1301" s="21"/>
      <c r="H1301" s="21"/>
      <c r="I1301" s="21"/>
      <c r="J1301" s="21"/>
      <c r="K1301" s="21"/>
      <c r="L1301" s="21"/>
      <c r="M1301" s="21"/>
      <c r="N1301" s="21"/>
      <c r="O1301" s="21"/>
      <c r="P1301" s="43">
        <f t="shared" si="55"/>
        <v>0</v>
      </c>
    </row>
    <row r="1302" spans="1:16" x14ac:dyDescent="0.25">
      <c r="A1302" s="231"/>
      <c r="B1302" s="232"/>
      <c r="C1302" s="46">
        <v>27</v>
      </c>
      <c r="D1302" s="63"/>
      <c r="E1302" s="21"/>
      <c r="F1302" s="21"/>
      <c r="G1302" s="21"/>
      <c r="H1302" s="21"/>
      <c r="I1302" s="21"/>
      <c r="J1302" s="21"/>
      <c r="K1302" s="21"/>
      <c r="L1302" s="21"/>
      <c r="M1302" s="21"/>
      <c r="N1302" s="21"/>
      <c r="O1302" s="21"/>
      <c r="P1302" s="43">
        <f t="shared" si="55"/>
        <v>0</v>
      </c>
    </row>
    <row r="1303" spans="1:16" x14ac:dyDescent="0.25">
      <c r="A1303" s="225">
        <v>566</v>
      </c>
      <c r="B1303" s="227" t="s">
        <v>456</v>
      </c>
      <c r="C1303" s="46">
        <v>11</v>
      </c>
      <c r="D1303" s="63"/>
      <c r="E1303" s="21"/>
      <c r="F1303" s="21"/>
      <c r="G1303" s="21"/>
      <c r="H1303" s="21"/>
      <c r="I1303" s="21"/>
      <c r="J1303" s="21"/>
      <c r="K1303" s="21"/>
      <c r="L1303" s="21"/>
      <c r="M1303" s="21"/>
      <c r="N1303" s="21"/>
      <c r="O1303" s="21"/>
      <c r="P1303" s="43">
        <f t="shared" si="55"/>
        <v>0</v>
      </c>
    </row>
    <row r="1304" spans="1:16" x14ac:dyDescent="0.25">
      <c r="A1304" s="226"/>
      <c r="B1304" s="228"/>
      <c r="C1304" s="46">
        <v>12</v>
      </c>
      <c r="D1304" s="63"/>
      <c r="E1304" s="21"/>
      <c r="F1304" s="21"/>
      <c r="G1304" s="21"/>
      <c r="H1304" s="21"/>
      <c r="I1304" s="21"/>
      <c r="J1304" s="21"/>
      <c r="K1304" s="21"/>
      <c r="L1304" s="21"/>
      <c r="M1304" s="21"/>
      <c r="N1304" s="21"/>
      <c r="O1304" s="21"/>
      <c r="P1304" s="43">
        <f t="shared" si="55"/>
        <v>0</v>
      </c>
    </row>
    <row r="1305" spans="1:16" x14ac:dyDescent="0.25">
      <c r="A1305" s="226"/>
      <c r="B1305" s="228"/>
      <c r="C1305" s="46">
        <v>14</v>
      </c>
      <c r="D1305" s="63"/>
      <c r="E1305" s="21"/>
      <c r="F1305" s="21"/>
      <c r="G1305" s="21"/>
      <c r="H1305" s="21"/>
      <c r="I1305" s="21"/>
      <c r="J1305" s="21"/>
      <c r="K1305" s="21"/>
      <c r="L1305" s="21"/>
      <c r="M1305" s="21"/>
      <c r="N1305" s="21"/>
      <c r="O1305" s="21"/>
      <c r="P1305" s="43">
        <f t="shared" si="55"/>
        <v>0</v>
      </c>
    </row>
    <row r="1306" spans="1:16" x14ac:dyDescent="0.25">
      <c r="A1306" s="226"/>
      <c r="B1306" s="228"/>
      <c r="C1306" s="46">
        <v>15</v>
      </c>
      <c r="D1306" s="63"/>
      <c r="E1306" s="21"/>
      <c r="F1306" s="21"/>
      <c r="G1306" s="21"/>
      <c r="H1306" s="21"/>
      <c r="I1306" s="21"/>
      <c r="J1306" s="21"/>
      <c r="K1306" s="21"/>
      <c r="L1306" s="21"/>
      <c r="M1306" s="21"/>
      <c r="N1306" s="21"/>
      <c r="O1306" s="21"/>
      <c r="P1306" s="43">
        <f t="shared" si="55"/>
        <v>0</v>
      </c>
    </row>
    <row r="1307" spans="1:16" x14ac:dyDescent="0.25">
      <c r="A1307" s="226"/>
      <c r="B1307" s="228"/>
      <c r="C1307" s="46">
        <v>16</v>
      </c>
      <c r="D1307" s="63"/>
      <c r="E1307" s="21"/>
      <c r="F1307" s="21"/>
      <c r="G1307" s="21"/>
      <c r="H1307" s="21"/>
      <c r="I1307" s="21"/>
      <c r="J1307" s="21"/>
      <c r="K1307" s="21"/>
      <c r="L1307" s="21"/>
      <c r="M1307" s="21"/>
      <c r="N1307" s="21"/>
      <c r="O1307" s="21"/>
      <c r="P1307" s="43">
        <f t="shared" si="55"/>
        <v>0</v>
      </c>
    </row>
    <row r="1308" spans="1:16" x14ac:dyDescent="0.25">
      <c r="A1308" s="226"/>
      <c r="B1308" s="228"/>
      <c r="C1308" s="46">
        <v>17</v>
      </c>
      <c r="D1308" s="63"/>
      <c r="E1308" s="21"/>
      <c r="F1308" s="21"/>
      <c r="G1308" s="21"/>
      <c r="H1308" s="21"/>
      <c r="I1308" s="21"/>
      <c r="J1308" s="21"/>
      <c r="K1308" s="21"/>
      <c r="L1308" s="21"/>
      <c r="M1308" s="21"/>
      <c r="N1308" s="21"/>
      <c r="O1308" s="21"/>
      <c r="P1308" s="43">
        <f t="shared" si="55"/>
        <v>0</v>
      </c>
    </row>
    <row r="1309" spans="1:16" x14ac:dyDescent="0.25">
      <c r="A1309" s="226"/>
      <c r="B1309" s="228"/>
      <c r="C1309" s="46">
        <v>25</v>
      </c>
      <c r="D1309" s="63"/>
      <c r="E1309" s="21"/>
      <c r="F1309" s="21"/>
      <c r="G1309" s="21"/>
      <c r="H1309" s="21"/>
      <c r="I1309" s="21"/>
      <c r="J1309" s="21"/>
      <c r="K1309" s="21"/>
      <c r="L1309" s="21"/>
      <c r="M1309" s="21"/>
      <c r="N1309" s="21"/>
      <c r="O1309" s="21"/>
      <c r="P1309" s="43">
        <f t="shared" si="55"/>
        <v>0</v>
      </c>
    </row>
    <row r="1310" spans="1:16" x14ac:dyDescent="0.25">
      <c r="A1310" s="226"/>
      <c r="B1310" s="228"/>
      <c r="C1310" s="46">
        <v>26</v>
      </c>
      <c r="D1310" s="63"/>
      <c r="E1310" s="21"/>
      <c r="F1310" s="21"/>
      <c r="G1310" s="21"/>
      <c r="H1310" s="21"/>
      <c r="I1310" s="21"/>
      <c r="J1310" s="21"/>
      <c r="K1310" s="21"/>
      <c r="L1310" s="21"/>
      <c r="M1310" s="21"/>
      <c r="N1310" s="21"/>
      <c r="O1310" s="21"/>
      <c r="P1310" s="43">
        <f t="shared" si="55"/>
        <v>0</v>
      </c>
    </row>
    <row r="1311" spans="1:16" x14ac:dyDescent="0.25">
      <c r="A1311" s="231"/>
      <c r="B1311" s="232"/>
      <c r="C1311" s="46">
        <v>27</v>
      </c>
      <c r="D1311" s="63"/>
      <c r="E1311" s="21"/>
      <c r="F1311" s="21"/>
      <c r="G1311" s="21"/>
      <c r="H1311" s="21"/>
      <c r="I1311" s="21"/>
      <c r="J1311" s="21"/>
      <c r="K1311" s="21"/>
      <c r="L1311" s="21"/>
      <c r="M1311" s="21"/>
      <c r="N1311" s="21"/>
      <c r="O1311" s="21"/>
      <c r="P1311" s="43">
        <f t="shared" si="55"/>
        <v>0</v>
      </c>
    </row>
    <row r="1312" spans="1:16" x14ac:dyDescent="0.25">
      <c r="A1312" s="225">
        <v>567</v>
      </c>
      <c r="B1312" s="227" t="s">
        <v>457</v>
      </c>
      <c r="C1312" s="46">
        <v>11</v>
      </c>
      <c r="D1312" s="63"/>
      <c r="E1312" s="21"/>
      <c r="F1312" s="21"/>
      <c r="G1312" s="21"/>
      <c r="H1312" s="21"/>
      <c r="I1312" s="21"/>
      <c r="J1312" s="21"/>
      <c r="K1312" s="21"/>
      <c r="L1312" s="21"/>
      <c r="M1312" s="21"/>
      <c r="N1312" s="21"/>
      <c r="O1312" s="21"/>
      <c r="P1312" s="43">
        <f t="shared" si="55"/>
        <v>0</v>
      </c>
    </row>
    <row r="1313" spans="1:16" x14ac:dyDescent="0.25">
      <c r="A1313" s="226"/>
      <c r="B1313" s="228"/>
      <c r="C1313" s="46">
        <v>12</v>
      </c>
      <c r="D1313" s="63"/>
      <c r="E1313" s="21"/>
      <c r="F1313" s="21"/>
      <c r="G1313" s="21"/>
      <c r="H1313" s="21"/>
      <c r="I1313" s="21"/>
      <c r="J1313" s="21"/>
      <c r="K1313" s="21"/>
      <c r="L1313" s="21"/>
      <c r="M1313" s="21"/>
      <c r="N1313" s="21"/>
      <c r="O1313" s="21"/>
      <c r="P1313" s="43">
        <f t="shared" si="55"/>
        <v>0</v>
      </c>
    </row>
    <row r="1314" spans="1:16" x14ac:dyDescent="0.25">
      <c r="A1314" s="226"/>
      <c r="B1314" s="228"/>
      <c r="C1314" s="46">
        <v>14</v>
      </c>
      <c r="D1314" s="63"/>
      <c r="E1314" s="21"/>
      <c r="F1314" s="21"/>
      <c r="G1314" s="21"/>
      <c r="H1314" s="21"/>
      <c r="I1314" s="21"/>
      <c r="J1314" s="21"/>
      <c r="K1314" s="21"/>
      <c r="L1314" s="21"/>
      <c r="M1314" s="21"/>
      <c r="N1314" s="21"/>
      <c r="O1314" s="21"/>
      <c r="P1314" s="43">
        <f t="shared" si="55"/>
        <v>0</v>
      </c>
    </row>
    <row r="1315" spans="1:16" x14ac:dyDescent="0.25">
      <c r="A1315" s="226"/>
      <c r="B1315" s="228"/>
      <c r="C1315" s="46">
        <v>15</v>
      </c>
      <c r="D1315" s="63"/>
      <c r="E1315" s="21"/>
      <c r="F1315" s="21"/>
      <c r="G1315" s="21"/>
      <c r="H1315" s="21"/>
      <c r="I1315" s="21"/>
      <c r="J1315" s="21"/>
      <c r="K1315" s="21"/>
      <c r="L1315" s="21"/>
      <c r="M1315" s="21"/>
      <c r="N1315" s="21"/>
      <c r="O1315" s="21"/>
      <c r="P1315" s="43">
        <f t="shared" si="55"/>
        <v>0</v>
      </c>
    </row>
    <row r="1316" spans="1:16" x14ac:dyDescent="0.25">
      <c r="A1316" s="226"/>
      <c r="B1316" s="228"/>
      <c r="C1316" s="46">
        <v>16</v>
      </c>
      <c r="D1316" s="63"/>
      <c r="E1316" s="21"/>
      <c r="F1316" s="21"/>
      <c r="G1316" s="21"/>
      <c r="H1316" s="21"/>
      <c r="I1316" s="21"/>
      <c r="J1316" s="21"/>
      <c r="K1316" s="21"/>
      <c r="L1316" s="21"/>
      <c r="M1316" s="21"/>
      <c r="N1316" s="21"/>
      <c r="O1316" s="21"/>
      <c r="P1316" s="43">
        <f t="shared" si="55"/>
        <v>0</v>
      </c>
    </row>
    <row r="1317" spans="1:16" x14ac:dyDescent="0.25">
      <c r="A1317" s="226"/>
      <c r="B1317" s="228"/>
      <c r="C1317" s="46">
        <v>17</v>
      </c>
      <c r="D1317" s="63"/>
      <c r="E1317" s="21"/>
      <c r="F1317" s="21"/>
      <c r="G1317" s="21"/>
      <c r="H1317" s="21"/>
      <c r="I1317" s="21"/>
      <c r="J1317" s="21"/>
      <c r="K1317" s="21"/>
      <c r="L1317" s="21"/>
      <c r="M1317" s="21"/>
      <c r="N1317" s="21"/>
      <c r="O1317" s="21"/>
      <c r="P1317" s="43">
        <f t="shared" si="55"/>
        <v>0</v>
      </c>
    </row>
    <row r="1318" spans="1:16" x14ac:dyDescent="0.25">
      <c r="A1318" s="226"/>
      <c r="B1318" s="228"/>
      <c r="C1318" s="46">
        <v>25</v>
      </c>
      <c r="D1318" s="63"/>
      <c r="E1318" s="21"/>
      <c r="F1318" s="21"/>
      <c r="G1318" s="21"/>
      <c r="H1318" s="21"/>
      <c r="I1318" s="21"/>
      <c r="J1318" s="21"/>
      <c r="K1318" s="21"/>
      <c r="L1318" s="21"/>
      <c r="M1318" s="21"/>
      <c r="N1318" s="21"/>
      <c r="O1318" s="21"/>
      <c r="P1318" s="43">
        <f t="shared" si="55"/>
        <v>0</v>
      </c>
    </row>
    <row r="1319" spans="1:16" x14ac:dyDescent="0.25">
      <c r="A1319" s="226"/>
      <c r="B1319" s="228"/>
      <c r="C1319" s="46">
        <v>26</v>
      </c>
      <c r="D1319" s="63"/>
      <c r="E1319" s="21"/>
      <c r="F1319" s="21"/>
      <c r="G1319" s="21"/>
      <c r="H1319" s="21"/>
      <c r="I1319" s="21"/>
      <c r="J1319" s="21"/>
      <c r="K1319" s="21"/>
      <c r="L1319" s="21"/>
      <c r="M1319" s="21"/>
      <c r="N1319" s="21"/>
      <c r="O1319" s="21"/>
      <c r="P1319" s="43">
        <f t="shared" si="55"/>
        <v>0</v>
      </c>
    </row>
    <row r="1320" spans="1:16" x14ac:dyDescent="0.25">
      <c r="A1320" s="231"/>
      <c r="B1320" s="232"/>
      <c r="C1320" s="46">
        <v>27</v>
      </c>
      <c r="D1320" s="63"/>
      <c r="E1320" s="21"/>
      <c r="F1320" s="21"/>
      <c r="G1320" s="21"/>
      <c r="H1320" s="21"/>
      <c r="I1320" s="21"/>
      <c r="J1320" s="21"/>
      <c r="K1320" s="21"/>
      <c r="L1320" s="21"/>
      <c r="M1320" s="21"/>
      <c r="N1320" s="21"/>
      <c r="O1320" s="21"/>
      <c r="P1320" s="43">
        <f t="shared" si="55"/>
        <v>0</v>
      </c>
    </row>
    <row r="1321" spans="1:16" x14ac:dyDescent="0.25">
      <c r="A1321" s="225">
        <v>569</v>
      </c>
      <c r="B1321" s="227" t="s">
        <v>458</v>
      </c>
      <c r="C1321" s="46">
        <v>11</v>
      </c>
      <c r="D1321" s="63"/>
      <c r="E1321" s="21"/>
      <c r="F1321" s="21"/>
      <c r="G1321" s="21"/>
      <c r="H1321" s="21"/>
      <c r="I1321" s="21"/>
      <c r="J1321" s="21"/>
      <c r="K1321" s="21"/>
      <c r="L1321" s="21"/>
      <c r="M1321" s="21"/>
      <c r="N1321" s="21"/>
      <c r="O1321" s="21"/>
      <c r="P1321" s="43">
        <f t="shared" si="55"/>
        <v>0</v>
      </c>
    </row>
    <row r="1322" spans="1:16" x14ac:dyDescent="0.25">
      <c r="A1322" s="226"/>
      <c r="B1322" s="228"/>
      <c r="C1322" s="46">
        <v>12</v>
      </c>
      <c r="D1322" s="63"/>
      <c r="E1322" s="21"/>
      <c r="F1322" s="21"/>
      <c r="G1322" s="21"/>
      <c r="H1322" s="21"/>
      <c r="I1322" s="21"/>
      <c r="J1322" s="21"/>
      <c r="K1322" s="21"/>
      <c r="L1322" s="21"/>
      <c r="M1322" s="21"/>
      <c r="N1322" s="21"/>
      <c r="O1322" s="21"/>
      <c r="P1322" s="43">
        <f t="shared" si="55"/>
        <v>0</v>
      </c>
    </row>
    <row r="1323" spans="1:16" x14ac:dyDescent="0.25">
      <c r="A1323" s="226"/>
      <c r="B1323" s="228"/>
      <c r="C1323" s="46">
        <v>14</v>
      </c>
      <c r="D1323" s="63"/>
      <c r="E1323" s="21"/>
      <c r="F1323" s="21"/>
      <c r="G1323" s="21"/>
      <c r="H1323" s="21"/>
      <c r="I1323" s="21"/>
      <c r="J1323" s="21"/>
      <c r="K1323" s="21"/>
      <c r="L1323" s="21"/>
      <c r="M1323" s="21"/>
      <c r="N1323" s="21"/>
      <c r="O1323" s="21"/>
      <c r="P1323" s="43">
        <f t="shared" si="55"/>
        <v>0</v>
      </c>
    </row>
    <row r="1324" spans="1:16" x14ac:dyDescent="0.25">
      <c r="A1324" s="226"/>
      <c r="B1324" s="228"/>
      <c r="C1324" s="46">
        <v>15</v>
      </c>
      <c r="D1324" s="63"/>
      <c r="E1324" s="21"/>
      <c r="F1324" s="21"/>
      <c r="G1324" s="21"/>
      <c r="H1324" s="21"/>
      <c r="I1324" s="21"/>
      <c r="J1324" s="21"/>
      <c r="K1324" s="21"/>
      <c r="L1324" s="21"/>
      <c r="M1324" s="21"/>
      <c r="N1324" s="21"/>
      <c r="O1324" s="21"/>
      <c r="P1324" s="43">
        <f t="shared" si="55"/>
        <v>0</v>
      </c>
    </row>
    <row r="1325" spans="1:16" x14ac:dyDescent="0.25">
      <c r="A1325" s="226"/>
      <c r="B1325" s="228"/>
      <c r="C1325" s="46">
        <v>16</v>
      </c>
      <c r="D1325" s="63"/>
      <c r="E1325" s="21"/>
      <c r="F1325" s="21"/>
      <c r="G1325" s="21"/>
      <c r="H1325" s="21"/>
      <c r="I1325" s="21"/>
      <c r="J1325" s="21"/>
      <c r="K1325" s="21"/>
      <c r="L1325" s="21"/>
      <c r="M1325" s="21"/>
      <c r="N1325" s="21"/>
      <c r="O1325" s="21"/>
      <c r="P1325" s="43">
        <f t="shared" si="55"/>
        <v>0</v>
      </c>
    </row>
    <row r="1326" spans="1:16" x14ac:dyDescent="0.25">
      <c r="A1326" s="226"/>
      <c r="B1326" s="228"/>
      <c r="C1326" s="46">
        <v>17</v>
      </c>
      <c r="D1326" s="63"/>
      <c r="E1326" s="21"/>
      <c r="F1326" s="21"/>
      <c r="G1326" s="21"/>
      <c r="H1326" s="21"/>
      <c r="I1326" s="21"/>
      <c r="J1326" s="21"/>
      <c r="K1326" s="21"/>
      <c r="L1326" s="21"/>
      <c r="M1326" s="21"/>
      <c r="N1326" s="21"/>
      <c r="O1326" s="21"/>
      <c r="P1326" s="43">
        <f t="shared" si="55"/>
        <v>0</v>
      </c>
    </row>
    <row r="1327" spans="1:16" x14ac:dyDescent="0.25">
      <c r="A1327" s="226"/>
      <c r="B1327" s="228"/>
      <c r="C1327" s="46">
        <v>25</v>
      </c>
      <c r="D1327" s="63"/>
      <c r="E1327" s="21"/>
      <c r="F1327" s="21"/>
      <c r="G1327" s="21"/>
      <c r="H1327" s="21"/>
      <c r="I1327" s="21"/>
      <c r="J1327" s="21"/>
      <c r="K1327" s="21"/>
      <c r="L1327" s="21"/>
      <c r="M1327" s="21"/>
      <c r="N1327" s="21"/>
      <c r="O1327" s="21"/>
      <c r="P1327" s="43">
        <f t="shared" si="55"/>
        <v>0</v>
      </c>
    </row>
    <row r="1328" spans="1:16" x14ac:dyDescent="0.25">
      <c r="A1328" s="226"/>
      <c r="B1328" s="228"/>
      <c r="C1328" s="46">
        <v>26</v>
      </c>
      <c r="D1328" s="63"/>
      <c r="E1328" s="21"/>
      <c r="F1328" s="21"/>
      <c r="G1328" s="21"/>
      <c r="H1328" s="21"/>
      <c r="I1328" s="21"/>
      <c r="J1328" s="21"/>
      <c r="K1328" s="21"/>
      <c r="L1328" s="21"/>
      <c r="M1328" s="21"/>
      <c r="N1328" s="21"/>
      <c r="O1328" s="21"/>
      <c r="P1328" s="43">
        <f t="shared" si="55"/>
        <v>0</v>
      </c>
    </row>
    <row r="1329" spans="1:16" x14ac:dyDescent="0.25">
      <c r="A1329" s="231"/>
      <c r="B1329" s="232"/>
      <c r="C1329" s="46">
        <v>27</v>
      </c>
      <c r="D1329" s="63"/>
      <c r="E1329" s="21"/>
      <c r="F1329" s="21"/>
      <c r="G1329" s="21"/>
      <c r="H1329" s="21"/>
      <c r="I1329" s="21"/>
      <c r="J1329" s="21"/>
      <c r="K1329" s="21"/>
      <c r="L1329" s="21"/>
      <c r="M1329" s="21"/>
      <c r="N1329" s="21"/>
      <c r="O1329" s="21"/>
      <c r="P1329" s="43">
        <f t="shared" si="55"/>
        <v>0</v>
      </c>
    </row>
    <row r="1330" spans="1:16" x14ac:dyDescent="0.25">
      <c r="A1330" s="59">
        <v>5700</v>
      </c>
      <c r="B1330" s="219" t="s">
        <v>459</v>
      </c>
      <c r="C1330" s="220"/>
      <c r="D1330" s="58">
        <v>0</v>
      </c>
      <c r="E1330" s="58">
        <v>0</v>
      </c>
      <c r="F1330" s="58">
        <v>0</v>
      </c>
      <c r="G1330" s="58">
        <v>0</v>
      </c>
      <c r="H1330" s="58">
        <v>0</v>
      </c>
      <c r="I1330" s="58">
        <v>0</v>
      </c>
      <c r="J1330" s="58">
        <v>0</v>
      </c>
      <c r="K1330" s="58">
        <v>0</v>
      </c>
      <c r="L1330" s="58">
        <v>0</v>
      </c>
      <c r="M1330" s="58">
        <v>0</v>
      </c>
      <c r="N1330" s="58">
        <v>0</v>
      </c>
      <c r="O1330" s="58">
        <v>0</v>
      </c>
      <c r="P1330" s="43">
        <f t="shared" si="55"/>
        <v>0</v>
      </c>
    </row>
    <row r="1331" spans="1:16" x14ac:dyDescent="0.25">
      <c r="A1331" s="225">
        <v>571</v>
      </c>
      <c r="B1331" s="227" t="s">
        <v>460</v>
      </c>
      <c r="C1331" s="46">
        <v>11</v>
      </c>
      <c r="D1331" s="63"/>
      <c r="E1331" s="21"/>
      <c r="F1331" s="21"/>
      <c r="G1331" s="21"/>
      <c r="H1331" s="21"/>
      <c r="I1331" s="21"/>
      <c r="J1331" s="21"/>
      <c r="K1331" s="21"/>
      <c r="L1331" s="21"/>
      <c r="M1331" s="21"/>
      <c r="N1331" s="21"/>
      <c r="O1331" s="21"/>
      <c r="P1331" s="43">
        <f t="shared" si="55"/>
        <v>0</v>
      </c>
    </row>
    <row r="1332" spans="1:16" x14ac:dyDescent="0.25">
      <c r="A1332" s="226"/>
      <c r="B1332" s="228"/>
      <c r="C1332" s="46">
        <v>12</v>
      </c>
      <c r="D1332" s="63"/>
      <c r="E1332" s="21"/>
      <c r="F1332" s="21"/>
      <c r="G1332" s="21"/>
      <c r="H1332" s="21"/>
      <c r="I1332" s="21"/>
      <c r="J1332" s="21"/>
      <c r="K1332" s="21"/>
      <c r="L1332" s="21"/>
      <c r="M1332" s="21"/>
      <c r="N1332" s="21"/>
      <c r="O1332" s="21"/>
      <c r="P1332" s="43">
        <f t="shared" si="55"/>
        <v>0</v>
      </c>
    </row>
    <row r="1333" spans="1:16" x14ac:dyDescent="0.25">
      <c r="A1333" s="226"/>
      <c r="B1333" s="228"/>
      <c r="C1333" s="46">
        <v>14</v>
      </c>
      <c r="D1333" s="63"/>
      <c r="E1333" s="21"/>
      <c r="F1333" s="21"/>
      <c r="G1333" s="21"/>
      <c r="H1333" s="21"/>
      <c r="I1333" s="21"/>
      <c r="J1333" s="21"/>
      <c r="K1333" s="21"/>
      <c r="L1333" s="21"/>
      <c r="M1333" s="21"/>
      <c r="N1333" s="21"/>
      <c r="O1333" s="21"/>
      <c r="P1333" s="43">
        <f t="shared" si="55"/>
        <v>0</v>
      </c>
    </row>
    <row r="1334" spans="1:16" x14ac:dyDescent="0.25">
      <c r="A1334" s="226"/>
      <c r="B1334" s="228"/>
      <c r="C1334" s="46">
        <v>15</v>
      </c>
      <c r="D1334" s="63"/>
      <c r="E1334" s="21"/>
      <c r="F1334" s="21"/>
      <c r="G1334" s="21"/>
      <c r="H1334" s="21"/>
      <c r="I1334" s="21"/>
      <c r="J1334" s="21"/>
      <c r="K1334" s="21"/>
      <c r="L1334" s="21"/>
      <c r="M1334" s="21"/>
      <c r="N1334" s="21"/>
      <c r="O1334" s="21"/>
      <c r="P1334" s="43">
        <f t="shared" si="55"/>
        <v>0</v>
      </c>
    </row>
    <row r="1335" spans="1:16" x14ac:dyDescent="0.25">
      <c r="A1335" s="226"/>
      <c r="B1335" s="228"/>
      <c r="C1335" s="46">
        <v>16</v>
      </c>
      <c r="D1335" s="63"/>
      <c r="E1335" s="21"/>
      <c r="F1335" s="21"/>
      <c r="G1335" s="21"/>
      <c r="H1335" s="21"/>
      <c r="I1335" s="21"/>
      <c r="J1335" s="21"/>
      <c r="K1335" s="21"/>
      <c r="L1335" s="21"/>
      <c r="M1335" s="21"/>
      <c r="N1335" s="21"/>
      <c r="O1335" s="21"/>
      <c r="P1335" s="43">
        <f t="shared" si="55"/>
        <v>0</v>
      </c>
    </row>
    <row r="1336" spans="1:16" x14ac:dyDescent="0.25">
      <c r="A1336" s="226"/>
      <c r="B1336" s="228"/>
      <c r="C1336" s="46">
        <v>17</v>
      </c>
      <c r="D1336" s="63"/>
      <c r="E1336" s="21"/>
      <c r="F1336" s="21"/>
      <c r="G1336" s="21"/>
      <c r="H1336" s="21"/>
      <c r="I1336" s="21"/>
      <c r="J1336" s="21"/>
      <c r="K1336" s="21"/>
      <c r="L1336" s="21"/>
      <c r="M1336" s="21"/>
      <c r="N1336" s="21"/>
      <c r="O1336" s="21"/>
      <c r="P1336" s="43">
        <f t="shared" si="55"/>
        <v>0</v>
      </c>
    </row>
    <row r="1337" spans="1:16" x14ac:dyDescent="0.25">
      <c r="A1337" s="226"/>
      <c r="B1337" s="228"/>
      <c r="C1337" s="46">
        <v>25</v>
      </c>
      <c r="D1337" s="63"/>
      <c r="E1337" s="21"/>
      <c r="F1337" s="21"/>
      <c r="G1337" s="21"/>
      <c r="H1337" s="21"/>
      <c r="I1337" s="21"/>
      <c r="J1337" s="21"/>
      <c r="K1337" s="21"/>
      <c r="L1337" s="21"/>
      <c r="M1337" s="21"/>
      <c r="N1337" s="21"/>
      <c r="O1337" s="21"/>
      <c r="P1337" s="43">
        <f t="shared" si="55"/>
        <v>0</v>
      </c>
    </row>
    <row r="1338" spans="1:16" x14ac:dyDescent="0.25">
      <c r="A1338" s="226"/>
      <c r="B1338" s="228"/>
      <c r="C1338" s="46">
        <v>26</v>
      </c>
      <c r="D1338" s="63"/>
      <c r="E1338" s="21"/>
      <c r="F1338" s="21"/>
      <c r="G1338" s="21"/>
      <c r="H1338" s="21"/>
      <c r="I1338" s="21"/>
      <c r="J1338" s="21"/>
      <c r="K1338" s="21"/>
      <c r="L1338" s="21"/>
      <c r="M1338" s="21"/>
      <c r="N1338" s="21"/>
      <c r="O1338" s="21"/>
      <c r="P1338" s="43">
        <f t="shared" si="55"/>
        <v>0</v>
      </c>
    </row>
    <row r="1339" spans="1:16" x14ac:dyDescent="0.25">
      <c r="A1339" s="231"/>
      <c r="B1339" s="232"/>
      <c r="C1339" s="46">
        <v>27</v>
      </c>
      <c r="D1339" s="63"/>
      <c r="E1339" s="21"/>
      <c r="F1339" s="21"/>
      <c r="G1339" s="21"/>
      <c r="H1339" s="21"/>
      <c r="I1339" s="21"/>
      <c r="J1339" s="21"/>
      <c r="K1339" s="21"/>
      <c r="L1339" s="21"/>
      <c r="M1339" s="21"/>
      <c r="N1339" s="21"/>
      <c r="O1339" s="21"/>
      <c r="P1339" s="43">
        <f t="shared" si="55"/>
        <v>0</v>
      </c>
    </row>
    <row r="1340" spans="1:16" x14ac:dyDescent="0.25">
      <c r="A1340" s="225">
        <v>572</v>
      </c>
      <c r="B1340" s="227" t="s">
        <v>461</v>
      </c>
      <c r="C1340" s="46">
        <v>11</v>
      </c>
      <c r="D1340" s="63"/>
      <c r="E1340" s="21"/>
      <c r="F1340" s="21"/>
      <c r="G1340" s="21"/>
      <c r="H1340" s="21"/>
      <c r="I1340" s="21"/>
      <c r="J1340" s="21"/>
      <c r="K1340" s="21"/>
      <c r="L1340" s="21"/>
      <c r="M1340" s="21"/>
      <c r="N1340" s="21"/>
      <c r="O1340" s="21"/>
      <c r="P1340" s="43">
        <f t="shared" si="55"/>
        <v>0</v>
      </c>
    </row>
    <row r="1341" spans="1:16" x14ac:dyDescent="0.25">
      <c r="A1341" s="226"/>
      <c r="B1341" s="228"/>
      <c r="C1341" s="46">
        <v>12</v>
      </c>
      <c r="D1341" s="63"/>
      <c r="E1341" s="21"/>
      <c r="F1341" s="21"/>
      <c r="G1341" s="21"/>
      <c r="H1341" s="21"/>
      <c r="I1341" s="21"/>
      <c r="J1341" s="21"/>
      <c r="K1341" s="21"/>
      <c r="L1341" s="21"/>
      <c r="M1341" s="21"/>
      <c r="N1341" s="21"/>
      <c r="O1341" s="21"/>
      <c r="P1341" s="43">
        <f t="shared" si="55"/>
        <v>0</v>
      </c>
    </row>
    <row r="1342" spans="1:16" x14ac:dyDescent="0.25">
      <c r="A1342" s="226"/>
      <c r="B1342" s="228"/>
      <c r="C1342" s="46">
        <v>14</v>
      </c>
      <c r="D1342" s="63"/>
      <c r="E1342" s="21"/>
      <c r="F1342" s="21"/>
      <c r="G1342" s="21"/>
      <c r="H1342" s="21"/>
      <c r="I1342" s="21"/>
      <c r="J1342" s="21"/>
      <c r="K1342" s="21"/>
      <c r="L1342" s="21"/>
      <c r="M1342" s="21"/>
      <c r="N1342" s="21"/>
      <c r="O1342" s="21"/>
      <c r="P1342" s="43">
        <f t="shared" si="55"/>
        <v>0</v>
      </c>
    </row>
    <row r="1343" spans="1:16" x14ac:dyDescent="0.25">
      <c r="A1343" s="226"/>
      <c r="B1343" s="228"/>
      <c r="C1343" s="46">
        <v>15</v>
      </c>
      <c r="D1343" s="63"/>
      <c r="E1343" s="21"/>
      <c r="F1343" s="21"/>
      <c r="G1343" s="21"/>
      <c r="H1343" s="21"/>
      <c r="I1343" s="21"/>
      <c r="J1343" s="21"/>
      <c r="K1343" s="21"/>
      <c r="L1343" s="21"/>
      <c r="M1343" s="21"/>
      <c r="N1343" s="21"/>
      <c r="O1343" s="21"/>
      <c r="P1343" s="43">
        <f t="shared" si="55"/>
        <v>0</v>
      </c>
    </row>
    <row r="1344" spans="1:16" x14ac:dyDescent="0.25">
      <c r="A1344" s="226"/>
      <c r="B1344" s="228"/>
      <c r="C1344" s="46">
        <v>16</v>
      </c>
      <c r="D1344" s="63"/>
      <c r="E1344" s="21"/>
      <c r="F1344" s="21"/>
      <c r="G1344" s="21"/>
      <c r="H1344" s="21"/>
      <c r="I1344" s="21"/>
      <c r="J1344" s="21"/>
      <c r="K1344" s="21"/>
      <c r="L1344" s="21"/>
      <c r="M1344" s="21"/>
      <c r="N1344" s="21"/>
      <c r="O1344" s="21"/>
      <c r="P1344" s="43">
        <f t="shared" si="55"/>
        <v>0</v>
      </c>
    </row>
    <row r="1345" spans="1:16" x14ac:dyDescent="0.25">
      <c r="A1345" s="226"/>
      <c r="B1345" s="228"/>
      <c r="C1345" s="46">
        <v>17</v>
      </c>
      <c r="D1345" s="63"/>
      <c r="E1345" s="21"/>
      <c r="F1345" s="21"/>
      <c r="G1345" s="21"/>
      <c r="H1345" s="21"/>
      <c r="I1345" s="21"/>
      <c r="J1345" s="21"/>
      <c r="K1345" s="21"/>
      <c r="L1345" s="21"/>
      <c r="M1345" s="21"/>
      <c r="N1345" s="21"/>
      <c r="O1345" s="21"/>
      <c r="P1345" s="43">
        <f t="shared" si="55"/>
        <v>0</v>
      </c>
    </row>
    <row r="1346" spans="1:16" x14ac:dyDescent="0.25">
      <c r="A1346" s="226"/>
      <c r="B1346" s="228"/>
      <c r="C1346" s="46">
        <v>25</v>
      </c>
      <c r="D1346" s="63"/>
      <c r="E1346" s="21"/>
      <c r="F1346" s="21"/>
      <c r="G1346" s="21"/>
      <c r="H1346" s="21"/>
      <c r="I1346" s="21"/>
      <c r="J1346" s="21"/>
      <c r="K1346" s="21"/>
      <c r="L1346" s="21"/>
      <c r="M1346" s="21"/>
      <c r="N1346" s="21"/>
      <c r="O1346" s="21"/>
      <c r="P1346" s="43">
        <f t="shared" si="55"/>
        <v>0</v>
      </c>
    </row>
    <row r="1347" spans="1:16" x14ac:dyDescent="0.25">
      <c r="A1347" s="226"/>
      <c r="B1347" s="228"/>
      <c r="C1347" s="46">
        <v>26</v>
      </c>
      <c r="D1347" s="63"/>
      <c r="E1347" s="21"/>
      <c r="F1347" s="21"/>
      <c r="G1347" s="21"/>
      <c r="H1347" s="21"/>
      <c r="I1347" s="21"/>
      <c r="J1347" s="21"/>
      <c r="K1347" s="21"/>
      <c r="L1347" s="21"/>
      <c r="M1347" s="21"/>
      <c r="N1347" s="21"/>
      <c r="O1347" s="21"/>
      <c r="P1347" s="43">
        <f t="shared" ref="P1347:P1410" si="56">SUM(D1347:O1347)</f>
        <v>0</v>
      </c>
    </row>
    <row r="1348" spans="1:16" x14ac:dyDescent="0.25">
      <c r="A1348" s="231"/>
      <c r="B1348" s="232"/>
      <c r="C1348" s="46">
        <v>27</v>
      </c>
      <c r="D1348" s="63"/>
      <c r="E1348" s="21"/>
      <c r="F1348" s="21"/>
      <c r="G1348" s="21"/>
      <c r="H1348" s="21"/>
      <c r="I1348" s="21"/>
      <c r="J1348" s="21"/>
      <c r="K1348" s="21"/>
      <c r="L1348" s="21"/>
      <c r="M1348" s="21"/>
      <c r="N1348" s="21"/>
      <c r="O1348" s="21"/>
      <c r="P1348" s="43">
        <f t="shared" si="56"/>
        <v>0</v>
      </c>
    </row>
    <row r="1349" spans="1:16" x14ac:dyDescent="0.25">
      <c r="A1349" s="225">
        <v>573</v>
      </c>
      <c r="B1349" s="227" t="s">
        <v>462</v>
      </c>
      <c r="C1349" s="46">
        <v>11</v>
      </c>
      <c r="D1349" s="63"/>
      <c r="E1349" s="21"/>
      <c r="F1349" s="21"/>
      <c r="G1349" s="21"/>
      <c r="H1349" s="21"/>
      <c r="I1349" s="21"/>
      <c r="J1349" s="21"/>
      <c r="K1349" s="21"/>
      <c r="L1349" s="21"/>
      <c r="M1349" s="21"/>
      <c r="N1349" s="21"/>
      <c r="O1349" s="21"/>
      <c r="P1349" s="43">
        <f t="shared" si="56"/>
        <v>0</v>
      </c>
    </row>
    <row r="1350" spans="1:16" x14ac:dyDescent="0.25">
      <c r="A1350" s="226"/>
      <c r="B1350" s="228"/>
      <c r="C1350" s="46">
        <v>12</v>
      </c>
      <c r="D1350" s="63"/>
      <c r="E1350" s="21"/>
      <c r="F1350" s="21"/>
      <c r="G1350" s="21"/>
      <c r="H1350" s="21"/>
      <c r="I1350" s="21"/>
      <c r="J1350" s="21"/>
      <c r="K1350" s="21"/>
      <c r="L1350" s="21"/>
      <c r="M1350" s="21"/>
      <c r="N1350" s="21"/>
      <c r="O1350" s="21"/>
      <c r="P1350" s="43">
        <f t="shared" si="56"/>
        <v>0</v>
      </c>
    </row>
    <row r="1351" spans="1:16" x14ac:dyDescent="0.25">
      <c r="A1351" s="226"/>
      <c r="B1351" s="228"/>
      <c r="C1351" s="46">
        <v>14</v>
      </c>
      <c r="D1351" s="63"/>
      <c r="E1351" s="21"/>
      <c r="F1351" s="21"/>
      <c r="G1351" s="21"/>
      <c r="H1351" s="21"/>
      <c r="I1351" s="21"/>
      <c r="J1351" s="21"/>
      <c r="K1351" s="21"/>
      <c r="L1351" s="21"/>
      <c r="M1351" s="21"/>
      <c r="N1351" s="21"/>
      <c r="O1351" s="21"/>
      <c r="P1351" s="43">
        <f t="shared" si="56"/>
        <v>0</v>
      </c>
    </row>
    <row r="1352" spans="1:16" x14ac:dyDescent="0.25">
      <c r="A1352" s="226"/>
      <c r="B1352" s="228"/>
      <c r="C1352" s="46">
        <v>15</v>
      </c>
      <c r="D1352" s="63"/>
      <c r="E1352" s="21"/>
      <c r="F1352" s="21"/>
      <c r="G1352" s="21"/>
      <c r="H1352" s="21"/>
      <c r="I1352" s="21"/>
      <c r="J1352" s="21"/>
      <c r="K1352" s="21"/>
      <c r="L1352" s="21"/>
      <c r="M1352" s="21"/>
      <c r="N1352" s="21"/>
      <c r="O1352" s="21"/>
      <c r="P1352" s="43">
        <f t="shared" si="56"/>
        <v>0</v>
      </c>
    </row>
    <row r="1353" spans="1:16" x14ac:dyDescent="0.25">
      <c r="A1353" s="226"/>
      <c r="B1353" s="228"/>
      <c r="C1353" s="46">
        <v>16</v>
      </c>
      <c r="D1353" s="63"/>
      <c r="E1353" s="21"/>
      <c r="F1353" s="21"/>
      <c r="G1353" s="21"/>
      <c r="H1353" s="21"/>
      <c r="I1353" s="21"/>
      <c r="J1353" s="21"/>
      <c r="K1353" s="21"/>
      <c r="L1353" s="21"/>
      <c r="M1353" s="21"/>
      <c r="N1353" s="21"/>
      <c r="O1353" s="21"/>
      <c r="P1353" s="43">
        <f t="shared" si="56"/>
        <v>0</v>
      </c>
    </row>
    <row r="1354" spans="1:16" x14ac:dyDescent="0.25">
      <c r="A1354" s="226"/>
      <c r="B1354" s="228"/>
      <c r="C1354" s="46">
        <v>17</v>
      </c>
      <c r="D1354" s="63"/>
      <c r="E1354" s="21"/>
      <c r="F1354" s="21"/>
      <c r="G1354" s="21"/>
      <c r="H1354" s="21"/>
      <c r="I1354" s="21"/>
      <c r="J1354" s="21"/>
      <c r="K1354" s="21"/>
      <c r="L1354" s="21"/>
      <c r="M1354" s="21"/>
      <c r="N1354" s="21"/>
      <c r="O1354" s="21"/>
      <c r="P1354" s="43">
        <f t="shared" si="56"/>
        <v>0</v>
      </c>
    </row>
    <row r="1355" spans="1:16" x14ac:dyDescent="0.25">
      <c r="A1355" s="226"/>
      <c r="B1355" s="228"/>
      <c r="C1355" s="46">
        <v>25</v>
      </c>
      <c r="D1355" s="63"/>
      <c r="E1355" s="21"/>
      <c r="F1355" s="21"/>
      <c r="G1355" s="21"/>
      <c r="H1355" s="21"/>
      <c r="I1355" s="21"/>
      <c r="J1355" s="21"/>
      <c r="K1355" s="21"/>
      <c r="L1355" s="21"/>
      <c r="M1355" s="21"/>
      <c r="N1355" s="21"/>
      <c r="O1355" s="21"/>
      <c r="P1355" s="43">
        <f t="shared" si="56"/>
        <v>0</v>
      </c>
    </row>
    <row r="1356" spans="1:16" x14ac:dyDescent="0.25">
      <c r="A1356" s="226"/>
      <c r="B1356" s="228"/>
      <c r="C1356" s="46">
        <v>26</v>
      </c>
      <c r="D1356" s="63"/>
      <c r="E1356" s="21"/>
      <c r="F1356" s="21"/>
      <c r="G1356" s="21"/>
      <c r="H1356" s="21"/>
      <c r="I1356" s="21"/>
      <c r="J1356" s="21"/>
      <c r="K1356" s="21"/>
      <c r="L1356" s="21"/>
      <c r="M1356" s="21"/>
      <c r="N1356" s="21"/>
      <c r="O1356" s="21"/>
      <c r="P1356" s="43">
        <f t="shared" si="56"/>
        <v>0</v>
      </c>
    </row>
    <row r="1357" spans="1:16" x14ac:dyDescent="0.25">
      <c r="A1357" s="231"/>
      <c r="B1357" s="232"/>
      <c r="C1357" s="46">
        <v>27</v>
      </c>
      <c r="D1357" s="63"/>
      <c r="E1357" s="21"/>
      <c r="F1357" s="21"/>
      <c r="G1357" s="21"/>
      <c r="H1357" s="21"/>
      <c r="I1357" s="21"/>
      <c r="J1357" s="21"/>
      <c r="K1357" s="21"/>
      <c r="L1357" s="21"/>
      <c r="M1357" s="21"/>
      <c r="N1357" s="21"/>
      <c r="O1357" s="21"/>
      <c r="P1357" s="43">
        <f t="shared" si="56"/>
        <v>0</v>
      </c>
    </row>
    <row r="1358" spans="1:16" x14ac:dyDescent="0.25">
      <c r="A1358" s="225">
        <v>574</v>
      </c>
      <c r="B1358" s="227" t="s">
        <v>463</v>
      </c>
      <c r="C1358" s="46">
        <v>11</v>
      </c>
      <c r="D1358" s="63"/>
      <c r="E1358" s="21"/>
      <c r="F1358" s="21"/>
      <c r="G1358" s="21"/>
      <c r="H1358" s="21"/>
      <c r="I1358" s="21"/>
      <c r="J1358" s="21"/>
      <c r="K1358" s="21"/>
      <c r="L1358" s="21"/>
      <c r="M1358" s="21"/>
      <c r="N1358" s="21"/>
      <c r="O1358" s="21"/>
      <c r="P1358" s="43">
        <f t="shared" si="56"/>
        <v>0</v>
      </c>
    </row>
    <row r="1359" spans="1:16" x14ac:dyDescent="0.25">
      <c r="A1359" s="226"/>
      <c r="B1359" s="228"/>
      <c r="C1359" s="46">
        <v>12</v>
      </c>
      <c r="D1359" s="63"/>
      <c r="E1359" s="21"/>
      <c r="F1359" s="21"/>
      <c r="G1359" s="21"/>
      <c r="H1359" s="21"/>
      <c r="I1359" s="21"/>
      <c r="J1359" s="21"/>
      <c r="K1359" s="21"/>
      <c r="L1359" s="21"/>
      <c r="M1359" s="21"/>
      <c r="N1359" s="21"/>
      <c r="O1359" s="21"/>
      <c r="P1359" s="43">
        <f t="shared" si="56"/>
        <v>0</v>
      </c>
    </row>
    <row r="1360" spans="1:16" x14ac:dyDescent="0.25">
      <c r="A1360" s="226"/>
      <c r="B1360" s="228"/>
      <c r="C1360" s="46">
        <v>14</v>
      </c>
      <c r="D1360" s="63"/>
      <c r="E1360" s="21"/>
      <c r="F1360" s="21"/>
      <c r="G1360" s="21"/>
      <c r="H1360" s="21"/>
      <c r="I1360" s="21"/>
      <c r="J1360" s="21"/>
      <c r="K1360" s="21"/>
      <c r="L1360" s="21"/>
      <c r="M1360" s="21"/>
      <c r="N1360" s="21"/>
      <c r="O1360" s="21"/>
      <c r="P1360" s="43">
        <f t="shared" si="56"/>
        <v>0</v>
      </c>
    </row>
    <row r="1361" spans="1:16" x14ac:dyDescent="0.25">
      <c r="A1361" s="226"/>
      <c r="B1361" s="228"/>
      <c r="C1361" s="46">
        <v>15</v>
      </c>
      <c r="D1361" s="63"/>
      <c r="E1361" s="21"/>
      <c r="F1361" s="21"/>
      <c r="G1361" s="21"/>
      <c r="H1361" s="21"/>
      <c r="I1361" s="21"/>
      <c r="J1361" s="21"/>
      <c r="K1361" s="21"/>
      <c r="L1361" s="21"/>
      <c r="M1361" s="21"/>
      <c r="N1361" s="21"/>
      <c r="O1361" s="21"/>
      <c r="P1361" s="43">
        <f t="shared" si="56"/>
        <v>0</v>
      </c>
    </row>
    <row r="1362" spans="1:16" x14ac:dyDescent="0.25">
      <c r="A1362" s="226"/>
      <c r="B1362" s="228"/>
      <c r="C1362" s="46">
        <v>16</v>
      </c>
      <c r="D1362" s="63"/>
      <c r="E1362" s="21"/>
      <c r="F1362" s="21"/>
      <c r="G1362" s="21"/>
      <c r="H1362" s="21"/>
      <c r="I1362" s="21"/>
      <c r="J1362" s="21"/>
      <c r="K1362" s="21"/>
      <c r="L1362" s="21"/>
      <c r="M1362" s="21"/>
      <c r="N1362" s="21"/>
      <c r="O1362" s="21"/>
      <c r="P1362" s="43">
        <f t="shared" si="56"/>
        <v>0</v>
      </c>
    </row>
    <row r="1363" spans="1:16" x14ac:dyDescent="0.25">
      <c r="A1363" s="226"/>
      <c r="B1363" s="228"/>
      <c r="C1363" s="46">
        <v>17</v>
      </c>
      <c r="D1363" s="63"/>
      <c r="E1363" s="21"/>
      <c r="F1363" s="21"/>
      <c r="G1363" s="21"/>
      <c r="H1363" s="21"/>
      <c r="I1363" s="21"/>
      <c r="J1363" s="21"/>
      <c r="K1363" s="21"/>
      <c r="L1363" s="21"/>
      <c r="M1363" s="21"/>
      <c r="N1363" s="21"/>
      <c r="O1363" s="21"/>
      <c r="P1363" s="43">
        <f t="shared" si="56"/>
        <v>0</v>
      </c>
    </row>
    <row r="1364" spans="1:16" x14ac:dyDescent="0.25">
      <c r="A1364" s="226"/>
      <c r="B1364" s="228"/>
      <c r="C1364" s="46">
        <v>25</v>
      </c>
      <c r="D1364" s="63"/>
      <c r="E1364" s="21"/>
      <c r="F1364" s="21"/>
      <c r="G1364" s="21"/>
      <c r="H1364" s="21"/>
      <c r="I1364" s="21"/>
      <c r="J1364" s="21"/>
      <c r="K1364" s="21"/>
      <c r="L1364" s="21"/>
      <c r="M1364" s="21"/>
      <c r="N1364" s="21"/>
      <c r="O1364" s="21"/>
      <c r="P1364" s="43">
        <f t="shared" si="56"/>
        <v>0</v>
      </c>
    </row>
    <row r="1365" spans="1:16" x14ac:dyDescent="0.25">
      <c r="A1365" s="226"/>
      <c r="B1365" s="228"/>
      <c r="C1365" s="46">
        <v>26</v>
      </c>
      <c r="D1365" s="63"/>
      <c r="E1365" s="21"/>
      <c r="F1365" s="21"/>
      <c r="G1365" s="21"/>
      <c r="H1365" s="21"/>
      <c r="I1365" s="21"/>
      <c r="J1365" s="21"/>
      <c r="K1365" s="21"/>
      <c r="L1365" s="21"/>
      <c r="M1365" s="21"/>
      <c r="N1365" s="21"/>
      <c r="O1365" s="21"/>
      <c r="P1365" s="43">
        <f t="shared" si="56"/>
        <v>0</v>
      </c>
    </row>
    <row r="1366" spans="1:16" x14ac:dyDescent="0.25">
      <c r="A1366" s="231"/>
      <c r="B1366" s="232"/>
      <c r="C1366" s="46">
        <v>27</v>
      </c>
      <c r="D1366" s="63"/>
      <c r="E1366" s="21"/>
      <c r="F1366" s="21"/>
      <c r="G1366" s="21"/>
      <c r="H1366" s="21"/>
      <c r="I1366" s="21"/>
      <c r="J1366" s="21"/>
      <c r="K1366" s="21"/>
      <c r="L1366" s="21"/>
      <c r="M1366" s="21"/>
      <c r="N1366" s="21"/>
      <c r="O1366" s="21"/>
      <c r="P1366" s="43">
        <f t="shared" si="56"/>
        <v>0</v>
      </c>
    </row>
    <row r="1367" spans="1:16" x14ac:dyDescent="0.25">
      <c r="A1367" s="225">
        <v>575</v>
      </c>
      <c r="B1367" s="227" t="s">
        <v>464</v>
      </c>
      <c r="C1367" s="46">
        <v>11</v>
      </c>
      <c r="D1367" s="63"/>
      <c r="E1367" s="21"/>
      <c r="F1367" s="21"/>
      <c r="G1367" s="21"/>
      <c r="H1367" s="21"/>
      <c r="I1367" s="21"/>
      <c r="J1367" s="21"/>
      <c r="K1367" s="21"/>
      <c r="L1367" s="21"/>
      <c r="M1367" s="21"/>
      <c r="N1367" s="21"/>
      <c r="O1367" s="21"/>
      <c r="P1367" s="43">
        <f t="shared" si="56"/>
        <v>0</v>
      </c>
    </row>
    <row r="1368" spans="1:16" x14ac:dyDescent="0.25">
      <c r="A1368" s="226"/>
      <c r="B1368" s="228"/>
      <c r="C1368" s="46">
        <v>12</v>
      </c>
      <c r="D1368" s="63"/>
      <c r="E1368" s="21"/>
      <c r="F1368" s="21"/>
      <c r="G1368" s="21"/>
      <c r="H1368" s="21"/>
      <c r="I1368" s="21"/>
      <c r="J1368" s="21"/>
      <c r="K1368" s="21"/>
      <c r="L1368" s="21"/>
      <c r="M1368" s="21"/>
      <c r="N1368" s="21"/>
      <c r="O1368" s="21"/>
      <c r="P1368" s="43">
        <f t="shared" si="56"/>
        <v>0</v>
      </c>
    </row>
    <row r="1369" spans="1:16" x14ac:dyDescent="0.25">
      <c r="A1369" s="226"/>
      <c r="B1369" s="228"/>
      <c r="C1369" s="46">
        <v>14</v>
      </c>
      <c r="D1369" s="63"/>
      <c r="E1369" s="21"/>
      <c r="F1369" s="21"/>
      <c r="G1369" s="21"/>
      <c r="H1369" s="21"/>
      <c r="I1369" s="21"/>
      <c r="J1369" s="21"/>
      <c r="K1369" s="21"/>
      <c r="L1369" s="21"/>
      <c r="M1369" s="21"/>
      <c r="N1369" s="21"/>
      <c r="O1369" s="21"/>
      <c r="P1369" s="43">
        <f t="shared" si="56"/>
        <v>0</v>
      </c>
    </row>
    <row r="1370" spans="1:16" x14ac:dyDescent="0.25">
      <c r="A1370" s="226"/>
      <c r="B1370" s="228"/>
      <c r="C1370" s="46">
        <v>15</v>
      </c>
      <c r="D1370" s="63"/>
      <c r="E1370" s="21"/>
      <c r="F1370" s="21"/>
      <c r="G1370" s="21"/>
      <c r="H1370" s="21"/>
      <c r="I1370" s="21"/>
      <c r="J1370" s="21"/>
      <c r="K1370" s="21"/>
      <c r="L1370" s="21"/>
      <c r="M1370" s="21"/>
      <c r="N1370" s="21"/>
      <c r="O1370" s="21"/>
      <c r="P1370" s="43">
        <f t="shared" si="56"/>
        <v>0</v>
      </c>
    </row>
    <row r="1371" spans="1:16" x14ac:dyDescent="0.25">
      <c r="A1371" s="226"/>
      <c r="B1371" s="228"/>
      <c r="C1371" s="46">
        <v>16</v>
      </c>
      <c r="D1371" s="63"/>
      <c r="E1371" s="21"/>
      <c r="F1371" s="21"/>
      <c r="G1371" s="21"/>
      <c r="H1371" s="21"/>
      <c r="I1371" s="21"/>
      <c r="J1371" s="21"/>
      <c r="K1371" s="21"/>
      <c r="L1371" s="21"/>
      <c r="M1371" s="21"/>
      <c r="N1371" s="21"/>
      <c r="O1371" s="21"/>
      <c r="P1371" s="43">
        <f t="shared" si="56"/>
        <v>0</v>
      </c>
    </row>
    <row r="1372" spans="1:16" x14ac:dyDescent="0.25">
      <c r="A1372" s="226"/>
      <c r="B1372" s="228"/>
      <c r="C1372" s="46">
        <v>17</v>
      </c>
      <c r="D1372" s="63"/>
      <c r="E1372" s="21"/>
      <c r="F1372" s="21"/>
      <c r="G1372" s="21"/>
      <c r="H1372" s="21"/>
      <c r="I1372" s="21"/>
      <c r="J1372" s="21"/>
      <c r="K1372" s="21"/>
      <c r="L1372" s="21"/>
      <c r="M1372" s="21"/>
      <c r="N1372" s="21"/>
      <c r="O1372" s="21"/>
      <c r="P1372" s="43">
        <f t="shared" si="56"/>
        <v>0</v>
      </c>
    </row>
    <row r="1373" spans="1:16" x14ac:dyDescent="0.25">
      <c r="A1373" s="226"/>
      <c r="B1373" s="228"/>
      <c r="C1373" s="46">
        <v>25</v>
      </c>
      <c r="D1373" s="63"/>
      <c r="E1373" s="21"/>
      <c r="F1373" s="21"/>
      <c r="G1373" s="21"/>
      <c r="H1373" s="21"/>
      <c r="I1373" s="21"/>
      <c r="J1373" s="21"/>
      <c r="K1373" s="21"/>
      <c r="L1373" s="21"/>
      <c r="M1373" s="21"/>
      <c r="N1373" s="21"/>
      <c r="O1373" s="21"/>
      <c r="P1373" s="43">
        <f t="shared" si="56"/>
        <v>0</v>
      </c>
    </row>
    <row r="1374" spans="1:16" x14ac:dyDescent="0.25">
      <c r="A1374" s="226"/>
      <c r="B1374" s="228"/>
      <c r="C1374" s="46">
        <v>26</v>
      </c>
      <c r="D1374" s="63"/>
      <c r="E1374" s="21"/>
      <c r="F1374" s="21"/>
      <c r="G1374" s="21"/>
      <c r="H1374" s="21"/>
      <c r="I1374" s="21"/>
      <c r="J1374" s="21"/>
      <c r="K1374" s="21"/>
      <c r="L1374" s="21"/>
      <c r="M1374" s="21"/>
      <c r="N1374" s="21"/>
      <c r="O1374" s="21"/>
      <c r="P1374" s="43">
        <f t="shared" si="56"/>
        <v>0</v>
      </c>
    </row>
    <row r="1375" spans="1:16" x14ac:dyDescent="0.25">
      <c r="A1375" s="231"/>
      <c r="B1375" s="232"/>
      <c r="C1375" s="46">
        <v>27</v>
      </c>
      <c r="D1375" s="63"/>
      <c r="E1375" s="21"/>
      <c r="F1375" s="21"/>
      <c r="G1375" s="21"/>
      <c r="H1375" s="21"/>
      <c r="I1375" s="21"/>
      <c r="J1375" s="21"/>
      <c r="K1375" s="21"/>
      <c r="L1375" s="21"/>
      <c r="M1375" s="21"/>
      <c r="N1375" s="21"/>
      <c r="O1375" s="21"/>
      <c r="P1375" s="43">
        <f t="shared" si="56"/>
        <v>0</v>
      </c>
    </row>
    <row r="1376" spans="1:16" x14ac:dyDescent="0.25">
      <c r="A1376" s="225">
        <v>576</v>
      </c>
      <c r="B1376" s="227" t="s">
        <v>465</v>
      </c>
      <c r="C1376" s="46">
        <v>11</v>
      </c>
      <c r="D1376" s="63"/>
      <c r="E1376" s="21"/>
      <c r="F1376" s="21"/>
      <c r="G1376" s="21"/>
      <c r="H1376" s="21"/>
      <c r="I1376" s="21"/>
      <c r="J1376" s="21"/>
      <c r="K1376" s="21"/>
      <c r="L1376" s="21"/>
      <c r="M1376" s="21"/>
      <c r="N1376" s="21"/>
      <c r="O1376" s="21"/>
      <c r="P1376" s="43">
        <f t="shared" si="56"/>
        <v>0</v>
      </c>
    </row>
    <row r="1377" spans="1:16" x14ac:dyDescent="0.25">
      <c r="A1377" s="226"/>
      <c r="B1377" s="228"/>
      <c r="C1377" s="46">
        <v>12</v>
      </c>
      <c r="D1377" s="63"/>
      <c r="E1377" s="21"/>
      <c r="F1377" s="21"/>
      <c r="G1377" s="21"/>
      <c r="H1377" s="21"/>
      <c r="I1377" s="21"/>
      <c r="J1377" s="21"/>
      <c r="K1377" s="21"/>
      <c r="L1377" s="21"/>
      <c r="M1377" s="21"/>
      <c r="N1377" s="21"/>
      <c r="O1377" s="21"/>
      <c r="P1377" s="43">
        <f t="shared" si="56"/>
        <v>0</v>
      </c>
    </row>
    <row r="1378" spans="1:16" x14ac:dyDescent="0.25">
      <c r="A1378" s="226"/>
      <c r="B1378" s="228"/>
      <c r="C1378" s="46">
        <v>14</v>
      </c>
      <c r="D1378" s="63"/>
      <c r="E1378" s="21"/>
      <c r="F1378" s="21"/>
      <c r="G1378" s="21"/>
      <c r="H1378" s="21"/>
      <c r="I1378" s="21"/>
      <c r="J1378" s="21"/>
      <c r="K1378" s="21"/>
      <c r="L1378" s="21"/>
      <c r="M1378" s="21"/>
      <c r="N1378" s="21"/>
      <c r="O1378" s="21"/>
      <c r="P1378" s="43">
        <f t="shared" si="56"/>
        <v>0</v>
      </c>
    </row>
    <row r="1379" spans="1:16" x14ac:dyDescent="0.25">
      <c r="A1379" s="226"/>
      <c r="B1379" s="228"/>
      <c r="C1379" s="46">
        <v>15</v>
      </c>
      <c r="D1379" s="63"/>
      <c r="E1379" s="21"/>
      <c r="F1379" s="21"/>
      <c r="G1379" s="21"/>
      <c r="H1379" s="21"/>
      <c r="I1379" s="21"/>
      <c r="J1379" s="21"/>
      <c r="K1379" s="21"/>
      <c r="L1379" s="21"/>
      <c r="M1379" s="21"/>
      <c r="N1379" s="21"/>
      <c r="O1379" s="21"/>
      <c r="P1379" s="43">
        <f t="shared" si="56"/>
        <v>0</v>
      </c>
    </row>
    <row r="1380" spans="1:16" x14ac:dyDescent="0.25">
      <c r="A1380" s="226"/>
      <c r="B1380" s="228"/>
      <c r="C1380" s="46">
        <v>16</v>
      </c>
      <c r="D1380" s="63"/>
      <c r="E1380" s="21"/>
      <c r="F1380" s="21"/>
      <c r="G1380" s="21"/>
      <c r="H1380" s="21"/>
      <c r="I1380" s="21"/>
      <c r="J1380" s="21"/>
      <c r="K1380" s="21"/>
      <c r="L1380" s="21"/>
      <c r="M1380" s="21"/>
      <c r="N1380" s="21"/>
      <c r="O1380" s="21"/>
      <c r="P1380" s="43">
        <f t="shared" si="56"/>
        <v>0</v>
      </c>
    </row>
    <row r="1381" spans="1:16" x14ac:dyDescent="0.25">
      <c r="A1381" s="226"/>
      <c r="B1381" s="228"/>
      <c r="C1381" s="46">
        <v>17</v>
      </c>
      <c r="D1381" s="63"/>
      <c r="E1381" s="21"/>
      <c r="F1381" s="21"/>
      <c r="G1381" s="21"/>
      <c r="H1381" s="21"/>
      <c r="I1381" s="21"/>
      <c r="J1381" s="21"/>
      <c r="K1381" s="21"/>
      <c r="L1381" s="21"/>
      <c r="M1381" s="21"/>
      <c r="N1381" s="21"/>
      <c r="O1381" s="21"/>
      <c r="P1381" s="43">
        <f t="shared" si="56"/>
        <v>0</v>
      </c>
    </row>
    <row r="1382" spans="1:16" x14ac:dyDescent="0.25">
      <c r="A1382" s="226"/>
      <c r="B1382" s="228"/>
      <c r="C1382" s="46">
        <v>25</v>
      </c>
      <c r="D1382" s="63"/>
      <c r="E1382" s="21"/>
      <c r="F1382" s="21"/>
      <c r="G1382" s="21"/>
      <c r="H1382" s="21"/>
      <c r="I1382" s="21"/>
      <c r="J1382" s="21"/>
      <c r="K1382" s="21"/>
      <c r="L1382" s="21"/>
      <c r="M1382" s="21"/>
      <c r="N1382" s="21"/>
      <c r="O1382" s="21"/>
      <c r="P1382" s="43">
        <f t="shared" si="56"/>
        <v>0</v>
      </c>
    </row>
    <row r="1383" spans="1:16" x14ac:dyDescent="0.25">
      <c r="A1383" s="226"/>
      <c r="B1383" s="228"/>
      <c r="C1383" s="46">
        <v>26</v>
      </c>
      <c r="D1383" s="63"/>
      <c r="E1383" s="21"/>
      <c r="F1383" s="21"/>
      <c r="G1383" s="21"/>
      <c r="H1383" s="21"/>
      <c r="I1383" s="21"/>
      <c r="J1383" s="21"/>
      <c r="K1383" s="21"/>
      <c r="L1383" s="21"/>
      <c r="M1383" s="21"/>
      <c r="N1383" s="21"/>
      <c r="O1383" s="21"/>
      <c r="P1383" s="43">
        <f t="shared" si="56"/>
        <v>0</v>
      </c>
    </row>
    <row r="1384" spans="1:16" x14ac:dyDescent="0.25">
      <c r="A1384" s="231"/>
      <c r="B1384" s="232"/>
      <c r="C1384" s="46">
        <v>27</v>
      </c>
      <c r="D1384" s="63"/>
      <c r="E1384" s="21"/>
      <c r="F1384" s="21"/>
      <c r="G1384" s="21"/>
      <c r="H1384" s="21"/>
      <c r="I1384" s="21"/>
      <c r="J1384" s="21"/>
      <c r="K1384" s="21"/>
      <c r="L1384" s="21"/>
      <c r="M1384" s="21"/>
      <c r="N1384" s="21"/>
      <c r="O1384" s="21"/>
      <c r="P1384" s="43">
        <f t="shared" si="56"/>
        <v>0</v>
      </c>
    </row>
    <row r="1385" spans="1:16" x14ac:dyDescent="0.25">
      <c r="A1385" s="225">
        <v>577</v>
      </c>
      <c r="B1385" s="227" t="s">
        <v>466</v>
      </c>
      <c r="C1385" s="46">
        <v>11</v>
      </c>
      <c r="D1385" s="63"/>
      <c r="E1385" s="21"/>
      <c r="F1385" s="21"/>
      <c r="G1385" s="21"/>
      <c r="H1385" s="21"/>
      <c r="I1385" s="21"/>
      <c r="J1385" s="21"/>
      <c r="K1385" s="21"/>
      <c r="L1385" s="21"/>
      <c r="M1385" s="21"/>
      <c r="N1385" s="21"/>
      <c r="O1385" s="21"/>
      <c r="P1385" s="43">
        <f t="shared" si="56"/>
        <v>0</v>
      </c>
    </row>
    <row r="1386" spans="1:16" x14ac:dyDescent="0.25">
      <c r="A1386" s="226"/>
      <c r="B1386" s="228"/>
      <c r="C1386" s="46">
        <v>12</v>
      </c>
      <c r="D1386" s="63"/>
      <c r="E1386" s="21"/>
      <c r="F1386" s="21"/>
      <c r="G1386" s="21"/>
      <c r="H1386" s="21"/>
      <c r="I1386" s="21"/>
      <c r="J1386" s="21"/>
      <c r="K1386" s="21"/>
      <c r="L1386" s="21"/>
      <c r="M1386" s="21"/>
      <c r="N1386" s="21"/>
      <c r="O1386" s="21"/>
      <c r="P1386" s="43">
        <f t="shared" si="56"/>
        <v>0</v>
      </c>
    </row>
    <row r="1387" spans="1:16" x14ac:dyDescent="0.25">
      <c r="A1387" s="226"/>
      <c r="B1387" s="228"/>
      <c r="C1387" s="46">
        <v>14</v>
      </c>
      <c r="D1387" s="63"/>
      <c r="E1387" s="21"/>
      <c r="F1387" s="21"/>
      <c r="G1387" s="21"/>
      <c r="H1387" s="21"/>
      <c r="I1387" s="21"/>
      <c r="J1387" s="21"/>
      <c r="K1387" s="21"/>
      <c r="L1387" s="21"/>
      <c r="M1387" s="21"/>
      <c r="N1387" s="21"/>
      <c r="O1387" s="21"/>
      <c r="P1387" s="43">
        <f t="shared" si="56"/>
        <v>0</v>
      </c>
    </row>
    <row r="1388" spans="1:16" x14ac:dyDescent="0.25">
      <c r="A1388" s="226"/>
      <c r="B1388" s="228"/>
      <c r="C1388" s="46">
        <v>15</v>
      </c>
      <c r="D1388" s="63"/>
      <c r="E1388" s="21"/>
      <c r="F1388" s="21"/>
      <c r="G1388" s="21"/>
      <c r="H1388" s="21"/>
      <c r="I1388" s="21"/>
      <c r="J1388" s="21"/>
      <c r="K1388" s="21"/>
      <c r="L1388" s="21"/>
      <c r="M1388" s="21"/>
      <c r="N1388" s="21"/>
      <c r="O1388" s="21"/>
      <c r="P1388" s="43">
        <f t="shared" si="56"/>
        <v>0</v>
      </c>
    </row>
    <row r="1389" spans="1:16" x14ac:dyDescent="0.25">
      <c r="A1389" s="226"/>
      <c r="B1389" s="228"/>
      <c r="C1389" s="46">
        <v>16</v>
      </c>
      <c r="D1389" s="63"/>
      <c r="E1389" s="21"/>
      <c r="F1389" s="21"/>
      <c r="G1389" s="21"/>
      <c r="H1389" s="21"/>
      <c r="I1389" s="21"/>
      <c r="J1389" s="21"/>
      <c r="K1389" s="21"/>
      <c r="L1389" s="21"/>
      <c r="M1389" s="21"/>
      <c r="N1389" s="21"/>
      <c r="O1389" s="21"/>
      <c r="P1389" s="43">
        <f t="shared" si="56"/>
        <v>0</v>
      </c>
    </row>
    <row r="1390" spans="1:16" x14ac:dyDescent="0.25">
      <c r="A1390" s="226"/>
      <c r="B1390" s="228"/>
      <c r="C1390" s="46">
        <v>17</v>
      </c>
      <c r="D1390" s="63"/>
      <c r="E1390" s="21"/>
      <c r="F1390" s="21"/>
      <c r="G1390" s="21"/>
      <c r="H1390" s="21"/>
      <c r="I1390" s="21"/>
      <c r="J1390" s="21"/>
      <c r="K1390" s="21"/>
      <c r="L1390" s="21"/>
      <c r="M1390" s="21"/>
      <c r="N1390" s="21"/>
      <c r="O1390" s="21"/>
      <c r="P1390" s="43">
        <f t="shared" si="56"/>
        <v>0</v>
      </c>
    </row>
    <row r="1391" spans="1:16" x14ac:dyDescent="0.25">
      <c r="A1391" s="226"/>
      <c r="B1391" s="228"/>
      <c r="C1391" s="46">
        <v>25</v>
      </c>
      <c r="D1391" s="63"/>
      <c r="E1391" s="21"/>
      <c r="F1391" s="21"/>
      <c r="G1391" s="21"/>
      <c r="H1391" s="21"/>
      <c r="I1391" s="21"/>
      <c r="J1391" s="21"/>
      <c r="K1391" s="21"/>
      <c r="L1391" s="21"/>
      <c r="M1391" s="21"/>
      <c r="N1391" s="21"/>
      <c r="O1391" s="21"/>
      <c r="P1391" s="43">
        <f t="shared" si="56"/>
        <v>0</v>
      </c>
    </row>
    <row r="1392" spans="1:16" x14ac:dyDescent="0.25">
      <c r="A1392" s="226"/>
      <c r="B1392" s="228"/>
      <c r="C1392" s="46">
        <v>26</v>
      </c>
      <c r="D1392" s="63"/>
      <c r="E1392" s="21"/>
      <c r="F1392" s="21"/>
      <c r="G1392" s="21"/>
      <c r="H1392" s="21"/>
      <c r="I1392" s="21"/>
      <c r="J1392" s="21"/>
      <c r="K1392" s="21"/>
      <c r="L1392" s="21"/>
      <c r="M1392" s="21"/>
      <c r="N1392" s="21"/>
      <c r="O1392" s="21"/>
      <c r="P1392" s="43">
        <f t="shared" si="56"/>
        <v>0</v>
      </c>
    </row>
    <row r="1393" spans="1:16" x14ac:dyDescent="0.25">
      <c r="A1393" s="231"/>
      <c r="B1393" s="232"/>
      <c r="C1393" s="46">
        <v>27</v>
      </c>
      <c r="D1393" s="63"/>
      <c r="E1393" s="21"/>
      <c r="F1393" s="21"/>
      <c r="G1393" s="21"/>
      <c r="H1393" s="21"/>
      <c r="I1393" s="21"/>
      <c r="J1393" s="21"/>
      <c r="K1393" s="21"/>
      <c r="L1393" s="21"/>
      <c r="M1393" s="21"/>
      <c r="N1393" s="21"/>
      <c r="O1393" s="21"/>
      <c r="P1393" s="43">
        <f t="shared" si="56"/>
        <v>0</v>
      </c>
    </row>
    <row r="1394" spans="1:16" x14ac:dyDescent="0.25">
      <c r="A1394" s="225">
        <v>578</v>
      </c>
      <c r="B1394" s="227" t="s">
        <v>467</v>
      </c>
      <c r="C1394" s="46">
        <v>11</v>
      </c>
      <c r="D1394" s="63"/>
      <c r="E1394" s="21"/>
      <c r="F1394" s="21"/>
      <c r="G1394" s="21"/>
      <c r="H1394" s="21"/>
      <c r="I1394" s="21"/>
      <c r="J1394" s="21"/>
      <c r="K1394" s="21"/>
      <c r="L1394" s="21"/>
      <c r="M1394" s="21"/>
      <c r="N1394" s="21"/>
      <c r="O1394" s="21"/>
      <c r="P1394" s="43">
        <f t="shared" si="56"/>
        <v>0</v>
      </c>
    </row>
    <row r="1395" spans="1:16" x14ac:dyDescent="0.25">
      <c r="A1395" s="226"/>
      <c r="B1395" s="228"/>
      <c r="C1395" s="46">
        <v>12</v>
      </c>
      <c r="D1395" s="63"/>
      <c r="E1395" s="21"/>
      <c r="F1395" s="21"/>
      <c r="G1395" s="21"/>
      <c r="H1395" s="21"/>
      <c r="I1395" s="21"/>
      <c r="J1395" s="21"/>
      <c r="K1395" s="21"/>
      <c r="L1395" s="21"/>
      <c r="M1395" s="21"/>
      <c r="N1395" s="21"/>
      <c r="O1395" s="21"/>
      <c r="P1395" s="43">
        <f t="shared" si="56"/>
        <v>0</v>
      </c>
    </row>
    <row r="1396" spans="1:16" x14ac:dyDescent="0.25">
      <c r="A1396" s="226"/>
      <c r="B1396" s="228"/>
      <c r="C1396" s="46">
        <v>14</v>
      </c>
      <c r="D1396" s="63"/>
      <c r="E1396" s="21"/>
      <c r="F1396" s="21"/>
      <c r="G1396" s="21"/>
      <c r="H1396" s="21"/>
      <c r="I1396" s="21"/>
      <c r="J1396" s="21"/>
      <c r="K1396" s="21"/>
      <c r="L1396" s="21"/>
      <c r="M1396" s="21"/>
      <c r="N1396" s="21"/>
      <c r="O1396" s="21"/>
      <c r="P1396" s="43">
        <f t="shared" si="56"/>
        <v>0</v>
      </c>
    </row>
    <row r="1397" spans="1:16" x14ac:dyDescent="0.25">
      <c r="A1397" s="226"/>
      <c r="B1397" s="228"/>
      <c r="C1397" s="46">
        <v>15</v>
      </c>
      <c r="D1397" s="63"/>
      <c r="E1397" s="21"/>
      <c r="F1397" s="21"/>
      <c r="G1397" s="21"/>
      <c r="H1397" s="21"/>
      <c r="I1397" s="21"/>
      <c r="J1397" s="21"/>
      <c r="K1397" s="21"/>
      <c r="L1397" s="21"/>
      <c r="M1397" s="21"/>
      <c r="N1397" s="21"/>
      <c r="O1397" s="21"/>
      <c r="P1397" s="43">
        <f t="shared" si="56"/>
        <v>0</v>
      </c>
    </row>
    <row r="1398" spans="1:16" x14ac:dyDescent="0.25">
      <c r="A1398" s="226"/>
      <c r="B1398" s="228"/>
      <c r="C1398" s="46">
        <v>16</v>
      </c>
      <c r="D1398" s="63"/>
      <c r="E1398" s="21"/>
      <c r="F1398" s="21"/>
      <c r="G1398" s="21"/>
      <c r="H1398" s="21"/>
      <c r="I1398" s="21"/>
      <c r="J1398" s="21"/>
      <c r="K1398" s="21"/>
      <c r="L1398" s="21"/>
      <c r="M1398" s="21"/>
      <c r="N1398" s="21"/>
      <c r="O1398" s="21"/>
      <c r="P1398" s="43">
        <f t="shared" si="56"/>
        <v>0</v>
      </c>
    </row>
    <row r="1399" spans="1:16" x14ac:dyDescent="0.25">
      <c r="A1399" s="226"/>
      <c r="B1399" s="228"/>
      <c r="C1399" s="46">
        <v>17</v>
      </c>
      <c r="D1399" s="63"/>
      <c r="E1399" s="21"/>
      <c r="F1399" s="21"/>
      <c r="G1399" s="21"/>
      <c r="H1399" s="21"/>
      <c r="I1399" s="21"/>
      <c r="J1399" s="21"/>
      <c r="K1399" s="21"/>
      <c r="L1399" s="21"/>
      <c r="M1399" s="21"/>
      <c r="N1399" s="21"/>
      <c r="O1399" s="21"/>
      <c r="P1399" s="43">
        <f t="shared" si="56"/>
        <v>0</v>
      </c>
    </row>
    <row r="1400" spans="1:16" x14ac:dyDescent="0.25">
      <c r="A1400" s="226"/>
      <c r="B1400" s="228"/>
      <c r="C1400" s="46">
        <v>25</v>
      </c>
      <c r="D1400" s="63"/>
      <c r="E1400" s="21"/>
      <c r="F1400" s="21"/>
      <c r="G1400" s="21"/>
      <c r="H1400" s="21"/>
      <c r="I1400" s="21"/>
      <c r="J1400" s="21"/>
      <c r="K1400" s="21"/>
      <c r="L1400" s="21"/>
      <c r="M1400" s="21"/>
      <c r="N1400" s="21"/>
      <c r="O1400" s="21"/>
      <c r="P1400" s="43">
        <f t="shared" si="56"/>
        <v>0</v>
      </c>
    </row>
    <row r="1401" spans="1:16" x14ac:dyDescent="0.25">
      <c r="A1401" s="226"/>
      <c r="B1401" s="228"/>
      <c r="C1401" s="46">
        <v>26</v>
      </c>
      <c r="D1401" s="63"/>
      <c r="E1401" s="21"/>
      <c r="F1401" s="21"/>
      <c r="G1401" s="21"/>
      <c r="H1401" s="21"/>
      <c r="I1401" s="21"/>
      <c r="J1401" s="21"/>
      <c r="K1401" s="21"/>
      <c r="L1401" s="21"/>
      <c r="M1401" s="21"/>
      <c r="N1401" s="21"/>
      <c r="O1401" s="21"/>
      <c r="P1401" s="43">
        <f t="shared" si="56"/>
        <v>0</v>
      </c>
    </row>
    <row r="1402" spans="1:16" x14ac:dyDescent="0.25">
      <c r="A1402" s="231"/>
      <c r="B1402" s="232"/>
      <c r="C1402" s="46">
        <v>27</v>
      </c>
      <c r="D1402" s="63"/>
      <c r="E1402" s="21"/>
      <c r="F1402" s="21"/>
      <c r="G1402" s="21"/>
      <c r="H1402" s="21"/>
      <c r="I1402" s="21"/>
      <c r="J1402" s="21"/>
      <c r="K1402" s="21"/>
      <c r="L1402" s="21"/>
      <c r="M1402" s="21"/>
      <c r="N1402" s="21"/>
      <c r="O1402" s="21"/>
      <c r="P1402" s="43">
        <f t="shared" si="56"/>
        <v>0</v>
      </c>
    </row>
    <row r="1403" spans="1:16" x14ac:dyDescent="0.25">
      <c r="A1403" s="225">
        <v>579</v>
      </c>
      <c r="B1403" s="227" t="s">
        <v>468</v>
      </c>
      <c r="C1403" s="46">
        <v>11</v>
      </c>
      <c r="D1403" s="63"/>
      <c r="E1403" s="21"/>
      <c r="F1403" s="21"/>
      <c r="G1403" s="21"/>
      <c r="H1403" s="21"/>
      <c r="I1403" s="21"/>
      <c r="J1403" s="21"/>
      <c r="K1403" s="21"/>
      <c r="L1403" s="21"/>
      <c r="M1403" s="21"/>
      <c r="N1403" s="21"/>
      <c r="O1403" s="21"/>
      <c r="P1403" s="43">
        <f t="shared" si="56"/>
        <v>0</v>
      </c>
    </row>
    <row r="1404" spans="1:16" x14ac:dyDescent="0.25">
      <c r="A1404" s="226"/>
      <c r="B1404" s="228"/>
      <c r="C1404" s="46">
        <v>12</v>
      </c>
      <c r="D1404" s="63"/>
      <c r="E1404" s="21"/>
      <c r="F1404" s="21"/>
      <c r="G1404" s="21"/>
      <c r="H1404" s="21"/>
      <c r="I1404" s="21"/>
      <c r="J1404" s="21"/>
      <c r="K1404" s="21"/>
      <c r="L1404" s="21"/>
      <c r="M1404" s="21"/>
      <c r="N1404" s="21"/>
      <c r="O1404" s="21"/>
      <c r="P1404" s="43">
        <f t="shared" si="56"/>
        <v>0</v>
      </c>
    </row>
    <row r="1405" spans="1:16" x14ac:dyDescent="0.25">
      <c r="A1405" s="226"/>
      <c r="B1405" s="228"/>
      <c r="C1405" s="46">
        <v>14</v>
      </c>
      <c r="D1405" s="63"/>
      <c r="E1405" s="21"/>
      <c r="F1405" s="21"/>
      <c r="G1405" s="21"/>
      <c r="H1405" s="21"/>
      <c r="I1405" s="21"/>
      <c r="J1405" s="21"/>
      <c r="K1405" s="21"/>
      <c r="L1405" s="21"/>
      <c r="M1405" s="21"/>
      <c r="N1405" s="21"/>
      <c r="O1405" s="21"/>
      <c r="P1405" s="43">
        <f t="shared" si="56"/>
        <v>0</v>
      </c>
    </row>
    <row r="1406" spans="1:16" x14ac:dyDescent="0.25">
      <c r="A1406" s="226"/>
      <c r="B1406" s="228"/>
      <c r="C1406" s="46">
        <v>15</v>
      </c>
      <c r="D1406" s="63"/>
      <c r="E1406" s="21"/>
      <c r="F1406" s="21"/>
      <c r="G1406" s="21"/>
      <c r="H1406" s="21"/>
      <c r="I1406" s="21"/>
      <c r="J1406" s="21"/>
      <c r="K1406" s="21"/>
      <c r="L1406" s="21"/>
      <c r="M1406" s="21"/>
      <c r="N1406" s="21"/>
      <c r="O1406" s="21"/>
      <c r="P1406" s="43">
        <f t="shared" si="56"/>
        <v>0</v>
      </c>
    </row>
    <row r="1407" spans="1:16" x14ac:dyDescent="0.25">
      <c r="A1407" s="226"/>
      <c r="B1407" s="228"/>
      <c r="C1407" s="46">
        <v>16</v>
      </c>
      <c r="D1407" s="63"/>
      <c r="E1407" s="21"/>
      <c r="F1407" s="21"/>
      <c r="G1407" s="21"/>
      <c r="H1407" s="21"/>
      <c r="I1407" s="21"/>
      <c r="J1407" s="21"/>
      <c r="K1407" s="21"/>
      <c r="L1407" s="21"/>
      <c r="M1407" s="21"/>
      <c r="N1407" s="21"/>
      <c r="O1407" s="21"/>
      <c r="P1407" s="43">
        <f t="shared" si="56"/>
        <v>0</v>
      </c>
    </row>
    <row r="1408" spans="1:16" x14ac:dyDescent="0.25">
      <c r="A1408" s="226"/>
      <c r="B1408" s="228"/>
      <c r="C1408" s="46">
        <v>17</v>
      </c>
      <c r="D1408" s="63"/>
      <c r="E1408" s="21"/>
      <c r="F1408" s="21"/>
      <c r="G1408" s="21"/>
      <c r="H1408" s="21"/>
      <c r="I1408" s="21"/>
      <c r="J1408" s="21"/>
      <c r="K1408" s="21"/>
      <c r="L1408" s="21"/>
      <c r="M1408" s="21"/>
      <c r="N1408" s="21"/>
      <c r="O1408" s="21"/>
      <c r="P1408" s="43">
        <f t="shared" si="56"/>
        <v>0</v>
      </c>
    </row>
    <row r="1409" spans="1:16" x14ac:dyDescent="0.25">
      <c r="A1409" s="226"/>
      <c r="B1409" s="228"/>
      <c r="C1409" s="46">
        <v>25</v>
      </c>
      <c r="D1409" s="63"/>
      <c r="E1409" s="21"/>
      <c r="F1409" s="21"/>
      <c r="G1409" s="21"/>
      <c r="H1409" s="21"/>
      <c r="I1409" s="21"/>
      <c r="J1409" s="21"/>
      <c r="K1409" s="21"/>
      <c r="L1409" s="21"/>
      <c r="M1409" s="21"/>
      <c r="N1409" s="21"/>
      <c r="O1409" s="21"/>
      <c r="P1409" s="43">
        <f t="shared" si="56"/>
        <v>0</v>
      </c>
    </row>
    <row r="1410" spans="1:16" x14ac:dyDescent="0.25">
      <c r="A1410" s="226"/>
      <c r="B1410" s="228"/>
      <c r="C1410" s="46">
        <v>26</v>
      </c>
      <c r="D1410" s="63"/>
      <c r="E1410" s="21"/>
      <c r="F1410" s="21"/>
      <c r="G1410" s="21"/>
      <c r="H1410" s="21"/>
      <c r="I1410" s="21"/>
      <c r="J1410" s="21"/>
      <c r="K1410" s="21"/>
      <c r="L1410" s="21"/>
      <c r="M1410" s="21"/>
      <c r="N1410" s="21"/>
      <c r="O1410" s="21"/>
      <c r="P1410" s="43">
        <f t="shared" si="56"/>
        <v>0</v>
      </c>
    </row>
    <row r="1411" spans="1:16" x14ac:dyDescent="0.25">
      <c r="A1411" s="231"/>
      <c r="B1411" s="232"/>
      <c r="C1411" s="46">
        <v>27</v>
      </c>
      <c r="D1411" s="63"/>
      <c r="E1411" s="21"/>
      <c r="F1411" s="21"/>
      <c r="G1411" s="21"/>
      <c r="H1411" s="21"/>
      <c r="I1411" s="21"/>
      <c r="J1411" s="21"/>
      <c r="K1411" s="21"/>
      <c r="L1411" s="21"/>
      <c r="M1411" s="21"/>
      <c r="N1411" s="21"/>
      <c r="O1411" s="21"/>
      <c r="P1411" s="43">
        <f t="shared" ref="P1411:P1474" si="57">SUM(D1411:O1411)</f>
        <v>0</v>
      </c>
    </row>
    <row r="1412" spans="1:16" x14ac:dyDescent="0.25">
      <c r="A1412" s="59">
        <v>5800</v>
      </c>
      <c r="B1412" s="219" t="s">
        <v>469</v>
      </c>
      <c r="C1412" s="220"/>
      <c r="D1412" s="58">
        <v>0</v>
      </c>
      <c r="E1412" s="58">
        <v>0</v>
      </c>
      <c r="F1412" s="58">
        <v>0</v>
      </c>
      <c r="G1412" s="58">
        <v>0</v>
      </c>
      <c r="H1412" s="58">
        <v>0</v>
      </c>
      <c r="I1412" s="58">
        <v>0</v>
      </c>
      <c r="J1412" s="58">
        <v>0</v>
      </c>
      <c r="K1412" s="58">
        <v>0</v>
      </c>
      <c r="L1412" s="58">
        <v>0</v>
      </c>
      <c r="M1412" s="58">
        <v>0</v>
      </c>
      <c r="N1412" s="58">
        <v>0</v>
      </c>
      <c r="O1412" s="58">
        <v>0</v>
      </c>
      <c r="P1412" s="43">
        <f t="shared" si="57"/>
        <v>0</v>
      </c>
    </row>
    <row r="1413" spans="1:16" x14ac:dyDescent="0.25">
      <c r="A1413" s="225">
        <v>581</v>
      </c>
      <c r="B1413" s="227" t="s">
        <v>470</v>
      </c>
      <c r="C1413" s="46">
        <v>11</v>
      </c>
      <c r="D1413" s="63"/>
      <c r="E1413" s="21"/>
      <c r="F1413" s="21"/>
      <c r="G1413" s="21"/>
      <c r="H1413" s="21"/>
      <c r="I1413" s="21"/>
      <c r="J1413" s="21"/>
      <c r="K1413" s="21"/>
      <c r="L1413" s="21"/>
      <c r="M1413" s="21"/>
      <c r="N1413" s="21"/>
      <c r="O1413" s="21"/>
      <c r="P1413" s="43">
        <f t="shared" si="57"/>
        <v>0</v>
      </c>
    </row>
    <row r="1414" spans="1:16" x14ac:dyDescent="0.25">
      <c r="A1414" s="226"/>
      <c r="B1414" s="228"/>
      <c r="C1414" s="46">
        <v>12</v>
      </c>
      <c r="D1414" s="63"/>
      <c r="E1414" s="21"/>
      <c r="F1414" s="21"/>
      <c r="G1414" s="21"/>
      <c r="H1414" s="21"/>
      <c r="I1414" s="21"/>
      <c r="J1414" s="21"/>
      <c r="K1414" s="21"/>
      <c r="L1414" s="21"/>
      <c r="M1414" s="21"/>
      <c r="N1414" s="21"/>
      <c r="O1414" s="21"/>
      <c r="P1414" s="43">
        <f t="shared" si="57"/>
        <v>0</v>
      </c>
    </row>
    <row r="1415" spans="1:16" x14ac:dyDescent="0.25">
      <c r="A1415" s="226"/>
      <c r="B1415" s="228"/>
      <c r="C1415" s="46">
        <v>14</v>
      </c>
      <c r="D1415" s="63"/>
      <c r="E1415" s="21"/>
      <c r="F1415" s="21"/>
      <c r="G1415" s="21"/>
      <c r="H1415" s="21"/>
      <c r="I1415" s="21"/>
      <c r="J1415" s="21"/>
      <c r="K1415" s="21"/>
      <c r="L1415" s="21"/>
      <c r="M1415" s="21"/>
      <c r="N1415" s="21"/>
      <c r="O1415" s="21"/>
      <c r="P1415" s="43">
        <f t="shared" si="57"/>
        <v>0</v>
      </c>
    </row>
    <row r="1416" spans="1:16" x14ac:dyDescent="0.25">
      <c r="A1416" s="226"/>
      <c r="B1416" s="228"/>
      <c r="C1416" s="46">
        <v>15</v>
      </c>
      <c r="D1416" s="63"/>
      <c r="E1416" s="21"/>
      <c r="F1416" s="21"/>
      <c r="G1416" s="21"/>
      <c r="H1416" s="21"/>
      <c r="I1416" s="21"/>
      <c r="J1416" s="21"/>
      <c r="K1416" s="21"/>
      <c r="L1416" s="21"/>
      <c r="M1416" s="21"/>
      <c r="N1416" s="21"/>
      <c r="O1416" s="21"/>
      <c r="P1416" s="43">
        <f t="shared" si="57"/>
        <v>0</v>
      </c>
    </row>
    <row r="1417" spans="1:16" x14ac:dyDescent="0.25">
      <c r="A1417" s="226"/>
      <c r="B1417" s="228"/>
      <c r="C1417" s="46">
        <v>16</v>
      </c>
      <c r="D1417" s="63"/>
      <c r="E1417" s="21"/>
      <c r="F1417" s="21"/>
      <c r="G1417" s="21"/>
      <c r="H1417" s="21"/>
      <c r="I1417" s="21"/>
      <c r="J1417" s="21"/>
      <c r="K1417" s="21"/>
      <c r="L1417" s="21"/>
      <c r="M1417" s="21"/>
      <c r="N1417" s="21"/>
      <c r="O1417" s="21"/>
      <c r="P1417" s="43">
        <f t="shared" si="57"/>
        <v>0</v>
      </c>
    </row>
    <row r="1418" spans="1:16" x14ac:dyDescent="0.25">
      <c r="A1418" s="226"/>
      <c r="B1418" s="228"/>
      <c r="C1418" s="46">
        <v>17</v>
      </c>
      <c r="D1418" s="63"/>
      <c r="E1418" s="21"/>
      <c r="F1418" s="21"/>
      <c r="G1418" s="21"/>
      <c r="H1418" s="21"/>
      <c r="I1418" s="21"/>
      <c r="J1418" s="21"/>
      <c r="K1418" s="21"/>
      <c r="L1418" s="21"/>
      <c r="M1418" s="21"/>
      <c r="N1418" s="21"/>
      <c r="O1418" s="21"/>
      <c r="P1418" s="43">
        <f t="shared" si="57"/>
        <v>0</v>
      </c>
    </row>
    <row r="1419" spans="1:16" x14ac:dyDescent="0.25">
      <c r="A1419" s="226"/>
      <c r="B1419" s="228"/>
      <c r="C1419" s="46">
        <v>25</v>
      </c>
      <c r="D1419" s="63"/>
      <c r="E1419" s="21"/>
      <c r="F1419" s="21"/>
      <c r="G1419" s="21"/>
      <c r="H1419" s="21"/>
      <c r="I1419" s="21"/>
      <c r="J1419" s="21"/>
      <c r="K1419" s="21"/>
      <c r="L1419" s="21"/>
      <c r="M1419" s="21"/>
      <c r="N1419" s="21"/>
      <c r="O1419" s="21"/>
      <c r="P1419" s="43">
        <f t="shared" si="57"/>
        <v>0</v>
      </c>
    </row>
    <row r="1420" spans="1:16" x14ac:dyDescent="0.25">
      <c r="A1420" s="226"/>
      <c r="B1420" s="228"/>
      <c r="C1420" s="46">
        <v>26</v>
      </c>
      <c r="D1420" s="63"/>
      <c r="E1420" s="21"/>
      <c r="F1420" s="21"/>
      <c r="G1420" s="21"/>
      <c r="H1420" s="21"/>
      <c r="I1420" s="21"/>
      <c r="J1420" s="21"/>
      <c r="K1420" s="21"/>
      <c r="L1420" s="21"/>
      <c r="M1420" s="21"/>
      <c r="N1420" s="21"/>
      <c r="O1420" s="21"/>
      <c r="P1420" s="43">
        <f t="shared" si="57"/>
        <v>0</v>
      </c>
    </row>
    <row r="1421" spans="1:16" x14ac:dyDescent="0.25">
      <c r="A1421" s="231"/>
      <c r="B1421" s="232"/>
      <c r="C1421" s="46">
        <v>27</v>
      </c>
      <c r="D1421" s="63"/>
      <c r="E1421" s="21"/>
      <c r="F1421" s="21"/>
      <c r="G1421" s="21"/>
      <c r="H1421" s="21"/>
      <c r="I1421" s="21"/>
      <c r="J1421" s="21"/>
      <c r="K1421" s="21"/>
      <c r="L1421" s="21"/>
      <c r="M1421" s="21"/>
      <c r="N1421" s="21"/>
      <c r="O1421" s="21"/>
      <c r="P1421" s="43">
        <f t="shared" si="57"/>
        <v>0</v>
      </c>
    </row>
    <row r="1422" spans="1:16" x14ac:dyDescent="0.25">
      <c r="A1422" s="225">
        <v>582</v>
      </c>
      <c r="B1422" s="227" t="s">
        <v>471</v>
      </c>
      <c r="C1422" s="46">
        <v>11</v>
      </c>
      <c r="D1422" s="63"/>
      <c r="E1422" s="21"/>
      <c r="F1422" s="21"/>
      <c r="G1422" s="21"/>
      <c r="H1422" s="21"/>
      <c r="I1422" s="21"/>
      <c r="J1422" s="21"/>
      <c r="K1422" s="21"/>
      <c r="L1422" s="21"/>
      <c r="M1422" s="21"/>
      <c r="N1422" s="21"/>
      <c r="O1422" s="21"/>
      <c r="P1422" s="43">
        <f t="shared" si="57"/>
        <v>0</v>
      </c>
    </row>
    <row r="1423" spans="1:16" x14ac:dyDescent="0.25">
      <c r="A1423" s="226"/>
      <c r="B1423" s="228"/>
      <c r="C1423" s="46">
        <v>12</v>
      </c>
      <c r="D1423" s="63"/>
      <c r="E1423" s="21"/>
      <c r="F1423" s="21"/>
      <c r="G1423" s="21"/>
      <c r="H1423" s="21"/>
      <c r="I1423" s="21"/>
      <c r="J1423" s="21"/>
      <c r="K1423" s="21"/>
      <c r="L1423" s="21"/>
      <c r="M1423" s="21"/>
      <c r="N1423" s="21"/>
      <c r="O1423" s="21"/>
      <c r="P1423" s="43">
        <f t="shared" si="57"/>
        <v>0</v>
      </c>
    </row>
    <row r="1424" spans="1:16" x14ac:dyDescent="0.25">
      <c r="A1424" s="226"/>
      <c r="B1424" s="228"/>
      <c r="C1424" s="46">
        <v>14</v>
      </c>
      <c r="D1424" s="63"/>
      <c r="E1424" s="21"/>
      <c r="F1424" s="21"/>
      <c r="G1424" s="21"/>
      <c r="H1424" s="21"/>
      <c r="I1424" s="21"/>
      <c r="J1424" s="21"/>
      <c r="K1424" s="21"/>
      <c r="L1424" s="21"/>
      <c r="M1424" s="21"/>
      <c r="N1424" s="21"/>
      <c r="O1424" s="21"/>
      <c r="P1424" s="43">
        <f t="shared" si="57"/>
        <v>0</v>
      </c>
    </row>
    <row r="1425" spans="1:16" x14ac:dyDescent="0.25">
      <c r="A1425" s="226"/>
      <c r="B1425" s="228"/>
      <c r="C1425" s="46">
        <v>15</v>
      </c>
      <c r="D1425" s="63"/>
      <c r="E1425" s="21"/>
      <c r="F1425" s="21"/>
      <c r="G1425" s="21"/>
      <c r="H1425" s="21"/>
      <c r="I1425" s="21"/>
      <c r="J1425" s="21"/>
      <c r="K1425" s="21"/>
      <c r="L1425" s="21"/>
      <c r="M1425" s="21"/>
      <c r="N1425" s="21"/>
      <c r="O1425" s="21"/>
      <c r="P1425" s="43">
        <f t="shared" si="57"/>
        <v>0</v>
      </c>
    </row>
    <row r="1426" spans="1:16" x14ac:dyDescent="0.25">
      <c r="A1426" s="226"/>
      <c r="B1426" s="228"/>
      <c r="C1426" s="46">
        <v>16</v>
      </c>
      <c r="D1426" s="63"/>
      <c r="E1426" s="21"/>
      <c r="F1426" s="21"/>
      <c r="G1426" s="21"/>
      <c r="H1426" s="21"/>
      <c r="I1426" s="21"/>
      <c r="J1426" s="21"/>
      <c r="K1426" s="21"/>
      <c r="L1426" s="21"/>
      <c r="M1426" s="21"/>
      <c r="N1426" s="21"/>
      <c r="O1426" s="21"/>
      <c r="P1426" s="43">
        <f t="shared" si="57"/>
        <v>0</v>
      </c>
    </row>
    <row r="1427" spans="1:16" x14ac:dyDescent="0.25">
      <c r="A1427" s="226"/>
      <c r="B1427" s="228"/>
      <c r="C1427" s="46">
        <v>17</v>
      </c>
      <c r="D1427" s="63"/>
      <c r="E1427" s="21"/>
      <c r="F1427" s="21"/>
      <c r="G1427" s="21"/>
      <c r="H1427" s="21"/>
      <c r="I1427" s="21"/>
      <c r="J1427" s="21"/>
      <c r="K1427" s="21"/>
      <c r="L1427" s="21"/>
      <c r="M1427" s="21"/>
      <c r="N1427" s="21"/>
      <c r="O1427" s="21"/>
      <c r="P1427" s="43">
        <f t="shared" si="57"/>
        <v>0</v>
      </c>
    </row>
    <row r="1428" spans="1:16" x14ac:dyDescent="0.25">
      <c r="A1428" s="226"/>
      <c r="B1428" s="228"/>
      <c r="C1428" s="46">
        <v>25</v>
      </c>
      <c r="D1428" s="63"/>
      <c r="E1428" s="21"/>
      <c r="F1428" s="21"/>
      <c r="G1428" s="21"/>
      <c r="H1428" s="21"/>
      <c r="I1428" s="21"/>
      <c r="J1428" s="21"/>
      <c r="K1428" s="21"/>
      <c r="L1428" s="21"/>
      <c r="M1428" s="21"/>
      <c r="N1428" s="21"/>
      <c r="O1428" s="21"/>
      <c r="P1428" s="43">
        <f t="shared" si="57"/>
        <v>0</v>
      </c>
    </row>
    <row r="1429" spans="1:16" x14ac:dyDescent="0.25">
      <c r="A1429" s="226"/>
      <c r="B1429" s="228"/>
      <c r="C1429" s="46">
        <v>26</v>
      </c>
      <c r="D1429" s="63"/>
      <c r="E1429" s="21"/>
      <c r="F1429" s="21"/>
      <c r="G1429" s="21"/>
      <c r="H1429" s="21"/>
      <c r="I1429" s="21"/>
      <c r="J1429" s="21"/>
      <c r="K1429" s="21"/>
      <c r="L1429" s="21"/>
      <c r="M1429" s="21"/>
      <c r="N1429" s="21"/>
      <c r="O1429" s="21"/>
      <c r="P1429" s="43">
        <f t="shared" si="57"/>
        <v>0</v>
      </c>
    </row>
    <row r="1430" spans="1:16" x14ac:dyDescent="0.25">
      <c r="A1430" s="231"/>
      <c r="B1430" s="232"/>
      <c r="C1430" s="46">
        <v>27</v>
      </c>
      <c r="D1430" s="63"/>
      <c r="E1430" s="21"/>
      <c r="F1430" s="21"/>
      <c r="G1430" s="21"/>
      <c r="H1430" s="21"/>
      <c r="I1430" s="21"/>
      <c r="J1430" s="21"/>
      <c r="K1430" s="21"/>
      <c r="L1430" s="21"/>
      <c r="M1430" s="21"/>
      <c r="N1430" s="21"/>
      <c r="O1430" s="21"/>
      <c r="P1430" s="43">
        <f t="shared" si="57"/>
        <v>0</v>
      </c>
    </row>
    <row r="1431" spans="1:16" x14ac:dyDescent="0.25">
      <c r="A1431" s="225">
        <v>583</v>
      </c>
      <c r="B1431" s="227" t="s">
        <v>472</v>
      </c>
      <c r="C1431" s="46">
        <v>11</v>
      </c>
      <c r="D1431" s="63"/>
      <c r="E1431" s="21"/>
      <c r="F1431" s="21"/>
      <c r="G1431" s="21"/>
      <c r="H1431" s="21"/>
      <c r="I1431" s="21"/>
      <c r="J1431" s="21"/>
      <c r="K1431" s="21"/>
      <c r="L1431" s="21"/>
      <c r="M1431" s="21"/>
      <c r="N1431" s="21"/>
      <c r="O1431" s="21"/>
      <c r="P1431" s="43">
        <f t="shared" si="57"/>
        <v>0</v>
      </c>
    </row>
    <row r="1432" spans="1:16" x14ac:dyDescent="0.25">
      <c r="A1432" s="226"/>
      <c r="B1432" s="228"/>
      <c r="C1432" s="46">
        <v>12</v>
      </c>
      <c r="D1432" s="63"/>
      <c r="E1432" s="21"/>
      <c r="F1432" s="21"/>
      <c r="G1432" s="21"/>
      <c r="H1432" s="21"/>
      <c r="I1432" s="21"/>
      <c r="J1432" s="21"/>
      <c r="K1432" s="21"/>
      <c r="L1432" s="21"/>
      <c r="M1432" s="21"/>
      <c r="N1432" s="21"/>
      <c r="O1432" s="21"/>
      <c r="P1432" s="43">
        <f t="shared" si="57"/>
        <v>0</v>
      </c>
    </row>
    <row r="1433" spans="1:16" x14ac:dyDescent="0.25">
      <c r="A1433" s="226"/>
      <c r="B1433" s="228"/>
      <c r="C1433" s="46">
        <v>14</v>
      </c>
      <c r="D1433" s="63"/>
      <c r="E1433" s="21"/>
      <c r="F1433" s="21"/>
      <c r="G1433" s="21"/>
      <c r="H1433" s="21"/>
      <c r="I1433" s="21"/>
      <c r="J1433" s="21"/>
      <c r="K1433" s="21"/>
      <c r="L1433" s="21"/>
      <c r="M1433" s="21"/>
      <c r="N1433" s="21"/>
      <c r="O1433" s="21"/>
      <c r="P1433" s="43">
        <f t="shared" si="57"/>
        <v>0</v>
      </c>
    </row>
    <row r="1434" spans="1:16" x14ac:dyDescent="0.25">
      <c r="A1434" s="226"/>
      <c r="B1434" s="228"/>
      <c r="C1434" s="46">
        <v>15</v>
      </c>
      <c r="D1434" s="63"/>
      <c r="E1434" s="21"/>
      <c r="F1434" s="21"/>
      <c r="G1434" s="21"/>
      <c r="H1434" s="21"/>
      <c r="I1434" s="21"/>
      <c r="J1434" s="21"/>
      <c r="K1434" s="21"/>
      <c r="L1434" s="21"/>
      <c r="M1434" s="21"/>
      <c r="N1434" s="21"/>
      <c r="O1434" s="21"/>
      <c r="P1434" s="43">
        <f t="shared" si="57"/>
        <v>0</v>
      </c>
    </row>
    <row r="1435" spans="1:16" x14ac:dyDescent="0.25">
      <c r="A1435" s="226"/>
      <c r="B1435" s="228"/>
      <c r="C1435" s="46">
        <v>16</v>
      </c>
      <c r="D1435" s="63"/>
      <c r="E1435" s="21"/>
      <c r="F1435" s="21"/>
      <c r="G1435" s="21"/>
      <c r="H1435" s="21"/>
      <c r="I1435" s="21"/>
      <c r="J1435" s="21"/>
      <c r="K1435" s="21"/>
      <c r="L1435" s="21"/>
      <c r="M1435" s="21"/>
      <c r="N1435" s="21"/>
      <c r="O1435" s="21"/>
      <c r="P1435" s="43">
        <f t="shared" si="57"/>
        <v>0</v>
      </c>
    </row>
    <row r="1436" spans="1:16" x14ac:dyDescent="0.25">
      <c r="A1436" s="226"/>
      <c r="B1436" s="228"/>
      <c r="C1436" s="46">
        <v>17</v>
      </c>
      <c r="D1436" s="63"/>
      <c r="E1436" s="21"/>
      <c r="F1436" s="21"/>
      <c r="G1436" s="21"/>
      <c r="H1436" s="21"/>
      <c r="I1436" s="21"/>
      <c r="J1436" s="21"/>
      <c r="K1436" s="21"/>
      <c r="L1436" s="21"/>
      <c r="M1436" s="21"/>
      <c r="N1436" s="21"/>
      <c r="O1436" s="21"/>
      <c r="P1436" s="43">
        <f t="shared" si="57"/>
        <v>0</v>
      </c>
    </row>
    <row r="1437" spans="1:16" x14ac:dyDescent="0.25">
      <c r="A1437" s="226"/>
      <c r="B1437" s="228"/>
      <c r="C1437" s="46">
        <v>25</v>
      </c>
      <c r="D1437" s="63"/>
      <c r="E1437" s="21"/>
      <c r="F1437" s="21"/>
      <c r="G1437" s="21"/>
      <c r="H1437" s="21"/>
      <c r="I1437" s="21"/>
      <c r="J1437" s="21"/>
      <c r="K1437" s="21"/>
      <c r="L1437" s="21"/>
      <c r="M1437" s="21"/>
      <c r="N1437" s="21"/>
      <c r="O1437" s="21"/>
      <c r="P1437" s="43">
        <f t="shared" si="57"/>
        <v>0</v>
      </c>
    </row>
    <row r="1438" spans="1:16" x14ac:dyDescent="0.25">
      <c r="A1438" s="226"/>
      <c r="B1438" s="228"/>
      <c r="C1438" s="46">
        <v>26</v>
      </c>
      <c r="D1438" s="63"/>
      <c r="E1438" s="21"/>
      <c r="F1438" s="21"/>
      <c r="G1438" s="21"/>
      <c r="H1438" s="21"/>
      <c r="I1438" s="21"/>
      <c r="J1438" s="21"/>
      <c r="K1438" s="21"/>
      <c r="L1438" s="21"/>
      <c r="M1438" s="21"/>
      <c r="N1438" s="21"/>
      <c r="O1438" s="21"/>
      <c r="P1438" s="43">
        <f t="shared" si="57"/>
        <v>0</v>
      </c>
    </row>
    <row r="1439" spans="1:16" x14ac:dyDescent="0.25">
      <c r="A1439" s="231"/>
      <c r="B1439" s="232"/>
      <c r="C1439" s="46">
        <v>27</v>
      </c>
      <c r="D1439" s="63"/>
      <c r="E1439" s="21"/>
      <c r="F1439" s="21"/>
      <c r="G1439" s="21"/>
      <c r="H1439" s="21"/>
      <c r="I1439" s="21"/>
      <c r="J1439" s="21"/>
      <c r="K1439" s="21"/>
      <c r="L1439" s="21"/>
      <c r="M1439" s="21"/>
      <c r="N1439" s="21"/>
      <c r="O1439" s="21"/>
      <c r="P1439" s="43">
        <f t="shared" si="57"/>
        <v>0</v>
      </c>
    </row>
    <row r="1440" spans="1:16" x14ac:dyDescent="0.25">
      <c r="A1440" s="225">
        <v>589</v>
      </c>
      <c r="B1440" s="227" t="s">
        <v>473</v>
      </c>
      <c r="C1440" s="46">
        <v>11</v>
      </c>
      <c r="D1440" s="63"/>
      <c r="E1440" s="21"/>
      <c r="F1440" s="21"/>
      <c r="G1440" s="21"/>
      <c r="H1440" s="21"/>
      <c r="I1440" s="21"/>
      <c r="J1440" s="21"/>
      <c r="K1440" s="21"/>
      <c r="L1440" s="21"/>
      <c r="M1440" s="21"/>
      <c r="N1440" s="21"/>
      <c r="O1440" s="21"/>
      <c r="P1440" s="43">
        <f t="shared" si="57"/>
        <v>0</v>
      </c>
    </row>
    <row r="1441" spans="1:16" x14ac:dyDescent="0.25">
      <c r="A1441" s="226"/>
      <c r="B1441" s="228"/>
      <c r="C1441" s="46">
        <v>12</v>
      </c>
      <c r="D1441" s="63"/>
      <c r="E1441" s="21"/>
      <c r="F1441" s="21"/>
      <c r="G1441" s="21"/>
      <c r="H1441" s="21"/>
      <c r="I1441" s="21"/>
      <c r="J1441" s="21"/>
      <c r="K1441" s="21"/>
      <c r="L1441" s="21"/>
      <c r="M1441" s="21"/>
      <c r="N1441" s="21"/>
      <c r="O1441" s="21"/>
      <c r="P1441" s="43">
        <f t="shared" si="57"/>
        <v>0</v>
      </c>
    </row>
    <row r="1442" spans="1:16" x14ac:dyDescent="0.25">
      <c r="A1442" s="226"/>
      <c r="B1442" s="228"/>
      <c r="C1442" s="46">
        <v>14</v>
      </c>
      <c r="D1442" s="63"/>
      <c r="E1442" s="21"/>
      <c r="F1442" s="21"/>
      <c r="G1442" s="21"/>
      <c r="H1442" s="21"/>
      <c r="I1442" s="21"/>
      <c r="J1442" s="21"/>
      <c r="K1442" s="21"/>
      <c r="L1442" s="21"/>
      <c r="M1442" s="21"/>
      <c r="N1442" s="21"/>
      <c r="O1442" s="21"/>
      <c r="P1442" s="43">
        <f t="shared" si="57"/>
        <v>0</v>
      </c>
    </row>
    <row r="1443" spans="1:16" x14ac:dyDescent="0.25">
      <c r="A1443" s="226"/>
      <c r="B1443" s="228"/>
      <c r="C1443" s="46">
        <v>15</v>
      </c>
      <c r="D1443" s="63"/>
      <c r="E1443" s="21"/>
      <c r="F1443" s="21"/>
      <c r="G1443" s="21"/>
      <c r="H1443" s="21"/>
      <c r="I1443" s="21"/>
      <c r="J1443" s="21"/>
      <c r="K1443" s="21"/>
      <c r="L1443" s="21"/>
      <c r="M1443" s="21"/>
      <c r="N1443" s="21"/>
      <c r="O1443" s="21"/>
      <c r="P1443" s="43">
        <f t="shared" si="57"/>
        <v>0</v>
      </c>
    </row>
    <row r="1444" spans="1:16" x14ac:dyDescent="0.25">
      <c r="A1444" s="226"/>
      <c r="B1444" s="228"/>
      <c r="C1444" s="46">
        <v>16</v>
      </c>
      <c r="D1444" s="63"/>
      <c r="E1444" s="21"/>
      <c r="F1444" s="21"/>
      <c r="G1444" s="21"/>
      <c r="H1444" s="21"/>
      <c r="I1444" s="21"/>
      <c r="J1444" s="21"/>
      <c r="K1444" s="21"/>
      <c r="L1444" s="21"/>
      <c r="M1444" s="21"/>
      <c r="N1444" s="21"/>
      <c r="O1444" s="21"/>
      <c r="P1444" s="43">
        <f t="shared" si="57"/>
        <v>0</v>
      </c>
    </row>
    <row r="1445" spans="1:16" x14ac:dyDescent="0.25">
      <c r="A1445" s="226"/>
      <c r="B1445" s="228"/>
      <c r="C1445" s="46">
        <v>17</v>
      </c>
      <c r="D1445" s="63"/>
      <c r="E1445" s="21"/>
      <c r="F1445" s="21"/>
      <c r="G1445" s="21"/>
      <c r="H1445" s="21"/>
      <c r="I1445" s="21"/>
      <c r="J1445" s="21"/>
      <c r="K1445" s="21"/>
      <c r="L1445" s="21"/>
      <c r="M1445" s="21"/>
      <c r="N1445" s="21"/>
      <c r="O1445" s="21"/>
      <c r="P1445" s="43">
        <f t="shared" si="57"/>
        <v>0</v>
      </c>
    </row>
    <row r="1446" spans="1:16" x14ac:dyDescent="0.25">
      <c r="A1446" s="226"/>
      <c r="B1446" s="228"/>
      <c r="C1446" s="46">
        <v>25</v>
      </c>
      <c r="D1446" s="63"/>
      <c r="E1446" s="21"/>
      <c r="F1446" s="21"/>
      <c r="G1446" s="21"/>
      <c r="H1446" s="21"/>
      <c r="I1446" s="21"/>
      <c r="J1446" s="21"/>
      <c r="K1446" s="21"/>
      <c r="L1446" s="21"/>
      <c r="M1446" s="21"/>
      <c r="N1446" s="21"/>
      <c r="O1446" s="21"/>
      <c r="P1446" s="43">
        <f t="shared" si="57"/>
        <v>0</v>
      </c>
    </row>
    <row r="1447" spans="1:16" x14ac:dyDescent="0.25">
      <c r="A1447" s="226"/>
      <c r="B1447" s="228"/>
      <c r="C1447" s="46">
        <v>26</v>
      </c>
      <c r="D1447" s="63"/>
      <c r="E1447" s="21"/>
      <c r="F1447" s="21"/>
      <c r="G1447" s="21"/>
      <c r="H1447" s="21"/>
      <c r="I1447" s="21"/>
      <c r="J1447" s="21"/>
      <c r="K1447" s="21"/>
      <c r="L1447" s="21"/>
      <c r="M1447" s="21"/>
      <c r="N1447" s="21"/>
      <c r="O1447" s="21"/>
      <c r="P1447" s="43">
        <f t="shared" si="57"/>
        <v>0</v>
      </c>
    </row>
    <row r="1448" spans="1:16" x14ac:dyDescent="0.25">
      <c r="A1448" s="231"/>
      <c r="B1448" s="232"/>
      <c r="C1448" s="46">
        <v>27</v>
      </c>
      <c r="D1448" s="63"/>
      <c r="E1448" s="21"/>
      <c r="F1448" s="21"/>
      <c r="G1448" s="21"/>
      <c r="H1448" s="21"/>
      <c r="I1448" s="21"/>
      <c r="J1448" s="21"/>
      <c r="K1448" s="21"/>
      <c r="L1448" s="21"/>
      <c r="M1448" s="21"/>
      <c r="N1448" s="21"/>
      <c r="O1448" s="21"/>
      <c r="P1448" s="43">
        <f t="shared" si="57"/>
        <v>0</v>
      </c>
    </row>
    <row r="1449" spans="1:16" x14ac:dyDescent="0.25">
      <c r="A1449" s="59">
        <v>5900</v>
      </c>
      <c r="B1449" s="219" t="s">
        <v>474</v>
      </c>
      <c r="C1449" s="220"/>
      <c r="D1449" s="58">
        <v>0</v>
      </c>
      <c r="E1449" s="58">
        <v>0</v>
      </c>
      <c r="F1449" s="58">
        <v>0</v>
      </c>
      <c r="G1449" s="58">
        <v>0</v>
      </c>
      <c r="H1449" s="58">
        <v>0</v>
      </c>
      <c r="I1449" s="58">
        <v>0</v>
      </c>
      <c r="J1449" s="58">
        <v>0</v>
      </c>
      <c r="K1449" s="58">
        <v>0</v>
      </c>
      <c r="L1449" s="58">
        <v>0</v>
      </c>
      <c r="M1449" s="58">
        <v>0</v>
      </c>
      <c r="N1449" s="58">
        <v>0</v>
      </c>
      <c r="O1449" s="58">
        <v>0</v>
      </c>
      <c r="P1449" s="43">
        <f t="shared" si="57"/>
        <v>0</v>
      </c>
    </row>
    <row r="1450" spans="1:16" x14ac:dyDescent="0.25">
      <c r="A1450" s="225">
        <v>591</v>
      </c>
      <c r="B1450" s="227" t="s">
        <v>475</v>
      </c>
      <c r="C1450" s="46">
        <v>11</v>
      </c>
      <c r="D1450" s="63"/>
      <c r="E1450" s="21"/>
      <c r="F1450" s="21"/>
      <c r="G1450" s="21"/>
      <c r="H1450" s="21"/>
      <c r="I1450" s="21"/>
      <c r="J1450" s="21"/>
      <c r="K1450" s="21"/>
      <c r="L1450" s="21"/>
      <c r="M1450" s="21"/>
      <c r="N1450" s="21"/>
      <c r="O1450" s="21"/>
      <c r="P1450" s="43">
        <f t="shared" si="57"/>
        <v>0</v>
      </c>
    </row>
    <row r="1451" spans="1:16" x14ac:dyDescent="0.25">
      <c r="A1451" s="226"/>
      <c r="B1451" s="228"/>
      <c r="C1451" s="46">
        <v>12</v>
      </c>
      <c r="D1451" s="63"/>
      <c r="E1451" s="21"/>
      <c r="F1451" s="21"/>
      <c r="G1451" s="21"/>
      <c r="H1451" s="21"/>
      <c r="I1451" s="21"/>
      <c r="J1451" s="21"/>
      <c r="K1451" s="21"/>
      <c r="L1451" s="21"/>
      <c r="M1451" s="21"/>
      <c r="N1451" s="21"/>
      <c r="O1451" s="21"/>
      <c r="P1451" s="43">
        <f t="shared" si="57"/>
        <v>0</v>
      </c>
    </row>
    <row r="1452" spans="1:16" x14ac:dyDescent="0.25">
      <c r="A1452" s="226"/>
      <c r="B1452" s="228"/>
      <c r="C1452" s="46">
        <v>14</v>
      </c>
      <c r="D1452" s="63"/>
      <c r="E1452" s="21"/>
      <c r="F1452" s="21"/>
      <c r="G1452" s="21"/>
      <c r="H1452" s="21"/>
      <c r="I1452" s="21"/>
      <c r="J1452" s="21"/>
      <c r="K1452" s="21"/>
      <c r="L1452" s="21"/>
      <c r="M1452" s="21"/>
      <c r="N1452" s="21"/>
      <c r="O1452" s="21"/>
      <c r="P1452" s="43">
        <f t="shared" si="57"/>
        <v>0</v>
      </c>
    </row>
    <row r="1453" spans="1:16" x14ac:dyDescent="0.25">
      <c r="A1453" s="226"/>
      <c r="B1453" s="228"/>
      <c r="C1453" s="46">
        <v>15</v>
      </c>
      <c r="D1453" s="63"/>
      <c r="E1453" s="21"/>
      <c r="F1453" s="21"/>
      <c r="G1453" s="21"/>
      <c r="H1453" s="21"/>
      <c r="I1453" s="21"/>
      <c r="J1453" s="21"/>
      <c r="K1453" s="21"/>
      <c r="L1453" s="21"/>
      <c r="M1453" s="21"/>
      <c r="N1453" s="21"/>
      <c r="O1453" s="21"/>
      <c r="P1453" s="43">
        <f t="shared" si="57"/>
        <v>0</v>
      </c>
    </row>
    <row r="1454" spans="1:16" x14ac:dyDescent="0.25">
      <c r="A1454" s="226"/>
      <c r="B1454" s="228"/>
      <c r="C1454" s="46">
        <v>16</v>
      </c>
      <c r="D1454" s="63"/>
      <c r="E1454" s="21"/>
      <c r="F1454" s="21"/>
      <c r="G1454" s="21"/>
      <c r="H1454" s="21"/>
      <c r="I1454" s="21"/>
      <c r="J1454" s="21"/>
      <c r="K1454" s="21"/>
      <c r="L1454" s="21"/>
      <c r="M1454" s="21"/>
      <c r="N1454" s="21"/>
      <c r="O1454" s="21"/>
      <c r="P1454" s="43">
        <f t="shared" si="57"/>
        <v>0</v>
      </c>
    </row>
    <row r="1455" spans="1:16" x14ac:dyDescent="0.25">
      <c r="A1455" s="226"/>
      <c r="B1455" s="228"/>
      <c r="C1455" s="46">
        <v>17</v>
      </c>
      <c r="D1455" s="63"/>
      <c r="E1455" s="21"/>
      <c r="F1455" s="21"/>
      <c r="G1455" s="21"/>
      <c r="H1455" s="21"/>
      <c r="I1455" s="21"/>
      <c r="J1455" s="21"/>
      <c r="K1455" s="21"/>
      <c r="L1455" s="21"/>
      <c r="M1455" s="21"/>
      <c r="N1455" s="21"/>
      <c r="O1455" s="21"/>
      <c r="P1455" s="43">
        <f t="shared" si="57"/>
        <v>0</v>
      </c>
    </row>
    <row r="1456" spans="1:16" x14ac:dyDescent="0.25">
      <c r="A1456" s="226"/>
      <c r="B1456" s="228"/>
      <c r="C1456" s="46">
        <v>25</v>
      </c>
      <c r="D1456" s="63"/>
      <c r="E1456" s="21"/>
      <c r="F1456" s="21"/>
      <c r="G1456" s="21"/>
      <c r="H1456" s="21"/>
      <c r="I1456" s="21"/>
      <c r="J1456" s="21"/>
      <c r="K1456" s="21"/>
      <c r="L1456" s="21"/>
      <c r="M1456" s="21"/>
      <c r="N1456" s="21"/>
      <c r="O1456" s="21"/>
      <c r="P1456" s="43">
        <f t="shared" si="57"/>
        <v>0</v>
      </c>
    </row>
    <row r="1457" spans="1:16" x14ac:dyDescent="0.25">
      <c r="A1457" s="226"/>
      <c r="B1457" s="228"/>
      <c r="C1457" s="46">
        <v>26</v>
      </c>
      <c r="D1457" s="63"/>
      <c r="E1457" s="21"/>
      <c r="F1457" s="21"/>
      <c r="G1457" s="21"/>
      <c r="H1457" s="21"/>
      <c r="I1457" s="21"/>
      <c r="J1457" s="21"/>
      <c r="K1457" s="21"/>
      <c r="L1457" s="21"/>
      <c r="M1457" s="21"/>
      <c r="N1457" s="21"/>
      <c r="O1457" s="21"/>
      <c r="P1457" s="43">
        <f t="shared" si="57"/>
        <v>0</v>
      </c>
    </row>
    <row r="1458" spans="1:16" x14ac:dyDescent="0.25">
      <c r="A1458" s="231"/>
      <c r="B1458" s="232"/>
      <c r="C1458" s="46">
        <v>27</v>
      </c>
      <c r="D1458" s="63"/>
      <c r="E1458" s="21"/>
      <c r="F1458" s="21"/>
      <c r="G1458" s="21"/>
      <c r="H1458" s="21"/>
      <c r="I1458" s="21"/>
      <c r="J1458" s="21"/>
      <c r="K1458" s="21"/>
      <c r="L1458" s="21"/>
      <c r="M1458" s="21"/>
      <c r="N1458" s="21"/>
      <c r="O1458" s="21"/>
      <c r="P1458" s="43">
        <f t="shared" si="57"/>
        <v>0</v>
      </c>
    </row>
    <row r="1459" spans="1:16" x14ac:dyDescent="0.25">
      <c r="A1459" s="225">
        <v>592</v>
      </c>
      <c r="B1459" s="227" t="s">
        <v>476</v>
      </c>
      <c r="C1459" s="46">
        <v>11</v>
      </c>
      <c r="D1459" s="63"/>
      <c r="E1459" s="21"/>
      <c r="F1459" s="21"/>
      <c r="G1459" s="21"/>
      <c r="H1459" s="21"/>
      <c r="I1459" s="21"/>
      <c r="J1459" s="21"/>
      <c r="K1459" s="21"/>
      <c r="L1459" s="21"/>
      <c r="M1459" s="21"/>
      <c r="N1459" s="21"/>
      <c r="O1459" s="21"/>
      <c r="P1459" s="43">
        <f t="shared" si="57"/>
        <v>0</v>
      </c>
    </row>
    <row r="1460" spans="1:16" x14ac:dyDescent="0.25">
      <c r="A1460" s="226"/>
      <c r="B1460" s="228"/>
      <c r="C1460" s="46">
        <v>12</v>
      </c>
      <c r="D1460" s="63"/>
      <c r="E1460" s="21"/>
      <c r="F1460" s="21"/>
      <c r="G1460" s="21"/>
      <c r="H1460" s="21"/>
      <c r="I1460" s="21"/>
      <c r="J1460" s="21"/>
      <c r="K1460" s="21"/>
      <c r="L1460" s="21"/>
      <c r="M1460" s="21"/>
      <c r="N1460" s="21"/>
      <c r="O1460" s="21"/>
      <c r="P1460" s="43">
        <f t="shared" si="57"/>
        <v>0</v>
      </c>
    </row>
    <row r="1461" spans="1:16" x14ac:dyDescent="0.25">
      <c r="A1461" s="226"/>
      <c r="B1461" s="228"/>
      <c r="C1461" s="46">
        <v>14</v>
      </c>
      <c r="D1461" s="63"/>
      <c r="E1461" s="21"/>
      <c r="F1461" s="21"/>
      <c r="G1461" s="21"/>
      <c r="H1461" s="21"/>
      <c r="I1461" s="21"/>
      <c r="J1461" s="21"/>
      <c r="K1461" s="21"/>
      <c r="L1461" s="21"/>
      <c r="M1461" s="21"/>
      <c r="N1461" s="21"/>
      <c r="O1461" s="21"/>
      <c r="P1461" s="43">
        <f t="shared" si="57"/>
        <v>0</v>
      </c>
    </row>
    <row r="1462" spans="1:16" x14ac:dyDescent="0.25">
      <c r="A1462" s="226"/>
      <c r="B1462" s="228"/>
      <c r="C1462" s="46">
        <v>15</v>
      </c>
      <c r="D1462" s="63"/>
      <c r="E1462" s="21"/>
      <c r="F1462" s="21"/>
      <c r="G1462" s="21"/>
      <c r="H1462" s="21"/>
      <c r="I1462" s="21"/>
      <c r="J1462" s="21"/>
      <c r="K1462" s="21"/>
      <c r="L1462" s="21"/>
      <c r="M1462" s="21"/>
      <c r="N1462" s="21"/>
      <c r="O1462" s="21"/>
      <c r="P1462" s="43">
        <f t="shared" si="57"/>
        <v>0</v>
      </c>
    </row>
    <row r="1463" spans="1:16" x14ac:dyDescent="0.25">
      <c r="A1463" s="226"/>
      <c r="B1463" s="228"/>
      <c r="C1463" s="46">
        <v>16</v>
      </c>
      <c r="D1463" s="63"/>
      <c r="E1463" s="21"/>
      <c r="F1463" s="21"/>
      <c r="G1463" s="21"/>
      <c r="H1463" s="21"/>
      <c r="I1463" s="21"/>
      <c r="J1463" s="21"/>
      <c r="K1463" s="21"/>
      <c r="L1463" s="21"/>
      <c r="M1463" s="21"/>
      <c r="N1463" s="21"/>
      <c r="O1463" s="21"/>
      <c r="P1463" s="43">
        <f t="shared" si="57"/>
        <v>0</v>
      </c>
    </row>
    <row r="1464" spans="1:16" x14ac:dyDescent="0.25">
      <c r="A1464" s="226"/>
      <c r="B1464" s="228"/>
      <c r="C1464" s="46">
        <v>17</v>
      </c>
      <c r="D1464" s="63"/>
      <c r="E1464" s="21"/>
      <c r="F1464" s="21"/>
      <c r="G1464" s="21"/>
      <c r="H1464" s="21"/>
      <c r="I1464" s="21"/>
      <c r="J1464" s="21"/>
      <c r="K1464" s="21"/>
      <c r="L1464" s="21"/>
      <c r="M1464" s="21"/>
      <c r="N1464" s="21"/>
      <c r="O1464" s="21"/>
      <c r="P1464" s="43">
        <f t="shared" si="57"/>
        <v>0</v>
      </c>
    </row>
    <row r="1465" spans="1:16" x14ac:dyDescent="0.25">
      <c r="A1465" s="226"/>
      <c r="B1465" s="228"/>
      <c r="C1465" s="46">
        <v>25</v>
      </c>
      <c r="D1465" s="63"/>
      <c r="E1465" s="21"/>
      <c r="F1465" s="21"/>
      <c r="G1465" s="21"/>
      <c r="H1465" s="21"/>
      <c r="I1465" s="21"/>
      <c r="J1465" s="21"/>
      <c r="K1465" s="21"/>
      <c r="L1465" s="21"/>
      <c r="M1465" s="21"/>
      <c r="N1465" s="21"/>
      <c r="O1465" s="21"/>
      <c r="P1465" s="43">
        <f t="shared" si="57"/>
        <v>0</v>
      </c>
    </row>
    <row r="1466" spans="1:16" x14ac:dyDescent="0.25">
      <c r="A1466" s="226"/>
      <c r="B1466" s="228"/>
      <c r="C1466" s="46">
        <v>26</v>
      </c>
      <c r="D1466" s="63"/>
      <c r="E1466" s="21"/>
      <c r="F1466" s="21"/>
      <c r="G1466" s="21"/>
      <c r="H1466" s="21"/>
      <c r="I1466" s="21"/>
      <c r="J1466" s="21"/>
      <c r="K1466" s="21"/>
      <c r="L1466" s="21"/>
      <c r="M1466" s="21"/>
      <c r="N1466" s="21"/>
      <c r="O1466" s="21"/>
      <c r="P1466" s="43">
        <f t="shared" si="57"/>
        <v>0</v>
      </c>
    </row>
    <row r="1467" spans="1:16" x14ac:dyDescent="0.25">
      <c r="A1467" s="231"/>
      <c r="B1467" s="232"/>
      <c r="C1467" s="46">
        <v>27</v>
      </c>
      <c r="D1467" s="63"/>
      <c r="E1467" s="21"/>
      <c r="F1467" s="21"/>
      <c r="G1467" s="21"/>
      <c r="H1467" s="21"/>
      <c r="I1467" s="21"/>
      <c r="J1467" s="21"/>
      <c r="K1467" s="21"/>
      <c r="L1467" s="21"/>
      <c r="M1467" s="21"/>
      <c r="N1467" s="21"/>
      <c r="O1467" s="21"/>
      <c r="P1467" s="43">
        <f t="shared" si="57"/>
        <v>0</v>
      </c>
    </row>
    <row r="1468" spans="1:16" x14ac:dyDescent="0.25">
      <c r="A1468" s="225">
        <v>593</v>
      </c>
      <c r="B1468" s="227" t="s">
        <v>477</v>
      </c>
      <c r="C1468" s="46">
        <v>11</v>
      </c>
      <c r="D1468" s="63"/>
      <c r="E1468" s="21"/>
      <c r="F1468" s="21"/>
      <c r="G1468" s="21"/>
      <c r="H1468" s="21"/>
      <c r="I1468" s="21"/>
      <c r="J1468" s="21"/>
      <c r="K1468" s="21"/>
      <c r="L1468" s="21"/>
      <c r="M1468" s="21"/>
      <c r="N1468" s="21"/>
      <c r="O1468" s="21"/>
      <c r="P1468" s="43">
        <f t="shared" si="57"/>
        <v>0</v>
      </c>
    </row>
    <row r="1469" spans="1:16" x14ac:dyDescent="0.25">
      <c r="A1469" s="226"/>
      <c r="B1469" s="228"/>
      <c r="C1469" s="46">
        <v>12</v>
      </c>
      <c r="D1469" s="63"/>
      <c r="E1469" s="21"/>
      <c r="F1469" s="21"/>
      <c r="G1469" s="21"/>
      <c r="H1469" s="21"/>
      <c r="I1469" s="21"/>
      <c r="J1469" s="21"/>
      <c r="K1469" s="21"/>
      <c r="L1469" s="21"/>
      <c r="M1469" s="21"/>
      <c r="N1469" s="21"/>
      <c r="O1469" s="21"/>
      <c r="P1469" s="43">
        <f t="shared" si="57"/>
        <v>0</v>
      </c>
    </row>
    <row r="1470" spans="1:16" x14ac:dyDescent="0.25">
      <c r="A1470" s="226"/>
      <c r="B1470" s="228"/>
      <c r="C1470" s="46">
        <v>14</v>
      </c>
      <c r="D1470" s="63"/>
      <c r="E1470" s="21"/>
      <c r="F1470" s="21"/>
      <c r="G1470" s="21"/>
      <c r="H1470" s="21"/>
      <c r="I1470" s="21"/>
      <c r="J1470" s="21"/>
      <c r="K1470" s="21"/>
      <c r="L1470" s="21"/>
      <c r="M1470" s="21"/>
      <c r="N1470" s="21"/>
      <c r="O1470" s="21"/>
      <c r="P1470" s="43">
        <f t="shared" si="57"/>
        <v>0</v>
      </c>
    </row>
    <row r="1471" spans="1:16" x14ac:dyDescent="0.25">
      <c r="A1471" s="226"/>
      <c r="B1471" s="228"/>
      <c r="C1471" s="46">
        <v>15</v>
      </c>
      <c r="D1471" s="63"/>
      <c r="E1471" s="21"/>
      <c r="F1471" s="21"/>
      <c r="G1471" s="21"/>
      <c r="H1471" s="21"/>
      <c r="I1471" s="21"/>
      <c r="J1471" s="21"/>
      <c r="K1471" s="21"/>
      <c r="L1471" s="21"/>
      <c r="M1471" s="21"/>
      <c r="N1471" s="21"/>
      <c r="O1471" s="21"/>
      <c r="P1471" s="43">
        <f t="shared" si="57"/>
        <v>0</v>
      </c>
    </row>
    <row r="1472" spans="1:16" x14ac:dyDescent="0.25">
      <c r="A1472" s="226"/>
      <c r="B1472" s="228"/>
      <c r="C1472" s="46">
        <v>16</v>
      </c>
      <c r="D1472" s="63"/>
      <c r="E1472" s="21"/>
      <c r="F1472" s="21"/>
      <c r="G1472" s="21"/>
      <c r="H1472" s="21"/>
      <c r="I1472" s="21"/>
      <c r="J1472" s="21"/>
      <c r="K1472" s="21"/>
      <c r="L1472" s="21"/>
      <c r="M1472" s="21"/>
      <c r="N1472" s="21"/>
      <c r="O1472" s="21"/>
      <c r="P1472" s="43">
        <f t="shared" si="57"/>
        <v>0</v>
      </c>
    </row>
    <row r="1473" spans="1:16" x14ac:dyDescent="0.25">
      <c r="A1473" s="226"/>
      <c r="B1473" s="228"/>
      <c r="C1473" s="46">
        <v>17</v>
      </c>
      <c r="D1473" s="63"/>
      <c r="E1473" s="21"/>
      <c r="F1473" s="21"/>
      <c r="G1473" s="21"/>
      <c r="H1473" s="21"/>
      <c r="I1473" s="21"/>
      <c r="J1473" s="21"/>
      <c r="K1473" s="21"/>
      <c r="L1473" s="21"/>
      <c r="M1473" s="21"/>
      <c r="N1473" s="21"/>
      <c r="O1473" s="21"/>
      <c r="P1473" s="43">
        <f t="shared" si="57"/>
        <v>0</v>
      </c>
    </row>
    <row r="1474" spans="1:16" x14ac:dyDescent="0.25">
      <c r="A1474" s="226"/>
      <c r="B1474" s="228"/>
      <c r="C1474" s="46">
        <v>25</v>
      </c>
      <c r="D1474" s="63"/>
      <c r="E1474" s="21"/>
      <c r="F1474" s="21"/>
      <c r="G1474" s="21"/>
      <c r="H1474" s="21"/>
      <c r="I1474" s="21"/>
      <c r="J1474" s="21"/>
      <c r="K1474" s="21"/>
      <c r="L1474" s="21"/>
      <c r="M1474" s="21"/>
      <c r="N1474" s="21"/>
      <c r="O1474" s="21"/>
      <c r="P1474" s="43">
        <f t="shared" si="57"/>
        <v>0</v>
      </c>
    </row>
    <row r="1475" spans="1:16" x14ac:dyDescent="0.25">
      <c r="A1475" s="226"/>
      <c r="B1475" s="228"/>
      <c r="C1475" s="46">
        <v>26</v>
      </c>
      <c r="D1475" s="63"/>
      <c r="E1475" s="21"/>
      <c r="F1475" s="21"/>
      <c r="G1475" s="21"/>
      <c r="H1475" s="21"/>
      <c r="I1475" s="21"/>
      <c r="J1475" s="21"/>
      <c r="K1475" s="21"/>
      <c r="L1475" s="21"/>
      <c r="M1475" s="21"/>
      <c r="N1475" s="21"/>
      <c r="O1475" s="21"/>
      <c r="P1475" s="43">
        <f t="shared" ref="P1475:P1538" si="58">SUM(D1475:O1475)</f>
        <v>0</v>
      </c>
    </row>
    <row r="1476" spans="1:16" x14ac:dyDescent="0.25">
      <c r="A1476" s="231"/>
      <c r="B1476" s="232"/>
      <c r="C1476" s="46">
        <v>27</v>
      </c>
      <c r="D1476" s="63"/>
      <c r="E1476" s="21"/>
      <c r="F1476" s="21"/>
      <c r="G1476" s="21"/>
      <c r="H1476" s="21"/>
      <c r="I1476" s="21"/>
      <c r="J1476" s="21"/>
      <c r="K1476" s="21"/>
      <c r="L1476" s="21"/>
      <c r="M1476" s="21"/>
      <c r="N1476" s="21"/>
      <c r="O1476" s="21"/>
      <c r="P1476" s="43">
        <f t="shared" si="58"/>
        <v>0</v>
      </c>
    </row>
    <row r="1477" spans="1:16" x14ac:dyDescent="0.25">
      <c r="A1477" s="225">
        <v>594</v>
      </c>
      <c r="B1477" s="227" t="s">
        <v>478</v>
      </c>
      <c r="C1477" s="46">
        <v>11</v>
      </c>
      <c r="D1477" s="63"/>
      <c r="E1477" s="21"/>
      <c r="F1477" s="21"/>
      <c r="G1477" s="21"/>
      <c r="H1477" s="21"/>
      <c r="I1477" s="21"/>
      <c r="J1477" s="21"/>
      <c r="K1477" s="21"/>
      <c r="L1477" s="21"/>
      <c r="M1477" s="21"/>
      <c r="N1477" s="21"/>
      <c r="O1477" s="21"/>
      <c r="P1477" s="43">
        <f t="shared" si="58"/>
        <v>0</v>
      </c>
    </row>
    <row r="1478" spans="1:16" x14ac:dyDescent="0.25">
      <c r="A1478" s="226"/>
      <c r="B1478" s="228"/>
      <c r="C1478" s="46">
        <v>12</v>
      </c>
      <c r="D1478" s="63"/>
      <c r="E1478" s="21"/>
      <c r="F1478" s="21"/>
      <c r="G1478" s="21"/>
      <c r="H1478" s="21"/>
      <c r="I1478" s="21"/>
      <c r="J1478" s="21"/>
      <c r="K1478" s="21"/>
      <c r="L1478" s="21"/>
      <c r="M1478" s="21"/>
      <c r="N1478" s="21"/>
      <c r="O1478" s="21"/>
      <c r="P1478" s="43">
        <f t="shared" si="58"/>
        <v>0</v>
      </c>
    </row>
    <row r="1479" spans="1:16" x14ac:dyDescent="0.25">
      <c r="A1479" s="226"/>
      <c r="B1479" s="228"/>
      <c r="C1479" s="46">
        <v>14</v>
      </c>
      <c r="D1479" s="63"/>
      <c r="E1479" s="21"/>
      <c r="F1479" s="21"/>
      <c r="G1479" s="21"/>
      <c r="H1479" s="21"/>
      <c r="I1479" s="21"/>
      <c r="J1479" s="21"/>
      <c r="K1479" s="21"/>
      <c r="L1479" s="21"/>
      <c r="M1479" s="21"/>
      <c r="N1479" s="21"/>
      <c r="O1479" s="21"/>
      <c r="P1479" s="43">
        <f t="shared" si="58"/>
        <v>0</v>
      </c>
    </row>
    <row r="1480" spans="1:16" x14ac:dyDescent="0.25">
      <c r="A1480" s="226"/>
      <c r="B1480" s="228"/>
      <c r="C1480" s="46">
        <v>15</v>
      </c>
      <c r="D1480" s="63"/>
      <c r="E1480" s="21"/>
      <c r="F1480" s="21"/>
      <c r="G1480" s="21"/>
      <c r="H1480" s="21"/>
      <c r="I1480" s="21"/>
      <c r="J1480" s="21"/>
      <c r="K1480" s="21"/>
      <c r="L1480" s="21"/>
      <c r="M1480" s="21"/>
      <c r="N1480" s="21"/>
      <c r="O1480" s="21"/>
      <c r="P1480" s="43">
        <f t="shared" si="58"/>
        <v>0</v>
      </c>
    </row>
    <row r="1481" spans="1:16" x14ac:dyDescent="0.25">
      <c r="A1481" s="226"/>
      <c r="B1481" s="228"/>
      <c r="C1481" s="46">
        <v>16</v>
      </c>
      <c r="D1481" s="63"/>
      <c r="E1481" s="21"/>
      <c r="F1481" s="21"/>
      <c r="G1481" s="21"/>
      <c r="H1481" s="21"/>
      <c r="I1481" s="21"/>
      <c r="J1481" s="21"/>
      <c r="K1481" s="21"/>
      <c r="L1481" s="21"/>
      <c r="M1481" s="21"/>
      <c r="N1481" s="21"/>
      <c r="O1481" s="21"/>
      <c r="P1481" s="43">
        <f t="shared" si="58"/>
        <v>0</v>
      </c>
    </row>
    <row r="1482" spans="1:16" x14ac:dyDescent="0.25">
      <c r="A1482" s="226"/>
      <c r="B1482" s="228"/>
      <c r="C1482" s="46">
        <v>17</v>
      </c>
      <c r="D1482" s="63"/>
      <c r="E1482" s="21"/>
      <c r="F1482" s="21"/>
      <c r="G1482" s="21"/>
      <c r="H1482" s="21"/>
      <c r="I1482" s="21"/>
      <c r="J1482" s="21"/>
      <c r="K1482" s="21"/>
      <c r="L1482" s="21"/>
      <c r="M1482" s="21"/>
      <c r="N1482" s="21"/>
      <c r="O1482" s="21"/>
      <c r="P1482" s="43">
        <f t="shared" si="58"/>
        <v>0</v>
      </c>
    </row>
    <row r="1483" spans="1:16" x14ac:dyDescent="0.25">
      <c r="A1483" s="226"/>
      <c r="B1483" s="228"/>
      <c r="C1483" s="46">
        <v>25</v>
      </c>
      <c r="D1483" s="63"/>
      <c r="E1483" s="21"/>
      <c r="F1483" s="21"/>
      <c r="G1483" s="21"/>
      <c r="H1483" s="21"/>
      <c r="I1483" s="21"/>
      <c r="J1483" s="21"/>
      <c r="K1483" s="21"/>
      <c r="L1483" s="21"/>
      <c r="M1483" s="21"/>
      <c r="N1483" s="21"/>
      <c r="O1483" s="21"/>
      <c r="P1483" s="43">
        <f t="shared" si="58"/>
        <v>0</v>
      </c>
    </row>
    <row r="1484" spans="1:16" x14ac:dyDescent="0.25">
      <c r="A1484" s="226"/>
      <c r="B1484" s="228"/>
      <c r="C1484" s="46">
        <v>26</v>
      </c>
      <c r="D1484" s="63"/>
      <c r="E1484" s="21"/>
      <c r="F1484" s="21"/>
      <c r="G1484" s="21"/>
      <c r="H1484" s="21"/>
      <c r="I1484" s="21"/>
      <c r="J1484" s="21"/>
      <c r="K1484" s="21"/>
      <c r="L1484" s="21"/>
      <c r="M1484" s="21"/>
      <c r="N1484" s="21"/>
      <c r="O1484" s="21"/>
      <c r="P1484" s="43">
        <f t="shared" si="58"/>
        <v>0</v>
      </c>
    </row>
    <row r="1485" spans="1:16" x14ac:dyDescent="0.25">
      <c r="A1485" s="231"/>
      <c r="B1485" s="232"/>
      <c r="C1485" s="46">
        <v>27</v>
      </c>
      <c r="D1485" s="63"/>
      <c r="E1485" s="21"/>
      <c r="F1485" s="21"/>
      <c r="G1485" s="21"/>
      <c r="H1485" s="21"/>
      <c r="I1485" s="21"/>
      <c r="J1485" s="21"/>
      <c r="K1485" s="21"/>
      <c r="L1485" s="21"/>
      <c r="M1485" s="21"/>
      <c r="N1485" s="21"/>
      <c r="O1485" s="21"/>
      <c r="P1485" s="43">
        <f t="shared" si="58"/>
        <v>0</v>
      </c>
    </row>
    <row r="1486" spans="1:16" x14ac:dyDescent="0.25">
      <c r="A1486" s="225">
        <v>595</v>
      </c>
      <c r="B1486" s="227" t="s">
        <v>479</v>
      </c>
      <c r="C1486" s="46">
        <v>11</v>
      </c>
      <c r="D1486" s="63"/>
      <c r="E1486" s="21"/>
      <c r="F1486" s="21"/>
      <c r="G1486" s="21"/>
      <c r="H1486" s="21"/>
      <c r="I1486" s="21"/>
      <c r="J1486" s="21"/>
      <c r="K1486" s="21"/>
      <c r="L1486" s="21"/>
      <c r="M1486" s="21"/>
      <c r="N1486" s="21"/>
      <c r="O1486" s="21"/>
      <c r="P1486" s="43">
        <f t="shared" si="58"/>
        <v>0</v>
      </c>
    </row>
    <row r="1487" spans="1:16" x14ac:dyDescent="0.25">
      <c r="A1487" s="226"/>
      <c r="B1487" s="228"/>
      <c r="C1487" s="46">
        <v>12</v>
      </c>
      <c r="D1487" s="63"/>
      <c r="E1487" s="21"/>
      <c r="F1487" s="21"/>
      <c r="G1487" s="21"/>
      <c r="H1487" s="21"/>
      <c r="I1487" s="21"/>
      <c r="J1487" s="21"/>
      <c r="K1487" s="21"/>
      <c r="L1487" s="21"/>
      <c r="M1487" s="21"/>
      <c r="N1487" s="21"/>
      <c r="O1487" s="21"/>
      <c r="P1487" s="43">
        <f t="shared" si="58"/>
        <v>0</v>
      </c>
    </row>
    <row r="1488" spans="1:16" x14ac:dyDescent="0.25">
      <c r="A1488" s="226"/>
      <c r="B1488" s="228"/>
      <c r="C1488" s="46">
        <v>14</v>
      </c>
      <c r="D1488" s="63"/>
      <c r="E1488" s="21"/>
      <c r="F1488" s="21"/>
      <c r="G1488" s="21"/>
      <c r="H1488" s="21"/>
      <c r="I1488" s="21"/>
      <c r="J1488" s="21"/>
      <c r="K1488" s="21"/>
      <c r="L1488" s="21"/>
      <c r="M1488" s="21"/>
      <c r="N1488" s="21"/>
      <c r="O1488" s="21"/>
      <c r="P1488" s="43">
        <f t="shared" si="58"/>
        <v>0</v>
      </c>
    </row>
    <row r="1489" spans="1:16" x14ac:dyDescent="0.25">
      <c r="A1489" s="226"/>
      <c r="B1489" s="228"/>
      <c r="C1489" s="46">
        <v>15</v>
      </c>
      <c r="D1489" s="63"/>
      <c r="E1489" s="21"/>
      <c r="F1489" s="21"/>
      <c r="G1489" s="21"/>
      <c r="H1489" s="21"/>
      <c r="I1489" s="21"/>
      <c r="J1489" s="21"/>
      <c r="K1489" s="21"/>
      <c r="L1489" s="21"/>
      <c r="M1489" s="21"/>
      <c r="N1489" s="21"/>
      <c r="O1489" s="21"/>
      <c r="P1489" s="43">
        <f t="shared" si="58"/>
        <v>0</v>
      </c>
    </row>
    <row r="1490" spans="1:16" x14ac:dyDescent="0.25">
      <c r="A1490" s="226"/>
      <c r="B1490" s="228"/>
      <c r="C1490" s="46">
        <v>16</v>
      </c>
      <c r="D1490" s="63"/>
      <c r="E1490" s="21"/>
      <c r="F1490" s="21"/>
      <c r="G1490" s="21"/>
      <c r="H1490" s="21"/>
      <c r="I1490" s="21"/>
      <c r="J1490" s="21"/>
      <c r="K1490" s="21"/>
      <c r="L1490" s="21"/>
      <c r="M1490" s="21"/>
      <c r="N1490" s="21"/>
      <c r="O1490" s="21"/>
      <c r="P1490" s="43">
        <f t="shared" si="58"/>
        <v>0</v>
      </c>
    </row>
    <row r="1491" spans="1:16" x14ac:dyDescent="0.25">
      <c r="A1491" s="226"/>
      <c r="B1491" s="228"/>
      <c r="C1491" s="46">
        <v>17</v>
      </c>
      <c r="D1491" s="63"/>
      <c r="E1491" s="21"/>
      <c r="F1491" s="21"/>
      <c r="G1491" s="21"/>
      <c r="H1491" s="21"/>
      <c r="I1491" s="21"/>
      <c r="J1491" s="21"/>
      <c r="K1491" s="21"/>
      <c r="L1491" s="21"/>
      <c r="M1491" s="21"/>
      <c r="N1491" s="21"/>
      <c r="O1491" s="21"/>
      <c r="P1491" s="43">
        <f t="shared" si="58"/>
        <v>0</v>
      </c>
    </row>
    <row r="1492" spans="1:16" x14ac:dyDescent="0.25">
      <c r="A1492" s="226"/>
      <c r="B1492" s="228"/>
      <c r="C1492" s="46">
        <v>25</v>
      </c>
      <c r="D1492" s="63"/>
      <c r="E1492" s="21"/>
      <c r="F1492" s="21"/>
      <c r="G1492" s="21"/>
      <c r="H1492" s="21"/>
      <c r="I1492" s="21"/>
      <c r="J1492" s="21"/>
      <c r="K1492" s="21"/>
      <c r="L1492" s="21"/>
      <c r="M1492" s="21"/>
      <c r="N1492" s="21"/>
      <c r="O1492" s="21"/>
      <c r="P1492" s="43">
        <f t="shared" si="58"/>
        <v>0</v>
      </c>
    </row>
    <row r="1493" spans="1:16" x14ac:dyDescent="0.25">
      <c r="A1493" s="226"/>
      <c r="B1493" s="228"/>
      <c r="C1493" s="46">
        <v>26</v>
      </c>
      <c r="D1493" s="63"/>
      <c r="E1493" s="21"/>
      <c r="F1493" s="21"/>
      <c r="G1493" s="21"/>
      <c r="H1493" s="21"/>
      <c r="I1493" s="21"/>
      <c r="J1493" s="21"/>
      <c r="K1493" s="21"/>
      <c r="L1493" s="21"/>
      <c r="M1493" s="21"/>
      <c r="N1493" s="21"/>
      <c r="O1493" s="21"/>
      <c r="P1493" s="43">
        <f t="shared" si="58"/>
        <v>0</v>
      </c>
    </row>
    <row r="1494" spans="1:16" x14ac:dyDescent="0.25">
      <c r="A1494" s="231"/>
      <c r="B1494" s="232"/>
      <c r="C1494" s="46">
        <v>27</v>
      </c>
      <c r="D1494" s="63"/>
      <c r="E1494" s="21"/>
      <c r="F1494" s="21"/>
      <c r="G1494" s="21"/>
      <c r="H1494" s="21"/>
      <c r="I1494" s="21"/>
      <c r="J1494" s="21"/>
      <c r="K1494" s="21"/>
      <c r="L1494" s="21"/>
      <c r="M1494" s="21"/>
      <c r="N1494" s="21"/>
      <c r="O1494" s="21"/>
      <c r="P1494" s="43">
        <f t="shared" si="58"/>
        <v>0</v>
      </c>
    </row>
    <row r="1495" spans="1:16" x14ac:dyDescent="0.25">
      <c r="A1495" s="225">
        <v>596</v>
      </c>
      <c r="B1495" s="227" t="s">
        <v>480</v>
      </c>
      <c r="C1495" s="46">
        <v>11</v>
      </c>
      <c r="D1495" s="63"/>
      <c r="E1495" s="21"/>
      <c r="F1495" s="21"/>
      <c r="G1495" s="21"/>
      <c r="H1495" s="21"/>
      <c r="I1495" s="21"/>
      <c r="J1495" s="21"/>
      <c r="K1495" s="21"/>
      <c r="L1495" s="21"/>
      <c r="M1495" s="21"/>
      <c r="N1495" s="21"/>
      <c r="O1495" s="21"/>
      <c r="P1495" s="43">
        <f t="shared" si="58"/>
        <v>0</v>
      </c>
    </row>
    <row r="1496" spans="1:16" x14ac:dyDescent="0.25">
      <c r="A1496" s="226"/>
      <c r="B1496" s="228"/>
      <c r="C1496" s="46">
        <v>12</v>
      </c>
      <c r="D1496" s="63"/>
      <c r="E1496" s="21"/>
      <c r="F1496" s="21"/>
      <c r="G1496" s="21"/>
      <c r="H1496" s="21"/>
      <c r="I1496" s="21"/>
      <c r="J1496" s="21"/>
      <c r="K1496" s="21"/>
      <c r="L1496" s="21"/>
      <c r="M1496" s="21"/>
      <c r="N1496" s="21"/>
      <c r="O1496" s="21"/>
      <c r="P1496" s="43">
        <f t="shared" si="58"/>
        <v>0</v>
      </c>
    </row>
    <row r="1497" spans="1:16" x14ac:dyDescent="0.25">
      <c r="A1497" s="226"/>
      <c r="B1497" s="228"/>
      <c r="C1497" s="46">
        <v>14</v>
      </c>
      <c r="D1497" s="63"/>
      <c r="E1497" s="21"/>
      <c r="F1497" s="21"/>
      <c r="G1497" s="21"/>
      <c r="H1497" s="21"/>
      <c r="I1497" s="21"/>
      <c r="J1497" s="21"/>
      <c r="K1497" s="21"/>
      <c r="L1497" s="21"/>
      <c r="M1497" s="21"/>
      <c r="N1497" s="21"/>
      <c r="O1497" s="21"/>
      <c r="P1497" s="43">
        <f t="shared" si="58"/>
        <v>0</v>
      </c>
    </row>
    <row r="1498" spans="1:16" x14ac:dyDescent="0.25">
      <c r="A1498" s="226"/>
      <c r="B1498" s="228"/>
      <c r="C1498" s="46">
        <v>15</v>
      </c>
      <c r="D1498" s="63"/>
      <c r="E1498" s="21"/>
      <c r="F1498" s="21"/>
      <c r="G1498" s="21"/>
      <c r="H1498" s="21"/>
      <c r="I1498" s="21"/>
      <c r="J1498" s="21"/>
      <c r="K1498" s="21"/>
      <c r="L1498" s="21"/>
      <c r="M1498" s="21"/>
      <c r="N1498" s="21"/>
      <c r="O1498" s="21"/>
      <c r="P1498" s="43">
        <f t="shared" si="58"/>
        <v>0</v>
      </c>
    </row>
    <row r="1499" spans="1:16" x14ac:dyDescent="0.25">
      <c r="A1499" s="226"/>
      <c r="B1499" s="228"/>
      <c r="C1499" s="46">
        <v>16</v>
      </c>
      <c r="D1499" s="63"/>
      <c r="E1499" s="21"/>
      <c r="F1499" s="21"/>
      <c r="G1499" s="21"/>
      <c r="H1499" s="21"/>
      <c r="I1499" s="21"/>
      <c r="J1499" s="21"/>
      <c r="K1499" s="21"/>
      <c r="L1499" s="21"/>
      <c r="M1499" s="21"/>
      <c r="N1499" s="21"/>
      <c r="O1499" s="21"/>
      <c r="P1499" s="43">
        <f t="shared" si="58"/>
        <v>0</v>
      </c>
    </row>
    <row r="1500" spans="1:16" x14ac:dyDescent="0.25">
      <c r="A1500" s="226"/>
      <c r="B1500" s="228"/>
      <c r="C1500" s="46">
        <v>17</v>
      </c>
      <c r="D1500" s="63"/>
      <c r="E1500" s="21"/>
      <c r="F1500" s="21"/>
      <c r="G1500" s="21"/>
      <c r="H1500" s="21"/>
      <c r="I1500" s="21"/>
      <c r="J1500" s="21"/>
      <c r="K1500" s="21"/>
      <c r="L1500" s="21"/>
      <c r="M1500" s="21"/>
      <c r="N1500" s="21"/>
      <c r="O1500" s="21"/>
      <c r="P1500" s="43">
        <f t="shared" si="58"/>
        <v>0</v>
      </c>
    </row>
    <row r="1501" spans="1:16" x14ac:dyDescent="0.25">
      <c r="A1501" s="226"/>
      <c r="B1501" s="228"/>
      <c r="C1501" s="46">
        <v>25</v>
      </c>
      <c r="D1501" s="63"/>
      <c r="E1501" s="21"/>
      <c r="F1501" s="21"/>
      <c r="G1501" s="21"/>
      <c r="H1501" s="21"/>
      <c r="I1501" s="21"/>
      <c r="J1501" s="21"/>
      <c r="K1501" s="21"/>
      <c r="L1501" s="21"/>
      <c r="M1501" s="21"/>
      <c r="N1501" s="21"/>
      <c r="O1501" s="21"/>
      <c r="P1501" s="43">
        <f t="shared" si="58"/>
        <v>0</v>
      </c>
    </row>
    <row r="1502" spans="1:16" x14ac:dyDescent="0.25">
      <c r="A1502" s="226"/>
      <c r="B1502" s="228"/>
      <c r="C1502" s="46">
        <v>26</v>
      </c>
      <c r="D1502" s="63"/>
      <c r="E1502" s="21"/>
      <c r="F1502" s="21"/>
      <c r="G1502" s="21"/>
      <c r="H1502" s="21"/>
      <c r="I1502" s="21"/>
      <c r="J1502" s="21"/>
      <c r="K1502" s="21"/>
      <c r="L1502" s="21"/>
      <c r="M1502" s="21"/>
      <c r="N1502" s="21"/>
      <c r="O1502" s="21"/>
      <c r="P1502" s="43">
        <f t="shared" si="58"/>
        <v>0</v>
      </c>
    </row>
    <row r="1503" spans="1:16" x14ac:dyDescent="0.25">
      <c r="A1503" s="231"/>
      <c r="B1503" s="232"/>
      <c r="C1503" s="46">
        <v>27</v>
      </c>
      <c r="D1503" s="63"/>
      <c r="E1503" s="21"/>
      <c r="F1503" s="21"/>
      <c r="G1503" s="21"/>
      <c r="H1503" s="21"/>
      <c r="I1503" s="21"/>
      <c r="J1503" s="21"/>
      <c r="K1503" s="21"/>
      <c r="L1503" s="21"/>
      <c r="M1503" s="21"/>
      <c r="N1503" s="21"/>
      <c r="O1503" s="21"/>
      <c r="P1503" s="43">
        <f t="shared" si="58"/>
        <v>0</v>
      </c>
    </row>
    <row r="1504" spans="1:16" x14ac:dyDescent="0.25">
      <c r="A1504" s="225">
        <v>597</v>
      </c>
      <c r="B1504" s="227" t="s">
        <v>481</v>
      </c>
      <c r="C1504" s="46">
        <v>11</v>
      </c>
      <c r="D1504" s="63"/>
      <c r="E1504" s="21"/>
      <c r="F1504" s="21"/>
      <c r="G1504" s="21"/>
      <c r="H1504" s="21"/>
      <c r="I1504" s="21"/>
      <c r="J1504" s="21"/>
      <c r="K1504" s="21"/>
      <c r="L1504" s="21"/>
      <c r="M1504" s="21"/>
      <c r="N1504" s="21"/>
      <c r="O1504" s="21"/>
      <c r="P1504" s="43">
        <f t="shared" si="58"/>
        <v>0</v>
      </c>
    </row>
    <row r="1505" spans="1:16" x14ac:dyDescent="0.25">
      <c r="A1505" s="226"/>
      <c r="B1505" s="228"/>
      <c r="C1505" s="46">
        <v>12</v>
      </c>
      <c r="D1505" s="63"/>
      <c r="E1505" s="21"/>
      <c r="F1505" s="21"/>
      <c r="G1505" s="21"/>
      <c r="H1505" s="21"/>
      <c r="I1505" s="21"/>
      <c r="J1505" s="21"/>
      <c r="K1505" s="21"/>
      <c r="L1505" s="21"/>
      <c r="M1505" s="21"/>
      <c r="N1505" s="21"/>
      <c r="O1505" s="21"/>
      <c r="P1505" s="43">
        <f t="shared" si="58"/>
        <v>0</v>
      </c>
    </row>
    <row r="1506" spans="1:16" x14ac:dyDescent="0.25">
      <c r="A1506" s="226"/>
      <c r="B1506" s="228"/>
      <c r="C1506" s="46">
        <v>14</v>
      </c>
      <c r="D1506" s="63"/>
      <c r="E1506" s="21"/>
      <c r="F1506" s="21"/>
      <c r="G1506" s="21"/>
      <c r="H1506" s="21"/>
      <c r="I1506" s="21"/>
      <c r="J1506" s="21"/>
      <c r="K1506" s="21"/>
      <c r="L1506" s="21"/>
      <c r="M1506" s="21"/>
      <c r="N1506" s="21"/>
      <c r="O1506" s="21"/>
      <c r="P1506" s="43">
        <f t="shared" si="58"/>
        <v>0</v>
      </c>
    </row>
    <row r="1507" spans="1:16" x14ac:dyDescent="0.25">
      <c r="A1507" s="226"/>
      <c r="B1507" s="228"/>
      <c r="C1507" s="46">
        <v>15</v>
      </c>
      <c r="D1507" s="63"/>
      <c r="E1507" s="21"/>
      <c r="F1507" s="21"/>
      <c r="G1507" s="21"/>
      <c r="H1507" s="21"/>
      <c r="I1507" s="21"/>
      <c r="J1507" s="21"/>
      <c r="K1507" s="21"/>
      <c r="L1507" s="21"/>
      <c r="M1507" s="21"/>
      <c r="N1507" s="21"/>
      <c r="O1507" s="21"/>
      <c r="P1507" s="43">
        <f t="shared" si="58"/>
        <v>0</v>
      </c>
    </row>
    <row r="1508" spans="1:16" x14ac:dyDescent="0.25">
      <c r="A1508" s="226"/>
      <c r="B1508" s="228"/>
      <c r="C1508" s="46">
        <v>16</v>
      </c>
      <c r="D1508" s="63"/>
      <c r="E1508" s="21"/>
      <c r="F1508" s="21"/>
      <c r="G1508" s="21"/>
      <c r="H1508" s="21"/>
      <c r="I1508" s="21"/>
      <c r="J1508" s="21"/>
      <c r="K1508" s="21"/>
      <c r="L1508" s="21"/>
      <c r="M1508" s="21"/>
      <c r="N1508" s="21"/>
      <c r="O1508" s="21"/>
      <c r="P1508" s="43">
        <f t="shared" si="58"/>
        <v>0</v>
      </c>
    </row>
    <row r="1509" spans="1:16" x14ac:dyDescent="0.25">
      <c r="A1509" s="226"/>
      <c r="B1509" s="228"/>
      <c r="C1509" s="46">
        <v>17</v>
      </c>
      <c r="D1509" s="63"/>
      <c r="E1509" s="21"/>
      <c r="F1509" s="21"/>
      <c r="G1509" s="21"/>
      <c r="H1509" s="21"/>
      <c r="I1509" s="21"/>
      <c r="J1509" s="21"/>
      <c r="K1509" s="21"/>
      <c r="L1509" s="21"/>
      <c r="M1509" s="21"/>
      <c r="N1509" s="21"/>
      <c r="O1509" s="21"/>
      <c r="P1509" s="43">
        <f t="shared" si="58"/>
        <v>0</v>
      </c>
    </row>
    <row r="1510" spans="1:16" x14ac:dyDescent="0.25">
      <c r="A1510" s="226"/>
      <c r="B1510" s="228"/>
      <c r="C1510" s="46">
        <v>25</v>
      </c>
      <c r="D1510" s="63"/>
      <c r="E1510" s="21"/>
      <c r="F1510" s="21"/>
      <c r="G1510" s="21"/>
      <c r="H1510" s="21"/>
      <c r="I1510" s="21"/>
      <c r="J1510" s="21"/>
      <c r="K1510" s="21"/>
      <c r="L1510" s="21"/>
      <c r="M1510" s="21"/>
      <c r="N1510" s="21"/>
      <c r="O1510" s="21"/>
      <c r="P1510" s="43">
        <f t="shared" si="58"/>
        <v>0</v>
      </c>
    </row>
    <row r="1511" spans="1:16" x14ac:dyDescent="0.25">
      <c r="A1511" s="226"/>
      <c r="B1511" s="228"/>
      <c r="C1511" s="46">
        <v>26</v>
      </c>
      <c r="D1511" s="63"/>
      <c r="E1511" s="21"/>
      <c r="F1511" s="21"/>
      <c r="G1511" s="21"/>
      <c r="H1511" s="21"/>
      <c r="I1511" s="21"/>
      <c r="J1511" s="21"/>
      <c r="K1511" s="21"/>
      <c r="L1511" s="21"/>
      <c r="M1511" s="21"/>
      <c r="N1511" s="21"/>
      <c r="O1511" s="21"/>
      <c r="P1511" s="43">
        <f t="shared" si="58"/>
        <v>0</v>
      </c>
    </row>
    <row r="1512" spans="1:16" x14ac:dyDescent="0.25">
      <c r="A1512" s="231"/>
      <c r="B1512" s="232"/>
      <c r="C1512" s="46">
        <v>27</v>
      </c>
      <c r="D1512" s="63"/>
      <c r="E1512" s="21"/>
      <c r="F1512" s="21"/>
      <c r="G1512" s="21"/>
      <c r="H1512" s="21"/>
      <c r="I1512" s="21"/>
      <c r="J1512" s="21"/>
      <c r="K1512" s="21"/>
      <c r="L1512" s="21"/>
      <c r="M1512" s="21"/>
      <c r="N1512" s="21"/>
      <c r="O1512" s="21"/>
      <c r="P1512" s="43">
        <f t="shared" si="58"/>
        <v>0</v>
      </c>
    </row>
    <row r="1513" spans="1:16" x14ac:dyDescent="0.25">
      <c r="A1513" s="225">
        <v>598</v>
      </c>
      <c r="B1513" s="227" t="s">
        <v>482</v>
      </c>
      <c r="C1513" s="46">
        <v>11</v>
      </c>
      <c r="D1513" s="63"/>
      <c r="E1513" s="21"/>
      <c r="F1513" s="21"/>
      <c r="G1513" s="21"/>
      <c r="H1513" s="21"/>
      <c r="I1513" s="21"/>
      <c r="J1513" s="21"/>
      <c r="K1513" s="21"/>
      <c r="L1513" s="21"/>
      <c r="M1513" s="21"/>
      <c r="N1513" s="21"/>
      <c r="O1513" s="21"/>
      <c r="P1513" s="43">
        <f t="shared" si="58"/>
        <v>0</v>
      </c>
    </row>
    <row r="1514" spans="1:16" x14ac:dyDescent="0.25">
      <c r="A1514" s="226"/>
      <c r="B1514" s="228"/>
      <c r="C1514" s="46">
        <v>12</v>
      </c>
      <c r="D1514" s="63"/>
      <c r="E1514" s="21"/>
      <c r="F1514" s="21"/>
      <c r="G1514" s="21"/>
      <c r="H1514" s="21"/>
      <c r="I1514" s="21"/>
      <c r="J1514" s="21"/>
      <c r="K1514" s="21"/>
      <c r="L1514" s="21"/>
      <c r="M1514" s="21"/>
      <c r="N1514" s="21"/>
      <c r="O1514" s="21"/>
      <c r="P1514" s="43">
        <f t="shared" si="58"/>
        <v>0</v>
      </c>
    </row>
    <row r="1515" spans="1:16" x14ac:dyDescent="0.25">
      <c r="A1515" s="226"/>
      <c r="B1515" s="228"/>
      <c r="C1515" s="46">
        <v>14</v>
      </c>
      <c r="D1515" s="63"/>
      <c r="E1515" s="21"/>
      <c r="F1515" s="21"/>
      <c r="G1515" s="21"/>
      <c r="H1515" s="21"/>
      <c r="I1515" s="21"/>
      <c r="J1515" s="21"/>
      <c r="K1515" s="21"/>
      <c r="L1515" s="21"/>
      <c r="M1515" s="21"/>
      <c r="N1515" s="21"/>
      <c r="O1515" s="21"/>
      <c r="P1515" s="43">
        <f t="shared" si="58"/>
        <v>0</v>
      </c>
    </row>
    <row r="1516" spans="1:16" x14ac:dyDescent="0.25">
      <c r="A1516" s="226"/>
      <c r="B1516" s="228"/>
      <c r="C1516" s="46">
        <v>15</v>
      </c>
      <c r="D1516" s="63"/>
      <c r="E1516" s="21"/>
      <c r="F1516" s="21"/>
      <c r="G1516" s="21"/>
      <c r="H1516" s="21"/>
      <c r="I1516" s="21"/>
      <c r="J1516" s="21"/>
      <c r="K1516" s="21"/>
      <c r="L1516" s="21"/>
      <c r="M1516" s="21"/>
      <c r="N1516" s="21"/>
      <c r="O1516" s="21"/>
      <c r="P1516" s="43">
        <f t="shared" si="58"/>
        <v>0</v>
      </c>
    </row>
    <row r="1517" spans="1:16" x14ac:dyDescent="0.25">
      <c r="A1517" s="226"/>
      <c r="B1517" s="228"/>
      <c r="C1517" s="46">
        <v>16</v>
      </c>
      <c r="D1517" s="63"/>
      <c r="E1517" s="21"/>
      <c r="F1517" s="21"/>
      <c r="G1517" s="21"/>
      <c r="H1517" s="21"/>
      <c r="I1517" s="21"/>
      <c r="J1517" s="21"/>
      <c r="K1517" s="21"/>
      <c r="L1517" s="21"/>
      <c r="M1517" s="21"/>
      <c r="N1517" s="21"/>
      <c r="O1517" s="21"/>
      <c r="P1517" s="43">
        <f t="shared" si="58"/>
        <v>0</v>
      </c>
    </row>
    <row r="1518" spans="1:16" x14ac:dyDescent="0.25">
      <c r="A1518" s="226"/>
      <c r="B1518" s="228"/>
      <c r="C1518" s="46">
        <v>17</v>
      </c>
      <c r="D1518" s="63"/>
      <c r="E1518" s="21"/>
      <c r="F1518" s="21"/>
      <c r="G1518" s="21"/>
      <c r="H1518" s="21"/>
      <c r="I1518" s="21"/>
      <c r="J1518" s="21"/>
      <c r="K1518" s="21"/>
      <c r="L1518" s="21"/>
      <c r="M1518" s="21"/>
      <c r="N1518" s="21"/>
      <c r="O1518" s="21"/>
      <c r="P1518" s="43">
        <f t="shared" si="58"/>
        <v>0</v>
      </c>
    </row>
    <row r="1519" spans="1:16" x14ac:dyDescent="0.25">
      <c r="A1519" s="226"/>
      <c r="B1519" s="228"/>
      <c r="C1519" s="46">
        <v>25</v>
      </c>
      <c r="D1519" s="63"/>
      <c r="E1519" s="21"/>
      <c r="F1519" s="21"/>
      <c r="G1519" s="21"/>
      <c r="H1519" s="21"/>
      <c r="I1519" s="21"/>
      <c r="J1519" s="21"/>
      <c r="K1519" s="21"/>
      <c r="L1519" s="21"/>
      <c r="M1519" s="21"/>
      <c r="N1519" s="21"/>
      <c r="O1519" s="21"/>
      <c r="P1519" s="43">
        <f t="shared" si="58"/>
        <v>0</v>
      </c>
    </row>
    <row r="1520" spans="1:16" x14ac:dyDescent="0.25">
      <c r="A1520" s="226"/>
      <c r="B1520" s="228"/>
      <c r="C1520" s="46">
        <v>26</v>
      </c>
      <c r="D1520" s="63"/>
      <c r="E1520" s="21"/>
      <c r="F1520" s="21"/>
      <c r="G1520" s="21"/>
      <c r="H1520" s="21"/>
      <c r="I1520" s="21"/>
      <c r="J1520" s="21"/>
      <c r="K1520" s="21"/>
      <c r="L1520" s="21"/>
      <c r="M1520" s="21"/>
      <c r="N1520" s="21"/>
      <c r="O1520" s="21"/>
      <c r="P1520" s="43">
        <f t="shared" si="58"/>
        <v>0</v>
      </c>
    </row>
    <row r="1521" spans="1:16" x14ac:dyDescent="0.25">
      <c r="A1521" s="231"/>
      <c r="B1521" s="232"/>
      <c r="C1521" s="46">
        <v>27</v>
      </c>
      <c r="D1521" s="63"/>
      <c r="E1521" s="21"/>
      <c r="F1521" s="21"/>
      <c r="G1521" s="21"/>
      <c r="H1521" s="21"/>
      <c r="I1521" s="21"/>
      <c r="J1521" s="21"/>
      <c r="K1521" s="21"/>
      <c r="L1521" s="21"/>
      <c r="M1521" s="21"/>
      <c r="N1521" s="21"/>
      <c r="O1521" s="21"/>
      <c r="P1521" s="43">
        <f t="shared" si="58"/>
        <v>0</v>
      </c>
    </row>
    <row r="1522" spans="1:16" x14ac:dyDescent="0.25">
      <c r="A1522" s="225">
        <v>599</v>
      </c>
      <c r="B1522" s="227" t="s">
        <v>483</v>
      </c>
      <c r="C1522" s="46">
        <v>11</v>
      </c>
      <c r="D1522" s="63"/>
      <c r="E1522" s="21"/>
      <c r="F1522" s="21"/>
      <c r="G1522" s="21"/>
      <c r="H1522" s="21"/>
      <c r="I1522" s="21"/>
      <c r="J1522" s="21"/>
      <c r="K1522" s="21"/>
      <c r="L1522" s="21"/>
      <c r="M1522" s="21"/>
      <c r="N1522" s="21"/>
      <c r="O1522" s="21"/>
      <c r="P1522" s="43">
        <f t="shared" si="58"/>
        <v>0</v>
      </c>
    </row>
    <row r="1523" spans="1:16" x14ac:dyDescent="0.25">
      <c r="A1523" s="226"/>
      <c r="B1523" s="228"/>
      <c r="C1523" s="46">
        <v>12</v>
      </c>
      <c r="D1523" s="63"/>
      <c r="E1523" s="21"/>
      <c r="F1523" s="21"/>
      <c r="G1523" s="21"/>
      <c r="H1523" s="21"/>
      <c r="I1523" s="21"/>
      <c r="J1523" s="21"/>
      <c r="K1523" s="21"/>
      <c r="L1523" s="21"/>
      <c r="M1523" s="21"/>
      <c r="N1523" s="21"/>
      <c r="O1523" s="21"/>
      <c r="P1523" s="43">
        <f t="shared" si="58"/>
        <v>0</v>
      </c>
    </row>
    <row r="1524" spans="1:16" x14ac:dyDescent="0.25">
      <c r="A1524" s="226"/>
      <c r="B1524" s="228"/>
      <c r="C1524" s="46">
        <v>14</v>
      </c>
      <c r="D1524" s="63"/>
      <c r="E1524" s="21"/>
      <c r="F1524" s="21"/>
      <c r="G1524" s="21"/>
      <c r="H1524" s="21"/>
      <c r="I1524" s="21"/>
      <c r="J1524" s="21"/>
      <c r="K1524" s="21"/>
      <c r="L1524" s="21"/>
      <c r="M1524" s="21"/>
      <c r="N1524" s="21"/>
      <c r="O1524" s="21"/>
      <c r="P1524" s="43">
        <f t="shared" si="58"/>
        <v>0</v>
      </c>
    </row>
    <row r="1525" spans="1:16" x14ac:dyDescent="0.25">
      <c r="A1525" s="226"/>
      <c r="B1525" s="228"/>
      <c r="C1525" s="46">
        <v>15</v>
      </c>
      <c r="D1525" s="63"/>
      <c r="E1525" s="21"/>
      <c r="F1525" s="21"/>
      <c r="G1525" s="21"/>
      <c r="H1525" s="21"/>
      <c r="I1525" s="21"/>
      <c r="J1525" s="21"/>
      <c r="K1525" s="21"/>
      <c r="L1525" s="21"/>
      <c r="M1525" s="21"/>
      <c r="N1525" s="21"/>
      <c r="O1525" s="21"/>
      <c r="P1525" s="43">
        <f t="shared" si="58"/>
        <v>0</v>
      </c>
    </row>
    <row r="1526" spans="1:16" x14ac:dyDescent="0.25">
      <c r="A1526" s="226"/>
      <c r="B1526" s="228"/>
      <c r="C1526" s="46">
        <v>16</v>
      </c>
      <c r="D1526" s="63"/>
      <c r="E1526" s="21"/>
      <c r="F1526" s="21"/>
      <c r="G1526" s="21"/>
      <c r="H1526" s="21"/>
      <c r="I1526" s="21"/>
      <c r="J1526" s="21"/>
      <c r="K1526" s="21"/>
      <c r="L1526" s="21"/>
      <c r="M1526" s="21"/>
      <c r="N1526" s="21"/>
      <c r="O1526" s="21"/>
      <c r="P1526" s="43">
        <f t="shared" si="58"/>
        <v>0</v>
      </c>
    </row>
    <row r="1527" spans="1:16" x14ac:dyDescent="0.25">
      <c r="A1527" s="226"/>
      <c r="B1527" s="228"/>
      <c r="C1527" s="46">
        <v>17</v>
      </c>
      <c r="D1527" s="63"/>
      <c r="E1527" s="21"/>
      <c r="F1527" s="21"/>
      <c r="G1527" s="21"/>
      <c r="H1527" s="21"/>
      <c r="I1527" s="21"/>
      <c r="J1527" s="21"/>
      <c r="K1527" s="21"/>
      <c r="L1527" s="21"/>
      <c r="M1527" s="21"/>
      <c r="N1527" s="21"/>
      <c r="O1527" s="21"/>
      <c r="P1527" s="43">
        <f t="shared" si="58"/>
        <v>0</v>
      </c>
    </row>
    <row r="1528" spans="1:16" x14ac:dyDescent="0.25">
      <c r="A1528" s="226"/>
      <c r="B1528" s="228"/>
      <c r="C1528" s="46">
        <v>25</v>
      </c>
      <c r="D1528" s="63"/>
      <c r="E1528" s="21"/>
      <c r="F1528" s="21"/>
      <c r="G1528" s="21"/>
      <c r="H1528" s="21"/>
      <c r="I1528" s="21"/>
      <c r="J1528" s="21"/>
      <c r="K1528" s="21"/>
      <c r="L1528" s="21"/>
      <c r="M1528" s="21"/>
      <c r="N1528" s="21"/>
      <c r="O1528" s="21"/>
      <c r="P1528" s="43">
        <f t="shared" si="58"/>
        <v>0</v>
      </c>
    </row>
    <row r="1529" spans="1:16" x14ac:dyDescent="0.25">
      <c r="A1529" s="226"/>
      <c r="B1529" s="228"/>
      <c r="C1529" s="46">
        <v>26</v>
      </c>
      <c r="D1529" s="63"/>
      <c r="E1529" s="21"/>
      <c r="F1529" s="21"/>
      <c r="G1529" s="21"/>
      <c r="H1529" s="21"/>
      <c r="I1529" s="21"/>
      <c r="J1529" s="21"/>
      <c r="K1529" s="21"/>
      <c r="L1529" s="21"/>
      <c r="M1529" s="21"/>
      <c r="N1529" s="21"/>
      <c r="O1529" s="21"/>
      <c r="P1529" s="43">
        <f t="shared" si="58"/>
        <v>0</v>
      </c>
    </row>
    <row r="1530" spans="1:16" x14ac:dyDescent="0.25">
      <c r="A1530" s="231"/>
      <c r="B1530" s="232"/>
      <c r="C1530" s="46">
        <v>27</v>
      </c>
      <c r="D1530" s="63"/>
      <c r="E1530" s="21"/>
      <c r="F1530" s="21"/>
      <c r="G1530" s="21"/>
      <c r="H1530" s="21"/>
      <c r="I1530" s="21"/>
      <c r="J1530" s="21"/>
      <c r="K1530" s="21"/>
      <c r="L1530" s="21"/>
      <c r="M1530" s="21"/>
      <c r="N1530" s="21"/>
      <c r="O1530" s="21"/>
      <c r="P1530" s="43">
        <f t="shared" si="58"/>
        <v>0</v>
      </c>
    </row>
    <row r="1531" spans="1:16" x14ac:dyDescent="0.25">
      <c r="A1531" s="60">
        <v>6000</v>
      </c>
      <c r="B1531" s="229" t="s">
        <v>484</v>
      </c>
      <c r="C1531" s="230"/>
      <c r="D1531" s="61">
        <f>D1532+D1605+D1678</f>
        <v>964238</v>
      </c>
      <c r="E1531" s="61">
        <f t="shared" ref="E1531:O1531" si="59">E1532+E1605+E1678</f>
        <v>964238</v>
      </c>
      <c r="F1531" s="61">
        <f t="shared" si="59"/>
        <v>964238</v>
      </c>
      <c r="G1531" s="61">
        <f t="shared" si="59"/>
        <v>964238</v>
      </c>
      <c r="H1531" s="61">
        <f t="shared" si="59"/>
        <v>964238</v>
      </c>
      <c r="I1531" s="61">
        <f t="shared" si="59"/>
        <v>964238</v>
      </c>
      <c r="J1531" s="61">
        <f t="shared" si="59"/>
        <v>964238</v>
      </c>
      <c r="K1531" s="61">
        <f t="shared" si="59"/>
        <v>964238</v>
      </c>
      <c r="L1531" s="61">
        <f t="shared" si="59"/>
        <v>964238</v>
      </c>
      <c r="M1531" s="61">
        <f t="shared" si="59"/>
        <v>964238</v>
      </c>
      <c r="N1531" s="61">
        <f t="shared" si="59"/>
        <v>964238</v>
      </c>
      <c r="O1531" s="61">
        <f t="shared" si="59"/>
        <v>964238</v>
      </c>
      <c r="P1531" s="43">
        <f t="shared" si="58"/>
        <v>11570856</v>
      </c>
    </row>
    <row r="1532" spans="1:16" x14ac:dyDescent="0.25">
      <c r="A1532" s="59">
        <v>6100</v>
      </c>
      <c r="B1532" s="219" t="s">
        <v>485</v>
      </c>
      <c r="C1532" s="220"/>
      <c r="D1532" s="58">
        <f>SUM(D1533:D1604)</f>
        <v>500488</v>
      </c>
      <c r="E1532" s="58">
        <f t="shared" ref="E1532:O1532" si="60">SUM(E1533:E1604)</f>
        <v>500488</v>
      </c>
      <c r="F1532" s="58">
        <f t="shared" si="60"/>
        <v>500488</v>
      </c>
      <c r="G1532" s="58">
        <f t="shared" si="60"/>
        <v>500488</v>
      </c>
      <c r="H1532" s="58">
        <f t="shared" si="60"/>
        <v>500488</v>
      </c>
      <c r="I1532" s="58">
        <f t="shared" si="60"/>
        <v>500488</v>
      </c>
      <c r="J1532" s="58">
        <f t="shared" si="60"/>
        <v>500488</v>
      </c>
      <c r="K1532" s="58">
        <f t="shared" si="60"/>
        <v>500488</v>
      </c>
      <c r="L1532" s="58">
        <f t="shared" si="60"/>
        <v>500488</v>
      </c>
      <c r="M1532" s="58">
        <f t="shared" si="60"/>
        <v>500488</v>
      </c>
      <c r="N1532" s="58">
        <f t="shared" si="60"/>
        <v>500488</v>
      </c>
      <c r="O1532" s="58">
        <f t="shared" si="60"/>
        <v>500488</v>
      </c>
      <c r="P1532" s="43">
        <f t="shared" si="58"/>
        <v>6005856</v>
      </c>
    </row>
    <row r="1533" spans="1:16" x14ac:dyDescent="0.25">
      <c r="A1533" s="225">
        <v>611</v>
      </c>
      <c r="B1533" s="227" t="s">
        <v>486</v>
      </c>
      <c r="C1533" s="46">
        <v>11</v>
      </c>
      <c r="D1533" s="63"/>
      <c r="E1533" s="21"/>
      <c r="F1533" s="21"/>
      <c r="G1533" s="21"/>
      <c r="H1533" s="21"/>
      <c r="I1533" s="21"/>
      <c r="J1533" s="21"/>
      <c r="K1533" s="21"/>
      <c r="L1533" s="21"/>
      <c r="M1533" s="21"/>
      <c r="N1533" s="21"/>
      <c r="O1533" s="21"/>
      <c r="P1533" s="43">
        <f t="shared" si="58"/>
        <v>0</v>
      </c>
    </row>
    <row r="1534" spans="1:16" x14ac:dyDescent="0.25">
      <c r="A1534" s="226"/>
      <c r="B1534" s="228"/>
      <c r="C1534" s="46">
        <v>12</v>
      </c>
      <c r="D1534" s="63"/>
      <c r="E1534" s="21"/>
      <c r="F1534" s="21"/>
      <c r="G1534" s="21"/>
      <c r="H1534" s="21"/>
      <c r="I1534" s="21"/>
      <c r="J1534" s="21"/>
      <c r="K1534" s="21"/>
      <c r="L1534" s="21"/>
      <c r="M1534" s="21"/>
      <c r="N1534" s="21"/>
      <c r="O1534" s="21"/>
      <c r="P1534" s="43">
        <f t="shared" si="58"/>
        <v>0</v>
      </c>
    </row>
    <row r="1535" spans="1:16" x14ac:dyDescent="0.25">
      <c r="A1535" s="226"/>
      <c r="B1535" s="228"/>
      <c r="C1535" s="46">
        <v>14</v>
      </c>
      <c r="D1535" s="63"/>
      <c r="E1535" s="21"/>
      <c r="F1535" s="21"/>
      <c r="G1535" s="21"/>
      <c r="H1535" s="21"/>
      <c r="I1535" s="21"/>
      <c r="J1535" s="21"/>
      <c r="K1535" s="21"/>
      <c r="L1535" s="21"/>
      <c r="M1535" s="21"/>
      <c r="N1535" s="21"/>
      <c r="O1535" s="21"/>
      <c r="P1535" s="43">
        <f t="shared" si="58"/>
        <v>0</v>
      </c>
    </row>
    <row r="1536" spans="1:16" x14ac:dyDescent="0.25">
      <c r="A1536" s="226"/>
      <c r="B1536" s="228"/>
      <c r="C1536" s="46">
        <v>15</v>
      </c>
      <c r="D1536" s="63"/>
      <c r="E1536" s="21"/>
      <c r="F1536" s="21"/>
      <c r="G1536" s="21"/>
      <c r="H1536" s="21"/>
      <c r="I1536" s="21"/>
      <c r="J1536" s="21"/>
      <c r="K1536" s="21"/>
      <c r="L1536" s="21"/>
      <c r="M1536" s="21"/>
      <c r="N1536" s="21"/>
      <c r="O1536" s="21"/>
      <c r="P1536" s="43">
        <f t="shared" si="58"/>
        <v>0</v>
      </c>
    </row>
    <row r="1537" spans="1:16" x14ac:dyDescent="0.25">
      <c r="A1537" s="226"/>
      <c r="B1537" s="228"/>
      <c r="C1537" s="46">
        <v>16</v>
      </c>
      <c r="D1537" s="63"/>
      <c r="E1537" s="21"/>
      <c r="F1537" s="21"/>
      <c r="G1537" s="21"/>
      <c r="H1537" s="21"/>
      <c r="I1537" s="21"/>
      <c r="J1537" s="21"/>
      <c r="K1537" s="21"/>
      <c r="L1537" s="21"/>
      <c r="M1537" s="21"/>
      <c r="N1537" s="21"/>
      <c r="O1537" s="21"/>
      <c r="P1537" s="43">
        <f t="shared" si="58"/>
        <v>0</v>
      </c>
    </row>
    <row r="1538" spans="1:16" x14ac:dyDescent="0.25">
      <c r="A1538" s="226"/>
      <c r="B1538" s="228"/>
      <c r="C1538" s="46">
        <v>17</v>
      </c>
      <c r="D1538" s="63"/>
      <c r="E1538" s="21"/>
      <c r="F1538" s="21"/>
      <c r="G1538" s="21"/>
      <c r="H1538" s="21"/>
      <c r="I1538" s="21"/>
      <c r="J1538" s="21"/>
      <c r="K1538" s="21"/>
      <c r="L1538" s="21"/>
      <c r="M1538" s="21"/>
      <c r="N1538" s="21"/>
      <c r="O1538" s="21"/>
      <c r="P1538" s="43">
        <f t="shared" si="58"/>
        <v>0</v>
      </c>
    </row>
    <row r="1539" spans="1:16" x14ac:dyDescent="0.25">
      <c r="A1539" s="226"/>
      <c r="B1539" s="228"/>
      <c r="C1539" s="46">
        <v>25</v>
      </c>
      <c r="D1539" s="63"/>
      <c r="E1539" s="21"/>
      <c r="F1539" s="21"/>
      <c r="G1539" s="21"/>
      <c r="H1539" s="21"/>
      <c r="I1539" s="21"/>
      <c r="J1539" s="21"/>
      <c r="K1539" s="21"/>
      <c r="L1539" s="21"/>
      <c r="M1539" s="21"/>
      <c r="N1539" s="21"/>
      <c r="O1539" s="21"/>
      <c r="P1539" s="43">
        <f t="shared" ref="P1539:P1602" si="61">SUM(D1539:O1539)</f>
        <v>0</v>
      </c>
    </row>
    <row r="1540" spans="1:16" x14ac:dyDescent="0.25">
      <c r="A1540" s="226"/>
      <c r="B1540" s="228"/>
      <c r="C1540" s="46">
        <v>26</v>
      </c>
      <c r="D1540" s="63"/>
      <c r="E1540" s="21"/>
      <c r="F1540" s="21"/>
      <c r="G1540" s="21"/>
      <c r="H1540" s="21"/>
      <c r="I1540" s="21"/>
      <c r="J1540" s="21"/>
      <c r="K1540" s="21"/>
      <c r="L1540" s="21"/>
      <c r="M1540" s="21"/>
      <c r="N1540" s="21"/>
      <c r="O1540" s="21"/>
      <c r="P1540" s="43">
        <f t="shared" si="61"/>
        <v>0</v>
      </c>
    </row>
    <row r="1541" spans="1:16" x14ac:dyDescent="0.25">
      <c r="A1541" s="231"/>
      <c r="B1541" s="232"/>
      <c r="C1541" s="46">
        <v>27</v>
      </c>
      <c r="D1541" s="63"/>
      <c r="E1541" s="21"/>
      <c r="F1541" s="21"/>
      <c r="G1541" s="21"/>
      <c r="H1541" s="21"/>
      <c r="I1541" s="21"/>
      <c r="J1541" s="21"/>
      <c r="K1541" s="21"/>
      <c r="L1541" s="21"/>
      <c r="M1541" s="21"/>
      <c r="N1541" s="21"/>
      <c r="O1541" s="21"/>
      <c r="P1541" s="43">
        <f t="shared" si="61"/>
        <v>0</v>
      </c>
    </row>
    <row r="1542" spans="1:16" x14ac:dyDescent="0.25">
      <c r="A1542" s="225">
        <v>612</v>
      </c>
      <c r="B1542" s="227" t="s">
        <v>487</v>
      </c>
      <c r="C1542" s="46">
        <v>11</v>
      </c>
      <c r="D1542" s="63"/>
      <c r="E1542" s="21"/>
      <c r="F1542" s="21"/>
      <c r="G1542" s="21"/>
      <c r="H1542" s="21"/>
      <c r="I1542" s="21"/>
      <c r="J1542" s="21"/>
      <c r="K1542" s="21"/>
      <c r="L1542" s="21"/>
      <c r="M1542" s="21"/>
      <c r="N1542" s="21"/>
      <c r="O1542" s="21"/>
      <c r="P1542" s="43">
        <f t="shared" si="61"/>
        <v>0</v>
      </c>
    </row>
    <row r="1543" spans="1:16" x14ac:dyDescent="0.25">
      <c r="A1543" s="226"/>
      <c r="B1543" s="228"/>
      <c r="C1543" s="46">
        <v>12</v>
      </c>
      <c r="D1543" s="63"/>
      <c r="E1543" s="21"/>
      <c r="F1543" s="21"/>
      <c r="G1543" s="21"/>
      <c r="H1543" s="21"/>
      <c r="I1543" s="21"/>
      <c r="J1543" s="21"/>
      <c r="K1543" s="21"/>
      <c r="L1543" s="21"/>
      <c r="M1543" s="21"/>
      <c r="N1543" s="21"/>
      <c r="O1543" s="21"/>
      <c r="P1543" s="43">
        <f t="shared" si="61"/>
        <v>0</v>
      </c>
    </row>
    <row r="1544" spans="1:16" x14ac:dyDescent="0.25">
      <c r="A1544" s="226"/>
      <c r="B1544" s="228"/>
      <c r="C1544" s="46">
        <v>14</v>
      </c>
      <c r="D1544" s="63"/>
      <c r="E1544" s="21"/>
      <c r="F1544" s="21"/>
      <c r="G1544" s="21"/>
      <c r="H1544" s="21"/>
      <c r="I1544" s="21"/>
      <c r="J1544" s="21"/>
      <c r="K1544" s="21"/>
      <c r="L1544" s="21"/>
      <c r="M1544" s="21"/>
      <c r="N1544" s="21"/>
      <c r="O1544" s="21"/>
      <c r="P1544" s="43">
        <f t="shared" si="61"/>
        <v>0</v>
      </c>
    </row>
    <row r="1545" spans="1:16" x14ac:dyDescent="0.25">
      <c r="A1545" s="226"/>
      <c r="B1545" s="228"/>
      <c r="C1545" s="46">
        <v>15</v>
      </c>
      <c r="D1545" s="63"/>
      <c r="E1545" s="21"/>
      <c r="F1545" s="21"/>
      <c r="G1545" s="21"/>
      <c r="H1545" s="21"/>
      <c r="I1545" s="21"/>
      <c r="J1545" s="21"/>
      <c r="K1545" s="21"/>
      <c r="L1545" s="21"/>
      <c r="M1545" s="21"/>
      <c r="N1545" s="21"/>
      <c r="O1545" s="21"/>
      <c r="P1545" s="43">
        <f t="shared" si="61"/>
        <v>0</v>
      </c>
    </row>
    <row r="1546" spans="1:16" x14ac:dyDescent="0.25">
      <c r="A1546" s="226"/>
      <c r="B1546" s="228"/>
      <c r="C1546" s="46">
        <v>16</v>
      </c>
      <c r="D1546" s="63"/>
      <c r="E1546" s="21"/>
      <c r="F1546" s="21"/>
      <c r="G1546" s="21"/>
      <c r="H1546" s="21"/>
      <c r="I1546" s="21"/>
      <c r="J1546" s="21"/>
      <c r="K1546" s="21"/>
      <c r="L1546" s="21"/>
      <c r="M1546" s="21"/>
      <c r="N1546" s="21"/>
      <c r="O1546" s="21"/>
      <c r="P1546" s="43">
        <f t="shared" si="61"/>
        <v>0</v>
      </c>
    </row>
    <row r="1547" spans="1:16" x14ac:dyDescent="0.25">
      <c r="A1547" s="226"/>
      <c r="B1547" s="228"/>
      <c r="C1547" s="46">
        <v>17</v>
      </c>
      <c r="D1547" s="63"/>
      <c r="E1547" s="21"/>
      <c r="F1547" s="21"/>
      <c r="G1547" s="21"/>
      <c r="H1547" s="21"/>
      <c r="I1547" s="21"/>
      <c r="J1547" s="21"/>
      <c r="K1547" s="21"/>
      <c r="L1547" s="21"/>
      <c r="M1547" s="21"/>
      <c r="N1547" s="21"/>
      <c r="O1547" s="21"/>
      <c r="P1547" s="43">
        <f t="shared" si="61"/>
        <v>0</v>
      </c>
    </row>
    <row r="1548" spans="1:16" x14ac:dyDescent="0.25">
      <c r="A1548" s="226"/>
      <c r="B1548" s="228"/>
      <c r="C1548" s="46">
        <v>25</v>
      </c>
      <c r="D1548" s="63"/>
      <c r="E1548" s="21"/>
      <c r="F1548" s="21"/>
      <c r="G1548" s="21"/>
      <c r="H1548" s="21"/>
      <c r="I1548" s="21"/>
      <c r="J1548" s="21"/>
      <c r="K1548" s="21"/>
      <c r="L1548" s="21"/>
      <c r="M1548" s="21"/>
      <c r="N1548" s="21"/>
      <c r="O1548" s="21"/>
      <c r="P1548" s="43">
        <f t="shared" si="61"/>
        <v>0</v>
      </c>
    </row>
    <row r="1549" spans="1:16" x14ac:dyDescent="0.25">
      <c r="A1549" s="226"/>
      <c r="B1549" s="228"/>
      <c r="C1549" s="46">
        <v>26</v>
      </c>
      <c r="D1549" s="63"/>
      <c r="E1549" s="21"/>
      <c r="F1549" s="21"/>
      <c r="G1549" s="21"/>
      <c r="H1549" s="21"/>
      <c r="I1549" s="21"/>
      <c r="J1549" s="21"/>
      <c r="K1549" s="21"/>
      <c r="L1549" s="21"/>
      <c r="M1549" s="21"/>
      <c r="N1549" s="21"/>
      <c r="O1549" s="21"/>
      <c r="P1549" s="43">
        <f t="shared" si="61"/>
        <v>0</v>
      </c>
    </row>
    <row r="1550" spans="1:16" x14ac:dyDescent="0.25">
      <c r="A1550" s="231"/>
      <c r="B1550" s="232"/>
      <c r="C1550" s="46">
        <v>27</v>
      </c>
      <c r="D1550" s="63"/>
      <c r="E1550" s="21"/>
      <c r="F1550" s="21"/>
      <c r="G1550" s="21"/>
      <c r="H1550" s="21"/>
      <c r="I1550" s="21"/>
      <c r="J1550" s="21"/>
      <c r="K1550" s="21"/>
      <c r="L1550" s="21"/>
      <c r="M1550" s="21"/>
      <c r="N1550" s="21"/>
      <c r="O1550" s="21"/>
      <c r="P1550" s="43">
        <f t="shared" si="61"/>
        <v>0</v>
      </c>
    </row>
    <row r="1551" spans="1:16" x14ac:dyDescent="0.25">
      <c r="A1551" s="225">
        <v>613</v>
      </c>
      <c r="B1551" s="227" t="s">
        <v>488</v>
      </c>
      <c r="C1551" s="46">
        <v>11</v>
      </c>
      <c r="D1551" s="63"/>
      <c r="E1551" s="21"/>
      <c r="F1551" s="21"/>
      <c r="G1551" s="21"/>
      <c r="H1551" s="21"/>
      <c r="I1551" s="21"/>
      <c r="J1551" s="21"/>
      <c r="K1551" s="21"/>
      <c r="L1551" s="21"/>
      <c r="M1551" s="21"/>
      <c r="N1551" s="21"/>
      <c r="O1551" s="21"/>
      <c r="P1551" s="43">
        <f t="shared" si="61"/>
        <v>0</v>
      </c>
    </row>
    <row r="1552" spans="1:16" x14ac:dyDescent="0.25">
      <c r="A1552" s="226"/>
      <c r="B1552" s="228"/>
      <c r="C1552" s="46">
        <v>12</v>
      </c>
      <c r="D1552" s="63"/>
      <c r="E1552" s="21"/>
      <c r="F1552" s="21"/>
      <c r="G1552" s="21"/>
      <c r="H1552" s="21"/>
      <c r="I1552" s="21"/>
      <c r="J1552" s="21"/>
      <c r="K1552" s="21"/>
      <c r="L1552" s="21"/>
      <c r="M1552" s="21"/>
      <c r="N1552" s="21"/>
      <c r="O1552" s="21"/>
      <c r="P1552" s="43">
        <f t="shared" si="61"/>
        <v>0</v>
      </c>
    </row>
    <row r="1553" spans="1:16" x14ac:dyDescent="0.25">
      <c r="A1553" s="226"/>
      <c r="B1553" s="228"/>
      <c r="C1553" s="46">
        <v>14</v>
      </c>
      <c r="D1553" s="63"/>
      <c r="E1553" s="21"/>
      <c r="F1553" s="21"/>
      <c r="G1553" s="21"/>
      <c r="H1553" s="21"/>
      <c r="I1553" s="21"/>
      <c r="J1553" s="21"/>
      <c r="K1553" s="21"/>
      <c r="L1553" s="21"/>
      <c r="M1553" s="21"/>
      <c r="N1553" s="21"/>
      <c r="O1553" s="21"/>
      <c r="P1553" s="43">
        <f t="shared" si="61"/>
        <v>0</v>
      </c>
    </row>
    <row r="1554" spans="1:16" x14ac:dyDescent="0.25">
      <c r="A1554" s="226"/>
      <c r="B1554" s="228"/>
      <c r="C1554" s="46">
        <v>15</v>
      </c>
      <c r="D1554" s="63">
        <v>248768</v>
      </c>
      <c r="E1554" s="63">
        <v>248768</v>
      </c>
      <c r="F1554" s="63">
        <v>248768</v>
      </c>
      <c r="G1554" s="63">
        <v>248768</v>
      </c>
      <c r="H1554" s="63">
        <v>248768</v>
      </c>
      <c r="I1554" s="63">
        <v>248768</v>
      </c>
      <c r="J1554" s="63">
        <v>248768</v>
      </c>
      <c r="K1554" s="63">
        <v>248768</v>
      </c>
      <c r="L1554" s="63">
        <v>248768</v>
      </c>
      <c r="M1554" s="63">
        <v>248768</v>
      </c>
      <c r="N1554" s="63">
        <v>248768</v>
      </c>
      <c r="O1554" s="63">
        <v>248768</v>
      </c>
      <c r="P1554" s="43">
        <f t="shared" si="61"/>
        <v>2985216</v>
      </c>
    </row>
    <row r="1555" spans="1:16" x14ac:dyDescent="0.25">
      <c r="A1555" s="226"/>
      <c r="B1555" s="228"/>
      <c r="C1555" s="46">
        <v>16</v>
      </c>
      <c r="D1555" s="63"/>
      <c r="E1555" s="21"/>
      <c r="F1555" s="21"/>
      <c r="G1555" s="21"/>
      <c r="H1555" s="21"/>
      <c r="I1555" s="21"/>
      <c r="J1555" s="21"/>
      <c r="K1555" s="21"/>
      <c r="L1555" s="21"/>
      <c r="M1555" s="21"/>
      <c r="N1555" s="21"/>
      <c r="O1555" s="21"/>
      <c r="P1555" s="43">
        <f t="shared" si="61"/>
        <v>0</v>
      </c>
    </row>
    <row r="1556" spans="1:16" x14ac:dyDescent="0.25">
      <c r="A1556" s="226"/>
      <c r="B1556" s="228"/>
      <c r="C1556" s="46">
        <v>17</v>
      </c>
      <c r="D1556" s="63"/>
      <c r="E1556" s="21"/>
      <c r="F1556" s="21"/>
      <c r="G1556" s="21"/>
      <c r="H1556" s="21"/>
      <c r="I1556" s="21"/>
      <c r="J1556" s="21"/>
      <c r="K1556" s="21"/>
      <c r="L1556" s="21"/>
      <c r="M1556" s="21"/>
      <c r="N1556" s="21"/>
      <c r="O1556" s="21"/>
      <c r="P1556" s="43">
        <f t="shared" si="61"/>
        <v>0</v>
      </c>
    </row>
    <row r="1557" spans="1:16" x14ac:dyDescent="0.25">
      <c r="A1557" s="226"/>
      <c r="B1557" s="228"/>
      <c r="C1557" s="46">
        <v>25</v>
      </c>
      <c r="D1557" s="63"/>
      <c r="E1557" s="21"/>
      <c r="F1557" s="21"/>
      <c r="G1557" s="21"/>
      <c r="H1557" s="21"/>
      <c r="I1557" s="21"/>
      <c r="J1557" s="21"/>
      <c r="K1557" s="21"/>
      <c r="L1557" s="21"/>
      <c r="M1557" s="21"/>
      <c r="N1557" s="21"/>
      <c r="O1557" s="21"/>
      <c r="P1557" s="43">
        <f t="shared" si="61"/>
        <v>0</v>
      </c>
    </row>
    <row r="1558" spans="1:16" x14ac:dyDescent="0.25">
      <c r="A1558" s="226"/>
      <c r="B1558" s="228"/>
      <c r="C1558" s="46">
        <v>26</v>
      </c>
      <c r="D1558" s="63"/>
      <c r="E1558" s="21"/>
      <c r="F1558" s="21"/>
      <c r="G1558" s="21"/>
      <c r="H1558" s="21"/>
      <c r="I1558" s="21"/>
      <c r="J1558" s="21"/>
      <c r="K1558" s="21"/>
      <c r="L1558" s="21"/>
      <c r="M1558" s="21"/>
      <c r="N1558" s="21"/>
      <c r="O1558" s="21"/>
      <c r="P1558" s="43">
        <f t="shared" si="61"/>
        <v>0</v>
      </c>
    </row>
    <row r="1559" spans="1:16" x14ac:dyDescent="0.25">
      <c r="A1559" s="231"/>
      <c r="B1559" s="232"/>
      <c r="C1559" s="46">
        <v>27</v>
      </c>
      <c r="D1559" s="63"/>
      <c r="E1559" s="21"/>
      <c r="F1559" s="21"/>
      <c r="G1559" s="21"/>
      <c r="H1559" s="21"/>
      <c r="I1559" s="21"/>
      <c r="J1559" s="21"/>
      <c r="K1559" s="21"/>
      <c r="L1559" s="21"/>
      <c r="M1559" s="21"/>
      <c r="N1559" s="21"/>
      <c r="O1559" s="21"/>
      <c r="P1559" s="43">
        <f t="shared" si="61"/>
        <v>0</v>
      </c>
    </row>
    <row r="1560" spans="1:16" x14ac:dyDescent="0.25">
      <c r="A1560" s="225">
        <v>614</v>
      </c>
      <c r="B1560" s="227" t="s">
        <v>489</v>
      </c>
      <c r="C1560" s="46">
        <v>11</v>
      </c>
      <c r="D1560" s="63"/>
      <c r="E1560" s="21"/>
      <c r="F1560" s="21"/>
      <c r="G1560" s="21"/>
      <c r="H1560" s="21"/>
      <c r="I1560" s="21"/>
      <c r="J1560" s="21"/>
      <c r="K1560" s="21"/>
      <c r="L1560" s="21"/>
      <c r="M1560" s="21"/>
      <c r="N1560" s="21"/>
      <c r="O1560" s="21"/>
      <c r="P1560" s="43">
        <f t="shared" si="61"/>
        <v>0</v>
      </c>
    </row>
    <row r="1561" spans="1:16" x14ac:dyDescent="0.25">
      <c r="A1561" s="226"/>
      <c r="B1561" s="228"/>
      <c r="C1561" s="46">
        <v>12</v>
      </c>
      <c r="D1561" s="63"/>
      <c r="E1561" s="21"/>
      <c r="F1561" s="21"/>
      <c r="G1561" s="21"/>
      <c r="H1561" s="21"/>
      <c r="I1561" s="21"/>
      <c r="J1561" s="21"/>
      <c r="K1561" s="21"/>
      <c r="L1561" s="21"/>
      <c r="M1561" s="21"/>
      <c r="N1561" s="21"/>
      <c r="O1561" s="21"/>
      <c r="P1561" s="43">
        <f t="shared" si="61"/>
        <v>0</v>
      </c>
    </row>
    <row r="1562" spans="1:16" x14ac:dyDescent="0.25">
      <c r="A1562" s="226"/>
      <c r="B1562" s="228"/>
      <c r="C1562" s="46">
        <v>14</v>
      </c>
      <c r="D1562" s="63"/>
      <c r="E1562" s="21"/>
      <c r="F1562" s="21"/>
      <c r="G1562" s="21"/>
      <c r="H1562" s="21"/>
      <c r="I1562" s="21"/>
      <c r="J1562" s="21"/>
      <c r="K1562" s="21"/>
      <c r="L1562" s="21"/>
      <c r="M1562" s="21"/>
      <c r="N1562" s="21"/>
      <c r="O1562" s="21"/>
      <c r="P1562" s="43">
        <f t="shared" si="61"/>
        <v>0</v>
      </c>
    </row>
    <row r="1563" spans="1:16" x14ac:dyDescent="0.25">
      <c r="A1563" s="226"/>
      <c r="B1563" s="228"/>
      <c r="C1563" s="46">
        <v>15</v>
      </c>
      <c r="D1563" s="63">
        <v>113438</v>
      </c>
      <c r="E1563" s="63">
        <v>113438</v>
      </c>
      <c r="F1563" s="63">
        <v>113438</v>
      </c>
      <c r="G1563" s="63">
        <v>113438</v>
      </c>
      <c r="H1563" s="63">
        <v>113438</v>
      </c>
      <c r="I1563" s="63">
        <v>113438</v>
      </c>
      <c r="J1563" s="63">
        <v>113438</v>
      </c>
      <c r="K1563" s="63">
        <v>113438</v>
      </c>
      <c r="L1563" s="63">
        <v>113438</v>
      </c>
      <c r="M1563" s="63">
        <v>113438</v>
      </c>
      <c r="N1563" s="63">
        <v>113438</v>
      </c>
      <c r="O1563" s="63">
        <v>113438</v>
      </c>
      <c r="P1563" s="43">
        <f t="shared" si="61"/>
        <v>1361256</v>
      </c>
    </row>
    <row r="1564" spans="1:16" x14ac:dyDescent="0.25">
      <c r="A1564" s="226"/>
      <c r="B1564" s="228"/>
      <c r="C1564" s="46">
        <v>16</v>
      </c>
      <c r="D1564" s="63"/>
      <c r="E1564" s="21"/>
      <c r="F1564" s="21"/>
      <c r="G1564" s="21"/>
      <c r="H1564" s="21"/>
      <c r="I1564" s="21"/>
      <c r="J1564" s="21"/>
      <c r="K1564" s="21"/>
      <c r="L1564" s="21"/>
      <c r="M1564" s="21"/>
      <c r="N1564" s="21"/>
      <c r="O1564" s="21"/>
      <c r="P1564" s="43">
        <f t="shared" si="61"/>
        <v>0</v>
      </c>
    </row>
    <row r="1565" spans="1:16" x14ac:dyDescent="0.25">
      <c r="A1565" s="226"/>
      <c r="B1565" s="228"/>
      <c r="C1565" s="46">
        <v>17</v>
      </c>
      <c r="D1565" s="63"/>
      <c r="E1565" s="21"/>
      <c r="F1565" s="21"/>
      <c r="G1565" s="21"/>
      <c r="H1565" s="21"/>
      <c r="I1565" s="21"/>
      <c r="J1565" s="21"/>
      <c r="K1565" s="21"/>
      <c r="L1565" s="21"/>
      <c r="M1565" s="21"/>
      <c r="N1565" s="21"/>
      <c r="O1565" s="21"/>
      <c r="P1565" s="43">
        <f t="shared" si="61"/>
        <v>0</v>
      </c>
    </row>
    <row r="1566" spans="1:16" x14ac:dyDescent="0.25">
      <c r="A1566" s="226"/>
      <c r="B1566" s="228"/>
      <c r="C1566" s="46">
        <v>25</v>
      </c>
      <c r="D1566" s="63"/>
      <c r="E1566" s="21"/>
      <c r="F1566" s="21"/>
      <c r="G1566" s="21"/>
      <c r="H1566" s="21"/>
      <c r="I1566" s="21"/>
      <c r="J1566" s="21"/>
      <c r="K1566" s="21"/>
      <c r="L1566" s="21"/>
      <c r="M1566" s="21"/>
      <c r="N1566" s="21"/>
      <c r="O1566" s="21"/>
      <c r="P1566" s="43">
        <f t="shared" si="61"/>
        <v>0</v>
      </c>
    </row>
    <row r="1567" spans="1:16" x14ac:dyDescent="0.25">
      <c r="A1567" s="226"/>
      <c r="B1567" s="228"/>
      <c r="C1567" s="46">
        <v>26</v>
      </c>
      <c r="D1567" s="63"/>
      <c r="E1567" s="21"/>
      <c r="F1567" s="21"/>
      <c r="G1567" s="21"/>
      <c r="H1567" s="21"/>
      <c r="I1567" s="21"/>
      <c r="J1567" s="21"/>
      <c r="K1567" s="21"/>
      <c r="L1567" s="21"/>
      <c r="M1567" s="21"/>
      <c r="N1567" s="21"/>
      <c r="O1567" s="21"/>
      <c r="P1567" s="43">
        <f t="shared" si="61"/>
        <v>0</v>
      </c>
    </row>
    <row r="1568" spans="1:16" x14ac:dyDescent="0.25">
      <c r="A1568" s="231"/>
      <c r="B1568" s="232"/>
      <c r="C1568" s="46">
        <v>27</v>
      </c>
      <c r="D1568" s="63"/>
      <c r="E1568" s="21"/>
      <c r="F1568" s="21"/>
      <c r="G1568" s="21"/>
      <c r="H1568" s="21"/>
      <c r="I1568" s="21"/>
      <c r="J1568" s="21"/>
      <c r="K1568" s="21"/>
      <c r="L1568" s="21"/>
      <c r="M1568" s="21"/>
      <c r="N1568" s="21"/>
      <c r="O1568" s="21"/>
      <c r="P1568" s="43">
        <f t="shared" si="61"/>
        <v>0</v>
      </c>
    </row>
    <row r="1569" spans="1:16" x14ac:dyDescent="0.25">
      <c r="A1569" s="225">
        <v>615</v>
      </c>
      <c r="B1569" s="227" t="s">
        <v>490</v>
      </c>
      <c r="C1569" s="46">
        <v>11</v>
      </c>
      <c r="D1569" s="63"/>
      <c r="E1569" s="21"/>
      <c r="F1569" s="21"/>
      <c r="G1569" s="21"/>
      <c r="H1569" s="21"/>
      <c r="I1569" s="21"/>
      <c r="J1569" s="21"/>
      <c r="K1569" s="21"/>
      <c r="L1569" s="21"/>
      <c r="M1569" s="21"/>
      <c r="N1569" s="21"/>
      <c r="O1569" s="21"/>
      <c r="P1569" s="43">
        <f t="shared" si="61"/>
        <v>0</v>
      </c>
    </row>
    <row r="1570" spans="1:16" x14ac:dyDescent="0.25">
      <c r="A1570" s="226"/>
      <c r="B1570" s="228"/>
      <c r="C1570" s="46">
        <v>12</v>
      </c>
      <c r="D1570" s="63"/>
      <c r="E1570" s="21"/>
      <c r="F1570" s="21"/>
      <c r="G1570" s="21"/>
      <c r="H1570" s="21"/>
      <c r="I1570" s="21"/>
      <c r="J1570" s="21"/>
      <c r="K1570" s="21"/>
      <c r="L1570" s="21"/>
      <c r="M1570" s="21"/>
      <c r="N1570" s="21"/>
      <c r="O1570" s="21"/>
      <c r="P1570" s="43">
        <f t="shared" si="61"/>
        <v>0</v>
      </c>
    </row>
    <row r="1571" spans="1:16" x14ac:dyDescent="0.25">
      <c r="A1571" s="226"/>
      <c r="B1571" s="228"/>
      <c r="C1571" s="46">
        <v>14</v>
      </c>
      <c r="D1571" s="63"/>
      <c r="E1571" s="21"/>
      <c r="F1571" s="21"/>
      <c r="G1571" s="21"/>
      <c r="H1571" s="21"/>
      <c r="I1571" s="21"/>
      <c r="J1571" s="21"/>
      <c r="K1571" s="21"/>
      <c r="L1571" s="21"/>
      <c r="M1571" s="21"/>
      <c r="N1571" s="21"/>
      <c r="O1571" s="21"/>
      <c r="P1571" s="43">
        <f t="shared" si="61"/>
        <v>0</v>
      </c>
    </row>
    <row r="1572" spans="1:16" x14ac:dyDescent="0.25">
      <c r="A1572" s="226"/>
      <c r="B1572" s="228"/>
      <c r="C1572" s="46">
        <v>15</v>
      </c>
      <c r="D1572" s="63">
        <v>138282</v>
      </c>
      <c r="E1572" s="63">
        <v>138282</v>
      </c>
      <c r="F1572" s="63">
        <v>138282</v>
      </c>
      <c r="G1572" s="63">
        <v>138282</v>
      </c>
      <c r="H1572" s="63">
        <v>138282</v>
      </c>
      <c r="I1572" s="63">
        <v>138282</v>
      </c>
      <c r="J1572" s="63">
        <v>138282</v>
      </c>
      <c r="K1572" s="63">
        <v>138282</v>
      </c>
      <c r="L1572" s="63">
        <v>138282</v>
      </c>
      <c r="M1572" s="63">
        <v>138282</v>
      </c>
      <c r="N1572" s="63">
        <v>138282</v>
      </c>
      <c r="O1572" s="63">
        <v>138282</v>
      </c>
      <c r="P1572" s="43">
        <f t="shared" si="61"/>
        <v>1659384</v>
      </c>
    </row>
    <row r="1573" spans="1:16" x14ac:dyDescent="0.25">
      <c r="A1573" s="226"/>
      <c r="B1573" s="228"/>
      <c r="C1573" s="46">
        <v>16</v>
      </c>
      <c r="D1573" s="63"/>
      <c r="E1573" s="21"/>
      <c r="F1573" s="21"/>
      <c r="G1573" s="21"/>
      <c r="H1573" s="21"/>
      <c r="I1573" s="21"/>
      <c r="J1573" s="21"/>
      <c r="K1573" s="21"/>
      <c r="L1573" s="21"/>
      <c r="M1573" s="21"/>
      <c r="N1573" s="21"/>
      <c r="O1573" s="21"/>
      <c r="P1573" s="43">
        <f t="shared" si="61"/>
        <v>0</v>
      </c>
    </row>
    <row r="1574" spans="1:16" x14ac:dyDescent="0.25">
      <c r="A1574" s="226"/>
      <c r="B1574" s="228"/>
      <c r="C1574" s="46">
        <v>17</v>
      </c>
      <c r="D1574" s="63"/>
      <c r="E1574" s="21"/>
      <c r="F1574" s="21"/>
      <c r="G1574" s="21"/>
      <c r="H1574" s="21"/>
      <c r="I1574" s="21"/>
      <c r="J1574" s="21"/>
      <c r="K1574" s="21"/>
      <c r="L1574" s="21"/>
      <c r="M1574" s="21"/>
      <c r="N1574" s="21"/>
      <c r="O1574" s="21"/>
      <c r="P1574" s="43">
        <f t="shared" si="61"/>
        <v>0</v>
      </c>
    </row>
    <row r="1575" spans="1:16" x14ac:dyDescent="0.25">
      <c r="A1575" s="226"/>
      <c r="B1575" s="228"/>
      <c r="C1575" s="46">
        <v>25</v>
      </c>
      <c r="D1575" s="63"/>
      <c r="E1575" s="21"/>
      <c r="F1575" s="21"/>
      <c r="G1575" s="21"/>
      <c r="H1575" s="21"/>
      <c r="I1575" s="21"/>
      <c r="J1575" s="21"/>
      <c r="K1575" s="21"/>
      <c r="L1575" s="21"/>
      <c r="M1575" s="21"/>
      <c r="N1575" s="21"/>
      <c r="O1575" s="21"/>
      <c r="P1575" s="43">
        <f t="shared" si="61"/>
        <v>0</v>
      </c>
    </row>
    <row r="1576" spans="1:16" x14ac:dyDescent="0.25">
      <c r="A1576" s="226"/>
      <c r="B1576" s="228"/>
      <c r="C1576" s="46">
        <v>26</v>
      </c>
      <c r="D1576" s="63"/>
      <c r="E1576" s="21"/>
      <c r="F1576" s="21"/>
      <c r="G1576" s="21"/>
      <c r="H1576" s="21"/>
      <c r="I1576" s="21"/>
      <c r="J1576" s="21"/>
      <c r="K1576" s="21"/>
      <c r="L1576" s="21"/>
      <c r="M1576" s="21"/>
      <c r="N1576" s="21"/>
      <c r="O1576" s="21"/>
      <c r="P1576" s="43">
        <f t="shared" si="61"/>
        <v>0</v>
      </c>
    </row>
    <row r="1577" spans="1:16" x14ac:dyDescent="0.25">
      <c r="A1577" s="231"/>
      <c r="B1577" s="232"/>
      <c r="C1577" s="46">
        <v>27</v>
      </c>
      <c r="D1577" s="63"/>
      <c r="E1577" s="21"/>
      <c r="F1577" s="21"/>
      <c r="G1577" s="21"/>
      <c r="H1577" s="21"/>
      <c r="I1577" s="21"/>
      <c r="J1577" s="21"/>
      <c r="K1577" s="21"/>
      <c r="L1577" s="21"/>
      <c r="M1577" s="21"/>
      <c r="N1577" s="21"/>
      <c r="O1577" s="21"/>
      <c r="P1577" s="43">
        <f t="shared" si="61"/>
        <v>0</v>
      </c>
    </row>
    <row r="1578" spans="1:16" x14ac:dyDescent="0.25">
      <c r="A1578" s="225">
        <v>616</v>
      </c>
      <c r="B1578" s="227" t="s">
        <v>491</v>
      </c>
      <c r="C1578" s="46">
        <v>11</v>
      </c>
      <c r="D1578" s="63"/>
      <c r="E1578" s="21"/>
      <c r="F1578" s="21"/>
      <c r="G1578" s="21"/>
      <c r="H1578" s="21"/>
      <c r="I1578" s="21"/>
      <c r="J1578" s="21"/>
      <c r="K1578" s="21"/>
      <c r="L1578" s="21"/>
      <c r="M1578" s="21"/>
      <c r="N1578" s="21"/>
      <c r="O1578" s="21"/>
      <c r="P1578" s="43">
        <f t="shared" si="61"/>
        <v>0</v>
      </c>
    </row>
    <row r="1579" spans="1:16" x14ac:dyDescent="0.25">
      <c r="A1579" s="226"/>
      <c r="B1579" s="228"/>
      <c r="C1579" s="46">
        <v>12</v>
      </c>
      <c r="D1579" s="63"/>
      <c r="E1579" s="21"/>
      <c r="F1579" s="21"/>
      <c r="G1579" s="21"/>
      <c r="H1579" s="21"/>
      <c r="I1579" s="21"/>
      <c r="J1579" s="21"/>
      <c r="K1579" s="21"/>
      <c r="L1579" s="21"/>
      <c r="M1579" s="21"/>
      <c r="N1579" s="21"/>
      <c r="O1579" s="21"/>
      <c r="P1579" s="43">
        <f t="shared" si="61"/>
        <v>0</v>
      </c>
    </row>
    <row r="1580" spans="1:16" x14ac:dyDescent="0.25">
      <c r="A1580" s="226"/>
      <c r="B1580" s="228"/>
      <c r="C1580" s="46">
        <v>14</v>
      </c>
      <c r="D1580" s="63"/>
      <c r="E1580" s="21"/>
      <c r="F1580" s="21"/>
      <c r="G1580" s="21"/>
      <c r="H1580" s="21"/>
      <c r="I1580" s="21"/>
      <c r="J1580" s="21"/>
      <c r="K1580" s="21"/>
      <c r="L1580" s="21"/>
      <c r="M1580" s="21"/>
      <c r="N1580" s="21"/>
      <c r="O1580" s="21"/>
      <c r="P1580" s="43">
        <f t="shared" si="61"/>
        <v>0</v>
      </c>
    </row>
    <row r="1581" spans="1:16" x14ac:dyDescent="0.25">
      <c r="A1581" s="226"/>
      <c r="B1581" s="228"/>
      <c r="C1581" s="46">
        <v>15</v>
      </c>
      <c r="D1581" s="63"/>
      <c r="E1581" s="21"/>
      <c r="F1581" s="21"/>
      <c r="G1581" s="21"/>
      <c r="H1581" s="21"/>
      <c r="I1581" s="21"/>
      <c r="J1581" s="21"/>
      <c r="K1581" s="21"/>
      <c r="L1581" s="21"/>
      <c r="M1581" s="21"/>
      <c r="N1581" s="21"/>
      <c r="O1581" s="21"/>
      <c r="P1581" s="43">
        <f t="shared" si="61"/>
        <v>0</v>
      </c>
    </row>
    <row r="1582" spans="1:16" x14ac:dyDescent="0.25">
      <c r="A1582" s="226"/>
      <c r="B1582" s="228"/>
      <c r="C1582" s="46">
        <v>16</v>
      </c>
      <c r="D1582" s="63"/>
      <c r="E1582" s="21"/>
      <c r="F1582" s="21"/>
      <c r="G1582" s="21"/>
      <c r="H1582" s="21"/>
      <c r="I1582" s="21"/>
      <c r="J1582" s="21"/>
      <c r="K1582" s="21"/>
      <c r="L1582" s="21"/>
      <c r="M1582" s="21"/>
      <c r="N1582" s="21"/>
      <c r="O1582" s="21"/>
      <c r="P1582" s="43">
        <f t="shared" si="61"/>
        <v>0</v>
      </c>
    </row>
    <row r="1583" spans="1:16" x14ac:dyDescent="0.25">
      <c r="A1583" s="226"/>
      <c r="B1583" s="228"/>
      <c r="C1583" s="46">
        <v>17</v>
      </c>
      <c r="D1583" s="63"/>
      <c r="E1583" s="21"/>
      <c r="F1583" s="21"/>
      <c r="G1583" s="21"/>
      <c r="H1583" s="21"/>
      <c r="I1583" s="21"/>
      <c r="J1583" s="21"/>
      <c r="K1583" s="21"/>
      <c r="L1583" s="21"/>
      <c r="M1583" s="21"/>
      <c r="N1583" s="21"/>
      <c r="O1583" s="21"/>
      <c r="P1583" s="43">
        <f t="shared" si="61"/>
        <v>0</v>
      </c>
    </row>
    <row r="1584" spans="1:16" x14ac:dyDescent="0.25">
      <c r="A1584" s="226"/>
      <c r="B1584" s="228"/>
      <c r="C1584" s="46">
        <v>25</v>
      </c>
      <c r="D1584" s="63"/>
      <c r="E1584" s="21"/>
      <c r="F1584" s="21"/>
      <c r="G1584" s="21"/>
      <c r="H1584" s="21"/>
      <c r="I1584" s="21"/>
      <c r="J1584" s="21"/>
      <c r="K1584" s="21"/>
      <c r="L1584" s="21"/>
      <c r="M1584" s="21"/>
      <c r="N1584" s="21"/>
      <c r="O1584" s="21"/>
      <c r="P1584" s="43">
        <f t="shared" si="61"/>
        <v>0</v>
      </c>
    </row>
    <row r="1585" spans="1:16" x14ac:dyDescent="0.25">
      <c r="A1585" s="226"/>
      <c r="B1585" s="228"/>
      <c r="C1585" s="46">
        <v>26</v>
      </c>
      <c r="D1585" s="63"/>
      <c r="E1585" s="21"/>
      <c r="F1585" s="21"/>
      <c r="G1585" s="21"/>
      <c r="H1585" s="21"/>
      <c r="I1585" s="21"/>
      <c r="J1585" s="21"/>
      <c r="K1585" s="21"/>
      <c r="L1585" s="21"/>
      <c r="M1585" s="21"/>
      <c r="N1585" s="21"/>
      <c r="O1585" s="21"/>
      <c r="P1585" s="43">
        <f t="shared" si="61"/>
        <v>0</v>
      </c>
    </row>
    <row r="1586" spans="1:16" x14ac:dyDescent="0.25">
      <c r="A1586" s="231"/>
      <c r="B1586" s="232"/>
      <c r="C1586" s="46">
        <v>27</v>
      </c>
      <c r="D1586" s="63"/>
      <c r="E1586" s="21"/>
      <c r="F1586" s="21"/>
      <c r="G1586" s="21"/>
      <c r="H1586" s="21"/>
      <c r="I1586" s="21"/>
      <c r="J1586" s="21"/>
      <c r="K1586" s="21"/>
      <c r="L1586" s="21"/>
      <c r="M1586" s="21"/>
      <c r="N1586" s="21"/>
      <c r="O1586" s="21"/>
      <c r="P1586" s="43">
        <f t="shared" si="61"/>
        <v>0</v>
      </c>
    </row>
    <row r="1587" spans="1:16" x14ac:dyDescent="0.25">
      <c r="A1587" s="225">
        <v>617</v>
      </c>
      <c r="B1587" s="227" t="s">
        <v>492</v>
      </c>
      <c r="C1587" s="46">
        <v>11</v>
      </c>
      <c r="D1587" s="63"/>
      <c r="E1587" s="21"/>
      <c r="F1587" s="21"/>
      <c r="G1587" s="21"/>
      <c r="H1587" s="21"/>
      <c r="I1587" s="21"/>
      <c r="J1587" s="21"/>
      <c r="K1587" s="21"/>
      <c r="L1587" s="21"/>
      <c r="M1587" s="21"/>
      <c r="N1587" s="21"/>
      <c r="O1587" s="21"/>
      <c r="P1587" s="43">
        <f t="shared" si="61"/>
        <v>0</v>
      </c>
    </row>
    <row r="1588" spans="1:16" x14ac:dyDescent="0.25">
      <c r="A1588" s="226"/>
      <c r="B1588" s="228"/>
      <c r="C1588" s="46">
        <v>12</v>
      </c>
      <c r="D1588" s="63"/>
      <c r="E1588" s="21"/>
      <c r="F1588" s="21"/>
      <c r="G1588" s="21"/>
      <c r="H1588" s="21"/>
      <c r="I1588" s="21"/>
      <c r="J1588" s="21"/>
      <c r="K1588" s="21"/>
      <c r="L1588" s="21"/>
      <c r="M1588" s="21"/>
      <c r="N1588" s="21"/>
      <c r="O1588" s="21"/>
      <c r="P1588" s="43">
        <f t="shared" si="61"/>
        <v>0</v>
      </c>
    </row>
    <row r="1589" spans="1:16" x14ac:dyDescent="0.25">
      <c r="A1589" s="226"/>
      <c r="B1589" s="228"/>
      <c r="C1589" s="46">
        <v>14</v>
      </c>
      <c r="D1589" s="63"/>
      <c r="E1589" s="21"/>
      <c r="F1589" s="21"/>
      <c r="G1589" s="21"/>
      <c r="H1589" s="21"/>
      <c r="I1589" s="21"/>
      <c r="J1589" s="21"/>
      <c r="K1589" s="21"/>
      <c r="L1589" s="21"/>
      <c r="M1589" s="21"/>
      <c r="N1589" s="21"/>
      <c r="O1589" s="21"/>
      <c r="P1589" s="43">
        <f t="shared" si="61"/>
        <v>0</v>
      </c>
    </row>
    <row r="1590" spans="1:16" x14ac:dyDescent="0.25">
      <c r="A1590" s="226"/>
      <c r="B1590" s="228"/>
      <c r="C1590" s="46">
        <v>15</v>
      </c>
      <c r="D1590" s="63"/>
      <c r="E1590" s="21"/>
      <c r="F1590" s="21"/>
      <c r="G1590" s="21"/>
      <c r="H1590" s="21"/>
      <c r="I1590" s="21"/>
      <c r="J1590" s="21"/>
      <c r="K1590" s="21"/>
      <c r="L1590" s="21"/>
      <c r="M1590" s="21"/>
      <c r="N1590" s="21"/>
      <c r="O1590" s="21"/>
      <c r="P1590" s="43">
        <f t="shared" si="61"/>
        <v>0</v>
      </c>
    </row>
    <row r="1591" spans="1:16" x14ac:dyDescent="0.25">
      <c r="A1591" s="226"/>
      <c r="B1591" s="228"/>
      <c r="C1591" s="46">
        <v>16</v>
      </c>
      <c r="D1591" s="63"/>
      <c r="E1591" s="21"/>
      <c r="F1591" s="21"/>
      <c r="G1591" s="21"/>
      <c r="H1591" s="21"/>
      <c r="I1591" s="21"/>
      <c r="J1591" s="21"/>
      <c r="K1591" s="21"/>
      <c r="L1591" s="21"/>
      <c r="M1591" s="21"/>
      <c r="N1591" s="21"/>
      <c r="O1591" s="21"/>
      <c r="P1591" s="43">
        <f t="shared" si="61"/>
        <v>0</v>
      </c>
    </row>
    <row r="1592" spans="1:16" x14ac:dyDescent="0.25">
      <c r="A1592" s="226"/>
      <c r="B1592" s="228"/>
      <c r="C1592" s="46">
        <v>17</v>
      </c>
      <c r="D1592" s="63"/>
      <c r="E1592" s="21"/>
      <c r="F1592" s="21"/>
      <c r="G1592" s="21"/>
      <c r="H1592" s="21"/>
      <c r="I1592" s="21"/>
      <c r="J1592" s="21"/>
      <c r="K1592" s="21"/>
      <c r="L1592" s="21"/>
      <c r="M1592" s="21"/>
      <c r="N1592" s="21"/>
      <c r="O1592" s="21"/>
      <c r="P1592" s="43">
        <f t="shared" si="61"/>
        <v>0</v>
      </c>
    </row>
    <row r="1593" spans="1:16" x14ac:dyDescent="0.25">
      <c r="A1593" s="226"/>
      <c r="B1593" s="228"/>
      <c r="C1593" s="46">
        <v>25</v>
      </c>
      <c r="D1593" s="63"/>
      <c r="E1593" s="21"/>
      <c r="F1593" s="21"/>
      <c r="G1593" s="21"/>
      <c r="H1593" s="21"/>
      <c r="I1593" s="21"/>
      <c r="J1593" s="21"/>
      <c r="K1593" s="21"/>
      <c r="L1593" s="21"/>
      <c r="M1593" s="21"/>
      <c r="N1593" s="21"/>
      <c r="O1593" s="21"/>
      <c r="P1593" s="43">
        <f t="shared" si="61"/>
        <v>0</v>
      </c>
    </row>
    <row r="1594" spans="1:16" x14ac:dyDescent="0.25">
      <c r="A1594" s="226"/>
      <c r="B1594" s="228"/>
      <c r="C1594" s="46">
        <v>26</v>
      </c>
      <c r="D1594" s="63"/>
      <c r="E1594" s="21"/>
      <c r="F1594" s="21"/>
      <c r="G1594" s="21"/>
      <c r="H1594" s="21"/>
      <c r="I1594" s="21"/>
      <c r="J1594" s="21"/>
      <c r="K1594" s="21"/>
      <c r="L1594" s="21"/>
      <c r="M1594" s="21"/>
      <c r="N1594" s="21"/>
      <c r="O1594" s="21"/>
      <c r="P1594" s="43">
        <f t="shared" si="61"/>
        <v>0</v>
      </c>
    </row>
    <row r="1595" spans="1:16" x14ac:dyDescent="0.25">
      <c r="A1595" s="231"/>
      <c r="B1595" s="232"/>
      <c r="C1595" s="46">
        <v>27</v>
      </c>
      <c r="D1595" s="63"/>
      <c r="E1595" s="21"/>
      <c r="F1595" s="21"/>
      <c r="G1595" s="21"/>
      <c r="H1595" s="21"/>
      <c r="I1595" s="21"/>
      <c r="J1595" s="21"/>
      <c r="K1595" s="21"/>
      <c r="L1595" s="21"/>
      <c r="M1595" s="21"/>
      <c r="N1595" s="21"/>
      <c r="O1595" s="21"/>
      <c r="P1595" s="43">
        <f t="shared" si="61"/>
        <v>0</v>
      </c>
    </row>
    <row r="1596" spans="1:16" x14ac:dyDescent="0.25">
      <c r="A1596" s="225">
        <v>619</v>
      </c>
      <c r="B1596" s="227" t="s">
        <v>493</v>
      </c>
      <c r="C1596" s="46">
        <v>11</v>
      </c>
      <c r="D1596" s="63"/>
      <c r="E1596" s="21"/>
      <c r="F1596" s="21"/>
      <c r="G1596" s="21"/>
      <c r="H1596" s="21"/>
      <c r="I1596" s="21"/>
      <c r="J1596" s="21"/>
      <c r="K1596" s="21"/>
      <c r="L1596" s="21"/>
      <c r="M1596" s="21"/>
      <c r="N1596" s="21"/>
      <c r="O1596" s="21"/>
      <c r="P1596" s="43">
        <f t="shared" si="61"/>
        <v>0</v>
      </c>
    </row>
    <row r="1597" spans="1:16" x14ac:dyDescent="0.25">
      <c r="A1597" s="226"/>
      <c r="B1597" s="228"/>
      <c r="C1597" s="46">
        <v>12</v>
      </c>
      <c r="D1597" s="63"/>
      <c r="E1597" s="21"/>
      <c r="F1597" s="21"/>
      <c r="G1597" s="21"/>
      <c r="H1597" s="21"/>
      <c r="I1597" s="21"/>
      <c r="J1597" s="21"/>
      <c r="K1597" s="21"/>
      <c r="L1597" s="21"/>
      <c r="M1597" s="21"/>
      <c r="N1597" s="21"/>
      <c r="O1597" s="21"/>
      <c r="P1597" s="43">
        <f t="shared" si="61"/>
        <v>0</v>
      </c>
    </row>
    <row r="1598" spans="1:16" x14ac:dyDescent="0.25">
      <c r="A1598" s="226"/>
      <c r="B1598" s="228"/>
      <c r="C1598" s="46">
        <v>14</v>
      </c>
      <c r="D1598" s="63"/>
      <c r="E1598" s="21"/>
      <c r="F1598" s="21"/>
      <c r="G1598" s="21"/>
      <c r="H1598" s="21"/>
      <c r="I1598" s="21"/>
      <c r="J1598" s="21"/>
      <c r="K1598" s="21"/>
      <c r="L1598" s="21"/>
      <c r="M1598" s="21"/>
      <c r="N1598" s="21"/>
      <c r="O1598" s="21"/>
      <c r="P1598" s="43">
        <f t="shared" si="61"/>
        <v>0</v>
      </c>
    </row>
    <row r="1599" spans="1:16" x14ac:dyDescent="0.25">
      <c r="A1599" s="226"/>
      <c r="B1599" s="228"/>
      <c r="C1599" s="46">
        <v>15</v>
      </c>
      <c r="D1599" s="63"/>
      <c r="E1599" s="21"/>
      <c r="F1599" s="21"/>
      <c r="G1599" s="21"/>
      <c r="H1599" s="21"/>
      <c r="I1599" s="21"/>
      <c r="J1599" s="21"/>
      <c r="K1599" s="21"/>
      <c r="L1599" s="21"/>
      <c r="M1599" s="21"/>
      <c r="N1599" s="21"/>
      <c r="O1599" s="21"/>
      <c r="P1599" s="43">
        <f t="shared" si="61"/>
        <v>0</v>
      </c>
    </row>
    <row r="1600" spans="1:16" x14ac:dyDescent="0.25">
      <c r="A1600" s="226"/>
      <c r="B1600" s="228"/>
      <c r="C1600" s="46">
        <v>16</v>
      </c>
      <c r="D1600" s="63"/>
      <c r="E1600" s="21"/>
      <c r="F1600" s="21"/>
      <c r="G1600" s="21"/>
      <c r="H1600" s="21"/>
      <c r="I1600" s="21"/>
      <c r="J1600" s="21"/>
      <c r="K1600" s="21"/>
      <c r="L1600" s="21"/>
      <c r="M1600" s="21"/>
      <c r="N1600" s="21"/>
      <c r="O1600" s="21"/>
      <c r="P1600" s="43">
        <f t="shared" si="61"/>
        <v>0</v>
      </c>
    </row>
    <row r="1601" spans="1:16" x14ac:dyDescent="0.25">
      <c r="A1601" s="226"/>
      <c r="B1601" s="228"/>
      <c r="C1601" s="46">
        <v>17</v>
      </c>
      <c r="D1601" s="63"/>
      <c r="E1601" s="21"/>
      <c r="F1601" s="21"/>
      <c r="G1601" s="21"/>
      <c r="H1601" s="21"/>
      <c r="I1601" s="21"/>
      <c r="J1601" s="21"/>
      <c r="K1601" s="21"/>
      <c r="L1601" s="21"/>
      <c r="M1601" s="21"/>
      <c r="N1601" s="21"/>
      <c r="O1601" s="21"/>
      <c r="P1601" s="43">
        <f t="shared" si="61"/>
        <v>0</v>
      </c>
    </row>
    <row r="1602" spans="1:16" x14ac:dyDescent="0.25">
      <c r="A1602" s="226"/>
      <c r="B1602" s="228"/>
      <c r="C1602" s="46">
        <v>25</v>
      </c>
      <c r="D1602" s="63"/>
      <c r="E1602" s="21"/>
      <c r="F1602" s="21"/>
      <c r="G1602" s="21"/>
      <c r="H1602" s="21"/>
      <c r="I1602" s="21"/>
      <c r="J1602" s="21"/>
      <c r="K1602" s="21"/>
      <c r="L1602" s="21"/>
      <c r="M1602" s="21"/>
      <c r="N1602" s="21"/>
      <c r="O1602" s="21"/>
      <c r="P1602" s="43">
        <f t="shared" si="61"/>
        <v>0</v>
      </c>
    </row>
    <row r="1603" spans="1:16" x14ac:dyDescent="0.25">
      <c r="A1603" s="226"/>
      <c r="B1603" s="228"/>
      <c r="C1603" s="46">
        <v>26</v>
      </c>
      <c r="D1603" s="63"/>
      <c r="E1603" s="21"/>
      <c r="F1603" s="21"/>
      <c r="G1603" s="21"/>
      <c r="H1603" s="21"/>
      <c r="I1603" s="21"/>
      <c r="J1603" s="21"/>
      <c r="K1603" s="21"/>
      <c r="L1603" s="21"/>
      <c r="M1603" s="21"/>
      <c r="N1603" s="21"/>
      <c r="O1603" s="21"/>
      <c r="P1603" s="43">
        <f t="shared" ref="P1603:P1666" si="62">SUM(D1603:O1603)</f>
        <v>0</v>
      </c>
    </row>
    <row r="1604" spans="1:16" x14ac:dyDescent="0.25">
      <c r="A1604" s="231"/>
      <c r="B1604" s="232"/>
      <c r="C1604" s="46">
        <v>27</v>
      </c>
      <c r="D1604" s="63"/>
      <c r="E1604" s="21"/>
      <c r="F1604" s="21"/>
      <c r="G1604" s="21"/>
      <c r="H1604" s="21"/>
      <c r="I1604" s="21"/>
      <c r="J1604" s="21"/>
      <c r="K1604" s="21"/>
      <c r="L1604" s="21"/>
      <c r="M1604" s="21"/>
      <c r="N1604" s="21"/>
      <c r="O1604" s="21"/>
      <c r="P1604" s="43">
        <f t="shared" si="62"/>
        <v>0</v>
      </c>
    </row>
    <row r="1605" spans="1:16" x14ac:dyDescent="0.25">
      <c r="A1605" s="59">
        <v>6200</v>
      </c>
      <c r="B1605" s="219" t="s">
        <v>494</v>
      </c>
      <c r="C1605" s="220"/>
      <c r="D1605" s="58">
        <f>SUM(D1606:D1677)</f>
        <v>332500</v>
      </c>
      <c r="E1605" s="58">
        <f t="shared" ref="E1605:O1605" si="63">SUM(E1606:E1677)</f>
        <v>332500</v>
      </c>
      <c r="F1605" s="58">
        <f t="shared" si="63"/>
        <v>332500</v>
      </c>
      <c r="G1605" s="58">
        <f t="shared" si="63"/>
        <v>332500</v>
      </c>
      <c r="H1605" s="58">
        <f t="shared" si="63"/>
        <v>332500</v>
      </c>
      <c r="I1605" s="58">
        <f t="shared" si="63"/>
        <v>332500</v>
      </c>
      <c r="J1605" s="58">
        <f t="shared" si="63"/>
        <v>332500</v>
      </c>
      <c r="K1605" s="58">
        <f t="shared" si="63"/>
        <v>332500</v>
      </c>
      <c r="L1605" s="58">
        <f t="shared" si="63"/>
        <v>332500</v>
      </c>
      <c r="M1605" s="58">
        <f t="shared" si="63"/>
        <v>332500</v>
      </c>
      <c r="N1605" s="58">
        <f t="shared" si="63"/>
        <v>332500</v>
      </c>
      <c r="O1605" s="58">
        <f t="shared" si="63"/>
        <v>332500</v>
      </c>
      <c r="P1605" s="43">
        <f t="shared" si="62"/>
        <v>3990000</v>
      </c>
    </row>
    <row r="1606" spans="1:16" x14ac:dyDescent="0.25">
      <c r="A1606" s="225">
        <v>621</v>
      </c>
      <c r="B1606" s="227" t="s">
        <v>486</v>
      </c>
      <c r="C1606" s="46">
        <v>11</v>
      </c>
      <c r="D1606" s="63"/>
      <c r="E1606" s="21"/>
      <c r="F1606" s="21"/>
      <c r="G1606" s="21"/>
      <c r="H1606" s="21"/>
      <c r="I1606" s="21"/>
      <c r="J1606" s="21"/>
      <c r="K1606" s="21"/>
      <c r="L1606" s="21"/>
      <c r="M1606" s="21"/>
      <c r="N1606" s="21"/>
      <c r="O1606" s="21"/>
      <c r="P1606" s="43">
        <f t="shared" si="62"/>
        <v>0</v>
      </c>
    </row>
    <row r="1607" spans="1:16" x14ac:dyDescent="0.25">
      <c r="A1607" s="226"/>
      <c r="B1607" s="228"/>
      <c r="C1607" s="46">
        <v>12</v>
      </c>
      <c r="D1607" s="63"/>
      <c r="E1607" s="21"/>
      <c r="F1607" s="21"/>
      <c r="G1607" s="21"/>
      <c r="H1607" s="21"/>
      <c r="I1607" s="21"/>
      <c r="J1607" s="21"/>
      <c r="K1607" s="21"/>
      <c r="L1607" s="21"/>
      <c r="M1607" s="21"/>
      <c r="N1607" s="21"/>
      <c r="O1607" s="21"/>
      <c r="P1607" s="43">
        <f t="shared" si="62"/>
        <v>0</v>
      </c>
    </row>
    <row r="1608" spans="1:16" x14ac:dyDescent="0.25">
      <c r="A1608" s="226"/>
      <c r="B1608" s="228"/>
      <c r="C1608" s="46">
        <v>14</v>
      </c>
      <c r="D1608" s="63"/>
      <c r="E1608" s="21"/>
      <c r="F1608" s="21"/>
      <c r="G1608" s="21"/>
      <c r="H1608" s="21"/>
      <c r="I1608" s="21"/>
      <c r="J1608" s="21"/>
      <c r="K1608" s="21"/>
      <c r="L1608" s="21"/>
      <c r="M1608" s="21"/>
      <c r="N1608" s="21"/>
      <c r="O1608" s="21"/>
      <c r="P1608" s="43">
        <f t="shared" si="62"/>
        <v>0</v>
      </c>
    </row>
    <row r="1609" spans="1:16" x14ac:dyDescent="0.25">
      <c r="A1609" s="226"/>
      <c r="B1609" s="228"/>
      <c r="C1609" s="46">
        <v>15</v>
      </c>
      <c r="D1609" s="63"/>
      <c r="E1609" s="21"/>
      <c r="F1609" s="21"/>
      <c r="G1609" s="21"/>
      <c r="H1609" s="21"/>
      <c r="I1609" s="21"/>
      <c r="J1609" s="21"/>
      <c r="K1609" s="21"/>
      <c r="L1609" s="21"/>
      <c r="M1609" s="21"/>
      <c r="N1609" s="21"/>
      <c r="O1609" s="21"/>
      <c r="P1609" s="43">
        <f t="shared" si="62"/>
        <v>0</v>
      </c>
    </row>
    <row r="1610" spans="1:16" x14ac:dyDescent="0.25">
      <c r="A1610" s="226"/>
      <c r="B1610" s="228"/>
      <c r="C1610" s="46">
        <v>16</v>
      </c>
      <c r="D1610" s="63"/>
      <c r="E1610" s="21"/>
      <c r="F1610" s="21"/>
      <c r="G1610" s="21"/>
      <c r="H1610" s="21"/>
      <c r="I1610" s="21"/>
      <c r="J1610" s="21"/>
      <c r="K1610" s="21"/>
      <c r="L1610" s="21"/>
      <c r="M1610" s="21"/>
      <c r="N1610" s="21"/>
      <c r="O1610" s="21"/>
      <c r="P1610" s="43">
        <f t="shared" si="62"/>
        <v>0</v>
      </c>
    </row>
    <row r="1611" spans="1:16" x14ac:dyDescent="0.25">
      <c r="A1611" s="226"/>
      <c r="B1611" s="228"/>
      <c r="C1611" s="46">
        <v>17</v>
      </c>
      <c r="D1611" s="63"/>
      <c r="E1611" s="21"/>
      <c r="F1611" s="21"/>
      <c r="G1611" s="21"/>
      <c r="H1611" s="21"/>
      <c r="I1611" s="21"/>
      <c r="J1611" s="21"/>
      <c r="K1611" s="21"/>
      <c r="L1611" s="21"/>
      <c r="M1611" s="21"/>
      <c r="N1611" s="21"/>
      <c r="O1611" s="21"/>
      <c r="P1611" s="43">
        <f t="shared" si="62"/>
        <v>0</v>
      </c>
    </row>
    <row r="1612" spans="1:16" x14ac:dyDescent="0.25">
      <c r="A1612" s="226"/>
      <c r="B1612" s="228"/>
      <c r="C1612" s="46">
        <v>25</v>
      </c>
      <c r="D1612" s="63"/>
      <c r="E1612" s="21"/>
      <c r="F1612" s="21"/>
      <c r="G1612" s="21"/>
      <c r="H1612" s="21"/>
      <c r="I1612" s="21"/>
      <c r="J1612" s="21"/>
      <c r="K1612" s="21"/>
      <c r="L1612" s="21"/>
      <c r="M1612" s="21"/>
      <c r="N1612" s="21"/>
      <c r="O1612" s="21"/>
      <c r="P1612" s="43">
        <f t="shared" si="62"/>
        <v>0</v>
      </c>
    </row>
    <row r="1613" spans="1:16" x14ac:dyDescent="0.25">
      <c r="A1613" s="226"/>
      <c r="B1613" s="228"/>
      <c r="C1613" s="46">
        <v>26</v>
      </c>
      <c r="D1613" s="63"/>
      <c r="E1613" s="21"/>
      <c r="F1613" s="21"/>
      <c r="G1613" s="21"/>
      <c r="H1613" s="21"/>
      <c r="I1613" s="21"/>
      <c r="J1613" s="21"/>
      <c r="K1613" s="21"/>
      <c r="L1613" s="21"/>
      <c r="M1613" s="21"/>
      <c r="N1613" s="21"/>
      <c r="O1613" s="21"/>
      <c r="P1613" s="43">
        <f t="shared" si="62"/>
        <v>0</v>
      </c>
    </row>
    <row r="1614" spans="1:16" x14ac:dyDescent="0.25">
      <c r="A1614" s="231"/>
      <c r="B1614" s="232"/>
      <c r="C1614" s="46">
        <v>27</v>
      </c>
      <c r="D1614" s="63"/>
      <c r="E1614" s="21"/>
      <c r="F1614" s="21"/>
      <c r="G1614" s="21"/>
      <c r="H1614" s="21"/>
      <c r="I1614" s="21"/>
      <c r="J1614" s="21"/>
      <c r="K1614" s="21"/>
      <c r="L1614" s="21"/>
      <c r="M1614" s="21"/>
      <c r="N1614" s="21"/>
      <c r="O1614" s="21"/>
      <c r="P1614" s="43">
        <f t="shared" si="62"/>
        <v>0</v>
      </c>
    </row>
    <row r="1615" spans="1:16" x14ac:dyDescent="0.25">
      <c r="A1615" s="225">
        <v>622</v>
      </c>
      <c r="B1615" s="227" t="s">
        <v>495</v>
      </c>
      <c r="C1615" s="46">
        <v>11</v>
      </c>
      <c r="D1615" s="63"/>
      <c r="E1615" s="21"/>
      <c r="F1615" s="21"/>
      <c r="G1615" s="21"/>
      <c r="H1615" s="21"/>
      <c r="I1615" s="21"/>
      <c r="J1615" s="21"/>
      <c r="K1615" s="21"/>
      <c r="L1615" s="21"/>
      <c r="M1615" s="21"/>
      <c r="N1615" s="21"/>
      <c r="O1615" s="21"/>
      <c r="P1615" s="43">
        <f t="shared" si="62"/>
        <v>0</v>
      </c>
    </row>
    <row r="1616" spans="1:16" x14ac:dyDescent="0.25">
      <c r="A1616" s="226"/>
      <c r="B1616" s="228"/>
      <c r="C1616" s="46">
        <v>12</v>
      </c>
      <c r="D1616" s="63"/>
      <c r="E1616" s="21"/>
      <c r="F1616" s="21"/>
      <c r="G1616" s="21"/>
      <c r="H1616" s="21"/>
      <c r="I1616" s="21"/>
      <c r="J1616" s="21"/>
      <c r="K1616" s="21"/>
      <c r="L1616" s="21"/>
      <c r="M1616" s="21"/>
      <c r="N1616" s="21"/>
      <c r="O1616" s="21"/>
      <c r="P1616" s="43">
        <f t="shared" si="62"/>
        <v>0</v>
      </c>
    </row>
    <row r="1617" spans="1:16" x14ac:dyDescent="0.25">
      <c r="A1617" s="226"/>
      <c r="B1617" s="228"/>
      <c r="C1617" s="46">
        <v>14</v>
      </c>
      <c r="D1617" s="63"/>
      <c r="E1617" s="21"/>
      <c r="F1617" s="21"/>
      <c r="G1617" s="21"/>
      <c r="H1617" s="21"/>
      <c r="I1617" s="21"/>
      <c r="J1617" s="21"/>
      <c r="K1617" s="21"/>
      <c r="L1617" s="21"/>
      <c r="M1617" s="21"/>
      <c r="N1617" s="21"/>
      <c r="O1617" s="21"/>
      <c r="P1617" s="43">
        <f t="shared" si="62"/>
        <v>0</v>
      </c>
    </row>
    <row r="1618" spans="1:16" x14ac:dyDescent="0.25">
      <c r="A1618" s="226"/>
      <c r="B1618" s="228"/>
      <c r="C1618" s="46">
        <v>15</v>
      </c>
      <c r="D1618" s="63"/>
      <c r="E1618" s="21"/>
      <c r="F1618" s="21"/>
      <c r="G1618" s="21"/>
      <c r="H1618" s="21"/>
      <c r="I1618" s="21"/>
      <c r="J1618" s="21"/>
      <c r="K1618" s="21"/>
      <c r="L1618" s="21"/>
      <c r="M1618" s="21"/>
      <c r="N1618" s="21"/>
      <c r="O1618" s="21"/>
      <c r="P1618" s="43">
        <f t="shared" si="62"/>
        <v>0</v>
      </c>
    </row>
    <row r="1619" spans="1:16" x14ac:dyDescent="0.25">
      <c r="A1619" s="226"/>
      <c r="B1619" s="228"/>
      <c r="C1619" s="46">
        <v>16</v>
      </c>
      <c r="D1619" s="63">
        <v>157500</v>
      </c>
      <c r="E1619" s="63">
        <v>157500</v>
      </c>
      <c r="F1619" s="63">
        <v>157500</v>
      </c>
      <c r="G1619" s="63">
        <v>157500</v>
      </c>
      <c r="H1619" s="63">
        <v>157500</v>
      </c>
      <c r="I1619" s="63">
        <v>157500</v>
      </c>
      <c r="J1619" s="63">
        <v>157500</v>
      </c>
      <c r="K1619" s="63">
        <v>157500</v>
      </c>
      <c r="L1619" s="63">
        <v>157500</v>
      </c>
      <c r="M1619" s="63">
        <v>157500</v>
      </c>
      <c r="N1619" s="63">
        <v>157500</v>
      </c>
      <c r="O1619" s="63">
        <v>157500</v>
      </c>
      <c r="P1619" s="43">
        <f t="shared" si="62"/>
        <v>1890000</v>
      </c>
    </row>
    <row r="1620" spans="1:16" x14ac:dyDescent="0.25">
      <c r="A1620" s="226"/>
      <c r="B1620" s="228"/>
      <c r="C1620" s="46">
        <v>17</v>
      </c>
      <c r="D1620" s="63"/>
      <c r="E1620" s="21"/>
      <c r="F1620" s="21"/>
      <c r="G1620" s="21"/>
      <c r="H1620" s="21"/>
      <c r="I1620" s="21"/>
      <c r="J1620" s="21"/>
      <c r="K1620" s="21"/>
      <c r="L1620" s="21"/>
      <c r="M1620" s="21"/>
      <c r="N1620" s="21"/>
      <c r="O1620" s="21"/>
      <c r="P1620" s="43">
        <f t="shared" si="62"/>
        <v>0</v>
      </c>
    </row>
    <row r="1621" spans="1:16" x14ac:dyDescent="0.25">
      <c r="A1621" s="226"/>
      <c r="B1621" s="228"/>
      <c r="C1621" s="46">
        <v>25</v>
      </c>
      <c r="D1621" s="63"/>
      <c r="E1621" s="21"/>
      <c r="F1621" s="21"/>
      <c r="G1621" s="21"/>
      <c r="H1621" s="21"/>
      <c r="I1621" s="21"/>
      <c r="J1621" s="21"/>
      <c r="K1621" s="21"/>
      <c r="L1621" s="21"/>
      <c r="M1621" s="21"/>
      <c r="N1621" s="21"/>
      <c r="O1621" s="21"/>
      <c r="P1621" s="43">
        <f t="shared" si="62"/>
        <v>0</v>
      </c>
    </row>
    <row r="1622" spans="1:16" x14ac:dyDescent="0.25">
      <c r="A1622" s="226"/>
      <c r="B1622" s="228"/>
      <c r="C1622" s="46">
        <v>26</v>
      </c>
      <c r="D1622" s="63"/>
      <c r="E1622" s="21"/>
      <c r="F1622" s="21"/>
      <c r="G1622" s="21"/>
      <c r="H1622" s="21"/>
      <c r="I1622" s="21"/>
      <c r="J1622" s="21"/>
      <c r="K1622" s="21"/>
      <c r="L1622" s="21"/>
      <c r="M1622" s="21"/>
      <c r="N1622" s="21"/>
      <c r="O1622" s="21"/>
      <c r="P1622" s="43">
        <f t="shared" si="62"/>
        <v>0</v>
      </c>
    </row>
    <row r="1623" spans="1:16" x14ac:dyDescent="0.25">
      <c r="A1623" s="231"/>
      <c r="B1623" s="232"/>
      <c r="C1623" s="46">
        <v>27</v>
      </c>
      <c r="D1623" s="63"/>
      <c r="E1623" s="21"/>
      <c r="F1623" s="21"/>
      <c r="G1623" s="21"/>
      <c r="H1623" s="21"/>
      <c r="I1623" s="21"/>
      <c r="J1623" s="21"/>
      <c r="K1623" s="21"/>
      <c r="L1623" s="21"/>
      <c r="M1623" s="21"/>
      <c r="N1623" s="21"/>
      <c r="O1623" s="21"/>
      <c r="P1623" s="43">
        <f t="shared" si="62"/>
        <v>0</v>
      </c>
    </row>
    <row r="1624" spans="1:16" x14ac:dyDescent="0.25">
      <c r="A1624" s="225">
        <v>623</v>
      </c>
      <c r="B1624" s="227" t="s">
        <v>496</v>
      </c>
      <c r="C1624" s="46">
        <v>11</v>
      </c>
      <c r="D1624" s="63"/>
      <c r="E1624" s="21"/>
      <c r="F1624" s="21"/>
      <c r="G1624" s="21"/>
      <c r="H1624" s="21"/>
      <c r="I1624" s="21"/>
      <c r="J1624" s="21"/>
      <c r="K1624" s="21"/>
      <c r="L1624" s="21"/>
      <c r="M1624" s="21"/>
      <c r="N1624" s="21"/>
      <c r="O1624" s="21"/>
      <c r="P1624" s="43">
        <f t="shared" si="62"/>
        <v>0</v>
      </c>
    </row>
    <row r="1625" spans="1:16" x14ac:dyDescent="0.25">
      <c r="A1625" s="226"/>
      <c r="B1625" s="228"/>
      <c r="C1625" s="46">
        <v>12</v>
      </c>
      <c r="D1625" s="63"/>
      <c r="E1625" s="21"/>
      <c r="F1625" s="21"/>
      <c r="G1625" s="21"/>
      <c r="H1625" s="21"/>
      <c r="I1625" s="21"/>
      <c r="J1625" s="21"/>
      <c r="K1625" s="21"/>
      <c r="L1625" s="21"/>
      <c r="M1625" s="21"/>
      <c r="N1625" s="21"/>
      <c r="O1625" s="21"/>
      <c r="P1625" s="43">
        <f t="shared" si="62"/>
        <v>0</v>
      </c>
    </row>
    <row r="1626" spans="1:16" x14ac:dyDescent="0.25">
      <c r="A1626" s="226"/>
      <c r="B1626" s="228"/>
      <c r="C1626" s="46">
        <v>14</v>
      </c>
      <c r="D1626" s="63"/>
      <c r="E1626" s="21"/>
      <c r="F1626" s="21"/>
      <c r="G1626" s="21"/>
      <c r="H1626" s="21"/>
      <c r="I1626" s="21"/>
      <c r="J1626" s="21"/>
      <c r="K1626" s="21"/>
      <c r="L1626" s="21"/>
      <c r="M1626" s="21"/>
      <c r="N1626" s="21"/>
      <c r="O1626" s="21"/>
      <c r="P1626" s="43">
        <f t="shared" si="62"/>
        <v>0</v>
      </c>
    </row>
    <row r="1627" spans="1:16" x14ac:dyDescent="0.25">
      <c r="A1627" s="226"/>
      <c r="B1627" s="228"/>
      <c r="C1627" s="46">
        <v>15</v>
      </c>
      <c r="D1627" s="63"/>
      <c r="E1627" s="21"/>
      <c r="F1627" s="21"/>
      <c r="G1627" s="21"/>
      <c r="H1627" s="21"/>
      <c r="I1627" s="21"/>
      <c r="J1627" s="21"/>
      <c r="K1627" s="21"/>
      <c r="L1627" s="21"/>
      <c r="M1627" s="21"/>
      <c r="N1627" s="21"/>
      <c r="O1627" s="21"/>
      <c r="P1627" s="43">
        <f t="shared" si="62"/>
        <v>0</v>
      </c>
    </row>
    <row r="1628" spans="1:16" x14ac:dyDescent="0.25">
      <c r="A1628" s="226"/>
      <c r="B1628" s="228"/>
      <c r="C1628" s="46">
        <v>16</v>
      </c>
      <c r="D1628" s="63"/>
      <c r="E1628" s="21"/>
      <c r="F1628" s="21"/>
      <c r="G1628" s="21"/>
      <c r="H1628" s="21"/>
      <c r="I1628" s="21"/>
      <c r="J1628" s="21"/>
      <c r="K1628" s="21"/>
      <c r="L1628" s="21"/>
      <c r="M1628" s="21"/>
      <c r="N1628" s="21"/>
      <c r="O1628" s="21"/>
      <c r="P1628" s="43">
        <f t="shared" si="62"/>
        <v>0</v>
      </c>
    </row>
    <row r="1629" spans="1:16" x14ac:dyDescent="0.25">
      <c r="A1629" s="226"/>
      <c r="B1629" s="228"/>
      <c r="C1629" s="46">
        <v>17</v>
      </c>
      <c r="D1629" s="63"/>
      <c r="E1629" s="21"/>
      <c r="F1629" s="21"/>
      <c r="G1629" s="21"/>
      <c r="H1629" s="21"/>
      <c r="I1629" s="21"/>
      <c r="J1629" s="21"/>
      <c r="K1629" s="21"/>
      <c r="L1629" s="21"/>
      <c r="M1629" s="21"/>
      <c r="N1629" s="21"/>
      <c r="O1629" s="21"/>
      <c r="P1629" s="43">
        <f t="shared" si="62"/>
        <v>0</v>
      </c>
    </row>
    <row r="1630" spans="1:16" x14ac:dyDescent="0.25">
      <c r="A1630" s="226"/>
      <c r="B1630" s="228"/>
      <c r="C1630" s="46">
        <v>25</v>
      </c>
      <c r="D1630" s="63"/>
      <c r="E1630" s="21"/>
      <c r="F1630" s="21"/>
      <c r="G1630" s="21"/>
      <c r="H1630" s="21"/>
      <c r="I1630" s="21"/>
      <c r="J1630" s="21"/>
      <c r="K1630" s="21"/>
      <c r="L1630" s="21"/>
      <c r="M1630" s="21"/>
      <c r="N1630" s="21"/>
      <c r="O1630" s="21"/>
      <c r="P1630" s="43">
        <f t="shared" si="62"/>
        <v>0</v>
      </c>
    </row>
    <row r="1631" spans="1:16" x14ac:dyDescent="0.25">
      <c r="A1631" s="226"/>
      <c r="B1631" s="228"/>
      <c r="C1631" s="46">
        <v>26</v>
      </c>
      <c r="D1631" s="63"/>
      <c r="E1631" s="21"/>
      <c r="F1631" s="21"/>
      <c r="G1631" s="21"/>
      <c r="H1631" s="21"/>
      <c r="I1631" s="21"/>
      <c r="J1631" s="21"/>
      <c r="K1631" s="21"/>
      <c r="L1631" s="21"/>
      <c r="M1631" s="21"/>
      <c r="N1631" s="21"/>
      <c r="O1631" s="21"/>
      <c r="P1631" s="43">
        <f t="shared" si="62"/>
        <v>0</v>
      </c>
    </row>
    <row r="1632" spans="1:16" x14ac:dyDescent="0.25">
      <c r="A1632" s="231"/>
      <c r="B1632" s="232"/>
      <c r="C1632" s="46">
        <v>27</v>
      </c>
      <c r="D1632" s="63"/>
      <c r="E1632" s="21"/>
      <c r="F1632" s="21"/>
      <c r="G1632" s="21"/>
      <c r="H1632" s="21"/>
      <c r="I1632" s="21"/>
      <c r="J1632" s="21"/>
      <c r="K1632" s="21"/>
      <c r="L1632" s="21"/>
      <c r="M1632" s="21"/>
      <c r="N1632" s="21"/>
      <c r="O1632" s="21"/>
      <c r="P1632" s="43">
        <f t="shared" si="62"/>
        <v>0</v>
      </c>
    </row>
    <row r="1633" spans="1:16" x14ac:dyDescent="0.25">
      <c r="A1633" s="225">
        <v>624</v>
      </c>
      <c r="B1633" s="227" t="s">
        <v>489</v>
      </c>
      <c r="C1633" s="46">
        <v>11</v>
      </c>
      <c r="D1633" s="63"/>
      <c r="E1633" s="21"/>
      <c r="F1633" s="21"/>
      <c r="G1633" s="21"/>
      <c r="H1633" s="21"/>
      <c r="I1633" s="21"/>
      <c r="J1633" s="21"/>
      <c r="K1633" s="21"/>
      <c r="L1633" s="21"/>
      <c r="M1633" s="21"/>
      <c r="N1633" s="21"/>
      <c r="O1633" s="21"/>
      <c r="P1633" s="43">
        <f t="shared" si="62"/>
        <v>0</v>
      </c>
    </row>
    <row r="1634" spans="1:16" x14ac:dyDescent="0.25">
      <c r="A1634" s="226"/>
      <c r="B1634" s="228"/>
      <c r="C1634" s="46">
        <v>12</v>
      </c>
      <c r="D1634" s="63"/>
      <c r="E1634" s="21"/>
      <c r="F1634" s="21"/>
      <c r="G1634" s="21"/>
      <c r="H1634" s="21"/>
      <c r="I1634" s="21"/>
      <c r="J1634" s="21"/>
      <c r="K1634" s="21"/>
      <c r="L1634" s="21"/>
      <c r="M1634" s="21"/>
      <c r="N1634" s="21"/>
      <c r="O1634" s="21"/>
      <c r="P1634" s="43">
        <f t="shared" si="62"/>
        <v>0</v>
      </c>
    </row>
    <row r="1635" spans="1:16" x14ac:dyDescent="0.25">
      <c r="A1635" s="226"/>
      <c r="B1635" s="228"/>
      <c r="C1635" s="46">
        <v>14</v>
      </c>
      <c r="D1635" s="63"/>
      <c r="E1635" s="21"/>
      <c r="F1635" s="21"/>
      <c r="G1635" s="21"/>
      <c r="H1635" s="21"/>
      <c r="I1635" s="21"/>
      <c r="J1635" s="21"/>
      <c r="K1635" s="21"/>
      <c r="L1635" s="21"/>
      <c r="M1635" s="21"/>
      <c r="N1635" s="21"/>
      <c r="O1635" s="21"/>
      <c r="P1635" s="43">
        <f t="shared" si="62"/>
        <v>0</v>
      </c>
    </row>
    <row r="1636" spans="1:16" x14ac:dyDescent="0.25">
      <c r="A1636" s="226"/>
      <c r="B1636" s="228"/>
      <c r="C1636" s="46">
        <v>15</v>
      </c>
      <c r="D1636" s="63"/>
      <c r="E1636" s="21"/>
      <c r="F1636" s="21"/>
      <c r="G1636" s="21"/>
      <c r="H1636" s="21"/>
      <c r="I1636" s="21"/>
      <c r="J1636" s="21"/>
      <c r="K1636" s="21"/>
      <c r="L1636" s="21"/>
      <c r="M1636" s="21"/>
      <c r="N1636" s="21"/>
      <c r="O1636" s="21"/>
      <c r="P1636" s="43">
        <f t="shared" si="62"/>
        <v>0</v>
      </c>
    </row>
    <row r="1637" spans="1:16" x14ac:dyDescent="0.25">
      <c r="A1637" s="226"/>
      <c r="B1637" s="228"/>
      <c r="C1637" s="46">
        <v>16</v>
      </c>
      <c r="D1637" s="63"/>
      <c r="E1637" s="21"/>
      <c r="F1637" s="21"/>
      <c r="G1637" s="21"/>
      <c r="H1637" s="21"/>
      <c r="I1637" s="21"/>
      <c r="J1637" s="21"/>
      <c r="K1637" s="21"/>
      <c r="L1637" s="21"/>
      <c r="M1637" s="21"/>
      <c r="N1637" s="21"/>
      <c r="O1637" s="21"/>
      <c r="P1637" s="43">
        <f t="shared" si="62"/>
        <v>0</v>
      </c>
    </row>
    <row r="1638" spans="1:16" x14ac:dyDescent="0.25">
      <c r="A1638" s="226"/>
      <c r="B1638" s="228"/>
      <c r="C1638" s="46">
        <v>17</v>
      </c>
      <c r="D1638" s="63"/>
      <c r="E1638" s="21"/>
      <c r="F1638" s="21"/>
      <c r="G1638" s="21"/>
      <c r="H1638" s="21"/>
      <c r="I1638" s="21"/>
      <c r="J1638" s="21"/>
      <c r="K1638" s="21"/>
      <c r="L1638" s="21"/>
      <c r="M1638" s="21"/>
      <c r="N1638" s="21"/>
      <c r="O1638" s="21"/>
      <c r="P1638" s="43">
        <f t="shared" si="62"/>
        <v>0</v>
      </c>
    </row>
    <row r="1639" spans="1:16" x14ac:dyDescent="0.25">
      <c r="A1639" s="226"/>
      <c r="B1639" s="228"/>
      <c r="C1639" s="46">
        <v>25</v>
      </c>
      <c r="D1639" s="63"/>
      <c r="E1639" s="21"/>
      <c r="F1639" s="21"/>
      <c r="G1639" s="21"/>
      <c r="H1639" s="21"/>
      <c r="I1639" s="21"/>
      <c r="J1639" s="21"/>
      <c r="K1639" s="21"/>
      <c r="L1639" s="21"/>
      <c r="M1639" s="21"/>
      <c r="N1639" s="21"/>
      <c r="O1639" s="21"/>
      <c r="P1639" s="43">
        <f t="shared" si="62"/>
        <v>0</v>
      </c>
    </row>
    <row r="1640" spans="1:16" x14ac:dyDescent="0.25">
      <c r="A1640" s="226"/>
      <c r="B1640" s="228"/>
      <c r="C1640" s="46">
        <v>26</v>
      </c>
      <c r="D1640" s="63"/>
      <c r="E1640" s="21"/>
      <c r="F1640" s="21"/>
      <c r="G1640" s="21"/>
      <c r="H1640" s="21"/>
      <c r="I1640" s="21"/>
      <c r="J1640" s="21"/>
      <c r="K1640" s="21"/>
      <c r="L1640" s="21"/>
      <c r="M1640" s="21"/>
      <c r="N1640" s="21"/>
      <c r="O1640" s="21"/>
      <c r="P1640" s="43">
        <f t="shared" si="62"/>
        <v>0</v>
      </c>
    </row>
    <row r="1641" spans="1:16" x14ac:dyDescent="0.25">
      <c r="A1641" s="231"/>
      <c r="B1641" s="232"/>
      <c r="C1641" s="46">
        <v>27</v>
      </c>
      <c r="D1641" s="63"/>
      <c r="E1641" s="21"/>
      <c r="F1641" s="21"/>
      <c r="G1641" s="21"/>
      <c r="H1641" s="21"/>
      <c r="I1641" s="21"/>
      <c r="J1641" s="21"/>
      <c r="K1641" s="21"/>
      <c r="L1641" s="21"/>
      <c r="M1641" s="21"/>
      <c r="N1641" s="21"/>
      <c r="O1641" s="21"/>
      <c r="P1641" s="43">
        <f t="shared" si="62"/>
        <v>0</v>
      </c>
    </row>
    <row r="1642" spans="1:16" x14ac:dyDescent="0.25">
      <c r="A1642" s="225">
        <v>625</v>
      </c>
      <c r="B1642" s="227" t="s">
        <v>490</v>
      </c>
      <c r="C1642" s="46">
        <v>11</v>
      </c>
      <c r="D1642" s="63"/>
      <c r="E1642" s="21"/>
      <c r="F1642" s="21"/>
      <c r="G1642" s="21"/>
      <c r="H1642" s="21"/>
      <c r="I1642" s="21"/>
      <c r="J1642" s="21"/>
      <c r="K1642" s="21"/>
      <c r="L1642" s="21"/>
      <c r="M1642" s="21"/>
      <c r="N1642" s="21"/>
      <c r="O1642" s="21"/>
      <c r="P1642" s="43">
        <f t="shared" si="62"/>
        <v>0</v>
      </c>
    </row>
    <row r="1643" spans="1:16" x14ac:dyDescent="0.25">
      <c r="A1643" s="226"/>
      <c r="B1643" s="228"/>
      <c r="C1643" s="46">
        <v>12</v>
      </c>
      <c r="D1643" s="63"/>
      <c r="E1643" s="21"/>
      <c r="F1643" s="21"/>
      <c r="G1643" s="21"/>
      <c r="H1643" s="21"/>
      <c r="I1643" s="21"/>
      <c r="J1643" s="21"/>
      <c r="K1643" s="21"/>
      <c r="L1643" s="21"/>
      <c r="M1643" s="21"/>
      <c r="N1643" s="21"/>
      <c r="O1643" s="21"/>
      <c r="P1643" s="43">
        <f t="shared" si="62"/>
        <v>0</v>
      </c>
    </row>
    <row r="1644" spans="1:16" x14ac:dyDescent="0.25">
      <c r="A1644" s="226"/>
      <c r="B1644" s="228"/>
      <c r="C1644" s="46">
        <v>14</v>
      </c>
      <c r="D1644" s="63"/>
      <c r="E1644" s="21"/>
      <c r="F1644" s="21"/>
      <c r="G1644" s="21"/>
      <c r="H1644" s="21"/>
      <c r="I1644" s="21"/>
      <c r="J1644" s="21"/>
      <c r="K1644" s="21"/>
      <c r="L1644" s="21"/>
      <c r="M1644" s="21"/>
      <c r="N1644" s="21"/>
      <c r="O1644" s="21"/>
      <c r="P1644" s="43">
        <f t="shared" si="62"/>
        <v>0</v>
      </c>
    </row>
    <row r="1645" spans="1:16" x14ac:dyDescent="0.25">
      <c r="A1645" s="226"/>
      <c r="B1645" s="228"/>
      <c r="C1645" s="46">
        <v>15</v>
      </c>
      <c r="D1645" s="63">
        <v>175000</v>
      </c>
      <c r="E1645" s="63">
        <v>175000</v>
      </c>
      <c r="F1645" s="63">
        <v>175000</v>
      </c>
      <c r="G1645" s="63">
        <v>175000</v>
      </c>
      <c r="H1645" s="63">
        <v>175000</v>
      </c>
      <c r="I1645" s="63">
        <v>175000</v>
      </c>
      <c r="J1645" s="63">
        <v>175000</v>
      </c>
      <c r="K1645" s="63">
        <v>175000</v>
      </c>
      <c r="L1645" s="63">
        <v>175000</v>
      </c>
      <c r="M1645" s="63">
        <v>175000</v>
      </c>
      <c r="N1645" s="63">
        <v>175000</v>
      </c>
      <c r="O1645" s="63">
        <v>175000</v>
      </c>
      <c r="P1645" s="43">
        <f t="shared" si="62"/>
        <v>2100000</v>
      </c>
    </row>
    <row r="1646" spans="1:16" x14ac:dyDescent="0.25">
      <c r="A1646" s="226"/>
      <c r="B1646" s="228"/>
      <c r="C1646" s="46">
        <v>16</v>
      </c>
      <c r="D1646" s="63"/>
      <c r="E1646" s="21"/>
      <c r="F1646" s="21"/>
      <c r="G1646" s="21"/>
      <c r="H1646" s="21"/>
      <c r="I1646" s="21"/>
      <c r="J1646" s="21"/>
      <c r="K1646" s="21"/>
      <c r="L1646" s="21"/>
      <c r="M1646" s="21"/>
      <c r="N1646" s="21"/>
      <c r="O1646" s="21"/>
      <c r="P1646" s="43">
        <f t="shared" si="62"/>
        <v>0</v>
      </c>
    </row>
    <row r="1647" spans="1:16" x14ac:dyDescent="0.25">
      <c r="A1647" s="226"/>
      <c r="B1647" s="228"/>
      <c r="C1647" s="46">
        <v>17</v>
      </c>
      <c r="D1647" s="63"/>
      <c r="E1647" s="21"/>
      <c r="F1647" s="21"/>
      <c r="G1647" s="21"/>
      <c r="H1647" s="21"/>
      <c r="I1647" s="21"/>
      <c r="J1647" s="21"/>
      <c r="K1647" s="21"/>
      <c r="L1647" s="21"/>
      <c r="M1647" s="21"/>
      <c r="N1647" s="21"/>
      <c r="O1647" s="21"/>
      <c r="P1647" s="43">
        <f t="shared" si="62"/>
        <v>0</v>
      </c>
    </row>
    <row r="1648" spans="1:16" x14ac:dyDescent="0.25">
      <c r="A1648" s="226"/>
      <c r="B1648" s="228"/>
      <c r="C1648" s="46">
        <v>25</v>
      </c>
      <c r="D1648" s="63"/>
      <c r="E1648" s="21"/>
      <c r="F1648" s="21"/>
      <c r="G1648" s="21"/>
      <c r="H1648" s="21"/>
      <c r="I1648" s="21"/>
      <c r="J1648" s="21"/>
      <c r="K1648" s="21"/>
      <c r="L1648" s="21"/>
      <c r="M1648" s="21"/>
      <c r="N1648" s="21"/>
      <c r="O1648" s="21"/>
      <c r="P1648" s="43">
        <f t="shared" si="62"/>
        <v>0</v>
      </c>
    </row>
    <row r="1649" spans="1:16" x14ac:dyDescent="0.25">
      <c r="A1649" s="226"/>
      <c r="B1649" s="228"/>
      <c r="C1649" s="46">
        <v>26</v>
      </c>
      <c r="D1649" s="63"/>
      <c r="E1649" s="21"/>
      <c r="F1649" s="21"/>
      <c r="G1649" s="21"/>
      <c r="H1649" s="21"/>
      <c r="I1649" s="21"/>
      <c r="J1649" s="21"/>
      <c r="K1649" s="21"/>
      <c r="L1649" s="21"/>
      <c r="M1649" s="21"/>
      <c r="N1649" s="21"/>
      <c r="O1649" s="21"/>
      <c r="P1649" s="43">
        <f t="shared" si="62"/>
        <v>0</v>
      </c>
    </row>
    <row r="1650" spans="1:16" x14ac:dyDescent="0.25">
      <c r="A1650" s="231"/>
      <c r="B1650" s="232"/>
      <c r="C1650" s="46">
        <v>27</v>
      </c>
      <c r="D1650" s="63"/>
      <c r="E1650" s="21"/>
      <c r="F1650" s="21"/>
      <c r="G1650" s="21"/>
      <c r="H1650" s="21"/>
      <c r="I1650" s="21"/>
      <c r="J1650" s="21"/>
      <c r="K1650" s="21"/>
      <c r="L1650" s="21"/>
      <c r="M1650" s="21"/>
      <c r="N1650" s="21"/>
      <c r="O1650" s="21"/>
      <c r="P1650" s="43">
        <f t="shared" si="62"/>
        <v>0</v>
      </c>
    </row>
    <row r="1651" spans="1:16" x14ac:dyDescent="0.25">
      <c r="A1651" s="225">
        <v>626</v>
      </c>
      <c r="B1651" s="227" t="s">
        <v>491</v>
      </c>
      <c r="C1651" s="46">
        <v>11</v>
      </c>
      <c r="D1651" s="63"/>
      <c r="E1651" s="21"/>
      <c r="F1651" s="21"/>
      <c r="G1651" s="21"/>
      <c r="H1651" s="21"/>
      <c r="I1651" s="21"/>
      <c r="J1651" s="21"/>
      <c r="K1651" s="21"/>
      <c r="L1651" s="21"/>
      <c r="M1651" s="21"/>
      <c r="N1651" s="21"/>
      <c r="O1651" s="21"/>
      <c r="P1651" s="43">
        <f t="shared" si="62"/>
        <v>0</v>
      </c>
    </row>
    <row r="1652" spans="1:16" x14ac:dyDescent="0.25">
      <c r="A1652" s="226"/>
      <c r="B1652" s="228"/>
      <c r="C1652" s="46">
        <v>12</v>
      </c>
      <c r="D1652" s="63"/>
      <c r="E1652" s="21"/>
      <c r="F1652" s="21"/>
      <c r="G1652" s="21"/>
      <c r="H1652" s="21"/>
      <c r="I1652" s="21"/>
      <c r="J1652" s="21"/>
      <c r="K1652" s="21"/>
      <c r="L1652" s="21"/>
      <c r="M1652" s="21"/>
      <c r="N1652" s="21"/>
      <c r="O1652" s="21"/>
      <c r="P1652" s="43">
        <f t="shared" si="62"/>
        <v>0</v>
      </c>
    </row>
    <row r="1653" spans="1:16" x14ac:dyDescent="0.25">
      <c r="A1653" s="226"/>
      <c r="B1653" s="228"/>
      <c r="C1653" s="46">
        <v>14</v>
      </c>
      <c r="D1653" s="63"/>
      <c r="E1653" s="21"/>
      <c r="F1653" s="21"/>
      <c r="G1653" s="21"/>
      <c r="H1653" s="21"/>
      <c r="I1653" s="21"/>
      <c r="J1653" s="21"/>
      <c r="K1653" s="21"/>
      <c r="L1653" s="21"/>
      <c r="M1653" s="21"/>
      <c r="N1653" s="21"/>
      <c r="O1653" s="21"/>
      <c r="P1653" s="43">
        <f t="shared" si="62"/>
        <v>0</v>
      </c>
    </row>
    <row r="1654" spans="1:16" x14ac:dyDescent="0.25">
      <c r="A1654" s="226"/>
      <c r="B1654" s="228"/>
      <c r="C1654" s="46">
        <v>15</v>
      </c>
      <c r="D1654" s="63"/>
      <c r="E1654" s="21"/>
      <c r="F1654" s="21"/>
      <c r="G1654" s="21"/>
      <c r="H1654" s="21"/>
      <c r="I1654" s="21"/>
      <c r="J1654" s="21"/>
      <c r="K1654" s="21"/>
      <c r="L1654" s="21"/>
      <c r="M1654" s="21"/>
      <c r="N1654" s="21"/>
      <c r="O1654" s="21"/>
      <c r="P1654" s="43">
        <f t="shared" si="62"/>
        <v>0</v>
      </c>
    </row>
    <row r="1655" spans="1:16" x14ac:dyDescent="0.25">
      <c r="A1655" s="226"/>
      <c r="B1655" s="228"/>
      <c r="C1655" s="46">
        <v>16</v>
      </c>
      <c r="D1655" s="63"/>
      <c r="E1655" s="21"/>
      <c r="F1655" s="21"/>
      <c r="G1655" s="21"/>
      <c r="H1655" s="21"/>
      <c r="I1655" s="21"/>
      <c r="J1655" s="21"/>
      <c r="K1655" s="21"/>
      <c r="L1655" s="21"/>
      <c r="M1655" s="21"/>
      <c r="N1655" s="21"/>
      <c r="O1655" s="21"/>
      <c r="P1655" s="43">
        <f t="shared" si="62"/>
        <v>0</v>
      </c>
    </row>
    <row r="1656" spans="1:16" x14ac:dyDescent="0.25">
      <c r="A1656" s="226"/>
      <c r="B1656" s="228"/>
      <c r="C1656" s="46">
        <v>17</v>
      </c>
      <c r="D1656" s="63"/>
      <c r="E1656" s="21"/>
      <c r="F1656" s="21"/>
      <c r="G1656" s="21"/>
      <c r="H1656" s="21"/>
      <c r="I1656" s="21"/>
      <c r="J1656" s="21"/>
      <c r="K1656" s="21"/>
      <c r="L1656" s="21"/>
      <c r="M1656" s="21"/>
      <c r="N1656" s="21"/>
      <c r="O1656" s="21"/>
      <c r="P1656" s="43">
        <f t="shared" si="62"/>
        <v>0</v>
      </c>
    </row>
    <row r="1657" spans="1:16" x14ac:dyDescent="0.25">
      <c r="A1657" s="226"/>
      <c r="B1657" s="228"/>
      <c r="C1657" s="46">
        <v>25</v>
      </c>
      <c r="D1657" s="63"/>
      <c r="E1657" s="21"/>
      <c r="F1657" s="21"/>
      <c r="G1657" s="21"/>
      <c r="H1657" s="21"/>
      <c r="I1657" s="21"/>
      <c r="J1657" s="21"/>
      <c r="K1657" s="21"/>
      <c r="L1657" s="21"/>
      <c r="M1657" s="21"/>
      <c r="N1657" s="21"/>
      <c r="O1657" s="21"/>
      <c r="P1657" s="43">
        <f t="shared" si="62"/>
        <v>0</v>
      </c>
    </row>
    <row r="1658" spans="1:16" x14ac:dyDescent="0.25">
      <c r="A1658" s="226"/>
      <c r="B1658" s="228"/>
      <c r="C1658" s="46">
        <v>26</v>
      </c>
      <c r="D1658" s="63"/>
      <c r="E1658" s="21"/>
      <c r="F1658" s="21"/>
      <c r="G1658" s="21"/>
      <c r="H1658" s="21"/>
      <c r="I1658" s="21"/>
      <c r="J1658" s="21"/>
      <c r="K1658" s="21"/>
      <c r="L1658" s="21"/>
      <c r="M1658" s="21"/>
      <c r="N1658" s="21"/>
      <c r="O1658" s="21"/>
      <c r="P1658" s="43">
        <f t="shared" si="62"/>
        <v>0</v>
      </c>
    </row>
    <row r="1659" spans="1:16" x14ac:dyDescent="0.25">
      <c r="A1659" s="231"/>
      <c r="B1659" s="232"/>
      <c r="C1659" s="46">
        <v>27</v>
      </c>
      <c r="D1659" s="63"/>
      <c r="E1659" s="21"/>
      <c r="F1659" s="21"/>
      <c r="G1659" s="21"/>
      <c r="H1659" s="21"/>
      <c r="I1659" s="21"/>
      <c r="J1659" s="21"/>
      <c r="K1659" s="21"/>
      <c r="L1659" s="21"/>
      <c r="M1659" s="21"/>
      <c r="N1659" s="21"/>
      <c r="O1659" s="21"/>
      <c r="P1659" s="43">
        <f t="shared" si="62"/>
        <v>0</v>
      </c>
    </row>
    <row r="1660" spans="1:16" x14ac:dyDescent="0.25">
      <c r="A1660" s="225">
        <v>627</v>
      </c>
      <c r="B1660" s="227" t="s">
        <v>492</v>
      </c>
      <c r="C1660" s="46">
        <v>11</v>
      </c>
      <c r="D1660" s="63"/>
      <c r="E1660" s="21"/>
      <c r="F1660" s="21"/>
      <c r="G1660" s="21"/>
      <c r="H1660" s="21"/>
      <c r="I1660" s="21"/>
      <c r="J1660" s="21"/>
      <c r="K1660" s="21"/>
      <c r="L1660" s="21"/>
      <c r="M1660" s="21"/>
      <c r="N1660" s="21"/>
      <c r="O1660" s="21"/>
      <c r="P1660" s="43">
        <f t="shared" si="62"/>
        <v>0</v>
      </c>
    </row>
    <row r="1661" spans="1:16" x14ac:dyDescent="0.25">
      <c r="A1661" s="226"/>
      <c r="B1661" s="228"/>
      <c r="C1661" s="46">
        <v>12</v>
      </c>
      <c r="D1661" s="63"/>
      <c r="E1661" s="21"/>
      <c r="F1661" s="21"/>
      <c r="G1661" s="21"/>
      <c r="H1661" s="21"/>
      <c r="I1661" s="21"/>
      <c r="J1661" s="21"/>
      <c r="K1661" s="21"/>
      <c r="L1661" s="21"/>
      <c r="M1661" s="21"/>
      <c r="N1661" s="21"/>
      <c r="O1661" s="21"/>
      <c r="P1661" s="43">
        <f t="shared" si="62"/>
        <v>0</v>
      </c>
    </row>
    <row r="1662" spans="1:16" x14ac:dyDescent="0.25">
      <c r="A1662" s="226"/>
      <c r="B1662" s="228"/>
      <c r="C1662" s="46">
        <v>14</v>
      </c>
      <c r="D1662" s="63"/>
      <c r="E1662" s="21"/>
      <c r="F1662" s="21"/>
      <c r="G1662" s="21"/>
      <c r="H1662" s="21"/>
      <c r="I1662" s="21"/>
      <c r="J1662" s="21"/>
      <c r="K1662" s="21"/>
      <c r="L1662" s="21"/>
      <c r="M1662" s="21"/>
      <c r="N1662" s="21"/>
      <c r="O1662" s="21"/>
      <c r="P1662" s="43">
        <f t="shared" si="62"/>
        <v>0</v>
      </c>
    </row>
    <row r="1663" spans="1:16" x14ac:dyDescent="0.25">
      <c r="A1663" s="226"/>
      <c r="B1663" s="228"/>
      <c r="C1663" s="46">
        <v>15</v>
      </c>
      <c r="D1663" s="63"/>
      <c r="E1663" s="21"/>
      <c r="F1663" s="21"/>
      <c r="G1663" s="21"/>
      <c r="H1663" s="21"/>
      <c r="I1663" s="21"/>
      <c r="J1663" s="21"/>
      <c r="K1663" s="21"/>
      <c r="L1663" s="21"/>
      <c r="M1663" s="21"/>
      <c r="N1663" s="21"/>
      <c r="O1663" s="21"/>
      <c r="P1663" s="43">
        <f t="shared" si="62"/>
        <v>0</v>
      </c>
    </row>
    <row r="1664" spans="1:16" x14ac:dyDescent="0.25">
      <c r="A1664" s="226"/>
      <c r="B1664" s="228"/>
      <c r="C1664" s="46">
        <v>16</v>
      </c>
      <c r="D1664" s="63"/>
      <c r="E1664" s="21"/>
      <c r="F1664" s="21"/>
      <c r="G1664" s="21"/>
      <c r="H1664" s="21"/>
      <c r="I1664" s="21"/>
      <c r="J1664" s="21"/>
      <c r="K1664" s="21"/>
      <c r="L1664" s="21"/>
      <c r="M1664" s="21"/>
      <c r="N1664" s="21"/>
      <c r="O1664" s="21"/>
      <c r="P1664" s="43">
        <f t="shared" si="62"/>
        <v>0</v>
      </c>
    </row>
    <row r="1665" spans="1:16" x14ac:dyDescent="0.25">
      <c r="A1665" s="226"/>
      <c r="B1665" s="228"/>
      <c r="C1665" s="46">
        <v>17</v>
      </c>
      <c r="D1665" s="63"/>
      <c r="E1665" s="21"/>
      <c r="F1665" s="21"/>
      <c r="G1665" s="21"/>
      <c r="H1665" s="21"/>
      <c r="I1665" s="21"/>
      <c r="J1665" s="21"/>
      <c r="K1665" s="21"/>
      <c r="L1665" s="21"/>
      <c r="M1665" s="21"/>
      <c r="N1665" s="21"/>
      <c r="O1665" s="21"/>
      <c r="P1665" s="43">
        <f t="shared" si="62"/>
        <v>0</v>
      </c>
    </row>
    <row r="1666" spans="1:16" x14ac:dyDescent="0.25">
      <c r="A1666" s="226"/>
      <c r="B1666" s="228"/>
      <c r="C1666" s="46">
        <v>25</v>
      </c>
      <c r="D1666" s="63"/>
      <c r="E1666" s="21"/>
      <c r="F1666" s="21"/>
      <c r="G1666" s="21"/>
      <c r="H1666" s="21"/>
      <c r="I1666" s="21"/>
      <c r="J1666" s="21"/>
      <c r="K1666" s="21"/>
      <c r="L1666" s="21"/>
      <c r="M1666" s="21"/>
      <c r="N1666" s="21"/>
      <c r="O1666" s="21"/>
      <c r="P1666" s="43">
        <f t="shared" si="62"/>
        <v>0</v>
      </c>
    </row>
    <row r="1667" spans="1:16" x14ac:dyDescent="0.25">
      <c r="A1667" s="226"/>
      <c r="B1667" s="228"/>
      <c r="C1667" s="46">
        <v>26</v>
      </c>
      <c r="D1667" s="63"/>
      <c r="E1667" s="21"/>
      <c r="F1667" s="21"/>
      <c r="G1667" s="21"/>
      <c r="H1667" s="21"/>
      <c r="I1667" s="21"/>
      <c r="J1667" s="21"/>
      <c r="K1667" s="21"/>
      <c r="L1667" s="21"/>
      <c r="M1667" s="21"/>
      <c r="N1667" s="21"/>
      <c r="O1667" s="21"/>
      <c r="P1667" s="43">
        <f t="shared" ref="P1667:P1730" si="64">SUM(D1667:O1667)</f>
        <v>0</v>
      </c>
    </row>
    <row r="1668" spans="1:16" x14ac:dyDescent="0.25">
      <c r="A1668" s="231"/>
      <c r="B1668" s="232"/>
      <c r="C1668" s="46">
        <v>27</v>
      </c>
      <c r="D1668" s="63"/>
      <c r="E1668" s="21"/>
      <c r="F1668" s="21"/>
      <c r="G1668" s="21"/>
      <c r="H1668" s="21"/>
      <c r="I1668" s="21"/>
      <c r="J1668" s="21"/>
      <c r="K1668" s="21"/>
      <c r="L1668" s="21"/>
      <c r="M1668" s="21"/>
      <c r="N1668" s="21"/>
      <c r="O1668" s="21"/>
      <c r="P1668" s="43">
        <f t="shared" si="64"/>
        <v>0</v>
      </c>
    </row>
    <row r="1669" spans="1:16" x14ac:dyDescent="0.25">
      <c r="A1669" s="225">
        <v>629</v>
      </c>
      <c r="B1669" s="227" t="s">
        <v>497</v>
      </c>
      <c r="C1669" s="46">
        <v>11</v>
      </c>
      <c r="D1669" s="63"/>
      <c r="E1669" s="21"/>
      <c r="F1669" s="21"/>
      <c r="G1669" s="21"/>
      <c r="H1669" s="21"/>
      <c r="I1669" s="21"/>
      <c r="J1669" s="21"/>
      <c r="K1669" s="21"/>
      <c r="L1669" s="21"/>
      <c r="M1669" s="21"/>
      <c r="N1669" s="21"/>
      <c r="O1669" s="21"/>
      <c r="P1669" s="43">
        <f t="shared" si="64"/>
        <v>0</v>
      </c>
    </row>
    <row r="1670" spans="1:16" x14ac:dyDescent="0.25">
      <c r="A1670" s="226"/>
      <c r="B1670" s="228"/>
      <c r="C1670" s="46">
        <v>12</v>
      </c>
      <c r="D1670" s="63"/>
      <c r="E1670" s="21"/>
      <c r="F1670" s="21"/>
      <c r="G1670" s="21"/>
      <c r="H1670" s="21"/>
      <c r="I1670" s="21"/>
      <c r="J1670" s="21"/>
      <c r="K1670" s="21"/>
      <c r="L1670" s="21"/>
      <c r="M1670" s="21"/>
      <c r="N1670" s="21"/>
      <c r="O1670" s="21"/>
      <c r="P1670" s="43">
        <f t="shared" si="64"/>
        <v>0</v>
      </c>
    </row>
    <row r="1671" spans="1:16" x14ac:dyDescent="0.25">
      <c r="A1671" s="226"/>
      <c r="B1671" s="228"/>
      <c r="C1671" s="46">
        <v>14</v>
      </c>
      <c r="D1671" s="63"/>
      <c r="E1671" s="21"/>
      <c r="F1671" s="21"/>
      <c r="G1671" s="21"/>
      <c r="H1671" s="21"/>
      <c r="I1671" s="21"/>
      <c r="J1671" s="21"/>
      <c r="K1671" s="21"/>
      <c r="L1671" s="21"/>
      <c r="M1671" s="21"/>
      <c r="N1671" s="21"/>
      <c r="O1671" s="21"/>
      <c r="P1671" s="43">
        <f t="shared" si="64"/>
        <v>0</v>
      </c>
    </row>
    <row r="1672" spans="1:16" x14ac:dyDescent="0.25">
      <c r="A1672" s="226"/>
      <c r="B1672" s="228"/>
      <c r="C1672" s="46">
        <v>15</v>
      </c>
      <c r="D1672" s="63"/>
      <c r="E1672" s="21"/>
      <c r="F1672" s="21"/>
      <c r="G1672" s="21"/>
      <c r="H1672" s="21"/>
      <c r="I1672" s="21"/>
      <c r="J1672" s="21"/>
      <c r="K1672" s="21"/>
      <c r="L1672" s="21"/>
      <c r="M1672" s="21"/>
      <c r="N1672" s="21"/>
      <c r="O1672" s="21"/>
      <c r="P1672" s="43">
        <f t="shared" si="64"/>
        <v>0</v>
      </c>
    </row>
    <row r="1673" spans="1:16" x14ac:dyDescent="0.25">
      <c r="A1673" s="226"/>
      <c r="B1673" s="228"/>
      <c r="C1673" s="46">
        <v>16</v>
      </c>
      <c r="D1673" s="63"/>
      <c r="E1673" s="21"/>
      <c r="F1673" s="21"/>
      <c r="G1673" s="21"/>
      <c r="H1673" s="21"/>
      <c r="I1673" s="21"/>
      <c r="J1673" s="21"/>
      <c r="K1673" s="21"/>
      <c r="L1673" s="21"/>
      <c r="M1673" s="21"/>
      <c r="N1673" s="21"/>
      <c r="O1673" s="21"/>
      <c r="P1673" s="43">
        <f t="shared" si="64"/>
        <v>0</v>
      </c>
    </row>
    <row r="1674" spans="1:16" x14ac:dyDescent="0.25">
      <c r="A1674" s="226"/>
      <c r="B1674" s="228"/>
      <c r="C1674" s="46">
        <v>17</v>
      </c>
      <c r="D1674" s="63"/>
      <c r="E1674" s="21"/>
      <c r="F1674" s="21"/>
      <c r="G1674" s="21"/>
      <c r="H1674" s="21"/>
      <c r="I1674" s="21"/>
      <c r="J1674" s="21"/>
      <c r="K1674" s="21"/>
      <c r="L1674" s="21"/>
      <c r="M1674" s="21"/>
      <c r="N1674" s="21"/>
      <c r="O1674" s="21"/>
      <c r="P1674" s="43">
        <f t="shared" si="64"/>
        <v>0</v>
      </c>
    </row>
    <row r="1675" spans="1:16" x14ac:dyDescent="0.25">
      <c r="A1675" s="226"/>
      <c r="B1675" s="228"/>
      <c r="C1675" s="46">
        <v>25</v>
      </c>
      <c r="D1675" s="63"/>
      <c r="E1675" s="21"/>
      <c r="F1675" s="21"/>
      <c r="G1675" s="21"/>
      <c r="H1675" s="21"/>
      <c r="I1675" s="21"/>
      <c r="J1675" s="21"/>
      <c r="K1675" s="21"/>
      <c r="L1675" s="21"/>
      <c r="M1675" s="21"/>
      <c r="N1675" s="21"/>
      <c r="O1675" s="21"/>
      <c r="P1675" s="43">
        <f t="shared" si="64"/>
        <v>0</v>
      </c>
    </row>
    <row r="1676" spans="1:16" x14ac:dyDescent="0.25">
      <c r="A1676" s="226"/>
      <c r="B1676" s="228"/>
      <c r="C1676" s="46">
        <v>26</v>
      </c>
      <c r="D1676" s="63"/>
      <c r="E1676" s="21"/>
      <c r="F1676" s="21"/>
      <c r="G1676" s="21"/>
      <c r="H1676" s="21"/>
      <c r="I1676" s="21"/>
      <c r="J1676" s="21"/>
      <c r="K1676" s="21"/>
      <c r="L1676" s="21"/>
      <c r="M1676" s="21"/>
      <c r="N1676" s="21"/>
      <c r="O1676" s="21"/>
      <c r="P1676" s="43">
        <f t="shared" si="64"/>
        <v>0</v>
      </c>
    </row>
    <row r="1677" spans="1:16" x14ac:dyDescent="0.25">
      <c r="A1677" s="231"/>
      <c r="B1677" s="232"/>
      <c r="C1677" s="46">
        <v>27</v>
      </c>
      <c r="D1677" s="63"/>
      <c r="E1677" s="21"/>
      <c r="F1677" s="21"/>
      <c r="G1677" s="21"/>
      <c r="H1677" s="21"/>
      <c r="I1677" s="21"/>
      <c r="J1677" s="21"/>
      <c r="K1677" s="21"/>
      <c r="L1677" s="21"/>
      <c r="M1677" s="21"/>
      <c r="N1677" s="21"/>
      <c r="O1677" s="21"/>
      <c r="P1677" s="43">
        <f t="shared" si="64"/>
        <v>0</v>
      </c>
    </row>
    <row r="1678" spans="1:16" x14ac:dyDescent="0.25">
      <c r="A1678" s="59">
        <v>6300</v>
      </c>
      <c r="B1678" s="219" t="s">
        <v>498</v>
      </c>
      <c r="C1678" s="220"/>
      <c r="D1678" s="58">
        <f>SUM(D1679:D1696)</f>
        <v>131250</v>
      </c>
      <c r="E1678" s="58">
        <f t="shared" ref="E1678:O1678" si="65">SUM(E1679:E1696)</f>
        <v>131250</v>
      </c>
      <c r="F1678" s="58">
        <f t="shared" si="65"/>
        <v>131250</v>
      </c>
      <c r="G1678" s="58">
        <f t="shared" si="65"/>
        <v>131250</v>
      </c>
      <c r="H1678" s="58">
        <f t="shared" si="65"/>
        <v>131250</v>
      </c>
      <c r="I1678" s="58">
        <f t="shared" si="65"/>
        <v>131250</v>
      </c>
      <c r="J1678" s="58">
        <f t="shared" si="65"/>
        <v>131250</v>
      </c>
      <c r="K1678" s="58">
        <f t="shared" si="65"/>
        <v>131250</v>
      </c>
      <c r="L1678" s="58">
        <f t="shared" si="65"/>
        <v>131250</v>
      </c>
      <c r="M1678" s="58">
        <f t="shared" si="65"/>
        <v>131250</v>
      </c>
      <c r="N1678" s="58">
        <f t="shared" si="65"/>
        <v>131250</v>
      </c>
      <c r="O1678" s="58">
        <f t="shared" si="65"/>
        <v>131250</v>
      </c>
      <c r="P1678" s="43">
        <f t="shared" si="64"/>
        <v>1575000</v>
      </c>
    </row>
    <row r="1679" spans="1:16" x14ac:dyDescent="0.25">
      <c r="A1679" s="225">
        <v>631</v>
      </c>
      <c r="B1679" s="227" t="s">
        <v>499</v>
      </c>
      <c r="C1679" s="46">
        <v>11</v>
      </c>
      <c r="D1679" s="63"/>
      <c r="E1679" s="21"/>
      <c r="F1679" s="21"/>
      <c r="G1679" s="21"/>
      <c r="H1679" s="21"/>
      <c r="I1679" s="21"/>
      <c r="J1679" s="21"/>
      <c r="K1679" s="21"/>
      <c r="L1679" s="21"/>
      <c r="M1679" s="21"/>
      <c r="N1679" s="21"/>
      <c r="O1679" s="21"/>
      <c r="P1679" s="43">
        <f t="shared" si="64"/>
        <v>0</v>
      </c>
    </row>
    <row r="1680" spans="1:16" x14ac:dyDescent="0.25">
      <c r="A1680" s="226"/>
      <c r="B1680" s="228"/>
      <c r="C1680" s="46">
        <v>12</v>
      </c>
      <c r="D1680" s="63"/>
      <c r="E1680" s="21"/>
      <c r="F1680" s="21"/>
      <c r="G1680" s="21"/>
      <c r="H1680" s="21"/>
      <c r="I1680" s="21"/>
      <c r="J1680" s="21"/>
      <c r="K1680" s="21"/>
      <c r="L1680" s="21"/>
      <c r="M1680" s="21"/>
      <c r="N1680" s="21"/>
      <c r="O1680" s="21"/>
      <c r="P1680" s="43">
        <f t="shared" si="64"/>
        <v>0</v>
      </c>
    </row>
    <row r="1681" spans="1:16" x14ac:dyDescent="0.25">
      <c r="A1681" s="226"/>
      <c r="B1681" s="228"/>
      <c r="C1681" s="46">
        <v>14</v>
      </c>
      <c r="D1681" s="63"/>
      <c r="E1681" s="21"/>
      <c r="F1681" s="21"/>
      <c r="G1681" s="21"/>
      <c r="H1681" s="21"/>
      <c r="I1681" s="21"/>
      <c r="J1681" s="21"/>
      <c r="K1681" s="21"/>
      <c r="L1681" s="21"/>
      <c r="M1681" s="21"/>
      <c r="N1681" s="21"/>
      <c r="O1681" s="21"/>
      <c r="P1681" s="43">
        <f t="shared" si="64"/>
        <v>0</v>
      </c>
    </row>
    <row r="1682" spans="1:16" x14ac:dyDescent="0.25">
      <c r="A1682" s="226"/>
      <c r="B1682" s="228"/>
      <c r="C1682" s="46">
        <v>15</v>
      </c>
      <c r="D1682" s="63"/>
      <c r="E1682" s="21"/>
      <c r="F1682" s="21"/>
      <c r="G1682" s="21"/>
      <c r="H1682" s="21"/>
      <c r="I1682" s="21"/>
      <c r="J1682" s="21"/>
      <c r="K1682" s="21"/>
      <c r="L1682" s="21"/>
      <c r="M1682" s="21"/>
      <c r="N1682" s="21"/>
      <c r="O1682" s="21"/>
      <c r="P1682" s="43">
        <f t="shared" si="64"/>
        <v>0</v>
      </c>
    </row>
    <row r="1683" spans="1:16" x14ac:dyDescent="0.25">
      <c r="A1683" s="226"/>
      <c r="B1683" s="228"/>
      <c r="C1683" s="46">
        <v>16</v>
      </c>
      <c r="D1683" s="63"/>
      <c r="E1683" s="21"/>
      <c r="F1683" s="21"/>
      <c r="G1683" s="21"/>
      <c r="H1683" s="21"/>
      <c r="I1683" s="21"/>
      <c r="J1683" s="21"/>
      <c r="K1683" s="21"/>
      <c r="L1683" s="21"/>
      <c r="M1683" s="21"/>
      <c r="N1683" s="21"/>
      <c r="O1683" s="21"/>
      <c r="P1683" s="43">
        <f t="shared" si="64"/>
        <v>0</v>
      </c>
    </row>
    <row r="1684" spans="1:16" x14ac:dyDescent="0.25">
      <c r="A1684" s="226"/>
      <c r="B1684" s="228"/>
      <c r="C1684" s="46">
        <v>17</v>
      </c>
      <c r="D1684" s="63"/>
      <c r="E1684" s="21"/>
      <c r="F1684" s="21"/>
      <c r="G1684" s="21"/>
      <c r="H1684" s="21"/>
      <c r="I1684" s="21"/>
      <c r="J1684" s="21"/>
      <c r="K1684" s="21"/>
      <c r="L1684" s="21"/>
      <c r="M1684" s="21"/>
      <c r="N1684" s="21"/>
      <c r="O1684" s="21"/>
      <c r="P1684" s="43">
        <f t="shared" si="64"/>
        <v>0</v>
      </c>
    </row>
    <row r="1685" spans="1:16" x14ac:dyDescent="0.25">
      <c r="A1685" s="226"/>
      <c r="B1685" s="228"/>
      <c r="C1685" s="46">
        <v>25</v>
      </c>
      <c r="D1685" s="63"/>
      <c r="E1685" s="21"/>
      <c r="F1685" s="21"/>
      <c r="G1685" s="21"/>
      <c r="H1685" s="21"/>
      <c r="I1685" s="21"/>
      <c r="J1685" s="21"/>
      <c r="K1685" s="21"/>
      <c r="L1685" s="21"/>
      <c r="M1685" s="21"/>
      <c r="N1685" s="21"/>
      <c r="O1685" s="21"/>
      <c r="P1685" s="43">
        <f t="shared" si="64"/>
        <v>0</v>
      </c>
    </row>
    <row r="1686" spans="1:16" x14ac:dyDescent="0.25">
      <c r="A1686" s="226"/>
      <c r="B1686" s="228"/>
      <c r="C1686" s="46">
        <v>26</v>
      </c>
      <c r="D1686" s="63"/>
      <c r="E1686" s="21"/>
      <c r="F1686" s="21"/>
      <c r="G1686" s="21"/>
      <c r="H1686" s="21"/>
      <c r="I1686" s="21"/>
      <c r="J1686" s="21"/>
      <c r="K1686" s="21"/>
      <c r="L1686" s="21"/>
      <c r="M1686" s="21"/>
      <c r="N1686" s="21"/>
      <c r="O1686" s="21"/>
      <c r="P1686" s="43">
        <f t="shared" si="64"/>
        <v>0</v>
      </c>
    </row>
    <row r="1687" spans="1:16" x14ac:dyDescent="0.25">
      <c r="A1687" s="231"/>
      <c r="B1687" s="232"/>
      <c r="C1687" s="46">
        <v>27</v>
      </c>
      <c r="D1687" s="63"/>
      <c r="E1687" s="21"/>
      <c r="F1687" s="21"/>
      <c r="G1687" s="21"/>
      <c r="H1687" s="21"/>
      <c r="I1687" s="21"/>
      <c r="J1687" s="21"/>
      <c r="K1687" s="21"/>
      <c r="L1687" s="21"/>
      <c r="M1687" s="21"/>
      <c r="N1687" s="21"/>
      <c r="O1687" s="21"/>
      <c r="P1687" s="43">
        <f t="shared" si="64"/>
        <v>0</v>
      </c>
    </row>
    <row r="1688" spans="1:16" x14ac:dyDescent="0.25">
      <c r="A1688" s="225">
        <v>632</v>
      </c>
      <c r="B1688" s="227" t="s">
        <v>500</v>
      </c>
      <c r="C1688" s="46">
        <v>11</v>
      </c>
      <c r="D1688" s="63"/>
      <c r="E1688" s="21"/>
      <c r="F1688" s="21"/>
      <c r="G1688" s="21"/>
      <c r="H1688" s="21"/>
      <c r="I1688" s="21"/>
      <c r="J1688" s="21"/>
      <c r="K1688" s="21"/>
      <c r="L1688" s="21"/>
      <c r="M1688" s="21"/>
      <c r="N1688" s="21"/>
      <c r="O1688" s="21"/>
      <c r="P1688" s="43">
        <f t="shared" si="64"/>
        <v>0</v>
      </c>
    </row>
    <row r="1689" spans="1:16" x14ac:dyDescent="0.25">
      <c r="A1689" s="226"/>
      <c r="B1689" s="228"/>
      <c r="C1689" s="46">
        <v>12</v>
      </c>
      <c r="D1689" s="63"/>
      <c r="E1689" s="21"/>
      <c r="F1689" s="21"/>
      <c r="G1689" s="21"/>
      <c r="H1689" s="21"/>
      <c r="I1689" s="21"/>
      <c r="J1689" s="21"/>
      <c r="K1689" s="21"/>
      <c r="L1689" s="21"/>
      <c r="M1689" s="21"/>
      <c r="N1689" s="21"/>
      <c r="O1689" s="21"/>
      <c r="P1689" s="43">
        <f t="shared" si="64"/>
        <v>0</v>
      </c>
    </row>
    <row r="1690" spans="1:16" x14ac:dyDescent="0.25">
      <c r="A1690" s="226"/>
      <c r="B1690" s="228"/>
      <c r="C1690" s="46">
        <v>14</v>
      </c>
      <c r="D1690" s="63"/>
      <c r="E1690" s="21"/>
      <c r="F1690" s="21"/>
      <c r="G1690" s="21"/>
      <c r="H1690" s="21"/>
      <c r="I1690" s="21"/>
      <c r="J1690" s="21"/>
      <c r="K1690" s="21"/>
      <c r="L1690" s="21"/>
      <c r="M1690" s="21"/>
      <c r="N1690" s="21"/>
      <c r="O1690" s="21"/>
      <c r="P1690" s="43">
        <f t="shared" si="64"/>
        <v>0</v>
      </c>
    </row>
    <row r="1691" spans="1:16" x14ac:dyDescent="0.25">
      <c r="A1691" s="226"/>
      <c r="B1691" s="228"/>
      <c r="C1691" s="46">
        <v>15</v>
      </c>
      <c r="D1691" s="63">
        <v>131250</v>
      </c>
      <c r="E1691" s="63">
        <v>131250</v>
      </c>
      <c r="F1691" s="63">
        <v>131250</v>
      </c>
      <c r="G1691" s="63">
        <v>131250</v>
      </c>
      <c r="H1691" s="63">
        <v>131250</v>
      </c>
      <c r="I1691" s="63">
        <v>131250</v>
      </c>
      <c r="J1691" s="63">
        <v>131250</v>
      </c>
      <c r="K1691" s="63">
        <v>131250</v>
      </c>
      <c r="L1691" s="63">
        <v>131250</v>
      </c>
      <c r="M1691" s="63">
        <v>131250</v>
      </c>
      <c r="N1691" s="63">
        <v>131250</v>
      </c>
      <c r="O1691" s="63">
        <v>131250</v>
      </c>
      <c r="P1691" s="43">
        <f t="shared" si="64"/>
        <v>1575000</v>
      </c>
    </row>
    <row r="1692" spans="1:16" x14ac:dyDescent="0.25">
      <c r="A1692" s="226"/>
      <c r="B1692" s="228"/>
      <c r="C1692" s="46">
        <v>16</v>
      </c>
      <c r="D1692" s="63"/>
      <c r="E1692" s="21"/>
      <c r="F1692" s="21"/>
      <c r="G1692" s="21"/>
      <c r="H1692" s="21"/>
      <c r="I1692" s="21"/>
      <c r="J1692" s="21"/>
      <c r="K1692" s="21"/>
      <c r="L1692" s="21"/>
      <c r="M1692" s="21"/>
      <c r="N1692" s="21"/>
      <c r="O1692" s="21"/>
      <c r="P1692" s="43">
        <f t="shared" si="64"/>
        <v>0</v>
      </c>
    </row>
    <row r="1693" spans="1:16" x14ac:dyDescent="0.25">
      <c r="A1693" s="226"/>
      <c r="B1693" s="228"/>
      <c r="C1693" s="46">
        <v>17</v>
      </c>
      <c r="D1693" s="63"/>
      <c r="E1693" s="21"/>
      <c r="F1693" s="21"/>
      <c r="G1693" s="21"/>
      <c r="H1693" s="21"/>
      <c r="I1693" s="21"/>
      <c r="J1693" s="21"/>
      <c r="K1693" s="21"/>
      <c r="L1693" s="21"/>
      <c r="M1693" s="21"/>
      <c r="N1693" s="21"/>
      <c r="O1693" s="21"/>
      <c r="P1693" s="43">
        <f t="shared" si="64"/>
        <v>0</v>
      </c>
    </row>
    <row r="1694" spans="1:16" x14ac:dyDescent="0.25">
      <c r="A1694" s="226"/>
      <c r="B1694" s="228"/>
      <c r="C1694" s="46">
        <v>25</v>
      </c>
      <c r="D1694" s="63"/>
      <c r="E1694" s="21"/>
      <c r="F1694" s="21"/>
      <c r="G1694" s="21"/>
      <c r="H1694" s="21"/>
      <c r="I1694" s="21"/>
      <c r="J1694" s="21"/>
      <c r="K1694" s="21"/>
      <c r="L1694" s="21"/>
      <c r="M1694" s="21"/>
      <c r="N1694" s="21"/>
      <c r="O1694" s="21"/>
      <c r="P1694" s="43">
        <f t="shared" si="64"/>
        <v>0</v>
      </c>
    </row>
    <row r="1695" spans="1:16" x14ac:dyDescent="0.25">
      <c r="A1695" s="226"/>
      <c r="B1695" s="228"/>
      <c r="C1695" s="46">
        <v>26</v>
      </c>
      <c r="D1695" s="63"/>
      <c r="E1695" s="21"/>
      <c r="F1695" s="21"/>
      <c r="G1695" s="21"/>
      <c r="H1695" s="21"/>
      <c r="I1695" s="21"/>
      <c r="J1695" s="21"/>
      <c r="K1695" s="21"/>
      <c r="L1695" s="21"/>
      <c r="M1695" s="21"/>
      <c r="N1695" s="21"/>
      <c r="O1695" s="21"/>
      <c r="P1695" s="43">
        <f t="shared" si="64"/>
        <v>0</v>
      </c>
    </row>
    <row r="1696" spans="1:16" x14ac:dyDescent="0.25">
      <c r="A1696" s="231"/>
      <c r="B1696" s="232"/>
      <c r="C1696" s="46">
        <v>27</v>
      </c>
      <c r="D1696" s="63"/>
      <c r="E1696" s="21"/>
      <c r="F1696" s="21"/>
      <c r="G1696" s="21"/>
      <c r="H1696" s="21"/>
      <c r="I1696" s="21"/>
      <c r="J1696" s="21"/>
      <c r="K1696" s="21"/>
      <c r="L1696" s="21"/>
      <c r="M1696" s="21"/>
      <c r="N1696" s="21"/>
      <c r="O1696" s="21"/>
      <c r="P1696" s="43">
        <f t="shared" si="64"/>
        <v>0</v>
      </c>
    </row>
    <row r="1697" spans="1:16" x14ac:dyDescent="0.25">
      <c r="A1697" s="60">
        <v>7000</v>
      </c>
      <c r="B1697" s="229" t="s">
        <v>501</v>
      </c>
      <c r="C1697" s="230"/>
      <c r="D1697" s="61">
        <v>0</v>
      </c>
      <c r="E1697" s="62">
        <v>0</v>
      </c>
      <c r="F1697" s="62">
        <v>0</v>
      </c>
      <c r="G1697" s="62">
        <v>0</v>
      </c>
      <c r="H1697" s="62">
        <v>0</v>
      </c>
      <c r="I1697" s="62">
        <v>0</v>
      </c>
      <c r="J1697" s="62">
        <v>0</v>
      </c>
      <c r="K1697" s="62">
        <v>0</v>
      </c>
      <c r="L1697" s="62">
        <v>0</v>
      </c>
      <c r="M1697" s="62">
        <v>0</v>
      </c>
      <c r="N1697" s="62">
        <v>0</v>
      </c>
      <c r="O1697" s="62">
        <v>0</v>
      </c>
      <c r="P1697" s="43">
        <f t="shared" si="64"/>
        <v>0</v>
      </c>
    </row>
    <row r="1698" spans="1:16" x14ac:dyDescent="0.25">
      <c r="A1698" s="59">
        <v>7100</v>
      </c>
      <c r="B1698" s="219" t="s">
        <v>502</v>
      </c>
      <c r="C1698" s="220"/>
      <c r="D1698" s="58">
        <v>0</v>
      </c>
      <c r="E1698" s="58">
        <v>0</v>
      </c>
      <c r="F1698" s="58">
        <v>0</v>
      </c>
      <c r="G1698" s="58">
        <v>0</v>
      </c>
      <c r="H1698" s="58">
        <v>0</v>
      </c>
      <c r="I1698" s="58">
        <v>0</v>
      </c>
      <c r="J1698" s="58">
        <v>0</v>
      </c>
      <c r="K1698" s="58">
        <v>0</v>
      </c>
      <c r="L1698" s="58">
        <v>0</v>
      </c>
      <c r="M1698" s="58">
        <v>0</v>
      </c>
      <c r="N1698" s="58">
        <v>0</v>
      </c>
      <c r="O1698" s="58">
        <v>0</v>
      </c>
      <c r="P1698" s="43">
        <f t="shared" si="64"/>
        <v>0</v>
      </c>
    </row>
    <row r="1699" spans="1:16" x14ac:dyDescent="0.25">
      <c r="A1699" s="225">
        <v>711</v>
      </c>
      <c r="B1699" s="227" t="s">
        <v>503</v>
      </c>
      <c r="C1699" s="46">
        <v>11</v>
      </c>
      <c r="D1699" s="63"/>
      <c r="E1699" s="21"/>
      <c r="F1699" s="21"/>
      <c r="G1699" s="21"/>
      <c r="H1699" s="21"/>
      <c r="I1699" s="21"/>
      <c r="J1699" s="21"/>
      <c r="K1699" s="21"/>
      <c r="L1699" s="21"/>
      <c r="M1699" s="21"/>
      <c r="N1699" s="21"/>
      <c r="O1699" s="21"/>
      <c r="P1699" s="43">
        <f t="shared" si="64"/>
        <v>0</v>
      </c>
    </row>
    <row r="1700" spans="1:16" x14ac:dyDescent="0.25">
      <c r="A1700" s="226"/>
      <c r="B1700" s="228"/>
      <c r="C1700" s="46">
        <v>12</v>
      </c>
      <c r="D1700" s="63"/>
      <c r="E1700" s="21"/>
      <c r="F1700" s="21"/>
      <c r="G1700" s="21"/>
      <c r="H1700" s="21"/>
      <c r="I1700" s="21"/>
      <c r="J1700" s="21"/>
      <c r="K1700" s="21"/>
      <c r="L1700" s="21"/>
      <c r="M1700" s="21"/>
      <c r="N1700" s="21"/>
      <c r="O1700" s="21"/>
      <c r="P1700" s="43">
        <f t="shared" si="64"/>
        <v>0</v>
      </c>
    </row>
    <row r="1701" spans="1:16" x14ac:dyDescent="0.25">
      <c r="A1701" s="226"/>
      <c r="B1701" s="228"/>
      <c r="C1701" s="46">
        <v>14</v>
      </c>
      <c r="D1701" s="63"/>
      <c r="E1701" s="21"/>
      <c r="F1701" s="21"/>
      <c r="G1701" s="21"/>
      <c r="H1701" s="21"/>
      <c r="I1701" s="21"/>
      <c r="J1701" s="21"/>
      <c r="K1701" s="21"/>
      <c r="L1701" s="21"/>
      <c r="M1701" s="21"/>
      <c r="N1701" s="21"/>
      <c r="O1701" s="21"/>
      <c r="P1701" s="43">
        <f t="shared" si="64"/>
        <v>0</v>
      </c>
    </row>
    <row r="1702" spans="1:16" x14ac:dyDescent="0.25">
      <c r="A1702" s="226"/>
      <c r="B1702" s="228"/>
      <c r="C1702" s="46">
        <v>15</v>
      </c>
      <c r="D1702" s="63"/>
      <c r="E1702" s="21"/>
      <c r="F1702" s="21"/>
      <c r="G1702" s="21"/>
      <c r="H1702" s="21"/>
      <c r="I1702" s="21"/>
      <c r="J1702" s="21"/>
      <c r="K1702" s="21"/>
      <c r="L1702" s="21"/>
      <c r="M1702" s="21"/>
      <c r="N1702" s="21"/>
      <c r="O1702" s="21"/>
      <c r="P1702" s="43">
        <f t="shared" si="64"/>
        <v>0</v>
      </c>
    </row>
    <row r="1703" spans="1:16" x14ac:dyDescent="0.25">
      <c r="A1703" s="226"/>
      <c r="B1703" s="228"/>
      <c r="C1703" s="46">
        <v>16</v>
      </c>
      <c r="D1703" s="63"/>
      <c r="E1703" s="21"/>
      <c r="F1703" s="21"/>
      <c r="G1703" s="21"/>
      <c r="H1703" s="21"/>
      <c r="I1703" s="21"/>
      <c r="J1703" s="21"/>
      <c r="K1703" s="21"/>
      <c r="L1703" s="21"/>
      <c r="M1703" s="21"/>
      <c r="N1703" s="21"/>
      <c r="O1703" s="21"/>
      <c r="P1703" s="43">
        <f t="shared" si="64"/>
        <v>0</v>
      </c>
    </row>
    <row r="1704" spans="1:16" x14ac:dyDescent="0.25">
      <c r="A1704" s="226"/>
      <c r="B1704" s="228"/>
      <c r="C1704" s="46">
        <v>17</v>
      </c>
      <c r="D1704" s="63"/>
      <c r="E1704" s="21"/>
      <c r="F1704" s="21"/>
      <c r="G1704" s="21"/>
      <c r="H1704" s="21"/>
      <c r="I1704" s="21"/>
      <c r="J1704" s="21"/>
      <c r="K1704" s="21"/>
      <c r="L1704" s="21"/>
      <c r="M1704" s="21"/>
      <c r="N1704" s="21"/>
      <c r="O1704" s="21"/>
      <c r="P1704" s="43">
        <f t="shared" si="64"/>
        <v>0</v>
      </c>
    </row>
    <row r="1705" spans="1:16" x14ac:dyDescent="0.25">
      <c r="A1705" s="226"/>
      <c r="B1705" s="228"/>
      <c r="C1705" s="46">
        <v>25</v>
      </c>
      <c r="D1705" s="63"/>
      <c r="E1705" s="21"/>
      <c r="F1705" s="21"/>
      <c r="G1705" s="21"/>
      <c r="H1705" s="21"/>
      <c r="I1705" s="21"/>
      <c r="J1705" s="21"/>
      <c r="K1705" s="21"/>
      <c r="L1705" s="21"/>
      <c r="M1705" s="21"/>
      <c r="N1705" s="21"/>
      <c r="O1705" s="21"/>
      <c r="P1705" s="43">
        <f t="shared" si="64"/>
        <v>0</v>
      </c>
    </row>
    <row r="1706" spans="1:16" x14ac:dyDescent="0.25">
      <c r="A1706" s="226"/>
      <c r="B1706" s="228"/>
      <c r="C1706" s="46">
        <v>26</v>
      </c>
      <c r="D1706" s="63"/>
      <c r="E1706" s="21"/>
      <c r="F1706" s="21"/>
      <c r="G1706" s="21"/>
      <c r="H1706" s="21"/>
      <c r="I1706" s="21"/>
      <c r="J1706" s="21"/>
      <c r="K1706" s="21"/>
      <c r="L1706" s="21"/>
      <c r="M1706" s="21"/>
      <c r="N1706" s="21"/>
      <c r="O1706" s="21"/>
      <c r="P1706" s="43">
        <f t="shared" si="64"/>
        <v>0</v>
      </c>
    </row>
    <row r="1707" spans="1:16" x14ac:dyDescent="0.25">
      <c r="A1707" s="231"/>
      <c r="B1707" s="232"/>
      <c r="C1707" s="46">
        <v>27</v>
      </c>
      <c r="D1707" s="63"/>
      <c r="E1707" s="21"/>
      <c r="F1707" s="21"/>
      <c r="G1707" s="21"/>
      <c r="H1707" s="21"/>
      <c r="I1707" s="21"/>
      <c r="J1707" s="21"/>
      <c r="K1707" s="21"/>
      <c r="L1707" s="21"/>
      <c r="M1707" s="21"/>
      <c r="N1707" s="21"/>
      <c r="O1707" s="21"/>
      <c r="P1707" s="43">
        <f t="shared" si="64"/>
        <v>0</v>
      </c>
    </row>
    <row r="1708" spans="1:16" ht="30" x14ac:dyDescent="0.25">
      <c r="A1708" s="48">
        <v>712</v>
      </c>
      <c r="B1708" s="49" t="s">
        <v>504</v>
      </c>
      <c r="C1708" s="50"/>
      <c r="D1708" s="50"/>
      <c r="E1708" s="50"/>
      <c r="F1708" s="50"/>
      <c r="G1708" s="50"/>
      <c r="H1708" s="50"/>
      <c r="I1708" s="50"/>
      <c r="J1708" s="50"/>
      <c r="K1708" s="50"/>
      <c r="L1708" s="50"/>
      <c r="M1708" s="50"/>
      <c r="N1708" s="50"/>
      <c r="O1708" s="50"/>
      <c r="P1708" s="43">
        <f t="shared" si="64"/>
        <v>0</v>
      </c>
    </row>
    <row r="1709" spans="1:16" x14ac:dyDescent="0.25">
      <c r="A1709" s="59">
        <v>7200</v>
      </c>
      <c r="B1709" s="219" t="s">
        <v>505</v>
      </c>
      <c r="C1709" s="220"/>
      <c r="D1709" s="58">
        <v>0</v>
      </c>
      <c r="E1709" s="58">
        <v>0</v>
      </c>
      <c r="F1709" s="58">
        <v>0</v>
      </c>
      <c r="G1709" s="58">
        <v>0</v>
      </c>
      <c r="H1709" s="58">
        <v>0</v>
      </c>
      <c r="I1709" s="58">
        <v>0</v>
      </c>
      <c r="J1709" s="58">
        <v>0</v>
      </c>
      <c r="K1709" s="58">
        <v>0</v>
      </c>
      <c r="L1709" s="58">
        <v>0</v>
      </c>
      <c r="M1709" s="58">
        <v>0</v>
      </c>
      <c r="N1709" s="58">
        <v>0</v>
      </c>
      <c r="O1709" s="58">
        <v>0</v>
      </c>
      <c r="P1709" s="43">
        <f t="shared" si="64"/>
        <v>0</v>
      </c>
    </row>
    <row r="1710" spans="1:16" x14ac:dyDescent="0.25">
      <c r="A1710" s="225">
        <v>721</v>
      </c>
      <c r="B1710" s="227" t="s">
        <v>506</v>
      </c>
      <c r="C1710" s="46">
        <v>11</v>
      </c>
      <c r="D1710" s="63"/>
      <c r="E1710" s="21"/>
      <c r="F1710" s="21"/>
      <c r="G1710" s="21"/>
      <c r="H1710" s="21"/>
      <c r="I1710" s="21"/>
      <c r="J1710" s="21"/>
      <c r="K1710" s="21"/>
      <c r="L1710" s="21"/>
      <c r="M1710" s="21"/>
      <c r="N1710" s="21"/>
      <c r="O1710" s="21"/>
      <c r="P1710" s="43">
        <f t="shared" si="64"/>
        <v>0</v>
      </c>
    </row>
    <row r="1711" spans="1:16" x14ac:dyDescent="0.25">
      <c r="A1711" s="226"/>
      <c r="B1711" s="228"/>
      <c r="C1711" s="46">
        <v>12</v>
      </c>
      <c r="D1711" s="63"/>
      <c r="E1711" s="21"/>
      <c r="F1711" s="21"/>
      <c r="G1711" s="21"/>
      <c r="H1711" s="21"/>
      <c r="I1711" s="21"/>
      <c r="J1711" s="21"/>
      <c r="K1711" s="21"/>
      <c r="L1711" s="21"/>
      <c r="M1711" s="21"/>
      <c r="N1711" s="21"/>
      <c r="O1711" s="21"/>
      <c r="P1711" s="43">
        <f t="shared" si="64"/>
        <v>0</v>
      </c>
    </row>
    <row r="1712" spans="1:16" x14ac:dyDescent="0.25">
      <c r="A1712" s="226"/>
      <c r="B1712" s="228"/>
      <c r="C1712" s="46">
        <v>14</v>
      </c>
      <c r="D1712" s="63"/>
      <c r="E1712" s="21"/>
      <c r="F1712" s="21"/>
      <c r="G1712" s="21"/>
      <c r="H1712" s="21"/>
      <c r="I1712" s="21"/>
      <c r="J1712" s="21"/>
      <c r="K1712" s="21"/>
      <c r="L1712" s="21"/>
      <c r="M1712" s="21"/>
      <c r="N1712" s="21"/>
      <c r="O1712" s="21"/>
      <c r="P1712" s="43">
        <f t="shared" si="64"/>
        <v>0</v>
      </c>
    </row>
    <row r="1713" spans="1:16" x14ac:dyDescent="0.25">
      <c r="A1713" s="226"/>
      <c r="B1713" s="228"/>
      <c r="C1713" s="46">
        <v>15</v>
      </c>
      <c r="D1713" s="63"/>
      <c r="E1713" s="21"/>
      <c r="F1713" s="21"/>
      <c r="G1713" s="21"/>
      <c r="H1713" s="21"/>
      <c r="I1713" s="21"/>
      <c r="J1713" s="21"/>
      <c r="K1713" s="21"/>
      <c r="L1713" s="21"/>
      <c r="M1713" s="21"/>
      <c r="N1713" s="21"/>
      <c r="O1713" s="21"/>
      <c r="P1713" s="43">
        <f t="shared" si="64"/>
        <v>0</v>
      </c>
    </row>
    <row r="1714" spans="1:16" x14ac:dyDescent="0.25">
      <c r="A1714" s="226"/>
      <c r="B1714" s="228"/>
      <c r="C1714" s="46">
        <v>16</v>
      </c>
      <c r="D1714" s="63"/>
      <c r="E1714" s="21"/>
      <c r="F1714" s="21"/>
      <c r="G1714" s="21"/>
      <c r="H1714" s="21"/>
      <c r="I1714" s="21"/>
      <c r="J1714" s="21"/>
      <c r="K1714" s="21"/>
      <c r="L1714" s="21"/>
      <c r="M1714" s="21"/>
      <c r="N1714" s="21"/>
      <c r="O1714" s="21"/>
      <c r="P1714" s="43">
        <f t="shared" si="64"/>
        <v>0</v>
      </c>
    </row>
    <row r="1715" spans="1:16" x14ac:dyDescent="0.25">
      <c r="A1715" s="226"/>
      <c r="B1715" s="228"/>
      <c r="C1715" s="46">
        <v>17</v>
      </c>
      <c r="D1715" s="63"/>
      <c r="E1715" s="21"/>
      <c r="F1715" s="21"/>
      <c r="G1715" s="21"/>
      <c r="H1715" s="21"/>
      <c r="I1715" s="21"/>
      <c r="J1715" s="21"/>
      <c r="K1715" s="21"/>
      <c r="L1715" s="21"/>
      <c r="M1715" s="21"/>
      <c r="N1715" s="21"/>
      <c r="O1715" s="21"/>
      <c r="P1715" s="43">
        <f t="shared" si="64"/>
        <v>0</v>
      </c>
    </row>
    <row r="1716" spans="1:16" x14ac:dyDescent="0.25">
      <c r="A1716" s="226"/>
      <c r="B1716" s="228"/>
      <c r="C1716" s="46">
        <v>25</v>
      </c>
      <c r="D1716" s="63"/>
      <c r="E1716" s="21"/>
      <c r="F1716" s="21"/>
      <c r="G1716" s="21"/>
      <c r="H1716" s="21"/>
      <c r="I1716" s="21"/>
      <c r="J1716" s="21"/>
      <c r="K1716" s="21"/>
      <c r="L1716" s="21"/>
      <c r="M1716" s="21"/>
      <c r="N1716" s="21"/>
      <c r="O1716" s="21"/>
      <c r="P1716" s="43">
        <f t="shared" si="64"/>
        <v>0</v>
      </c>
    </row>
    <row r="1717" spans="1:16" x14ac:dyDescent="0.25">
      <c r="A1717" s="226"/>
      <c r="B1717" s="228"/>
      <c r="C1717" s="46">
        <v>26</v>
      </c>
      <c r="D1717" s="63"/>
      <c r="E1717" s="21"/>
      <c r="F1717" s="21"/>
      <c r="G1717" s="21"/>
      <c r="H1717" s="21"/>
      <c r="I1717" s="21"/>
      <c r="J1717" s="21"/>
      <c r="K1717" s="21"/>
      <c r="L1717" s="21"/>
      <c r="M1717" s="21"/>
      <c r="N1717" s="21"/>
      <c r="O1717" s="21"/>
      <c r="P1717" s="43">
        <f t="shared" si="64"/>
        <v>0</v>
      </c>
    </row>
    <row r="1718" spans="1:16" x14ac:dyDescent="0.25">
      <c r="A1718" s="231"/>
      <c r="B1718" s="232"/>
      <c r="C1718" s="46">
        <v>27</v>
      </c>
      <c r="D1718" s="63"/>
      <c r="E1718" s="21"/>
      <c r="F1718" s="21"/>
      <c r="G1718" s="21"/>
      <c r="H1718" s="21"/>
      <c r="I1718" s="21"/>
      <c r="J1718" s="21"/>
      <c r="K1718" s="21"/>
      <c r="L1718" s="21"/>
      <c r="M1718" s="21"/>
      <c r="N1718" s="21"/>
      <c r="O1718" s="21"/>
      <c r="P1718" s="43">
        <f t="shared" si="64"/>
        <v>0</v>
      </c>
    </row>
    <row r="1719" spans="1:16" ht="45" x14ac:dyDescent="0.25">
      <c r="A1719" s="48">
        <v>722</v>
      </c>
      <c r="B1719" s="49" t="s">
        <v>507</v>
      </c>
      <c r="C1719" s="50"/>
      <c r="D1719" s="50"/>
      <c r="E1719" s="50"/>
      <c r="F1719" s="50"/>
      <c r="G1719" s="50"/>
      <c r="H1719" s="50"/>
      <c r="I1719" s="50"/>
      <c r="J1719" s="50"/>
      <c r="K1719" s="50"/>
      <c r="L1719" s="50"/>
      <c r="M1719" s="50"/>
      <c r="N1719" s="50"/>
      <c r="O1719" s="50"/>
      <c r="P1719" s="43">
        <f t="shared" si="64"/>
        <v>0</v>
      </c>
    </row>
    <row r="1720" spans="1:16" ht="45" x14ac:dyDescent="0.25">
      <c r="A1720" s="48">
        <v>723</v>
      </c>
      <c r="B1720" s="49" t="s">
        <v>508</v>
      </c>
      <c r="C1720" s="50"/>
      <c r="D1720" s="50"/>
      <c r="E1720" s="50"/>
      <c r="F1720" s="50"/>
      <c r="G1720" s="50"/>
      <c r="H1720" s="50"/>
      <c r="I1720" s="50"/>
      <c r="J1720" s="50"/>
      <c r="K1720" s="50"/>
      <c r="L1720" s="50"/>
      <c r="M1720" s="50"/>
      <c r="N1720" s="50"/>
      <c r="O1720" s="50"/>
      <c r="P1720" s="43">
        <f t="shared" si="64"/>
        <v>0</v>
      </c>
    </row>
    <row r="1721" spans="1:16" x14ac:dyDescent="0.25">
      <c r="A1721" s="225">
        <v>724</v>
      </c>
      <c r="B1721" s="227" t="s">
        <v>509</v>
      </c>
      <c r="C1721" s="46">
        <v>11</v>
      </c>
      <c r="D1721" s="63"/>
      <c r="E1721" s="21"/>
      <c r="F1721" s="21"/>
      <c r="G1721" s="21"/>
      <c r="H1721" s="21"/>
      <c r="I1721" s="21"/>
      <c r="J1721" s="21"/>
      <c r="K1721" s="21"/>
      <c r="L1721" s="21"/>
      <c r="M1721" s="21"/>
      <c r="N1721" s="21"/>
      <c r="O1721" s="21"/>
      <c r="P1721" s="43">
        <f t="shared" si="64"/>
        <v>0</v>
      </c>
    </row>
    <row r="1722" spans="1:16" x14ac:dyDescent="0.25">
      <c r="A1722" s="226"/>
      <c r="B1722" s="228"/>
      <c r="C1722" s="46">
        <v>12</v>
      </c>
      <c r="D1722" s="63"/>
      <c r="E1722" s="21"/>
      <c r="F1722" s="21"/>
      <c r="G1722" s="21"/>
      <c r="H1722" s="21"/>
      <c r="I1722" s="21"/>
      <c r="J1722" s="21"/>
      <c r="K1722" s="21"/>
      <c r="L1722" s="21"/>
      <c r="M1722" s="21"/>
      <c r="N1722" s="21"/>
      <c r="O1722" s="21"/>
      <c r="P1722" s="43">
        <f t="shared" si="64"/>
        <v>0</v>
      </c>
    </row>
    <row r="1723" spans="1:16" x14ac:dyDescent="0.25">
      <c r="A1723" s="226"/>
      <c r="B1723" s="228"/>
      <c r="C1723" s="46">
        <v>14</v>
      </c>
      <c r="D1723" s="63"/>
      <c r="E1723" s="21"/>
      <c r="F1723" s="21"/>
      <c r="G1723" s="21"/>
      <c r="H1723" s="21"/>
      <c r="I1723" s="21"/>
      <c r="J1723" s="21"/>
      <c r="K1723" s="21"/>
      <c r="L1723" s="21"/>
      <c r="M1723" s="21"/>
      <c r="N1723" s="21"/>
      <c r="O1723" s="21"/>
      <c r="P1723" s="43">
        <f t="shared" si="64"/>
        <v>0</v>
      </c>
    </row>
    <row r="1724" spans="1:16" x14ac:dyDescent="0.25">
      <c r="A1724" s="226"/>
      <c r="B1724" s="228"/>
      <c r="C1724" s="46">
        <v>15</v>
      </c>
      <c r="D1724" s="63"/>
      <c r="E1724" s="21"/>
      <c r="F1724" s="21"/>
      <c r="G1724" s="21"/>
      <c r="H1724" s="21"/>
      <c r="I1724" s="21"/>
      <c r="J1724" s="21"/>
      <c r="K1724" s="21"/>
      <c r="L1724" s="21"/>
      <c r="M1724" s="21"/>
      <c r="N1724" s="21"/>
      <c r="O1724" s="21"/>
      <c r="P1724" s="43">
        <f t="shared" si="64"/>
        <v>0</v>
      </c>
    </row>
    <row r="1725" spans="1:16" x14ac:dyDescent="0.25">
      <c r="A1725" s="226"/>
      <c r="B1725" s="228"/>
      <c r="C1725" s="46">
        <v>16</v>
      </c>
      <c r="D1725" s="63"/>
      <c r="E1725" s="21"/>
      <c r="F1725" s="21"/>
      <c r="G1725" s="21"/>
      <c r="H1725" s="21"/>
      <c r="I1725" s="21"/>
      <c r="J1725" s="21"/>
      <c r="K1725" s="21"/>
      <c r="L1725" s="21"/>
      <c r="M1725" s="21"/>
      <c r="N1725" s="21"/>
      <c r="O1725" s="21"/>
      <c r="P1725" s="43">
        <f t="shared" si="64"/>
        <v>0</v>
      </c>
    </row>
    <row r="1726" spans="1:16" x14ac:dyDescent="0.25">
      <c r="A1726" s="226"/>
      <c r="B1726" s="228"/>
      <c r="C1726" s="46">
        <v>17</v>
      </c>
      <c r="D1726" s="63"/>
      <c r="E1726" s="21"/>
      <c r="F1726" s="21"/>
      <c r="G1726" s="21"/>
      <c r="H1726" s="21"/>
      <c r="I1726" s="21"/>
      <c r="J1726" s="21"/>
      <c r="K1726" s="21"/>
      <c r="L1726" s="21"/>
      <c r="M1726" s="21"/>
      <c r="N1726" s="21"/>
      <c r="O1726" s="21"/>
      <c r="P1726" s="43">
        <f t="shared" si="64"/>
        <v>0</v>
      </c>
    </row>
    <row r="1727" spans="1:16" x14ac:dyDescent="0.25">
      <c r="A1727" s="226"/>
      <c r="B1727" s="228"/>
      <c r="C1727" s="46">
        <v>25</v>
      </c>
      <c r="D1727" s="63"/>
      <c r="E1727" s="21"/>
      <c r="F1727" s="21"/>
      <c r="G1727" s="21"/>
      <c r="H1727" s="21"/>
      <c r="I1727" s="21"/>
      <c r="J1727" s="21"/>
      <c r="K1727" s="21"/>
      <c r="L1727" s="21"/>
      <c r="M1727" s="21"/>
      <c r="N1727" s="21"/>
      <c r="O1727" s="21"/>
      <c r="P1727" s="43">
        <f t="shared" si="64"/>
        <v>0</v>
      </c>
    </row>
    <row r="1728" spans="1:16" x14ac:dyDescent="0.25">
      <c r="A1728" s="226"/>
      <c r="B1728" s="228"/>
      <c r="C1728" s="46">
        <v>26</v>
      </c>
      <c r="D1728" s="63"/>
      <c r="E1728" s="21"/>
      <c r="F1728" s="21"/>
      <c r="G1728" s="21"/>
      <c r="H1728" s="21"/>
      <c r="I1728" s="21"/>
      <c r="J1728" s="21"/>
      <c r="K1728" s="21"/>
      <c r="L1728" s="21"/>
      <c r="M1728" s="21"/>
      <c r="N1728" s="21"/>
      <c r="O1728" s="21"/>
      <c r="P1728" s="43">
        <f t="shared" si="64"/>
        <v>0</v>
      </c>
    </row>
    <row r="1729" spans="1:16" x14ac:dyDescent="0.25">
      <c r="A1729" s="231"/>
      <c r="B1729" s="232"/>
      <c r="C1729" s="46">
        <v>27</v>
      </c>
      <c r="D1729" s="63"/>
      <c r="E1729" s="21"/>
      <c r="F1729" s="21"/>
      <c r="G1729" s="21"/>
      <c r="H1729" s="21"/>
      <c r="I1729" s="21"/>
      <c r="J1729" s="21"/>
      <c r="K1729" s="21"/>
      <c r="L1729" s="21"/>
      <c r="M1729" s="21"/>
      <c r="N1729" s="21"/>
      <c r="O1729" s="21"/>
      <c r="P1729" s="43">
        <f t="shared" si="64"/>
        <v>0</v>
      </c>
    </row>
    <row r="1730" spans="1:16" x14ac:dyDescent="0.25">
      <c r="A1730" s="225">
        <v>725</v>
      </c>
      <c r="B1730" s="227" t="s">
        <v>510</v>
      </c>
      <c r="C1730" s="46">
        <v>11</v>
      </c>
      <c r="D1730" s="63"/>
      <c r="E1730" s="21"/>
      <c r="F1730" s="21"/>
      <c r="G1730" s="21"/>
      <c r="H1730" s="21"/>
      <c r="I1730" s="21"/>
      <c r="J1730" s="21"/>
      <c r="K1730" s="21"/>
      <c r="L1730" s="21"/>
      <c r="M1730" s="21"/>
      <c r="N1730" s="21"/>
      <c r="O1730" s="21"/>
      <c r="P1730" s="43">
        <f t="shared" si="64"/>
        <v>0</v>
      </c>
    </row>
    <row r="1731" spans="1:16" x14ac:dyDescent="0.25">
      <c r="A1731" s="226"/>
      <c r="B1731" s="228"/>
      <c r="C1731" s="46">
        <v>12</v>
      </c>
      <c r="D1731" s="63"/>
      <c r="E1731" s="21"/>
      <c r="F1731" s="21"/>
      <c r="G1731" s="21"/>
      <c r="H1731" s="21"/>
      <c r="I1731" s="21"/>
      <c r="J1731" s="21"/>
      <c r="K1731" s="21"/>
      <c r="L1731" s="21"/>
      <c r="M1731" s="21"/>
      <c r="N1731" s="21"/>
      <c r="O1731" s="21"/>
      <c r="P1731" s="43">
        <f t="shared" ref="P1731:P1794" si="66">SUM(D1731:O1731)</f>
        <v>0</v>
      </c>
    </row>
    <row r="1732" spans="1:16" x14ac:dyDescent="0.25">
      <c r="A1732" s="226"/>
      <c r="B1732" s="228"/>
      <c r="C1732" s="46">
        <v>14</v>
      </c>
      <c r="D1732" s="63"/>
      <c r="E1732" s="21"/>
      <c r="F1732" s="21"/>
      <c r="G1732" s="21"/>
      <c r="H1732" s="21"/>
      <c r="I1732" s="21"/>
      <c r="J1732" s="21"/>
      <c r="K1732" s="21"/>
      <c r="L1732" s="21"/>
      <c r="M1732" s="21"/>
      <c r="N1732" s="21"/>
      <c r="O1732" s="21"/>
      <c r="P1732" s="43">
        <f t="shared" si="66"/>
        <v>0</v>
      </c>
    </row>
    <row r="1733" spans="1:16" x14ac:dyDescent="0.25">
      <c r="A1733" s="226"/>
      <c r="B1733" s="228"/>
      <c r="C1733" s="46">
        <v>15</v>
      </c>
      <c r="D1733" s="63"/>
      <c r="E1733" s="21"/>
      <c r="F1733" s="21"/>
      <c r="G1733" s="21"/>
      <c r="H1733" s="21"/>
      <c r="I1733" s="21"/>
      <c r="J1733" s="21"/>
      <c r="K1733" s="21"/>
      <c r="L1733" s="21"/>
      <c r="M1733" s="21"/>
      <c r="N1733" s="21"/>
      <c r="O1733" s="21"/>
      <c r="P1733" s="43">
        <f t="shared" si="66"/>
        <v>0</v>
      </c>
    </row>
    <row r="1734" spans="1:16" x14ac:dyDescent="0.25">
      <c r="A1734" s="226"/>
      <c r="B1734" s="228"/>
      <c r="C1734" s="46">
        <v>16</v>
      </c>
      <c r="D1734" s="63"/>
      <c r="E1734" s="21"/>
      <c r="F1734" s="21"/>
      <c r="G1734" s="21"/>
      <c r="H1734" s="21"/>
      <c r="I1734" s="21"/>
      <c r="J1734" s="21"/>
      <c r="K1734" s="21"/>
      <c r="L1734" s="21"/>
      <c r="M1734" s="21"/>
      <c r="N1734" s="21"/>
      <c r="O1734" s="21"/>
      <c r="P1734" s="43">
        <f t="shared" si="66"/>
        <v>0</v>
      </c>
    </row>
    <row r="1735" spans="1:16" x14ac:dyDescent="0.25">
      <c r="A1735" s="226"/>
      <c r="B1735" s="228"/>
      <c r="C1735" s="46">
        <v>17</v>
      </c>
      <c r="D1735" s="63"/>
      <c r="E1735" s="21"/>
      <c r="F1735" s="21"/>
      <c r="G1735" s="21"/>
      <c r="H1735" s="21"/>
      <c r="I1735" s="21"/>
      <c r="J1735" s="21"/>
      <c r="K1735" s="21"/>
      <c r="L1735" s="21"/>
      <c r="M1735" s="21"/>
      <c r="N1735" s="21"/>
      <c r="O1735" s="21"/>
      <c r="P1735" s="43">
        <f t="shared" si="66"/>
        <v>0</v>
      </c>
    </row>
    <row r="1736" spans="1:16" x14ac:dyDescent="0.25">
      <c r="A1736" s="226"/>
      <c r="B1736" s="228"/>
      <c r="C1736" s="46">
        <v>25</v>
      </c>
      <c r="D1736" s="63"/>
      <c r="E1736" s="21"/>
      <c r="F1736" s="21"/>
      <c r="G1736" s="21"/>
      <c r="H1736" s="21"/>
      <c r="I1736" s="21"/>
      <c r="J1736" s="21"/>
      <c r="K1736" s="21"/>
      <c r="L1736" s="21"/>
      <c r="M1736" s="21"/>
      <c r="N1736" s="21"/>
      <c r="O1736" s="21"/>
      <c r="P1736" s="43">
        <f t="shared" si="66"/>
        <v>0</v>
      </c>
    </row>
    <row r="1737" spans="1:16" x14ac:dyDescent="0.25">
      <c r="A1737" s="226"/>
      <c r="B1737" s="228"/>
      <c r="C1737" s="46">
        <v>26</v>
      </c>
      <c r="D1737" s="63"/>
      <c r="E1737" s="21"/>
      <c r="F1737" s="21"/>
      <c r="G1737" s="21"/>
      <c r="H1737" s="21"/>
      <c r="I1737" s="21"/>
      <c r="J1737" s="21"/>
      <c r="K1737" s="21"/>
      <c r="L1737" s="21"/>
      <c r="M1737" s="21"/>
      <c r="N1737" s="21"/>
      <c r="O1737" s="21"/>
      <c r="P1737" s="43">
        <f t="shared" si="66"/>
        <v>0</v>
      </c>
    </row>
    <row r="1738" spans="1:16" x14ac:dyDescent="0.25">
      <c r="A1738" s="231"/>
      <c r="B1738" s="232"/>
      <c r="C1738" s="46">
        <v>27</v>
      </c>
      <c r="D1738" s="63"/>
      <c r="E1738" s="21"/>
      <c r="F1738" s="21"/>
      <c r="G1738" s="21"/>
      <c r="H1738" s="21"/>
      <c r="I1738" s="21"/>
      <c r="J1738" s="21"/>
      <c r="K1738" s="21"/>
      <c r="L1738" s="21"/>
      <c r="M1738" s="21"/>
      <c r="N1738" s="21"/>
      <c r="O1738" s="21"/>
      <c r="P1738" s="43">
        <f t="shared" si="66"/>
        <v>0</v>
      </c>
    </row>
    <row r="1739" spans="1:16" x14ac:dyDescent="0.25">
      <c r="A1739" s="225">
        <v>726</v>
      </c>
      <c r="B1739" s="227" t="s">
        <v>511</v>
      </c>
      <c r="C1739" s="46">
        <v>11</v>
      </c>
      <c r="D1739" s="63"/>
      <c r="E1739" s="21"/>
      <c r="F1739" s="21"/>
      <c r="G1739" s="21"/>
      <c r="H1739" s="21"/>
      <c r="I1739" s="21"/>
      <c r="J1739" s="21"/>
      <c r="K1739" s="21"/>
      <c r="L1739" s="21"/>
      <c r="M1739" s="21"/>
      <c r="N1739" s="21"/>
      <c r="O1739" s="21"/>
      <c r="P1739" s="43">
        <f t="shared" si="66"/>
        <v>0</v>
      </c>
    </row>
    <row r="1740" spans="1:16" x14ac:dyDescent="0.25">
      <c r="A1740" s="226"/>
      <c r="B1740" s="228"/>
      <c r="C1740" s="46">
        <v>12</v>
      </c>
      <c r="D1740" s="63"/>
      <c r="E1740" s="21"/>
      <c r="F1740" s="21"/>
      <c r="G1740" s="21"/>
      <c r="H1740" s="21"/>
      <c r="I1740" s="21"/>
      <c r="J1740" s="21"/>
      <c r="K1740" s="21"/>
      <c r="L1740" s="21"/>
      <c r="M1740" s="21"/>
      <c r="N1740" s="21"/>
      <c r="O1740" s="21"/>
      <c r="P1740" s="43">
        <f t="shared" si="66"/>
        <v>0</v>
      </c>
    </row>
    <row r="1741" spans="1:16" x14ac:dyDescent="0.25">
      <c r="A1741" s="226"/>
      <c r="B1741" s="228"/>
      <c r="C1741" s="46">
        <v>14</v>
      </c>
      <c r="D1741" s="63"/>
      <c r="E1741" s="21"/>
      <c r="F1741" s="21"/>
      <c r="G1741" s="21"/>
      <c r="H1741" s="21"/>
      <c r="I1741" s="21"/>
      <c r="J1741" s="21"/>
      <c r="K1741" s="21"/>
      <c r="L1741" s="21"/>
      <c r="M1741" s="21"/>
      <c r="N1741" s="21"/>
      <c r="O1741" s="21"/>
      <c r="P1741" s="43">
        <f t="shared" si="66"/>
        <v>0</v>
      </c>
    </row>
    <row r="1742" spans="1:16" x14ac:dyDescent="0.25">
      <c r="A1742" s="226"/>
      <c r="B1742" s="228"/>
      <c r="C1742" s="46">
        <v>15</v>
      </c>
      <c r="D1742" s="63"/>
      <c r="E1742" s="21"/>
      <c r="F1742" s="21"/>
      <c r="G1742" s="21"/>
      <c r="H1742" s="21"/>
      <c r="I1742" s="21"/>
      <c r="J1742" s="21"/>
      <c r="K1742" s="21"/>
      <c r="L1742" s="21"/>
      <c r="M1742" s="21"/>
      <c r="N1742" s="21"/>
      <c r="O1742" s="21"/>
      <c r="P1742" s="43">
        <f t="shared" si="66"/>
        <v>0</v>
      </c>
    </row>
    <row r="1743" spans="1:16" x14ac:dyDescent="0.25">
      <c r="A1743" s="226"/>
      <c r="B1743" s="228"/>
      <c r="C1743" s="46">
        <v>16</v>
      </c>
      <c r="D1743" s="63"/>
      <c r="E1743" s="21"/>
      <c r="F1743" s="21"/>
      <c r="G1743" s="21"/>
      <c r="H1743" s="21"/>
      <c r="I1743" s="21"/>
      <c r="J1743" s="21"/>
      <c r="K1743" s="21"/>
      <c r="L1743" s="21"/>
      <c r="M1743" s="21"/>
      <c r="N1743" s="21"/>
      <c r="O1743" s="21"/>
      <c r="P1743" s="43">
        <f t="shared" si="66"/>
        <v>0</v>
      </c>
    </row>
    <row r="1744" spans="1:16" x14ac:dyDescent="0.25">
      <c r="A1744" s="226"/>
      <c r="B1744" s="228"/>
      <c r="C1744" s="46">
        <v>17</v>
      </c>
      <c r="D1744" s="63"/>
      <c r="E1744" s="21"/>
      <c r="F1744" s="21"/>
      <c r="G1744" s="21"/>
      <c r="H1744" s="21"/>
      <c r="I1744" s="21"/>
      <c r="J1744" s="21"/>
      <c r="K1744" s="21"/>
      <c r="L1744" s="21"/>
      <c r="M1744" s="21"/>
      <c r="N1744" s="21"/>
      <c r="O1744" s="21"/>
      <c r="P1744" s="43">
        <f t="shared" si="66"/>
        <v>0</v>
      </c>
    </row>
    <row r="1745" spans="1:16" x14ac:dyDescent="0.25">
      <c r="A1745" s="226"/>
      <c r="B1745" s="228"/>
      <c r="C1745" s="46">
        <v>25</v>
      </c>
      <c r="D1745" s="63"/>
      <c r="E1745" s="21"/>
      <c r="F1745" s="21"/>
      <c r="G1745" s="21"/>
      <c r="H1745" s="21"/>
      <c r="I1745" s="21"/>
      <c r="J1745" s="21"/>
      <c r="K1745" s="21"/>
      <c r="L1745" s="21"/>
      <c r="M1745" s="21"/>
      <c r="N1745" s="21"/>
      <c r="O1745" s="21"/>
      <c r="P1745" s="43">
        <f t="shared" si="66"/>
        <v>0</v>
      </c>
    </row>
    <row r="1746" spans="1:16" x14ac:dyDescent="0.25">
      <c r="A1746" s="226"/>
      <c r="B1746" s="228"/>
      <c r="C1746" s="46">
        <v>26</v>
      </c>
      <c r="D1746" s="63"/>
      <c r="E1746" s="21"/>
      <c r="F1746" s="21"/>
      <c r="G1746" s="21"/>
      <c r="H1746" s="21"/>
      <c r="I1746" s="21"/>
      <c r="J1746" s="21"/>
      <c r="K1746" s="21"/>
      <c r="L1746" s="21"/>
      <c r="M1746" s="21"/>
      <c r="N1746" s="21"/>
      <c r="O1746" s="21"/>
      <c r="P1746" s="43">
        <f t="shared" si="66"/>
        <v>0</v>
      </c>
    </row>
    <row r="1747" spans="1:16" x14ac:dyDescent="0.25">
      <c r="A1747" s="231"/>
      <c r="B1747" s="232"/>
      <c r="C1747" s="46">
        <v>27</v>
      </c>
      <c r="D1747" s="63"/>
      <c r="E1747" s="21"/>
      <c r="F1747" s="21"/>
      <c r="G1747" s="21"/>
      <c r="H1747" s="21"/>
      <c r="I1747" s="21"/>
      <c r="J1747" s="21"/>
      <c r="K1747" s="21"/>
      <c r="L1747" s="21"/>
      <c r="M1747" s="21"/>
      <c r="N1747" s="21"/>
      <c r="O1747" s="21"/>
      <c r="P1747" s="43">
        <f t="shared" si="66"/>
        <v>0</v>
      </c>
    </row>
    <row r="1748" spans="1:16" x14ac:dyDescent="0.25">
      <c r="A1748" s="225">
        <v>727</v>
      </c>
      <c r="B1748" s="227" t="s">
        <v>512</v>
      </c>
      <c r="C1748" s="46">
        <v>11</v>
      </c>
      <c r="D1748" s="63"/>
      <c r="E1748" s="21"/>
      <c r="F1748" s="21"/>
      <c r="G1748" s="21"/>
      <c r="H1748" s="21"/>
      <c r="I1748" s="21"/>
      <c r="J1748" s="21"/>
      <c r="K1748" s="21"/>
      <c r="L1748" s="21"/>
      <c r="M1748" s="21"/>
      <c r="N1748" s="21"/>
      <c r="O1748" s="21"/>
      <c r="P1748" s="43">
        <f t="shared" si="66"/>
        <v>0</v>
      </c>
    </row>
    <row r="1749" spans="1:16" x14ac:dyDescent="0.25">
      <c r="A1749" s="226"/>
      <c r="B1749" s="228"/>
      <c r="C1749" s="46">
        <v>12</v>
      </c>
      <c r="D1749" s="63"/>
      <c r="E1749" s="21"/>
      <c r="F1749" s="21"/>
      <c r="G1749" s="21"/>
      <c r="H1749" s="21"/>
      <c r="I1749" s="21"/>
      <c r="J1749" s="21"/>
      <c r="K1749" s="21"/>
      <c r="L1749" s="21"/>
      <c r="M1749" s="21"/>
      <c r="N1749" s="21"/>
      <c r="O1749" s="21"/>
      <c r="P1749" s="43">
        <f t="shared" si="66"/>
        <v>0</v>
      </c>
    </row>
    <row r="1750" spans="1:16" x14ac:dyDescent="0.25">
      <c r="A1750" s="226"/>
      <c r="B1750" s="228"/>
      <c r="C1750" s="46">
        <v>14</v>
      </c>
      <c r="D1750" s="63"/>
      <c r="E1750" s="21"/>
      <c r="F1750" s="21"/>
      <c r="G1750" s="21"/>
      <c r="H1750" s="21"/>
      <c r="I1750" s="21"/>
      <c r="J1750" s="21"/>
      <c r="K1750" s="21"/>
      <c r="L1750" s="21"/>
      <c r="M1750" s="21"/>
      <c r="N1750" s="21"/>
      <c r="O1750" s="21"/>
      <c r="P1750" s="43">
        <f t="shared" si="66"/>
        <v>0</v>
      </c>
    </row>
    <row r="1751" spans="1:16" x14ac:dyDescent="0.25">
      <c r="A1751" s="226"/>
      <c r="B1751" s="228"/>
      <c r="C1751" s="46">
        <v>15</v>
      </c>
      <c r="D1751" s="63"/>
      <c r="E1751" s="21"/>
      <c r="F1751" s="21"/>
      <c r="G1751" s="21"/>
      <c r="H1751" s="21"/>
      <c r="I1751" s="21"/>
      <c r="J1751" s="21"/>
      <c r="K1751" s="21"/>
      <c r="L1751" s="21"/>
      <c r="M1751" s="21"/>
      <c r="N1751" s="21"/>
      <c r="O1751" s="21"/>
      <c r="P1751" s="43">
        <f t="shared" si="66"/>
        <v>0</v>
      </c>
    </row>
    <row r="1752" spans="1:16" x14ac:dyDescent="0.25">
      <c r="A1752" s="226"/>
      <c r="B1752" s="228"/>
      <c r="C1752" s="46">
        <v>16</v>
      </c>
      <c r="D1752" s="63"/>
      <c r="E1752" s="21"/>
      <c r="F1752" s="21"/>
      <c r="G1752" s="21"/>
      <c r="H1752" s="21"/>
      <c r="I1752" s="21"/>
      <c r="J1752" s="21"/>
      <c r="K1752" s="21"/>
      <c r="L1752" s="21"/>
      <c r="M1752" s="21"/>
      <c r="N1752" s="21"/>
      <c r="O1752" s="21"/>
      <c r="P1752" s="43">
        <f t="shared" si="66"/>
        <v>0</v>
      </c>
    </row>
    <row r="1753" spans="1:16" x14ac:dyDescent="0.25">
      <c r="A1753" s="226"/>
      <c r="B1753" s="228"/>
      <c r="C1753" s="46">
        <v>17</v>
      </c>
      <c r="D1753" s="63"/>
      <c r="E1753" s="21"/>
      <c r="F1753" s="21"/>
      <c r="G1753" s="21"/>
      <c r="H1753" s="21"/>
      <c r="I1753" s="21"/>
      <c r="J1753" s="21"/>
      <c r="K1753" s="21"/>
      <c r="L1753" s="21"/>
      <c r="M1753" s="21"/>
      <c r="N1753" s="21"/>
      <c r="O1753" s="21"/>
      <c r="P1753" s="43">
        <f t="shared" si="66"/>
        <v>0</v>
      </c>
    </row>
    <row r="1754" spans="1:16" x14ac:dyDescent="0.25">
      <c r="A1754" s="226"/>
      <c r="B1754" s="228"/>
      <c r="C1754" s="46">
        <v>25</v>
      </c>
      <c r="D1754" s="63"/>
      <c r="E1754" s="21"/>
      <c r="F1754" s="21"/>
      <c r="G1754" s="21"/>
      <c r="H1754" s="21"/>
      <c r="I1754" s="21"/>
      <c r="J1754" s="21"/>
      <c r="K1754" s="21"/>
      <c r="L1754" s="21"/>
      <c r="M1754" s="21"/>
      <c r="N1754" s="21"/>
      <c r="O1754" s="21"/>
      <c r="P1754" s="43">
        <f t="shared" si="66"/>
        <v>0</v>
      </c>
    </row>
    <row r="1755" spans="1:16" x14ac:dyDescent="0.25">
      <c r="A1755" s="226"/>
      <c r="B1755" s="228"/>
      <c r="C1755" s="46">
        <v>26</v>
      </c>
      <c r="D1755" s="63"/>
      <c r="E1755" s="21"/>
      <c r="F1755" s="21"/>
      <c r="G1755" s="21"/>
      <c r="H1755" s="21"/>
      <c r="I1755" s="21"/>
      <c r="J1755" s="21"/>
      <c r="K1755" s="21"/>
      <c r="L1755" s="21"/>
      <c r="M1755" s="21"/>
      <c r="N1755" s="21"/>
      <c r="O1755" s="21"/>
      <c r="P1755" s="43">
        <f t="shared" si="66"/>
        <v>0</v>
      </c>
    </row>
    <row r="1756" spans="1:16" x14ac:dyDescent="0.25">
      <c r="A1756" s="231"/>
      <c r="B1756" s="232"/>
      <c r="C1756" s="46">
        <v>27</v>
      </c>
      <c r="D1756" s="63"/>
      <c r="E1756" s="21"/>
      <c r="F1756" s="21"/>
      <c r="G1756" s="21"/>
      <c r="H1756" s="21"/>
      <c r="I1756" s="21"/>
      <c r="J1756" s="21"/>
      <c r="K1756" s="21"/>
      <c r="L1756" s="21"/>
      <c r="M1756" s="21"/>
      <c r="N1756" s="21"/>
      <c r="O1756" s="21"/>
      <c r="P1756" s="43">
        <f t="shared" si="66"/>
        <v>0</v>
      </c>
    </row>
    <row r="1757" spans="1:16" x14ac:dyDescent="0.25">
      <c r="A1757" s="225">
        <v>728</v>
      </c>
      <c r="B1757" s="227" t="s">
        <v>513</v>
      </c>
      <c r="C1757" s="46">
        <v>11</v>
      </c>
      <c r="D1757" s="63"/>
      <c r="E1757" s="21"/>
      <c r="F1757" s="21"/>
      <c r="G1757" s="21"/>
      <c r="H1757" s="21"/>
      <c r="I1757" s="21"/>
      <c r="J1757" s="21"/>
      <c r="K1757" s="21"/>
      <c r="L1757" s="21"/>
      <c r="M1757" s="21"/>
      <c r="N1757" s="21"/>
      <c r="O1757" s="21"/>
      <c r="P1757" s="43">
        <f t="shared" si="66"/>
        <v>0</v>
      </c>
    </row>
    <row r="1758" spans="1:16" x14ac:dyDescent="0.25">
      <c r="A1758" s="226"/>
      <c r="B1758" s="228"/>
      <c r="C1758" s="46">
        <v>12</v>
      </c>
      <c r="D1758" s="63"/>
      <c r="E1758" s="21"/>
      <c r="F1758" s="21"/>
      <c r="G1758" s="21"/>
      <c r="H1758" s="21"/>
      <c r="I1758" s="21"/>
      <c r="J1758" s="21"/>
      <c r="K1758" s="21"/>
      <c r="L1758" s="21"/>
      <c r="M1758" s="21"/>
      <c r="N1758" s="21"/>
      <c r="O1758" s="21"/>
      <c r="P1758" s="43">
        <f t="shared" si="66"/>
        <v>0</v>
      </c>
    </row>
    <row r="1759" spans="1:16" x14ac:dyDescent="0.25">
      <c r="A1759" s="226"/>
      <c r="B1759" s="228"/>
      <c r="C1759" s="46">
        <v>14</v>
      </c>
      <c r="D1759" s="63"/>
      <c r="E1759" s="21"/>
      <c r="F1759" s="21"/>
      <c r="G1759" s="21"/>
      <c r="H1759" s="21"/>
      <c r="I1759" s="21"/>
      <c r="J1759" s="21"/>
      <c r="K1759" s="21"/>
      <c r="L1759" s="21"/>
      <c r="M1759" s="21"/>
      <c r="N1759" s="21"/>
      <c r="O1759" s="21"/>
      <c r="P1759" s="43">
        <f t="shared" si="66"/>
        <v>0</v>
      </c>
    </row>
    <row r="1760" spans="1:16" x14ac:dyDescent="0.25">
      <c r="A1760" s="226"/>
      <c r="B1760" s="228"/>
      <c r="C1760" s="46">
        <v>15</v>
      </c>
      <c r="D1760" s="63"/>
      <c r="E1760" s="21"/>
      <c r="F1760" s="21"/>
      <c r="G1760" s="21"/>
      <c r="H1760" s="21"/>
      <c r="I1760" s="21"/>
      <c r="J1760" s="21"/>
      <c r="K1760" s="21"/>
      <c r="L1760" s="21"/>
      <c r="M1760" s="21"/>
      <c r="N1760" s="21"/>
      <c r="O1760" s="21"/>
      <c r="P1760" s="43">
        <f t="shared" si="66"/>
        <v>0</v>
      </c>
    </row>
    <row r="1761" spans="1:16" x14ac:dyDescent="0.25">
      <c r="A1761" s="226"/>
      <c r="B1761" s="228"/>
      <c r="C1761" s="46">
        <v>16</v>
      </c>
      <c r="D1761" s="63"/>
      <c r="E1761" s="21"/>
      <c r="F1761" s="21"/>
      <c r="G1761" s="21"/>
      <c r="H1761" s="21"/>
      <c r="I1761" s="21"/>
      <c r="J1761" s="21"/>
      <c r="K1761" s="21"/>
      <c r="L1761" s="21"/>
      <c r="M1761" s="21"/>
      <c r="N1761" s="21"/>
      <c r="O1761" s="21"/>
      <c r="P1761" s="43">
        <f t="shared" si="66"/>
        <v>0</v>
      </c>
    </row>
    <row r="1762" spans="1:16" x14ac:dyDescent="0.25">
      <c r="A1762" s="226"/>
      <c r="B1762" s="228"/>
      <c r="C1762" s="46">
        <v>17</v>
      </c>
      <c r="D1762" s="63"/>
      <c r="E1762" s="21"/>
      <c r="F1762" s="21"/>
      <c r="G1762" s="21"/>
      <c r="H1762" s="21"/>
      <c r="I1762" s="21"/>
      <c r="J1762" s="21"/>
      <c r="K1762" s="21"/>
      <c r="L1762" s="21"/>
      <c r="M1762" s="21"/>
      <c r="N1762" s="21"/>
      <c r="O1762" s="21"/>
      <c r="P1762" s="43">
        <f t="shared" si="66"/>
        <v>0</v>
      </c>
    </row>
    <row r="1763" spans="1:16" x14ac:dyDescent="0.25">
      <c r="A1763" s="226"/>
      <c r="B1763" s="228"/>
      <c r="C1763" s="46">
        <v>25</v>
      </c>
      <c r="D1763" s="63"/>
      <c r="E1763" s="21"/>
      <c r="F1763" s="21"/>
      <c r="G1763" s="21"/>
      <c r="H1763" s="21"/>
      <c r="I1763" s="21"/>
      <c r="J1763" s="21"/>
      <c r="K1763" s="21"/>
      <c r="L1763" s="21"/>
      <c r="M1763" s="21"/>
      <c r="N1763" s="21"/>
      <c r="O1763" s="21"/>
      <c r="P1763" s="43">
        <f t="shared" si="66"/>
        <v>0</v>
      </c>
    </row>
    <row r="1764" spans="1:16" x14ac:dyDescent="0.25">
      <c r="A1764" s="226"/>
      <c r="B1764" s="228"/>
      <c r="C1764" s="46">
        <v>26</v>
      </c>
      <c r="D1764" s="63"/>
      <c r="E1764" s="21"/>
      <c r="F1764" s="21"/>
      <c r="G1764" s="21"/>
      <c r="H1764" s="21"/>
      <c r="I1764" s="21"/>
      <c r="J1764" s="21"/>
      <c r="K1764" s="21"/>
      <c r="L1764" s="21"/>
      <c r="M1764" s="21"/>
      <c r="N1764" s="21"/>
      <c r="O1764" s="21"/>
      <c r="P1764" s="43">
        <f t="shared" si="66"/>
        <v>0</v>
      </c>
    </row>
    <row r="1765" spans="1:16" x14ac:dyDescent="0.25">
      <c r="A1765" s="231"/>
      <c r="B1765" s="232"/>
      <c r="C1765" s="46">
        <v>27</v>
      </c>
      <c r="D1765" s="63"/>
      <c r="E1765" s="21"/>
      <c r="F1765" s="21"/>
      <c r="G1765" s="21"/>
      <c r="H1765" s="21"/>
      <c r="I1765" s="21"/>
      <c r="J1765" s="21"/>
      <c r="K1765" s="21"/>
      <c r="L1765" s="21"/>
      <c r="M1765" s="21"/>
      <c r="N1765" s="21"/>
      <c r="O1765" s="21"/>
      <c r="P1765" s="43">
        <f t="shared" si="66"/>
        <v>0</v>
      </c>
    </row>
    <row r="1766" spans="1:16" x14ac:dyDescent="0.25">
      <c r="A1766" s="225">
        <v>729</v>
      </c>
      <c r="B1766" s="227" t="s">
        <v>514</v>
      </c>
      <c r="C1766" s="46">
        <v>11</v>
      </c>
      <c r="D1766" s="63"/>
      <c r="E1766" s="21"/>
      <c r="F1766" s="21"/>
      <c r="G1766" s="21"/>
      <c r="H1766" s="21"/>
      <c r="I1766" s="21"/>
      <c r="J1766" s="21"/>
      <c r="K1766" s="21"/>
      <c r="L1766" s="21"/>
      <c r="M1766" s="21"/>
      <c r="N1766" s="21"/>
      <c r="O1766" s="21"/>
      <c r="P1766" s="43">
        <f t="shared" si="66"/>
        <v>0</v>
      </c>
    </row>
    <row r="1767" spans="1:16" x14ac:dyDescent="0.25">
      <c r="A1767" s="226"/>
      <c r="B1767" s="228"/>
      <c r="C1767" s="46">
        <v>12</v>
      </c>
      <c r="D1767" s="63"/>
      <c r="E1767" s="21"/>
      <c r="F1767" s="21"/>
      <c r="G1767" s="21"/>
      <c r="H1767" s="21"/>
      <c r="I1767" s="21"/>
      <c r="J1767" s="21"/>
      <c r="K1767" s="21"/>
      <c r="L1767" s="21"/>
      <c r="M1767" s="21"/>
      <c r="N1767" s="21"/>
      <c r="O1767" s="21"/>
      <c r="P1767" s="43">
        <f t="shared" si="66"/>
        <v>0</v>
      </c>
    </row>
    <row r="1768" spans="1:16" x14ac:dyDescent="0.25">
      <c r="A1768" s="226"/>
      <c r="B1768" s="228"/>
      <c r="C1768" s="46">
        <v>14</v>
      </c>
      <c r="D1768" s="63"/>
      <c r="E1768" s="21"/>
      <c r="F1768" s="21"/>
      <c r="G1768" s="21"/>
      <c r="H1768" s="21"/>
      <c r="I1768" s="21"/>
      <c r="J1768" s="21"/>
      <c r="K1768" s="21"/>
      <c r="L1768" s="21"/>
      <c r="M1768" s="21"/>
      <c r="N1768" s="21"/>
      <c r="O1768" s="21"/>
      <c r="P1768" s="43">
        <f t="shared" si="66"/>
        <v>0</v>
      </c>
    </row>
    <row r="1769" spans="1:16" x14ac:dyDescent="0.25">
      <c r="A1769" s="226"/>
      <c r="B1769" s="228"/>
      <c r="C1769" s="46">
        <v>15</v>
      </c>
      <c r="D1769" s="63"/>
      <c r="E1769" s="21"/>
      <c r="F1769" s="21"/>
      <c r="G1769" s="21"/>
      <c r="H1769" s="21"/>
      <c r="I1769" s="21"/>
      <c r="J1769" s="21"/>
      <c r="K1769" s="21"/>
      <c r="L1769" s="21"/>
      <c r="M1769" s="21"/>
      <c r="N1769" s="21"/>
      <c r="O1769" s="21"/>
      <c r="P1769" s="43">
        <f t="shared" si="66"/>
        <v>0</v>
      </c>
    </row>
    <row r="1770" spans="1:16" x14ac:dyDescent="0.25">
      <c r="A1770" s="226"/>
      <c r="B1770" s="228"/>
      <c r="C1770" s="46">
        <v>16</v>
      </c>
      <c r="D1770" s="63"/>
      <c r="E1770" s="21"/>
      <c r="F1770" s="21"/>
      <c r="G1770" s="21"/>
      <c r="H1770" s="21"/>
      <c r="I1770" s="21"/>
      <c r="J1770" s="21"/>
      <c r="K1770" s="21"/>
      <c r="L1770" s="21"/>
      <c r="M1770" s="21"/>
      <c r="N1770" s="21"/>
      <c r="O1770" s="21"/>
      <c r="P1770" s="43">
        <f t="shared" si="66"/>
        <v>0</v>
      </c>
    </row>
    <row r="1771" spans="1:16" x14ac:dyDescent="0.25">
      <c r="A1771" s="226"/>
      <c r="B1771" s="228"/>
      <c r="C1771" s="46">
        <v>17</v>
      </c>
      <c r="D1771" s="63"/>
      <c r="E1771" s="21"/>
      <c r="F1771" s="21"/>
      <c r="G1771" s="21"/>
      <c r="H1771" s="21"/>
      <c r="I1771" s="21"/>
      <c r="J1771" s="21"/>
      <c r="K1771" s="21"/>
      <c r="L1771" s="21"/>
      <c r="M1771" s="21"/>
      <c r="N1771" s="21"/>
      <c r="O1771" s="21"/>
      <c r="P1771" s="43">
        <f t="shared" si="66"/>
        <v>0</v>
      </c>
    </row>
    <row r="1772" spans="1:16" x14ac:dyDescent="0.25">
      <c r="A1772" s="226"/>
      <c r="B1772" s="228"/>
      <c r="C1772" s="46">
        <v>25</v>
      </c>
      <c r="D1772" s="63"/>
      <c r="E1772" s="21"/>
      <c r="F1772" s="21"/>
      <c r="G1772" s="21"/>
      <c r="H1772" s="21"/>
      <c r="I1772" s="21"/>
      <c r="J1772" s="21"/>
      <c r="K1772" s="21"/>
      <c r="L1772" s="21"/>
      <c r="M1772" s="21"/>
      <c r="N1772" s="21"/>
      <c r="O1772" s="21"/>
      <c r="P1772" s="43">
        <f t="shared" si="66"/>
        <v>0</v>
      </c>
    </row>
    <row r="1773" spans="1:16" x14ac:dyDescent="0.25">
      <c r="A1773" s="226"/>
      <c r="B1773" s="228"/>
      <c r="C1773" s="46">
        <v>26</v>
      </c>
      <c r="D1773" s="63"/>
      <c r="E1773" s="21"/>
      <c r="F1773" s="21"/>
      <c r="G1773" s="21"/>
      <c r="H1773" s="21"/>
      <c r="I1773" s="21"/>
      <c r="J1773" s="21"/>
      <c r="K1773" s="21"/>
      <c r="L1773" s="21"/>
      <c r="M1773" s="21"/>
      <c r="N1773" s="21"/>
      <c r="O1773" s="21"/>
      <c r="P1773" s="43">
        <f t="shared" si="66"/>
        <v>0</v>
      </c>
    </row>
    <row r="1774" spans="1:16" x14ac:dyDescent="0.25">
      <c r="A1774" s="231"/>
      <c r="B1774" s="232"/>
      <c r="C1774" s="46">
        <v>27</v>
      </c>
      <c r="D1774" s="63"/>
      <c r="E1774" s="21"/>
      <c r="F1774" s="21"/>
      <c r="G1774" s="21"/>
      <c r="H1774" s="21"/>
      <c r="I1774" s="21"/>
      <c r="J1774" s="21"/>
      <c r="K1774" s="21"/>
      <c r="L1774" s="21"/>
      <c r="M1774" s="21"/>
      <c r="N1774" s="21"/>
      <c r="O1774" s="21"/>
      <c r="P1774" s="43">
        <f t="shared" si="66"/>
        <v>0</v>
      </c>
    </row>
    <row r="1775" spans="1:16" x14ac:dyDescent="0.25">
      <c r="A1775" s="59">
        <v>7300</v>
      </c>
      <c r="B1775" s="219" t="s">
        <v>515</v>
      </c>
      <c r="C1775" s="220"/>
      <c r="D1775" s="58">
        <v>0</v>
      </c>
      <c r="E1775" s="58">
        <v>0</v>
      </c>
      <c r="F1775" s="58">
        <v>0</v>
      </c>
      <c r="G1775" s="58">
        <v>0</v>
      </c>
      <c r="H1775" s="58">
        <v>0</v>
      </c>
      <c r="I1775" s="58">
        <v>0</v>
      </c>
      <c r="J1775" s="58">
        <v>0</v>
      </c>
      <c r="K1775" s="58">
        <v>0</v>
      </c>
      <c r="L1775" s="58">
        <v>0</v>
      </c>
      <c r="M1775" s="58">
        <v>0</v>
      </c>
      <c r="N1775" s="58">
        <v>0</v>
      </c>
      <c r="O1775" s="58">
        <v>0</v>
      </c>
      <c r="P1775" s="43">
        <f t="shared" si="66"/>
        <v>0</v>
      </c>
    </row>
    <row r="1776" spans="1:16" x14ac:dyDescent="0.25">
      <c r="A1776" s="225">
        <v>731</v>
      </c>
      <c r="B1776" s="227" t="s">
        <v>516</v>
      </c>
      <c r="C1776" s="46">
        <v>11</v>
      </c>
      <c r="D1776" s="63"/>
      <c r="E1776" s="21"/>
      <c r="F1776" s="21"/>
      <c r="G1776" s="21"/>
      <c r="H1776" s="21"/>
      <c r="I1776" s="21"/>
      <c r="J1776" s="21"/>
      <c r="K1776" s="21"/>
      <c r="L1776" s="21"/>
      <c r="M1776" s="21"/>
      <c r="N1776" s="21"/>
      <c r="O1776" s="21"/>
      <c r="P1776" s="43">
        <f t="shared" si="66"/>
        <v>0</v>
      </c>
    </row>
    <row r="1777" spans="1:16" x14ac:dyDescent="0.25">
      <c r="A1777" s="226"/>
      <c r="B1777" s="228"/>
      <c r="C1777" s="46">
        <v>14</v>
      </c>
      <c r="D1777" s="63"/>
      <c r="E1777" s="21"/>
      <c r="F1777" s="21"/>
      <c r="G1777" s="21"/>
      <c r="H1777" s="21"/>
      <c r="I1777" s="21"/>
      <c r="J1777" s="21"/>
      <c r="K1777" s="21"/>
      <c r="L1777" s="21"/>
      <c r="M1777" s="21"/>
      <c r="N1777" s="21"/>
      <c r="O1777" s="21"/>
      <c r="P1777" s="43">
        <f t="shared" si="66"/>
        <v>0</v>
      </c>
    </row>
    <row r="1778" spans="1:16" x14ac:dyDescent="0.25">
      <c r="A1778" s="226"/>
      <c r="B1778" s="228"/>
      <c r="C1778" s="46">
        <v>15</v>
      </c>
      <c r="D1778" s="63"/>
      <c r="E1778" s="21"/>
      <c r="F1778" s="21"/>
      <c r="G1778" s="21"/>
      <c r="H1778" s="21"/>
      <c r="I1778" s="21"/>
      <c r="J1778" s="21"/>
      <c r="K1778" s="21"/>
      <c r="L1778" s="21"/>
      <c r="M1778" s="21"/>
      <c r="N1778" s="21"/>
      <c r="O1778" s="21"/>
      <c r="P1778" s="43">
        <f t="shared" si="66"/>
        <v>0</v>
      </c>
    </row>
    <row r="1779" spans="1:16" x14ac:dyDescent="0.25">
      <c r="A1779" s="226"/>
      <c r="B1779" s="228"/>
      <c r="C1779" s="46">
        <v>16</v>
      </c>
      <c r="D1779" s="63"/>
      <c r="E1779" s="21"/>
      <c r="F1779" s="21"/>
      <c r="G1779" s="21"/>
      <c r="H1779" s="21"/>
      <c r="I1779" s="21"/>
      <c r="J1779" s="21"/>
      <c r="K1779" s="21"/>
      <c r="L1779" s="21"/>
      <c r="M1779" s="21"/>
      <c r="N1779" s="21"/>
      <c r="O1779" s="21"/>
      <c r="P1779" s="43">
        <f t="shared" si="66"/>
        <v>0</v>
      </c>
    </row>
    <row r="1780" spans="1:16" x14ac:dyDescent="0.25">
      <c r="A1780" s="226"/>
      <c r="B1780" s="228"/>
      <c r="C1780" s="46">
        <v>17</v>
      </c>
      <c r="D1780" s="63"/>
      <c r="E1780" s="21"/>
      <c r="F1780" s="21"/>
      <c r="G1780" s="21"/>
      <c r="H1780" s="21"/>
      <c r="I1780" s="21"/>
      <c r="J1780" s="21"/>
      <c r="K1780" s="21"/>
      <c r="L1780" s="21"/>
      <c r="M1780" s="21"/>
      <c r="N1780" s="21"/>
      <c r="O1780" s="21"/>
      <c r="P1780" s="43">
        <f t="shared" si="66"/>
        <v>0</v>
      </c>
    </row>
    <row r="1781" spans="1:16" x14ac:dyDescent="0.25">
      <c r="A1781" s="226"/>
      <c r="B1781" s="228"/>
      <c r="C1781" s="46">
        <v>25</v>
      </c>
      <c r="D1781" s="63"/>
      <c r="E1781" s="21"/>
      <c r="F1781" s="21"/>
      <c r="G1781" s="21"/>
      <c r="H1781" s="21"/>
      <c r="I1781" s="21"/>
      <c r="J1781" s="21"/>
      <c r="K1781" s="21"/>
      <c r="L1781" s="21"/>
      <c r="M1781" s="21"/>
      <c r="N1781" s="21"/>
      <c r="O1781" s="21"/>
      <c r="P1781" s="43">
        <f t="shared" si="66"/>
        <v>0</v>
      </c>
    </row>
    <row r="1782" spans="1:16" x14ac:dyDescent="0.25">
      <c r="A1782" s="226"/>
      <c r="B1782" s="228"/>
      <c r="C1782" s="46">
        <v>26</v>
      </c>
      <c r="D1782" s="63"/>
      <c r="E1782" s="21"/>
      <c r="F1782" s="21"/>
      <c r="G1782" s="21"/>
      <c r="H1782" s="21"/>
      <c r="I1782" s="21"/>
      <c r="J1782" s="21"/>
      <c r="K1782" s="21"/>
      <c r="L1782" s="21"/>
      <c r="M1782" s="21"/>
      <c r="N1782" s="21"/>
      <c r="O1782" s="21"/>
      <c r="P1782" s="43">
        <f t="shared" si="66"/>
        <v>0</v>
      </c>
    </row>
    <row r="1783" spans="1:16" x14ac:dyDescent="0.25">
      <c r="A1783" s="231"/>
      <c r="B1783" s="232"/>
      <c r="C1783" s="46">
        <v>27</v>
      </c>
      <c r="D1783" s="63"/>
      <c r="E1783" s="21"/>
      <c r="F1783" s="21"/>
      <c r="G1783" s="21"/>
      <c r="H1783" s="21"/>
      <c r="I1783" s="21"/>
      <c r="J1783" s="21"/>
      <c r="K1783" s="21"/>
      <c r="L1783" s="21"/>
      <c r="M1783" s="21"/>
      <c r="N1783" s="21"/>
      <c r="O1783" s="21"/>
      <c r="P1783" s="43">
        <f t="shared" si="66"/>
        <v>0</v>
      </c>
    </row>
    <row r="1784" spans="1:16" x14ac:dyDescent="0.25">
      <c r="A1784" s="225">
        <v>732</v>
      </c>
      <c r="B1784" s="227" t="s">
        <v>517</v>
      </c>
      <c r="C1784" s="46">
        <v>11</v>
      </c>
      <c r="D1784" s="63"/>
      <c r="E1784" s="21"/>
      <c r="F1784" s="21"/>
      <c r="G1784" s="21"/>
      <c r="H1784" s="21"/>
      <c r="I1784" s="21"/>
      <c r="J1784" s="21"/>
      <c r="K1784" s="21"/>
      <c r="L1784" s="21"/>
      <c r="M1784" s="21"/>
      <c r="N1784" s="21"/>
      <c r="O1784" s="21"/>
      <c r="P1784" s="43">
        <f t="shared" si="66"/>
        <v>0</v>
      </c>
    </row>
    <row r="1785" spans="1:16" x14ac:dyDescent="0.25">
      <c r="A1785" s="226"/>
      <c r="B1785" s="228"/>
      <c r="C1785" s="46">
        <v>14</v>
      </c>
      <c r="D1785" s="63"/>
      <c r="E1785" s="21"/>
      <c r="F1785" s="21"/>
      <c r="G1785" s="21"/>
      <c r="H1785" s="21"/>
      <c r="I1785" s="21"/>
      <c r="J1785" s="21"/>
      <c r="K1785" s="21"/>
      <c r="L1785" s="21"/>
      <c r="M1785" s="21"/>
      <c r="N1785" s="21"/>
      <c r="O1785" s="21"/>
      <c r="P1785" s="43">
        <f t="shared" si="66"/>
        <v>0</v>
      </c>
    </row>
    <row r="1786" spans="1:16" x14ac:dyDescent="0.25">
      <c r="A1786" s="226"/>
      <c r="B1786" s="228"/>
      <c r="C1786" s="46">
        <v>15</v>
      </c>
      <c r="D1786" s="63"/>
      <c r="E1786" s="21"/>
      <c r="F1786" s="21"/>
      <c r="G1786" s="21"/>
      <c r="H1786" s="21"/>
      <c r="I1786" s="21"/>
      <c r="J1786" s="21"/>
      <c r="K1786" s="21"/>
      <c r="L1786" s="21"/>
      <c r="M1786" s="21"/>
      <c r="N1786" s="21"/>
      <c r="O1786" s="21"/>
      <c r="P1786" s="43">
        <f t="shared" si="66"/>
        <v>0</v>
      </c>
    </row>
    <row r="1787" spans="1:16" x14ac:dyDescent="0.25">
      <c r="A1787" s="226"/>
      <c r="B1787" s="228"/>
      <c r="C1787" s="46">
        <v>16</v>
      </c>
      <c r="D1787" s="63"/>
      <c r="E1787" s="21"/>
      <c r="F1787" s="21"/>
      <c r="G1787" s="21"/>
      <c r="H1787" s="21"/>
      <c r="I1787" s="21"/>
      <c r="J1787" s="21"/>
      <c r="K1787" s="21"/>
      <c r="L1787" s="21"/>
      <c r="M1787" s="21"/>
      <c r="N1787" s="21"/>
      <c r="O1787" s="21"/>
      <c r="P1787" s="43">
        <f t="shared" si="66"/>
        <v>0</v>
      </c>
    </row>
    <row r="1788" spans="1:16" x14ac:dyDescent="0.25">
      <c r="A1788" s="226"/>
      <c r="B1788" s="228"/>
      <c r="C1788" s="46">
        <v>17</v>
      </c>
      <c r="D1788" s="63"/>
      <c r="E1788" s="21"/>
      <c r="F1788" s="21"/>
      <c r="G1788" s="21"/>
      <c r="H1788" s="21"/>
      <c r="I1788" s="21"/>
      <c r="J1788" s="21"/>
      <c r="K1788" s="21"/>
      <c r="L1788" s="21"/>
      <c r="M1788" s="21"/>
      <c r="N1788" s="21"/>
      <c r="O1788" s="21"/>
      <c r="P1788" s="43">
        <f t="shared" si="66"/>
        <v>0</v>
      </c>
    </row>
    <row r="1789" spans="1:16" x14ac:dyDescent="0.25">
      <c r="A1789" s="226"/>
      <c r="B1789" s="228"/>
      <c r="C1789" s="46">
        <v>25</v>
      </c>
      <c r="D1789" s="63"/>
      <c r="E1789" s="21"/>
      <c r="F1789" s="21"/>
      <c r="G1789" s="21"/>
      <c r="H1789" s="21"/>
      <c r="I1789" s="21"/>
      <c r="J1789" s="21"/>
      <c r="K1789" s="21"/>
      <c r="L1789" s="21"/>
      <c r="M1789" s="21"/>
      <c r="N1789" s="21"/>
      <c r="O1789" s="21"/>
      <c r="P1789" s="43">
        <f t="shared" si="66"/>
        <v>0</v>
      </c>
    </row>
    <row r="1790" spans="1:16" x14ac:dyDescent="0.25">
      <c r="A1790" s="226"/>
      <c r="B1790" s="228"/>
      <c r="C1790" s="46">
        <v>26</v>
      </c>
      <c r="D1790" s="63"/>
      <c r="E1790" s="21"/>
      <c r="F1790" s="21"/>
      <c r="G1790" s="21"/>
      <c r="H1790" s="21"/>
      <c r="I1790" s="21"/>
      <c r="J1790" s="21"/>
      <c r="K1790" s="21"/>
      <c r="L1790" s="21"/>
      <c r="M1790" s="21"/>
      <c r="N1790" s="21"/>
      <c r="O1790" s="21"/>
      <c r="P1790" s="43">
        <f t="shared" si="66"/>
        <v>0</v>
      </c>
    </row>
    <row r="1791" spans="1:16" x14ac:dyDescent="0.25">
      <c r="A1791" s="231"/>
      <c r="B1791" s="232"/>
      <c r="C1791" s="46">
        <v>27</v>
      </c>
      <c r="D1791" s="63"/>
      <c r="E1791" s="21"/>
      <c r="F1791" s="21"/>
      <c r="G1791" s="21"/>
      <c r="H1791" s="21"/>
      <c r="I1791" s="21"/>
      <c r="J1791" s="21"/>
      <c r="K1791" s="21"/>
      <c r="L1791" s="21"/>
      <c r="M1791" s="21"/>
      <c r="N1791" s="21"/>
      <c r="O1791" s="21"/>
      <c r="P1791" s="43">
        <f t="shared" si="66"/>
        <v>0</v>
      </c>
    </row>
    <row r="1792" spans="1:16" x14ac:dyDescent="0.25">
      <c r="A1792" s="225">
        <v>733</v>
      </c>
      <c r="B1792" s="227" t="s">
        <v>518</v>
      </c>
      <c r="C1792" s="46">
        <v>11</v>
      </c>
      <c r="D1792" s="63"/>
      <c r="E1792" s="21"/>
      <c r="F1792" s="21"/>
      <c r="G1792" s="21"/>
      <c r="H1792" s="21"/>
      <c r="I1792" s="21"/>
      <c r="J1792" s="21"/>
      <c r="K1792" s="21"/>
      <c r="L1792" s="21"/>
      <c r="M1792" s="21"/>
      <c r="N1792" s="21"/>
      <c r="O1792" s="21"/>
      <c r="P1792" s="43">
        <f t="shared" si="66"/>
        <v>0</v>
      </c>
    </row>
    <row r="1793" spans="1:16" x14ac:dyDescent="0.25">
      <c r="A1793" s="226"/>
      <c r="B1793" s="228"/>
      <c r="C1793" s="46">
        <v>14</v>
      </c>
      <c r="D1793" s="63"/>
      <c r="E1793" s="21"/>
      <c r="F1793" s="21"/>
      <c r="G1793" s="21"/>
      <c r="H1793" s="21"/>
      <c r="I1793" s="21"/>
      <c r="J1793" s="21"/>
      <c r="K1793" s="21"/>
      <c r="L1793" s="21"/>
      <c r="M1793" s="21"/>
      <c r="N1793" s="21"/>
      <c r="O1793" s="21"/>
      <c r="P1793" s="43">
        <f t="shared" si="66"/>
        <v>0</v>
      </c>
    </row>
    <row r="1794" spans="1:16" x14ac:dyDescent="0.25">
      <c r="A1794" s="226"/>
      <c r="B1794" s="228"/>
      <c r="C1794" s="46">
        <v>15</v>
      </c>
      <c r="D1794" s="63"/>
      <c r="E1794" s="21"/>
      <c r="F1794" s="21"/>
      <c r="G1794" s="21"/>
      <c r="H1794" s="21"/>
      <c r="I1794" s="21"/>
      <c r="J1794" s="21"/>
      <c r="K1794" s="21"/>
      <c r="L1794" s="21"/>
      <c r="M1794" s="21"/>
      <c r="N1794" s="21"/>
      <c r="O1794" s="21"/>
      <c r="P1794" s="43">
        <f t="shared" si="66"/>
        <v>0</v>
      </c>
    </row>
    <row r="1795" spans="1:16" x14ac:dyDescent="0.25">
      <c r="A1795" s="226"/>
      <c r="B1795" s="228"/>
      <c r="C1795" s="46">
        <v>16</v>
      </c>
      <c r="D1795" s="63"/>
      <c r="E1795" s="21"/>
      <c r="F1795" s="21"/>
      <c r="G1795" s="21"/>
      <c r="H1795" s="21"/>
      <c r="I1795" s="21"/>
      <c r="J1795" s="21"/>
      <c r="K1795" s="21"/>
      <c r="L1795" s="21"/>
      <c r="M1795" s="21"/>
      <c r="N1795" s="21"/>
      <c r="O1795" s="21"/>
      <c r="P1795" s="43">
        <f t="shared" ref="P1795:P1858" si="67">SUM(D1795:O1795)</f>
        <v>0</v>
      </c>
    </row>
    <row r="1796" spans="1:16" x14ac:dyDescent="0.25">
      <c r="A1796" s="226"/>
      <c r="B1796" s="228"/>
      <c r="C1796" s="46">
        <v>17</v>
      </c>
      <c r="D1796" s="63"/>
      <c r="E1796" s="21"/>
      <c r="F1796" s="21"/>
      <c r="G1796" s="21"/>
      <c r="H1796" s="21"/>
      <c r="I1796" s="21"/>
      <c r="J1796" s="21"/>
      <c r="K1796" s="21"/>
      <c r="L1796" s="21"/>
      <c r="M1796" s="21"/>
      <c r="N1796" s="21"/>
      <c r="O1796" s="21"/>
      <c r="P1796" s="43">
        <f t="shared" si="67"/>
        <v>0</v>
      </c>
    </row>
    <row r="1797" spans="1:16" x14ac:dyDescent="0.25">
      <c r="A1797" s="226"/>
      <c r="B1797" s="228"/>
      <c r="C1797" s="46">
        <v>25</v>
      </c>
      <c r="D1797" s="63"/>
      <c r="E1797" s="21"/>
      <c r="F1797" s="21"/>
      <c r="G1797" s="21"/>
      <c r="H1797" s="21"/>
      <c r="I1797" s="21"/>
      <c r="J1797" s="21"/>
      <c r="K1797" s="21"/>
      <c r="L1797" s="21"/>
      <c r="M1797" s="21"/>
      <c r="N1797" s="21"/>
      <c r="O1797" s="21"/>
      <c r="P1797" s="43">
        <f t="shared" si="67"/>
        <v>0</v>
      </c>
    </row>
    <row r="1798" spans="1:16" x14ac:dyDescent="0.25">
      <c r="A1798" s="226"/>
      <c r="B1798" s="228"/>
      <c r="C1798" s="46">
        <v>26</v>
      </c>
      <c r="D1798" s="63"/>
      <c r="E1798" s="21"/>
      <c r="F1798" s="21"/>
      <c r="G1798" s="21"/>
      <c r="H1798" s="21"/>
      <c r="I1798" s="21"/>
      <c r="J1798" s="21"/>
      <c r="K1798" s="21"/>
      <c r="L1798" s="21"/>
      <c r="M1798" s="21"/>
      <c r="N1798" s="21"/>
      <c r="O1798" s="21"/>
      <c r="P1798" s="43">
        <f t="shared" si="67"/>
        <v>0</v>
      </c>
    </row>
    <row r="1799" spans="1:16" x14ac:dyDescent="0.25">
      <c r="A1799" s="231"/>
      <c r="B1799" s="232"/>
      <c r="C1799" s="46">
        <v>27</v>
      </c>
      <c r="D1799" s="63"/>
      <c r="E1799" s="21"/>
      <c r="F1799" s="21"/>
      <c r="G1799" s="21"/>
      <c r="H1799" s="21"/>
      <c r="I1799" s="21"/>
      <c r="J1799" s="21"/>
      <c r="K1799" s="21"/>
      <c r="L1799" s="21"/>
      <c r="M1799" s="21"/>
      <c r="N1799" s="21"/>
      <c r="O1799" s="21"/>
      <c r="P1799" s="43">
        <f t="shared" si="67"/>
        <v>0</v>
      </c>
    </row>
    <row r="1800" spans="1:16" x14ac:dyDescent="0.25">
      <c r="A1800" s="225">
        <v>734</v>
      </c>
      <c r="B1800" s="227" t="s">
        <v>519</v>
      </c>
      <c r="C1800" s="46">
        <v>11</v>
      </c>
      <c r="D1800" s="63"/>
      <c r="E1800" s="21"/>
      <c r="F1800" s="21"/>
      <c r="G1800" s="21"/>
      <c r="H1800" s="21"/>
      <c r="I1800" s="21"/>
      <c r="J1800" s="21"/>
      <c r="K1800" s="21"/>
      <c r="L1800" s="21"/>
      <c r="M1800" s="21"/>
      <c r="N1800" s="21"/>
      <c r="O1800" s="21"/>
      <c r="P1800" s="43">
        <f t="shared" si="67"/>
        <v>0</v>
      </c>
    </row>
    <row r="1801" spans="1:16" x14ac:dyDescent="0.25">
      <c r="A1801" s="226"/>
      <c r="B1801" s="228"/>
      <c r="C1801" s="46">
        <v>14</v>
      </c>
      <c r="D1801" s="63"/>
      <c r="E1801" s="21"/>
      <c r="F1801" s="21"/>
      <c r="G1801" s="21"/>
      <c r="H1801" s="21"/>
      <c r="I1801" s="21"/>
      <c r="J1801" s="21"/>
      <c r="K1801" s="21"/>
      <c r="L1801" s="21"/>
      <c r="M1801" s="21"/>
      <c r="N1801" s="21"/>
      <c r="O1801" s="21"/>
      <c r="P1801" s="43">
        <f t="shared" si="67"/>
        <v>0</v>
      </c>
    </row>
    <row r="1802" spans="1:16" x14ac:dyDescent="0.25">
      <c r="A1802" s="226"/>
      <c r="B1802" s="228"/>
      <c r="C1802" s="46">
        <v>15</v>
      </c>
      <c r="D1802" s="63"/>
      <c r="E1802" s="21"/>
      <c r="F1802" s="21"/>
      <c r="G1802" s="21"/>
      <c r="H1802" s="21"/>
      <c r="I1802" s="21"/>
      <c r="J1802" s="21"/>
      <c r="K1802" s="21"/>
      <c r="L1802" s="21"/>
      <c r="M1802" s="21"/>
      <c r="N1802" s="21"/>
      <c r="O1802" s="21"/>
      <c r="P1802" s="43">
        <f t="shared" si="67"/>
        <v>0</v>
      </c>
    </row>
    <row r="1803" spans="1:16" x14ac:dyDescent="0.25">
      <c r="A1803" s="226"/>
      <c r="B1803" s="228"/>
      <c r="C1803" s="46">
        <v>16</v>
      </c>
      <c r="D1803" s="63"/>
      <c r="E1803" s="21"/>
      <c r="F1803" s="21"/>
      <c r="G1803" s="21"/>
      <c r="H1803" s="21"/>
      <c r="I1803" s="21"/>
      <c r="J1803" s="21"/>
      <c r="K1803" s="21"/>
      <c r="L1803" s="21"/>
      <c r="M1803" s="21"/>
      <c r="N1803" s="21"/>
      <c r="O1803" s="21"/>
      <c r="P1803" s="43">
        <f t="shared" si="67"/>
        <v>0</v>
      </c>
    </row>
    <row r="1804" spans="1:16" x14ac:dyDescent="0.25">
      <c r="A1804" s="226"/>
      <c r="B1804" s="228"/>
      <c r="C1804" s="46">
        <v>17</v>
      </c>
      <c r="D1804" s="63"/>
      <c r="E1804" s="21"/>
      <c r="F1804" s="21"/>
      <c r="G1804" s="21"/>
      <c r="H1804" s="21"/>
      <c r="I1804" s="21"/>
      <c r="J1804" s="21"/>
      <c r="K1804" s="21"/>
      <c r="L1804" s="21"/>
      <c r="M1804" s="21"/>
      <c r="N1804" s="21"/>
      <c r="O1804" s="21"/>
      <c r="P1804" s="43">
        <f t="shared" si="67"/>
        <v>0</v>
      </c>
    </row>
    <row r="1805" spans="1:16" x14ac:dyDescent="0.25">
      <c r="A1805" s="226"/>
      <c r="B1805" s="228"/>
      <c r="C1805" s="46">
        <v>25</v>
      </c>
      <c r="D1805" s="63"/>
      <c r="E1805" s="21"/>
      <c r="F1805" s="21"/>
      <c r="G1805" s="21"/>
      <c r="H1805" s="21"/>
      <c r="I1805" s="21"/>
      <c r="J1805" s="21"/>
      <c r="K1805" s="21"/>
      <c r="L1805" s="21"/>
      <c r="M1805" s="21"/>
      <c r="N1805" s="21"/>
      <c r="O1805" s="21"/>
      <c r="P1805" s="43">
        <f t="shared" si="67"/>
        <v>0</v>
      </c>
    </row>
    <row r="1806" spans="1:16" x14ac:dyDescent="0.25">
      <c r="A1806" s="226"/>
      <c r="B1806" s="228"/>
      <c r="C1806" s="46">
        <v>26</v>
      </c>
      <c r="D1806" s="63"/>
      <c r="E1806" s="21"/>
      <c r="F1806" s="21"/>
      <c r="G1806" s="21"/>
      <c r="H1806" s="21"/>
      <c r="I1806" s="21"/>
      <c r="J1806" s="21"/>
      <c r="K1806" s="21"/>
      <c r="L1806" s="21"/>
      <c r="M1806" s="21"/>
      <c r="N1806" s="21"/>
      <c r="O1806" s="21"/>
      <c r="P1806" s="43">
        <f t="shared" si="67"/>
        <v>0</v>
      </c>
    </row>
    <row r="1807" spans="1:16" x14ac:dyDescent="0.25">
      <c r="A1807" s="231"/>
      <c r="B1807" s="232"/>
      <c r="C1807" s="46">
        <v>27</v>
      </c>
      <c r="D1807" s="63"/>
      <c r="E1807" s="21"/>
      <c r="F1807" s="21"/>
      <c r="G1807" s="21"/>
      <c r="H1807" s="21"/>
      <c r="I1807" s="21"/>
      <c r="J1807" s="21"/>
      <c r="K1807" s="21"/>
      <c r="L1807" s="21"/>
      <c r="M1807" s="21"/>
      <c r="N1807" s="21"/>
      <c r="O1807" s="21"/>
      <c r="P1807" s="43">
        <f t="shared" si="67"/>
        <v>0</v>
      </c>
    </row>
    <row r="1808" spans="1:16" x14ac:dyDescent="0.25">
      <c r="A1808" s="225">
        <v>735</v>
      </c>
      <c r="B1808" s="227" t="s">
        <v>520</v>
      </c>
      <c r="C1808" s="46">
        <v>11</v>
      </c>
      <c r="D1808" s="63"/>
      <c r="E1808" s="21"/>
      <c r="F1808" s="21"/>
      <c r="G1808" s="21"/>
      <c r="H1808" s="21"/>
      <c r="I1808" s="21"/>
      <c r="J1808" s="21"/>
      <c r="K1808" s="21"/>
      <c r="L1808" s="21"/>
      <c r="M1808" s="21"/>
      <c r="N1808" s="21"/>
      <c r="O1808" s="21"/>
      <c r="P1808" s="43">
        <f t="shared" si="67"/>
        <v>0</v>
      </c>
    </row>
    <row r="1809" spans="1:16" x14ac:dyDescent="0.25">
      <c r="A1809" s="226"/>
      <c r="B1809" s="228"/>
      <c r="C1809" s="46">
        <v>14</v>
      </c>
      <c r="D1809" s="63"/>
      <c r="E1809" s="21"/>
      <c r="F1809" s="21"/>
      <c r="G1809" s="21"/>
      <c r="H1809" s="21"/>
      <c r="I1809" s="21"/>
      <c r="J1809" s="21"/>
      <c r="K1809" s="21"/>
      <c r="L1809" s="21"/>
      <c r="M1809" s="21"/>
      <c r="N1809" s="21"/>
      <c r="O1809" s="21"/>
      <c r="P1809" s="43">
        <f t="shared" si="67"/>
        <v>0</v>
      </c>
    </row>
    <row r="1810" spans="1:16" x14ac:dyDescent="0.25">
      <c r="A1810" s="226"/>
      <c r="B1810" s="228"/>
      <c r="C1810" s="46">
        <v>15</v>
      </c>
      <c r="D1810" s="63"/>
      <c r="E1810" s="21"/>
      <c r="F1810" s="21"/>
      <c r="G1810" s="21"/>
      <c r="H1810" s="21"/>
      <c r="I1810" s="21"/>
      <c r="J1810" s="21"/>
      <c r="K1810" s="21"/>
      <c r="L1810" s="21"/>
      <c r="M1810" s="21"/>
      <c r="N1810" s="21"/>
      <c r="O1810" s="21"/>
      <c r="P1810" s="43">
        <f t="shared" si="67"/>
        <v>0</v>
      </c>
    </row>
    <row r="1811" spans="1:16" x14ac:dyDescent="0.25">
      <c r="A1811" s="226"/>
      <c r="B1811" s="228"/>
      <c r="C1811" s="46">
        <v>16</v>
      </c>
      <c r="D1811" s="63"/>
      <c r="E1811" s="21"/>
      <c r="F1811" s="21"/>
      <c r="G1811" s="21"/>
      <c r="H1811" s="21"/>
      <c r="I1811" s="21"/>
      <c r="J1811" s="21"/>
      <c r="K1811" s="21"/>
      <c r="L1811" s="21"/>
      <c r="M1811" s="21"/>
      <c r="N1811" s="21"/>
      <c r="O1811" s="21"/>
      <c r="P1811" s="43">
        <f t="shared" si="67"/>
        <v>0</v>
      </c>
    </row>
    <row r="1812" spans="1:16" x14ac:dyDescent="0.25">
      <c r="A1812" s="226"/>
      <c r="B1812" s="228"/>
      <c r="C1812" s="46">
        <v>17</v>
      </c>
      <c r="D1812" s="63"/>
      <c r="E1812" s="21"/>
      <c r="F1812" s="21"/>
      <c r="G1812" s="21"/>
      <c r="H1812" s="21"/>
      <c r="I1812" s="21"/>
      <c r="J1812" s="21"/>
      <c r="K1812" s="21"/>
      <c r="L1812" s="21"/>
      <c r="M1812" s="21"/>
      <c r="N1812" s="21"/>
      <c r="O1812" s="21"/>
      <c r="P1812" s="43">
        <f t="shared" si="67"/>
        <v>0</v>
      </c>
    </row>
    <row r="1813" spans="1:16" x14ac:dyDescent="0.25">
      <c r="A1813" s="226"/>
      <c r="B1813" s="228"/>
      <c r="C1813" s="46">
        <v>25</v>
      </c>
      <c r="D1813" s="63"/>
      <c r="E1813" s="21"/>
      <c r="F1813" s="21"/>
      <c r="G1813" s="21"/>
      <c r="H1813" s="21"/>
      <c r="I1813" s="21"/>
      <c r="J1813" s="21"/>
      <c r="K1813" s="21"/>
      <c r="L1813" s="21"/>
      <c r="M1813" s="21"/>
      <c r="N1813" s="21"/>
      <c r="O1813" s="21"/>
      <c r="P1813" s="43">
        <f t="shared" si="67"/>
        <v>0</v>
      </c>
    </row>
    <row r="1814" spans="1:16" x14ac:dyDescent="0.25">
      <c r="A1814" s="226"/>
      <c r="B1814" s="228"/>
      <c r="C1814" s="46">
        <v>26</v>
      </c>
      <c r="D1814" s="63"/>
      <c r="E1814" s="21"/>
      <c r="F1814" s="21"/>
      <c r="G1814" s="21"/>
      <c r="H1814" s="21"/>
      <c r="I1814" s="21"/>
      <c r="J1814" s="21"/>
      <c r="K1814" s="21"/>
      <c r="L1814" s="21"/>
      <c r="M1814" s="21"/>
      <c r="N1814" s="21"/>
      <c r="O1814" s="21"/>
      <c r="P1814" s="43">
        <f t="shared" si="67"/>
        <v>0</v>
      </c>
    </row>
    <row r="1815" spans="1:16" x14ac:dyDescent="0.25">
      <c r="A1815" s="231"/>
      <c r="B1815" s="232"/>
      <c r="C1815" s="46">
        <v>27</v>
      </c>
      <c r="D1815" s="63"/>
      <c r="E1815" s="21"/>
      <c r="F1815" s="21"/>
      <c r="G1815" s="21"/>
      <c r="H1815" s="21"/>
      <c r="I1815" s="21"/>
      <c r="J1815" s="21"/>
      <c r="K1815" s="21"/>
      <c r="L1815" s="21"/>
      <c r="M1815" s="21"/>
      <c r="N1815" s="21"/>
      <c r="O1815" s="21"/>
      <c r="P1815" s="43">
        <f t="shared" si="67"/>
        <v>0</v>
      </c>
    </row>
    <row r="1816" spans="1:16" x14ac:dyDescent="0.25">
      <c r="A1816" s="225">
        <v>739</v>
      </c>
      <c r="B1816" s="227" t="s">
        <v>521</v>
      </c>
      <c r="C1816" s="46">
        <v>11</v>
      </c>
      <c r="D1816" s="63"/>
      <c r="E1816" s="21"/>
      <c r="F1816" s="21"/>
      <c r="G1816" s="21"/>
      <c r="H1816" s="21"/>
      <c r="I1816" s="21"/>
      <c r="J1816" s="21"/>
      <c r="K1816" s="21"/>
      <c r="L1816" s="21"/>
      <c r="M1816" s="21"/>
      <c r="N1816" s="21"/>
      <c r="O1816" s="21"/>
      <c r="P1816" s="43">
        <f t="shared" si="67"/>
        <v>0</v>
      </c>
    </row>
    <row r="1817" spans="1:16" x14ac:dyDescent="0.25">
      <c r="A1817" s="226"/>
      <c r="B1817" s="228"/>
      <c r="C1817" s="46">
        <v>14</v>
      </c>
      <c r="D1817" s="63"/>
      <c r="E1817" s="21"/>
      <c r="F1817" s="21"/>
      <c r="G1817" s="21"/>
      <c r="H1817" s="21"/>
      <c r="I1817" s="21"/>
      <c r="J1817" s="21"/>
      <c r="K1817" s="21"/>
      <c r="L1817" s="21"/>
      <c r="M1817" s="21"/>
      <c r="N1817" s="21"/>
      <c r="O1817" s="21"/>
      <c r="P1817" s="43">
        <f t="shared" si="67"/>
        <v>0</v>
      </c>
    </row>
    <row r="1818" spans="1:16" x14ac:dyDescent="0.25">
      <c r="A1818" s="226"/>
      <c r="B1818" s="228"/>
      <c r="C1818" s="46">
        <v>15</v>
      </c>
      <c r="D1818" s="63"/>
      <c r="E1818" s="21"/>
      <c r="F1818" s="21"/>
      <c r="G1818" s="21"/>
      <c r="H1818" s="21"/>
      <c r="I1818" s="21"/>
      <c r="J1818" s="21"/>
      <c r="K1818" s="21"/>
      <c r="L1818" s="21"/>
      <c r="M1818" s="21"/>
      <c r="N1818" s="21"/>
      <c r="O1818" s="21"/>
      <c r="P1818" s="43">
        <f t="shared" si="67"/>
        <v>0</v>
      </c>
    </row>
    <row r="1819" spans="1:16" x14ac:dyDescent="0.25">
      <c r="A1819" s="226"/>
      <c r="B1819" s="228"/>
      <c r="C1819" s="46">
        <v>16</v>
      </c>
      <c r="D1819" s="63"/>
      <c r="E1819" s="21"/>
      <c r="F1819" s="21"/>
      <c r="G1819" s="21"/>
      <c r="H1819" s="21"/>
      <c r="I1819" s="21"/>
      <c r="J1819" s="21"/>
      <c r="K1819" s="21"/>
      <c r="L1819" s="21"/>
      <c r="M1819" s="21"/>
      <c r="N1819" s="21"/>
      <c r="O1819" s="21"/>
      <c r="P1819" s="43">
        <f t="shared" si="67"/>
        <v>0</v>
      </c>
    </row>
    <row r="1820" spans="1:16" x14ac:dyDescent="0.25">
      <c r="A1820" s="226"/>
      <c r="B1820" s="228"/>
      <c r="C1820" s="46">
        <v>17</v>
      </c>
      <c r="D1820" s="63"/>
      <c r="E1820" s="21"/>
      <c r="F1820" s="21"/>
      <c r="G1820" s="21"/>
      <c r="H1820" s="21"/>
      <c r="I1820" s="21"/>
      <c r="J1820" s="21"/>
      <c r="K1820" s="21"/>
      <c r="L1820" s="21"/>
      <c r="M1820" s="21"/>
      <c r="N1820" s="21"/>
      <c r="O1820" s="21"/>
      <c r="P1820" s="43">
        <f t="shared" si="67"/>
        <v>0</v>
      </c>
    </row>
    <row r="1821" spans="1:16" x14ac:dyDescent="0.25">
      <c r="A1821" s="226"/>
      <c r="B1821" s="228"/>
      <c r="C1821" s="46">
        <v>25</v>
      </c>
      <c r="D1821" s="63"/>
      <c r="E1821" s="21"/>
      <c r="F1821" s="21"/>
      <c r="G1821" s="21"/>
      <c r="H1821" s="21"/>
      <c r="I1821" s="21"/>
      <c r="J1821" s="21"/>
      <c r="K1821" s="21"/>
      <c r="L1821" s="21"/>
      <c r="M1821" s="21"/>
      <c r="N1821" s="21"/>
      <c r="O1821" s="21"/>
      <c r="P1821" s="43">
        <f t="shared" si="67"/>
        <v>0</v>
      </c>
    </row>
    <row r="1822" spans="1:16" x14ac:dyDescent="0.25">
      <c r="A1822" s="226"/>
      <c r="B1822" s="228"/>
      <c r="C1822" s="46">
        <v>26</v>
      </c>
      <c r="D1822" s="63"/>
      <c r="E1822" s="21"/>
      <c r="F1822" s="21"/>
      <c r="G1822" s="21"/>
      <c r="H1822" s="21"/>
      <c r="I1822" s="21"/>
      <c r="J1822" s="21"/>
      <c r="K1822" s="21"/>
      <c r="L1822" s="21"/>
      <c r="M1822" s="21"/>
      <c r="N1822" s="21"/>
      <c r="O1822" s="21"/>
      <c r="P1822" s="43">
        <f t="shared" si="67"/>
        <v>0</v>
      </c>
    </row>
    <row r="1823" spans="1:16" x14ac:dyDescent="0.25">
      <c r="A1823" s="231"/>
      <c r="B1823" s="232"/>
      <c r="C1823" s="46">
        <v>27</v>
      </c>
      <c r="D1823" s="63"/>
      <c r="E1823" s="21"/>
      <c r="F1823" s="21"/>
      <c r="G1823" s="21"/>
      <c r="H1823" s="21"/>
      <c r="I1823" s="21"/>
      <c r="J1823" s="21"/>
      <c r="K1823" s="21"/>
      <c r="L1823" s="21"/>
      <c r="M1823" s="21"/>
      <c r="N1823" s="21"/>
      <c r="O1823" s="21"/>
      <c r="P1823" s="43">
        <f t="shared" si="67"/>
        <v>0</v>
      </c>
    </row>
    <row r="1824" spans="1:16" x14ac:dyDescent="0.25">
      <c r="A1824" s="59">
        <v>7400</v>
      </c>
      <c r="B1824" s="219" t="s">
        <v>522</v>
      </c>
      <c r="C1824" s="220"/>
      <c r="D1824" s="58">
        <v>0</v>
      </c>
      <c r="E1824" s="58">
        <v>0</v>
      </c>
      <c r="F1824" s="58">
        <v>0</v>
      </c>
      <c r="G1824" s="58">
        <v>0</v>
      </c>
      <c r="H1824" s="58">
        <v>0</v>
      </c>
      <c r="I1824" s="58">
        <v>0</v>
      </c>
      <c r="J1824" s="58">
        <v>0</v>
      </c>
      <c r="K1824" s="58">
        <v>0</v>
      </c>
      <c r="L1824" s="58">
        <v>0</v>
      </c>
      <c r="M1824" s="58">
        <v>0</v>
      </c>
      <c r="N1824" s="58">
        <v>0</v>
      </c>
      <c r="O1824" s="58">
        <v>0</v>
      </c>
      <c r="P1824" s="43">
        <f t="shared" si="67"/>
        <v>0</v>
      </c>
    </row>
    <row r="1825" spans="1:16" x14ac:dyDescent="0.25">
      <c r="A1825" s="225">
        <v>741</v>
      </c>
      <c r="B1825" s="227" t="s">
        <v>523</v>
      </c>
      <c r="C1825" s="46">
        <v>11</v>
      </c>
      <c r="D1825" s="63"/>
      <c r="E1825" s="21"/>
      <c r="F1825" s="21"/>
      <c r="G1825" s="21"/>
      <c r="H1825" s="21"/>
      <c r="I1825" s="21"/>
      <c r="J1825" s="21"/>
      <c r="K1825" s="21"/>
      <c r="L1825" s="21"/>
      <c r="M1825" s="21"/>
      <c r="N1825" s="21"/>
      <c r="O1825" s="21"/>
      <c r="P1825" s="43">
        <f t="shared" si="67"/>
        <v>0</v>
      </c>
    </row>
    <row r="1826" spans="1:16" x14ac:dyDescent="0.25">
      <c r="A1826" s="226"/>
      <c r="B1826" s="228"/>
      <c r="C1826" s="46">
        <v>14</v>
      </c>
      <c r="D1826" s="63"/>
      <c r="E1826" s="21"/>
      <c r="F1826" s="21"/>
      <c r="G1826" s="21"/>
      <c r="H1826" s="21"/>
      <c r="I1826" s="21"/>
      <c r="J1826" s="21"/>
      <c r="K1826" s="21"/>
      <c r="L1826" s="21"/>
      <c r="M1826" s="21"/>
      <c r="N1826" s="21"/>
      <c r="O1826" s="21"/>
      <c r="P1826" s="43">
        <f t="shared" si="67"/>
        <v>0</v>
      </c>
    </row>
    <row r="1827" spans="1:16" x14ac:dyDescent="0.25">
      <c r="A1827" s="226"/>
      <c r="B1827" s="228"/>
      <c r="C1827" s="46">
        <v>15</v>
      </c>
      <c r="D1827" s="63"/>
      <c r="E1827" s="21"/>
      <c r="F1827" s="21"/>
      <c r="G1827" s="21"/>
      <c r="H1827" s="21"/>
      <c r="I1827" s="21"/>
      <c r="J1827" s="21"/>
      <c r="K1827" s="21"/>
      <c r="L1827" s="21"/>
      <c r="M1827" s="21"/>
      <c r="N1827" s="21"/>
      <c r="O1827" s="21"/>
      <c r="P1827" s="43">
        <f t="shared" si="67"/>
        <v>0</v>
      </c>
    </row>
    <row r="1828" spans="1:16" x14ac:dyDescent="0.25">
      <c r="A1828" s="226"/>
      <c r="B1828" s="228"/>
      <c r="C1828" s="46">
        <v>16</v>
      </c>
      <c r="D1828" s="63"/>
      <c r="E1828" s="21"/>
      <c r="F1828" s="21"/>
      <c r="G1828" s="21"/>
      <c r="H1828" s="21"/>
      <c r="I1828" s="21"/>
      <c r="J1828" s="21"/>
      <c r="K1828" s="21"/>
      <c r="L1828" s="21"/>
      <c r="M1828" s="21"/>
      <c r="N1828" s="21"/>
      <c r="O1828" s="21"/>
      <c r="P1828" s="43">
        <f t="shared" si="67"/>
        <v>0</v>
      </c>
    </row>
    <row r="1829" spans="1:16" x14ac:dyDescent="0.25">
      <c r="A1829" s="226"/>
      <c r="B1829" s="228"/>
      <c r="C1829" s="46">
        <v>17</v>
      </c>
      <c r="D1829" s="63"/>
      <c r="E1829" s="21"/>
      <c r="F1829" s="21"/>
      <c r="G1829" s="21"/>
      <c r="H1829" s="21"/>
      <c r="I1829" s="21"/>
      <c r="J1829" s="21"/>
      <c r="K1829" s="21"/>
      <c r="L1829" s="21"/>
      <c r="M1829" s="21"/>
      <c r="N1829" s="21"/>
      <c r="O1829" s="21"/>
      <c r="P1829" s="43">
        <f t="shared" si="67"/>
        <v>0</v>
      </c>
    </row>
    <row r="1830" spans="1:16" x14ac:dyDescent="0.25">
      <c r="A1830" s="226"/>
      <c r="B1830" s="228"/>
      <c r="C1830" s="46">
        <v>25</v>
      </c>
      <c r="D1830" s="63"/>
      <c r="E1830" s="21"/>
      <c r="F1830" s="21"/>
      <c r="G1830" s="21"/>
      <c r="H1830" s="21"/>
      <c r="I1830" s="21"/>
      <c r="J1830" s="21"/>
      <c r="K1830" s="21"/>
      <c r="L1830" s="21"/>
      <c r="M1830" s="21"/>
      <c r="N1830" s="21"/>
      <c r="O1830" s="21"/>
      <c r="P1830" s="43">
        <f t="shared" si="67"/>
        <v>0</v>
      </c>
    </row>
    <row r="1831" spans="1:16" x14ac:dyDescent="0.25">
      <c r="A1831" s="226"/>
      <c r="B1831" s="228"/>
      <c r="C1831" s="46">
        <v>26</v>
      </c>
      <c r="D1831" s="63"/>
      <c r="E1831" s="21"/>
      <c r="F1831" s="21"/>
      <c r="G1831" s="21"/>
      <c r="H1831" s="21"/>
      <c r="I1831" s="21"/>
      <c r="J1831" s="21"/>
      <c r="K1831" s="21"/>
      <c r="L1831" s="21"/>
      <c r="M1831" s="21"/>
      <c r="N1831" s="21"/>
      <c r="O1831" s="21"/>
      <c r="P1831" s="43">
        <f t="shared" si="67"/>
        <v>0</v>
      </c>
    </row>
    <row r="1832" spans="1:16" x14ac:dyDescent="0.25">
      <c r="A1832" s="231"/>
      <c r="B1832" s="232"/>
      <c r="C1832" s="46">
        <v>27</v>
      </c>
      <c r="D1832" s="63"/>
      <c r="E1832" s="21"/>
      <c r="F1832" s="21"/>
      <c r="G1832" s="21"/>
      <c r="H1832" s="21"/>
      <c r="I1832" s="21"/>
      <c r="J1832" s="21"/>
      <c r="K1832" s="21"/>
      <c r="L1832" s="21"/>
      <c r="M1832" s="21"/>
      <c r="N1832" s="21"/>
      <c r="O1832" s="21"/>
      <c r="P1832" s="43">
        <f t="shared" si="67"/>
        <v>0</v>
      </c>
    </row>
    <row r="1833" spans="1:16" ht="45" x14ac:dyDescent="0.25">
      <c r="A1833" s="48">
        <v>742</v>
      </c>
      <c r="B1833" s="49" t="s">
        <v>524</v>
      </c>
      <c r="C1833" s="50"/>
      <c r="D1833" s="50"/>
      <c r="E1833" s="50"/>
      <c r="F1833" s="50"/>
      <c r="G1833" s="50"/>
      <c r="H1833" s="50"/>
      <c r="I1833" s="50"/>
      <c r="J1833" s="50"/>
      <c r="K1833" s="50"/>
      <c r="L1833" s="50"/>
      <c r="M1833" s="50"/>
      <c r="N1833" s="50"/>
      <c r="O1833" s="50"/>
      <c r="P1833" s="43">
        <f t="shared" si="67"/>
        <v>0</v>
      </c>
    </row>
    <row r="1834" spans="1:16" ht="30" x14ac:dyDescent="0.25">
      <c r="A1834" s="48">
        <v>743</v>
      </c>
      <c r="B1834" s="49" t="s">
        <v>525</v>
      </c>
      <c r="C1834" s="50"/>
      <c r="D1834" s="50"/>
      <c r="E1834" s="50"/>
      <c r="F1834" s="50"/>
      <c r="G1834" s="50"/>
      <c r="H1834" s="50"/>
      <c r="I1834" s="50"/>
      <c r="J1834" s="50"/>
      <c r="K1834" s="50"/>
      <c r="L1834" s="50"/>
      <c r="M1834" s="50"/>
      <c r="N1834" s="50"/>
      <c r="O1834" s="50"/>
      <c r="P1834" s="43">
        <f t="shared" si="67"/>
        <v>0</v>
      </c>
    </row>
    <row r="1835" spans="1:16" ht="30" x14ac:dyDescent="0.25">
      <c r="A1835" s="48">
        <v>744</v>
      </c>
      <c r="B1835" s="49" t="s">
        <v>526</v>
      </c>
      <c r="C1835" s="50"/>
      <c r="D1835" s="50"/>
      <c r="E1835" s="50"/>
      <c r="F1835" s="50"/>
      <c r="G1835" s="50"/>
      <c r="H1835" s="50"/>
      <c r="I1835" s="50"/>
      <c r="J1835" s="50"/>
      <c r="K1835" s="50"/>
      <c r="L1835" s="50"/>
      <c r="M1835" s="50"/>
      <c r="N1835" s="50"/>
      <c r="O1835" s="50"/>
      <c r="P1835" s="43">
        <f t="shared" si="67"/>
        <v>0</v>
      </c>
    </row>
    <row r="1836" spans="1:16" x14ac:dyDescent="0.25">
      <c r="A1836" s="225">
        <v>745</v>
      </c>
      <c r="B1836" s="227" t="s">
        <v>527</v>
      </c>
      <c r="C1836" s="46">
        <v>11</v>
      </c>
      <c r="D1836" s="63"/>
      <c r="E1836" s="21"/>
      <c r="F1836" s="21"/>
      <c r="G1836" s="21"/>
      <c r="H1836" s="21"/>
      <c r="I1836" s="21"/>
      <c r="J1836" s="21"/>
      <c r="K1836" s="21"/>
      <c r="L1836" s="21"/>
      <c r="M1836" s="21"/>
      <c r="N1836" s="21"/>
      <c r="O1836" s="21"/>
      <c r="P1836" s="43">
        <f t="shared" si="67"/>
        <v>0</v>
      </c>
    </row>
    <row r="1837" spans="1:16" x14ac:dyDescent="0.25">
      <c r="A1837" s="226"/>
      <c r="B1837" s="228"/>
      <c r="C1837" s="46">
        <v>14</v>
      </c>
      <c r="D1837" s="63"/>
      <c r="E1837" s="21"/>
      <c r="F1837" s="21"/>
      <c r="G1837" s="21"/>
      <c r="H1837" s="21"/>
      <c r="I1837" s="21"/>
      <c r="J1837" s="21"/>
      <c r="K1837" s="21"/>
      <c r="L1837" s="21"/>
      <c r="M1837" s="21"/>
      <c r="N1837" s="21"/>
      <c r="O1837" s="21"/>
      <c r="P1837" s="43">
        <f t="shared" si="67"/>
        <v>0</v>
      </c>
    </row>
    <row r="1838" spans="1:16" x14ac:dyDescent="0.25">
      <c r="A1838" s="226"/>
      <c r="B1838" s="228"/>
      <c r="C1838" s="46">
        <v>15</v>
      </c>
      <c r="D1838" s="63"/>
      <c r="E1838" s="21"/>
      <c r="F1838" s="21"/>
      <c r="G1838" s="21"/>
      <c r="H1838" s="21"/>
      <c r="I1838" s="21"/>
      <c r="J1838" s="21"/>
      <c r="K1838" s="21"/>
      <c r="L1838" s="21"/>
      <c r="M1838" s="21"/>
      <c r="N1838" s="21"/>
      <c r="O1838" s="21"/>
      <c r="P1838" s="43">
        <f t="shared" si="67"/>
        <v>0</v>
      </c>
    </row>
    <row r="1839" spans="1:16" x14ac:dyDescent="0.25">
      <c r="A1839" s="226"/>
      <c r="B1839" s="228"/>
      <c r="C1839" s="46">
        <v>16</v>
      </c>
      <c r="D1839" s="63"/>
      <c r="E1839" s="21"/>
      <c r="F1839" s="21"/>
      <c r="G1839" s="21"/>
      <c r="H1839" s="21"/>
      <c r="I1839" s="21"/>
      <c r="J1839" s="21"/>
      <c r="K1839" s="21"/>
      <c r="L1839" s="21"/>
      <c r="M1839" s="21"/>
      <c r="N1839" s="21"/>
      <c r="O1839" s="21"/>
      <c r="P1839" s="43">
        <f t="shared" si="67"/>
        <v>0</v>
      </c>
    </row>
    <row r="1840" spans="1:16" x14ac:dyDescent="0.25">
      <c r="A1840" s="226"/>
      <c r="B1840" s="228"/>
      <c r="C1840" s="46">
        <v>17</v>
      </c>
      <c r="D1840" s="63"/>
      <c r="E1840" s="21"/>
      <c r="F1840" s="21"/>
      <c r="G1840" s="21"/>
      <c r="H1840" s="21"/>
      <c r="I1840" s="21"/>
      <c r="J1840" s="21"/>
      <c r="K1840" s="21"/>
      <c r="L1840" s="21"/>
      <c r="M1840" s="21"/>
      <c r="N1840" s="21"/>
      <c r="O1840" s="21"/>
      <c r="P1840" s="43">
        <f t="shared" si="67"/>
        <v>0</v>
      </c>
    </row>
    <row r="1841" spans="1:16" x14ac:dyDescent="0.25">
      <c r="A1841" s="226"/>
      <c r="B1841" s="228"/>
      <c r="C1841" s="46">
        <v>25</v>
      </c>
      <c r="D1841" s="63"/>
      <c r="E1841" s="21"/>
      <c r="F1841" s="21"/>
      <c r="G1841" s="21"/>
      <c r="H1841" s="21"/>
      <c r="I1841" s="21"/>
      <c r="J1841" s="21"/>
      <c r="K1841" s="21"/>
      <c r="L1841" s="21"/>
      <c r="M1841" s="21"/>
      <c r="N1841" s="21"/>
      <c r="O1841" s="21"/>
      <c r="P1841" s="43">
        <f t="shared" si="67"/>
        <v>0</v>
      </c>
    </row>
    <row r="1842" spans="1:16" x14ac:dyDescent="0.25">
      <c r="A1842" s="226"/>
      <c r="B1842" s="228"/>
      <c r="C1842" s="46">
        <v>26</v>
      </c>
      <c r="D1842" s="63"/>
      <c r="E1842" s="21"/>
      <c r="F1842" s="21"/>
      <c r="G1842" s="21"/>
      <c r="H1842" s="21"/>
      <c r="I1842" s="21"/>
      <c r="J1842" s="21"/>
      <c r="K1842" s="21"/>
      <c r="L1842" s="21"/>
      <c r="M1842" s="21"/>
      <c r="N1842" s="21"/>
      <c r="O1842" s="21"/>
      <c r="P1842" s="43">
        <f t="shared" si="67"/>
        <v>0</v>
      </c>
    </row>
    <row r="1843" spans="1:16" x14ac:dyDescent="0.25">
      <c r="A1843" s="231"/>
      <c r="B1843" s="232"/>
      <c r="C1843" s="46">
        <v>27</v>
      </c>
      <c r="D1843" s="63"/>
      <c r="E1843" s="21"/>
      <c r="F1843" s="21"/>
      <c r="G1843" s="21"/>
      <c r="H1843" s="21"/>
      <c r="I1843" s="21"/>
      <c r="J1843" s="21"/>
      <c r="K1843" s="21"/>
      <c r="L1843" s="21"/>
      <c r="M1843" s="21"/>
      <c r="N1843" s="21"/>
      <c r="O1843" s="21"/>
      <c r="P1843" s="43">
        <f t="shared" si="67"/>
        <v>0</v>
      </c>
    </row>
    <row r="1844" spans="1:16" x14ac:dyDescent="0.25">
      <c r="A1844" s="225">
        <v>746</v>
      </c>
      <c r="B1844" s="227" t="s">
        <v>528</v>
      </c>
      <c r="C1844" s="46">
        <v>11</v>
      </c>
      <c r="D1844" s="63"/>
      <c r="E1844" s="21"/>
      <c r="F1844" s="21"/>
      <c r="G1844" s="21"/>
      <c r="H1844" s="21"/>
      <c r="I1844" s="21"/>
      <c r="J1844" s="21"/>
      <c r="K1844" s="21"/>
      <c r="L1844" s="21"/>
      <c r="M1844" s="21"/>
      <c r="N1844" s="21"/>
      <c r="O1844" s="21"/>
      <c r="P1844" s="43">
        <f t="shared" si="67"/>
        <v>0</v>
      </c>
    </row>
    <row r="1845" spans="1:16" x14ac:dyDescent="0.25">
      <c r="A1845" s="226"/>
      <c r="B1845" s="228"/>
      <c r="C1845" s="46">
        <v>14</v>
      </c>
      <c r="D1845" s="63"/>
      <c r="E1845" s="21"/>
      <c r="F1845" s="21"/>
      <c r="G1845" s="21"/>
      <c r="H1845" s="21"/>
      <c r="I1845" s="21"/>
      <c r="J1845" s="21"/>
      <c r="K1845" s="21"/>
      <c r="L1845" s="21"/>
      <c r="M1845" s="21"/>
      <c r="N1845" s="21"/>
      <c r="O1845" s="21"/>
      <c r="P1845" s="43">
        <f t="shared" si="67"/>
        <v>0</v>
      </c>
    </row>
    <row r="1846" spans="1:16" x14ac:dyDescent="0.25">
      <c r="A1846" s="226"/>
      <c r="B1846" s="228"/>
      <c r="C1846" s="46">
        <v>15</v>
      </c>
      <c r="D1846" s="63"/>
      <c r="E1846" s="21"/>
      <c r="F1846" s="21"/>
      <c r="G1846" s="21"/>
      <c r="H1846" s="21"/>
      <c r="I1846" s="21"/>
      <c r="J1846" s="21"/>
      <c r="K1846" s="21"/>
      <c r="L1846" s="21"/>
      <c r="M1846" s="21"/>
      <c r="N1846" s="21"/>
      <c r="O1846" s="21"/>
      <c r="P1846" s="43">
        <f t="shared" si="67"/>
        <v>0</v>
      </c>
    </row>
    <row r="1847" spans="1:16" x14ac:dyDescent="0.25">
      <c r="A1847" s="226"/>
      <c r="B1847" s="228"/>
      <c r="C1847" s="46">
        <v>16</v>
      </c>
      <c r="D1847" s="63"/>
      <c r="E1847" s="21"/>
      <c r="F1847" s="21"/>
      <c r="G1847" s="21"/>
      <c r="H1847" s="21"/>
      <c r="I1847" s="21"/>
      <c r="J1847" s="21"/>
      <c r="K1847" s="21"/>
      <c r="L1847" s="21"/>
      <c r="M1847" s="21"/>
      <c r="N1847" s="21"/>
      <c r="O1847" s="21"/>
      <c r="P1847" s="43">
        <f t="shared" si="67"/>
        <v>0</v>
      </c>
    </row>
    <row r="1848" spans="1:16" x14ac:dyDescent="0.25">
      <c r="A1848" s="226"/>
      <c r="B1848" s="228"/>
      <c r="C1848" s="46">
        <v>17</v>
      </c>
      <c r="D1848" s="63"/>
      <c r="E1848" s="21"/>
      <c r="F1848" s="21"/>
      <c r="G1848" s="21"/>
      <c r="H1848" s="21"/>
      <c r="I1848" s="21"/>
      <c r="J1848" s="21"/>
      <c r="K1848" s="21"/>
      <c r="L1848" s="21"/>
      <c r="M1848" s="21"/>
      <c r="N1848" s="21"/>
      <c r="O1848" s="21"/>
      <c r="P1848" s="43">
        <f t="shared" si="67"/>
        <v>0</v>
      </c>
    </row>
    <row r="1849" spans="1:16" x14ac:dyDescent="0.25">
      <c r="A1849" s="226"/>
      <c r="B1849" s="228"/>
      <c r="C1849" s="46">
        <v>25</v>
      </c>
      <c r="D1849" s="63"/>
      <c r="E1849" s="21"/>
      <c r="F1849" s="21"/>
      <c r="G1849" s="21"/>
      <c r="H1849" s="21"/>
      <c r="I1849" s="21"/>
      <c r="J1849" s="21"/>
      <c r="K1849" s="21"/>
      <c r="L1849" s="21"/>
      <c r="M1849" s="21"/>
      <c r="N1849" s="21"/>
      <c r="O1849" s="21"/>
      <c r="P1849" s="43">
        <f t="shared" si="67"/>
        <v>0</v>
      </c>
    </row>
    <row r="1850" spans="1:16" x14ac:dyDescent="0.25">
      <c r="A1850" s="226"/>
      <c r="B1850" s="228"/>
      <c r="C1850" s="46">
        <v>26</v>
      </c>
      <c r="D1850" s="63"/>
      <c r="E1850" s="21"/>
      <c r="F1850" s="21"/>
      <c r="G1850" s="21"/>
      <c r="H1850" s="21"/>
      <c r="I1850" s="21"/>
      <c r="J1850" s="21"/>
      <c r="K1850" s="21"/>
      <c r="L1850" s="21"/>
      <c r="M1850" s="21"/>
      <c r="N1850" s="21"/>
      <c r="O1850" s="21"/>
      <c r="P1850" s="43">
        <f t="shared" si="67"/>
        <v>0</v>
      </c>
    </row>
    <row r="1851" spans="1:16" x14ac:dyDescent="0.25">
      <c r="A1851" s="231"/>
      <c r="B1851" s="232"/>
      <c r="C1851" s="46">
        <v>27</v>
      </c>
      <c r="D1851" s="63"/>
      <c r="E1851" s="21"/>
      <c r="F1851" s="21"/>
      <c r="G1851" s="21"/>
      <c r="H1851" s="21"/>
      <c r="I1851" s="21"/>
      <c r="J1851" s="21"/>
      <c r="K1851" s="21"/>
      <c r="L1851" s="21"/>
      <c r="M1851" s="21"/>
      <c r="N1851" s="21"/>
      <c r="O1851" s="21"/>
      <c r="P1851" s="43">
        <f t="shared" si="67"/>
        <v>0</v>
      </c>
    </row>
    <row r="1852" spans="1:16" x14ac:dyDescent="0.25">
      <c r="A1852" s="225">
        <v>747</v>
      </c>
      <c r="B1852" s="227" t="s">
        <v>529</v>
      </c>
      <c r="C1852" s="46">
        <v>11</v>
      </c>
      <c r="D1852" s="63"/>
      <c r="E1852" s="21"/>
      <c r="F1852" s="21"/>
      <c r="G1852" s="21"/>
      <c r="H1852" s="21"/>
      <c r="I1852" s="21"/>
      <c r="J1852" s="21"/>
      <c r="K1852" s="21"/>
      <c r="L1852" s="21"/>
      <c r="M1852" s="21"/>
      <c r="N1852" s="21"/>
      <c r="O1852" s="21"/>
      <c r="P1852" s="43">
        <f t="shared" si="67"/>
        <v>0</v>
      </c>
    </row>
    <row r="1853" spans="1:16" x14ac:dyDescent="0.25">
      <c r="A1853" s="226"/>
      <c r="B1853" s="228"/>
      <c r="C1853" s="46">
        <v>14</v>
      </c>
      <c r="D1853" s="63"/>
      <c r="E1853" s="21"/>
      <c r="F1853" s="21"/>
      <c r="G1853" s="21"/>
      <c r="H1853" s="21"/>
      <c r="I1853" s="21"/>
      <c r="J1853" s="21"/>
      <c r="K1853" s="21"/>
      <c r="L1853" s="21"/>
      <c r="M1853" s="21"/>
      <c r="N1853" s="21"/>
      <c r="O1853" s="21"/>
      <c r="P1853" s="43">
        <f t="shared" si="67"/>
        <v>0</v>
      </c>
    </row>
    <row r="1854" spans="1:16" x14ac:dyDescent="0.25">
      <c r="A1854" s="226"/>
      <c r="B1854" s="228"/>
      <c r="C1854" s="46">
        <v>15</v>
      </c>
      <c r="D1854" s="63"/>
      <c r="E1854" s="21"/>
      <c r="F1854" s="21"/>
      <c r="G1854" s="21"/>
      <c r="H1854" s="21"/>
      <c r="I1854" s="21"/>
      <c r="J1854" s="21"/>
      <c r="K1854" s="21"/>
      <c r="L1854" s="21"/>
      <c r="M1854" s="21"/>
      <c r="N1854" s="21"/>
      <c r="O1854" s="21"/>
      <c r="P1854" s="43">
        <f t="shared" si="67"/>
        <v>0</v>
      </c>
    </row>
    <row r="1855" spans="1:16" x14ac:dyDescent="0.25">
      <c r="A1855" s="226"/>
      <c r="B1855" s="228"/>
      <c r="C1855" s="46">
        <v>16</v>
      </c>
      <c r="D1855" s="63"/>
      <c r="E1855" s="21"/>
      <c r="F1855" s="21"/>
      <c r="G1855" s="21"/>
      <c r="H1855" s="21"/>
      <c r="I1855" s="21"/>
      <c r="J1855" s="21"/>
      <c r="K1855" s="21"/>
      <c r="L1855" s="21"/>
      <c r="M1855" s="21"/>
      <c r="N1855" s="21"/>
      <c r="O1855" s="21"/>
      <c r="P1855" s="43">
        <f t="shared" si="67"/>
        <v>0</v>
      </c>
    </row>
    <row r="1856" spans="1:16" x14ac:dyDescent="0.25">
      <c r="A1856" s="226"/>
      <c r="B1856" s="228"/>
      <c r="C1856" s="46">
        <v>17</v>
      </c>
      <c r="D1856" s="63"/>
      <c r="E1856" s="21"/>
      <c r="F1856" s="21"/>
      <c r="G1856" s="21"/>
      <c r="H1856" s="21"/>
      <c r="I1856" s="21"/>
      <c r="J1856" s="21"/>
      <c r="K1856" s="21"/>
      <c r="L1856" s="21"/>
      <c r="M1856" s="21"/>
      <c r="N1856" s="21"/>
      <c r="O1856" s="21"/>
      <c r="P1856" s="43">
        <f t="shared" si="67"/>
        <v>0</v>
      </c>
    </row>
    <row r="1857" spans="1:16" x14ac:dyDescent="0.25">
      <c r="A1857" s="226"/>
      <c r="B1857" s="228"/>
      <c r="C1857" s="46">
        <v>25</v>
      </c>
      <c r="D1857" s="63"/>
      <c r="E1857" s="21"/>
      <c r="F1857" s="21"/>
      <c r="G1857" s="21"/>
      <c r="H1857" s="21"/>
      <c r="I1857" s="21"/>
      <c r="J1857" s="21"/>
      <c r="K1857" s="21"/>
      <c r="L1857" s="21"/>
      <c r="M1857" s="21"/>
      <c r="N1857" s="21"/>
      <c r="O1857" s="21"/>
      <c r="P1857" s="43">
        <f t="shared" si="67"/>
        <v>0</v>
      </c>
    </row>
    <row r="1858" spans="1:16" x14ac:dyDescent="0.25">
      <c r="A1858" s="226"/>
      <c r="B1858" s="228"/>
      <c r="C1858" s="46">
        <v>26</v>
      </c>
      <c r="D1858" s="63"/>
      <c r="E1858" s="21"/>
      <c r="F1858" s="21"/>
      <c r="G1858" s="21"/>
      <c r="H1858" s="21"/>
      <c r="I1858" s="21"/>
      <c r="J1858" s="21"/>
      <c r="K1858" s="21"/>
      <c r="L1858" s="21"/>
      <c r="M1858" s="21"/>
      <c r="N1858" s="21"/>
      <c r="O1858" s="21"/>
      <c r="P1858" s="43">
        <f t="shared" si="67"/>
        <v>0</v>
      </c>
    </row>
    <row r="1859" spans="1:16" x14ac:dyDescent="0.25">
      <c r="A1859" s="231"/>
      <c r="B1859" s="232"/>
      <c r="C1859" s="46">
        <v>27</v>
      </c>
      <c r="D1859" s="63"/>
      <c r="E1859" s="21"/>
      <c r="F1859" s="21"/>
      <c r="G1859" s="21"/>
      <c r="H1859" s="21"/>
      <c r="I1859" s="21"/>
      <c r="J1859" s="21"/>
      <c r="K1859" s="21"/>
      <c r="L1859" s="21"/>
      <c r="M1859" s="21"/>
      <c r="N1859" s="21"/>
      <c r="O1859" s="21"/>
      <c r="P1859" s="43">
        <f t="shared" ref="P1859:P1922" si="68">SUM(D1859:O1859)</f>
        <v>0</v>
      </c>
    </row>
    <row r="1860" spans="1:16" x14ac:dyDescent="0.25">
      <c r="A1860" s="225">
        <v>748</v>
      </c>
      <c r="B1860" s="227" t="s">
        <v>530</v>
      </c>
      <c r="C1860" s="46">
        <v>11</v>
      </c>
      <c r="D1860" s="63"/>
      <c r="E1860" s="21"/>
      <c r="F1860" s="21"/>
      <c r="G1860" s="21"/>
      <c r="H1860" s="21"/>
      <c r="I1860" s="21"/>
      <c r="J1860" s="21"/>
      <c r="K1860" s="21"/>
      <c r="L1860" s="21"/>
      <c r="M1860" s="21"/>
      <c r="N1860" s="21"/>
      <c r="O1860" s="21"/>
      <c r="P1860" s="43">
        <f t="shared" si="68"/>
        <v>0</v>
      </c>
    </row>
    <row r="1861" spans="1:16" x14ac:dyDescent="0.25">
      <c r="A1861" s="226"/>
      <c r="B1861" s="228"/>
      <c r="C1861" s="46">
        <v>14</v>
      </c>
      <c r="D1861" s="63"/>
      <c r="E1861" s="21"/>
      <c r="F1861" s="21"/>
      <c r="G1861" s="21"/>
      <c r="H1861" s="21"/>
      <c r="I1861" s="21"/>
      <c r="J1861" s="21"/>
      <c r="K1861" s="21"/>
      <c r="L1861" s="21"/>
      <c r="M1861" s="21"/>
      <c r="N1861" s="21"/>
      <c r="O1861" s="21"/>
      <c r="P1861" s="43">
        <f t="shared" si="68"/>
        <v>0</v>
      </c>
    </row>
    <row r="1862" spans="1:16" x14ac:dyDescent="0.25">
      <c r="A1862" s="226"/>
      <c r="B1862" s="228"/>
      <c r="C1862" s="46">
        <v>15</v>
      </c>
      <c r="D1862" s="63"/>
      <c r="E1862" s="21"/>
      <c r="F1862" s="21"/>
      <c r="G1862" s="21"/>
      <c r="H1862" s="21"/>
      <c r="I1862" s="21"/>
      <c r="J1862" s="21"/>
      <c r="K1862" s="21"/>
      <c r="L1862" s="21"/>
      <c r="M1862" s="21"/>
      <c r="N1862" s="21"/>
      <c r="O1862" s="21"/>
      <c r="P1862" s="43">
        <f t="shared" si="68"/>
        <v>0</v>
      </c>
    </row>
    <row r="1863" spans="1:16" x14ac:dyDescent="0.25">
      <c r="A1863" s="226"/>
      <c r="B1863" s="228"/>
      <c r="C1863" s="46">
        <v>16</v>
      </c>
      <c r="D1863" s="63"/>
      <c r="E1863" s="21"/>
      <c r="F1863" s="21"/>
      <c r="G1863" s="21"/>
      <c r="H1863" s="21"/>
      <c r="I1863" s="21"/>
      <c r="J1863" s="21"/>
      <c r="K1863" s="21"/>
      <c r="L1863" s="21"/>
      <c r="M1863" s="21"/>
      <c r="N1863" s="21"/>
      <c r="O1863" s="21"/>
      <c r="P1863" s="43">
        <f t="shared" si="68"/>
        <v>0</v>
      </c>
    </row>
    <row r="1864" spans="1:16" x14ac:dyDescent="0.25">
      <c r="A1864" s="226"/>
      <c r="B1864" s="228"/>
      <c r="C1864" s="46">
        <v>17</v>
      </c>
      <c r="D1864" s="63"/>
      <c r="E1864" s="21"/>
      <c r="F1864" s="21"/>
      <c r="G1864" s="21"/>
      <c r="H1864" s="21"/>
      <c r="I1864" s="21"/>
      <c r="J1864" s="21"/>
      <c r="K1864" s="21"/>
      <c r="L1864" s="21"/>
      <c r="M1864" s="21"/>
      <c r="N1864" s="21"/>
      <c r="O1864" s="21"/>
      <c r="P1864" s="43">
        <f t="shared" si="68"/>
        <v>0</v>
      </c>
    </row>
    <row r="1865" spans="1:16" x14ac:dyDescent="0.25">
      <c r="A1865" s="226"/>
      <c r="B1865" s="228"/>
      <c r="C1865" s="46">
        <v>25</v>
      </c>
      <c r="D1865" s="63"/>
      <c r="E1865" s="21"/>
      <c r="F1865" s="21"/>
      <c r="G1865" s="21"/>
      <c r="H1865" s="21"/>
      <c r="I1865" s="21"/>
      <c r="J1865" s="21"/>
      <c r="K1865" s="21"/>
      <c r="L1865" s="21"/>
      <c r="M1865" s="21"/>
      <c r="N1865" s="21"/>
      <c r="O1865" s="21"/>
      <c r="P1865" s="43">
        <f t="shared" si="68"/>
        <v>0</v>
      </c>
    </row>
    <row r="1866" spans="1:16" x14ac:dyDescent="0.25">
      <c r="A1866" s="226"/>
      <c r="B1866" s="228"/>
      <c r="C1866" s="46">
        <v>26</v>
      </c>
      <c r="D1866" s="63"/>
      <c r="E1866" s="21"/>
      <c r="F1866" s="21"/>
      <c r="G1866" s="21"/>
      <c r="H1866" s="21"/>
      <c r="I1866" s="21"/>
      <c r="J1866" s="21"/>
      <c r="K1866" s="21"/>
      <c r="L1866" s="21"/>
      <c r="M1866" s="21"/>
      <c r="N1866" s="21"/>
      <c r="O1866" s="21"/>
      <c r="P1866" s="43">
        <f t="shared" si="68"/>
        <v>0</v>
      </c>
    </row>
    <row r="1867" spans="1:16" x14ac:dyDescent="0.25">
      <c r="A1867" s="231"/>
      <c r="B1867" s="232"/>
      <c r="C1867" s="46">
        <v>27</v>
      </c>
      <c r="D1867" s="63"/>
      <c r="E1867" s="21"/>
      <c r="F1867" s="21"/>
      <c r="G1867" s="21"/>
      <c r="H1867" s="21"/>
      <c r="I1867" s="21"/>
      <c r="J1867" s="21"/>
      <c r="K1867" s="21"/>
      <c r="L1867" s="21"/>
      <c r="M1867" s="21"/>
      <c r="N1867" s="21"/>
      <c r="O1867" s="21"/>
      <c r="P1867" s="43">
        <f t="shared" si="68"/>
        <v>0</v>
      </c>
    </row>
    <row r="1868" spans="1:16" x14ac:dyDescent="0.25">
      <c r="A1868" s="225">
        <v>749</v>
      </c>
      <c r="B1868" s="227" t="s">
        <v>531</v>
      </c>
      <c r="C1868" s="46">
        <v>11</v>
      </c>
      <c r="D1868" s="63"/>
      <c r="E1868" s="21"/>
      <c r="F1868" s="21"/>
      <c r="G1868" s="21"/>
      <c r="H1868" s="21"/>
      <c r="I1868" s="21"/>
      <c r="J1868" s="21"/>
      <c r="K1868" s="21"/>
      <c r="L1868" s="21"/>
      <c r="M1868" s="21"/>
      <c r="N1868" s="21"/>
      <c r="O1868" s="21"/>
      <c r="P1868" s="43">
        <f t="shared" si="68"/>
        <v>0</v>
      </c>
    </row>
    <row r="1869" spans="1:16" x14ac:dyDescent="0.25">
      <c r="A1869" s="226"/>
      <c r="B1869" s="228"/>
      <c r="C1869" s="46">
        <v>14</v>
      </c>
      <c r="D1869" s="63"/>
      <c r="E1869" s="21"/>
      <c r="F1869" s="21"/>
      <c r="G1869" s="21"/>
      <c r="H1869" s="21"/>
      <c r="I1869" s="21"/>
      <c r="J1869" s="21"/>
      <c r="K1869" s="21"/>
      <c r="L1869" s="21"/>
      <c r="M1869" s="21"/>
      <c r="N1869" s="21"/>
      <c r="O1869" s="21"/>
      <c r="P1869" s="43">
        <f t="shared" si="68"/>
        <v>0</v>
      </c>
    </row>
    <row r="1870" spans="1:16" x14ac:dyDescent="0.25">
      <c r="A1870" s="226"/>
      <c r="B1870" s="228"/>
      <c r="C1870" s="46">
        <v>15</v>
      </c>
      <c r="D1870" s="63"/>
      <c r="E1870" s="21"/>
      <c r="F1870" s="21"/>
      <c r="G1870" s="21"/>
      <c r="H1870" s="21"/>
      <c r="I1870" s="21"/>
      <c r="J1870" s="21"/>
      <c r="K1870" s="21"/>
      <c r="L1870" s="21"/>
      <c r="M1870" s="21"/>
      <c r="N1870" s="21"/>
      <c r="O1870" s="21"/>
      <c r="P1870" s="43">
        <f t="shared" si="68"/>
        <v>0</v>
      </c>
    </row>
    <row r="1871" spans="1:16" x14ac:dyDescent="0.25">
      <c r="A1871" s="226"/>
      <c r="B1871" s="228"/>
      <c r="C1871" s="46">
        <v>16</v>
      </c>
      <c r="D1871" s="63"/>
      <c r="E1871" s="21"/>
      <c r="F1871" s="21"/>
      <c r="G1871" s="21"/>
      <c r="H1871" s="21"/>
      <c r="I1871" s="21"/>
      <c r="J1871" s="21"/>
      <c r="K1871" s="21"/>
      <c r="L1871" s="21"/>
      <c r="M1871" s="21"/>
      <c r="N1871" s="21"/>
      <c r="O1871" s="21"/>
      <c r="P1871" s="43">
        <f t="shared" si="68"/>
        <v>0</v>
      </c>
    </row>
    <row r="1872" spans="1:16" x14ac:dyDescent="0.25">
      <c r="A1872" s="226"/>
      <c r="B1872" s="228"/>
      <c r="C1872" s="46">
        <v>17</v>
      </c>
      <c r="D1872" s="63"/>
      <c r="E1872" s="21"/>
      <c r="F1872" s="21"/>
      <c r="G1872" s="21"/>
      <c r="H1872" s="21"/>
      <c r="I1872" s="21"/>
      <c r="J1872" s="21"/>
      <c r="K1872" s="21"/>
      <c r="L1872" s="21"/>
      <c r="M1872" s="21"/>
      <c r="N1872" s="21"/>
      <c r="O1872" s="21"/>
      <c r="P1872" s="43">
        <f t="shared" si="68"/>
        <v>0</v>
      </c>
    </row>
    <row r="1873" spans="1:16" x14ac:dyDescent="0.25">
      <c r="A1873" s="226"/>
      <c r="B1873" s="228"/>
      <c r="C1873" s="46">
        <v>25</v>
      </c>
      <c r="D1873" s="63"/>
      <c r="E1873" s="21"/>
      <c r="F1873" s="21"/>
      <c r="G1873" s="21"/>
      <c r="H1873" s="21"/>
      <c r="I1873" s="21"/>
      <c r="J1873" s="21"/>
      <c r="K1873" s="21"/>
      <c r="L1873" s="21"/>
      <c r="M1873" s="21"/>
      <c r="N1873" s="21"/>
      <c r="O1873" s="21"/>
      <c r="P1873" s="43">
        <f t="shared" si="68"/>
        <v>0</v>
      </c>
    </row>
    <row r="1874" spans="1:16" x14ac:dyDescent="0.25">
      <c r="A1874" s="226"/>
      <c r="B1874" s="228"/>
      <c r="C1874" s="46">
        <v>26</v>
      </c>
      <c r="D1874" s="63"/>
      <c r="E1874" s="21"/>
      <c r="F1874" s="21"/>
      <c r="G1874" s="21"/>
      <c r="H1874" s="21"/>
      <c r="I1874" s="21"/>
      <c r="J1874" s="21"/>
      <c r="K1874" s="21"/>
      <c r="L1874" s="21"/>
      <c r="M1874" s="21"/>
      <c r="N1874" s="21"/>
      <c r="O1874" s="21"/>
      <c r="P1874" s="43">
        <f t="shared" si="68"/>
        <v>0</v>
      </c>
    </row>
    <row r="1875" spans="1:16" x14ac:dyDescent="0.25">
      <c r="A1875" s="231"/>
      <c r="B1875" s="232"/>
      <c r="C1875" s="46">
        <v>27</v>
      </c>
      <c r="D1875" s="63"/>
      <c r="E1875" s="21"/>
      <c r="F1875" s="21"/>
      <c r="G1875" s="21"/>
      <c r="H1875" s="21"/>
      <c r="I1875" s="21"/>
      <c r="J1875" s="21"/>
      <c r="K1875" s="21"/>
      <c r="L1875" s="21"/>
      <c r="M1875" s="21"/>
      <c r="N1875" s="21"/>
      <c r="O1875" s="21"/>
      <c r="P1875" s="43">
        <f t="shared" si="68"/>
        <v>0</v>
      </c>
    </row>
    <row r="1876" spans="1:16" x14ac:dyDescent="0.25">
      <c r="A1876" s="59">
        <v>7500</v>
      </c>
      <c r="B1876" s="219" t="s">
        <v>532</v>
      </c>
      <c r="C1876" s="220"/>
      <c r="D1876" s="58">
        <v>0</v>
      </c>
      <c r="E1876" s="58">
        <v>0</v>
      </c>
      <c r="F1876" s="58">
        <v>0</v>
      </c>
      <c r="G1876" s="58">
        <v>0</v>
      </c>
      <c r="H1876" s="58">
        <v>0</v>
      </c>
      <c r="I1876" s="58">
        <v>0</v>
      </c>
      <c r="J1876" s="58">
        <v>0</v>
      </c>
      <c r="K1876" s="58">
        <v>0</v>
      </c>
      <c r="L1876" s="58">
        <v>0</v>
      </c>
      <c r="M1876" s="58">
        <v>0</v>
      </c>
      <c r="N1876" s="58">
        <v>0</v>
      </c>
      <c r="O1876" s="58">
        <v>0</v>
      </c>
      <c r="P1876" s="43">
        <f t="shared" si="68"/>
        <v>0</v>
      </c>
    </row>
    <row r="1877" spans="1:16" x14ac:dyDescent="0.25">
      <c r="A1877" s="225">
        <v>751</v>
      </c>
      <c r="B1877" s="227" t="s">
        <v>533</v>
      </c>
      <c r="C1877" s="46">
        <v>11</v>
      </c>
      <c r="D1877" s="63"/>
      <c r="E1877" s="21"/>
      <c r="F1877" s="21"/>
      <c r="G1877" s="21"/>
      <c r="H1877" s="21"/>
      <c r="I1877" s="21"/>
      <c r="J1877" s="21"/>
      <c r="K1877" s="21"/>
      <c r="L1877" s="21"/>
      <c r="M1877" s="21"/>
      <c r="N1877" s="21"/>
      <c r="O1877" s="21"/>
      <c r="P1877" s="43">
        <f t="shared" si="68"/>
        <v>0</v>
      </c>
    </row>
    <row r="1878" spans="1:16" x14ac:dyDescent="0.25">
      <c r="A1878" s="226"/>
      <c r="B1878" s="228"/>
      <c r="C1878" s="46">
        <v>14</v>
      </c>
      <c r="D1878" s="63"/>
      <c r="E1878" s="21"/>
      <c r="F1878" s="21"/>
      <c r="G1878" s="21"/>
      <c r="H1878" s="21"/>
      <c r="I1878" s="21"/>
      <c r="J1878" s="21"/>
      <c r="K1878" s="21"/>
      <c r="L1878" s="21"/>
      <c r="M1878" s="21"/>
      <c r="N1878" s="21"/>
      <c r="O1878" s="21"/>
      <c r="P1878" s="43">
        <f t="shared" si="68"/>
        <v>0</v>
      </c>
    </row>
    <row r="1879" spans="1:16" x14ac:dyDescent="0.25">
      <c r="A1879" s="226"/>
      <c r="B1879" s="228"/>
      <c r="C1879" s="46">
        <v>15</v>
      </c>
      <c r="D1879" s="63"/>
      <c r="E1879" s="21"/>
      <c r="F1879" s="21"/>
      <c r="G1879" s="21"/>
      <c r="H1879" s="21"/>
      <c r="I1879" s="21"/>
      <c r="J1879" s="21"/>
      <c r="K1879" s="21"/>
      <c r="L1879" s="21"/>
      <c r="M1879" s="21"/>
      <c r="N1879" s="21"/>
      <c r="O1879" s="21"/>
      <c r="P1879" s="43">
        <f t="shared" si="68"/>
        <v>0</v>
      </c>
    </row>
    <row r="1880" spans="1:16" x14ac:dyDescent="0.25">
      <c r="A1880" s="226"/>
      <c r="B1880" s="228"/>
      <c r="C1880" s="46">
        <v>16</v>
      </c>
      <c r="D1880" s="63"/>
      <c r="E1880" s="21"/>
      <c r="F1880" s="21"/>
      <c r="G1880" s="21"/>
      <c r="H1880" s="21"/>
      <c r="I1880" s="21"/>
      <c r="J1880" s="21"/>
      <c r="K1880" s="21"/>
      <c r="L1880" s="21"/>
      <c r="M1880" s="21"/>
      <c r="N1880" s="21"/>
      <c r="O1880" s="21"/>
      <c r="P1880" s="43">
        <f t="shared" si="68"/>
        <v>0</v>
      </c>
    </row>
    <row r="1881" spans="1:16" x14ac:dyDescent="0.25">
      <c r="A1881" s="226"/>
      <c r="B1881" s="228"/>
      <c r="C1881" s="46">
        <v>17</v>
      </c>
      <c r="D1881" s="63"/>
      <c r="E1881" s="21"/>
      <c r="F1881" s="21"/>
      <c r="G1881" s="21"/>
      <c r="H1881" s="21"/>
      <c r="I1881" s="21"/>
      <c r="J1881" s="21"/>
      <c r="K1881" s="21"/>
      <c r="L1881" s="21"/>
      <c r="M1881" s="21"/>
      <c r="N1881" s="21"/>
      <c r="O1881" s="21"/>
      <c r="P1881" s="43">
        <f t="shared" si="68"/>
        <v>0</v>
      </c>
    </row>
    <row r="1882" spans="1:16" x14ac:dyDescent="0.25">
      <c r="A1882" s="226"/>
      <c r="B1882" s="228"/>
      <c r="C1882" s="46">
        <v>25</v>
      </c>
      <c r="D1882" s="63"/>
      <c r="E1882" s="21"/>
      <c r="F1882" s="21"/>
      <c r="G1882" s="21"/>
      <c r="H1882" s="21"/>
      <c r="I1882" s="21"/>
      <c r="J1882" s="21"/>
      <c r="K1882" s="21"/>
      <c r="L1882" s="21"/>
      <c r="M1882" s="21"/>
      <c r="N1882" s="21"/>
      <c r="O1882" s="21"/>
      <c r="P1882" s="43">
        <f t="shared" si="68"/>
        <v>0</v>
      </c>
    </row>
    <row r="1883" spans="1:16" x14ac:dyDescent="0.25">
      <c r="A1883" s="226"/>
      <c r="B1883" s="228"/>
      <c r="C1883" s="46">
        <v>26</v>
      </c>
      <c r="D1883" s="63"/>
      <c r="E1883" s="21"/>
      <c r="F1883" s="21"/>
      <c r="G1883" s="21"/>
      <c r="H1883" s="21"/>
      <c r="I1883" s="21"/>
      <c r="J1883" s="21"/>
      <c r="K1883" s="21"/>
      <c r="L1883" s="21"/>
      <c r="M1883" s="21"/>
      <c r="N1883" s="21"/>
      <c r="O1883" s="21"/>
      <c r="P1883" s="43">
        <f t="shared" si="68"/>
        <v>0</v>
      </c>
    </row>
    <row r="1884" spans="1:16" x14ac:dyDescent="0.25">
      <c r="A1884" s="231"/>
      <c r="B1884" s="232"/>
      <c r="C1884" s="46">
        <v>27</v>
      </c>
      <c r="D1884" s="63"/>
      <c r="E1884" s="21"/>
      <c r="F1884" s="21"/>
      <c r="G1884" s="21"/>
      <c r="H1884" s="21"/>
      <c r="I1884" s="21"/>
      <c r="J1884" s="21"/>
      <c r="K1884" s="21"/>
      <c r="L1884" s="21"/>
      <c r="M1884" s="21"/>
      <c r="N1884" s="21"/>
      <c r="O1884" s="21"/>
      <c r="P1884" s="43">
        <f t="shared" si="68"/>
        <v>0</v>
      </c>
    </row>
    <row r="1885" spans="1:16" x14ac:dyDescent="0.25">
      <c r="A1885" s="48">
        <v>752</v>
      </c>
      <c r="B1885" s="49" t="s">
        <v>534</v>
      </c>
      <c r="C1885" s="50"/>
      <c r="D1885" s="50"/>
      <c r="E1885" s="50"/>
      <c r="F1885" s="50"/>
      <c r="G1885" s="50"/>
      <c r="H1885" s="50"/>
      <c r="I1885" s="50"/>
      <c r="J1885" s="50"/>
      <c r="K1885" s="50"/>
      <c r="L1885" s="50"/>
      <c r="M1885" s="50"/>
      <c r="N1885" s="50"/>
      <c r="O1885" s="50"/>
      <c r="P1885" s="43">
        <f t="shared" si="68"/>
        <v>0</v>
      </c>
    </row>
    <row r="1886" spans="1:16" x14ac:dyDescent="0.25">
      <c r="A1886" s="48">
        <v>753</v>
      </c>
      <c r="B1886" s="49" t="s">
        <v>535</v>
      </c>
      <c r="C1886" s="50"/>
      <c r="D1886" s="50"/>
      <c r="E1886" s="50"/>
      <c r="F1886" s="50"/>
      <c r="G1886" s="50"/>
      <c r="H1886" s="50"/>
      <c r="I1886" s="50"/>
      <c r="J1886" s="50"/>
      <c r="K1886" s="50"/>
      <c r="L1886" s="50"/>
      <c r="M1886" s="50"/>
      <c r="N1886" s="50"/>
      <c r="O1886" s="50"/>
      <c r="P1886" s="43">
        <f t="shared" si="68"/>
        <v>0</v>
      </c>
    </row>
    <row r="1887" spans="1:16" x14ac:dyDescent="0.25">
      <c r="A1887" s="225">
        <v>754</v>
      </c>
      <c r="B1887" s="227" t="s">
        <v>536</v>
      </c>
      <c r="C1887" s="46">
        <v>11</v>
      </c>
      <c r="D1887" s="63"/>
      <c r="E1887" s="21"/>
      <c r="F1887" s="21"/>
      <c r="G1887" s="21"/>
      <c r="H1887" s="21"/>
      <c r="I1887" s="21"/>
      <c r="J1887" s="21"/>
      <c r="K1887" s="21"/>
      <c r="L1887" s="21"/>
      <c r="M1887" s="21"/>
      <c r="N1887" s="21"/>
      <c r="O1887" s="21"/>
      <c r="P1887" s="43">
        <f t="shared" si="68"/>
        <v>0</v>
      </c>
    </row>
    <row r="1888" spans="1:16" x14ac:dyDescent="0.25">
      <c r="A1888" s="226"/>
      <c r="B1888" s="228"/>
      <c r="C1888" s="46">
        <v>14</v>
      </c>
      <c r="D1888" s="63"/>
      <c r="E1888" s="21"/>
      <c r="F1888" s="21"/>
      <c r="G1888" s="21"/>
      <c r="H1888" s="21"/>
      <c r="I1888" s="21"/>
      <c r="J1888" s="21"/>
      <c r="K1888" s="21"/>
      <c r="L1888" s="21"/>
      <c r="M1888" s="21"/>
      <c r="N1888" s="21"/>
      <c r="O1888" s="21"/>
      <c r="P1888" s="43">
        <f t="shared" si="68"/>
        <v>0</v>
      </c>
    </row>
    <row r="1889" spans="1:16" x14ac:dyDescent="0.25">
      <c r="A1889" s="226"/>
      <c r="B1889" s="228"/>
      <c r="C1889" s="46">
        <v>15</v>
      </c>
      <c r="D1889" s="63"/>
      <c r="E1889" s="21"/>
      <c r="F1889" s="21"/>
      <c r="G1889" s="21"/>
      <c r="H1889" s="21"/>
      <c r="I1889" s="21"/>
      <c r="J1889" s="21"/>
      <c r="K1889" s="21"/>
      <c r="L1889" s="21"/>
      <c r="M1889" s="21"/>
      <c r="N1889" s="21"/>
      <c r="O1889" s="21"/>
      <c r="P1889" s="43">
        <f t="shared" si="68"/>
        <v>0</v>
      </c>
    </row>
    <row r="1890" spans="1:16" x14ac:dyDescent="0.25">
      <c r="A1890" s="226"/>
      <c r="B1890" s="228"/>
      <c r="C1890" s="46">
        <v>16</v>
      </c>
      <c r="D1890" s="63"/>
      <c r="E1890" s="21"/>
      <c r="F1890" s="21"/>
      <c r="G1890" s="21"/>
      <c r="H1890" s="21"/>
      <c r="I1890" s="21"/>
      <c r="J1890" s="21"/>
      <c r="K1890" s="21"/>
      <c r="L1890" s="21"/>
      <c r="M1890" s="21"/>
      <c r="N1890" s="21"/>
      <c r="O1890" s="21"/>
      <c r="P1890" s="43">
        <f t="shared" si="68"/>
        <v>0</v>
      </c>
    </row>
    <row r="1891" spans="1:16" x14ac:dyDescent="0.25">
      <c r="A1891" s="226"/>
      <c r="B1891" s="228"/>
      <c r="C1891" s="46">
        <v>17</v>
      </c>
      <c r="D1891" s="63"/>
      <c r="E1891" s="21"/>
      <c r="F1891" s="21"/>
      <c r="G1891" s="21"/>
      <c r="H1891" s="21"/>
      <c r="I1891" s="21"/>
      <c r="J1891" s="21"/>
      <c r="K1891" s="21"/>
      <c r="L1891" s="21"/>
      <c r="M1891" s="21"/>
      <c r="N1891" s="21"/>
      <c r="O1891" s="21"/>
      <c r="P1891" s="43">
        <f t="shared" si="68"/>
        <v>0</v>
      </c>
    </row>
    <row r="1892" spans="1:16" x14ac:dyDescent="0.25">
      <c r="A1892" s="226"/>
      <c r="B1892" s="228"/>
      <c r="C1892" s="46">
        <v>25</v>
      </c>
      <c r="D1892" s="63"/>
      <c r="E1892" s="21"/>
      <c r="F1892" s="21"/>
      <c r="G1892" s="21"/>
      <c r="H1892" s="21"/>
      <c r="I1892" s="21"/>
      <c r="J1892" s="21"/>
      <c r="K1892" s="21"/>
      <c r="L1892" s="21"/>
      <c r="M1892" s="21"/>
      <c r="N1892" s="21"/>
      <c r="O1892" s="21"/>
      <c r="P1892" s="43">
        <f t="shared" si="68"/>
        <v>0</v>
      </c>
    </row>
    <row r="1893" spans="1:16" x14ac:dyDescent="0.25">
      <c r="A1893" s="226"/>
      <c r="B1893" s="228"/>
      <c r="C1893" s="46">
        <v>26</v>
      </c>
      <c r="D1893" s="63"/>
      <c r="E1893" s="21"/>
      <c r="F1893" s="21"/>
      <c r="G1893" s="21"/>
      <c r="H1893" s="21"/>
      <c r="I1893" s="21"/>
      <c r="J1893" s="21"/>
      <c r="K1893" s="21"/>
      <c r="L1893" s="21"/>
      <c r="M1893" s="21"/>
      <c r="N1893" s="21"/>
      <c r="O1893" s="21"/>
      <c r="P1893" s="43">
        <f t="shared" si="68"/>
        <v>0</v>
      </c>
    </row>
    <row r="1894" spans="1:16" x14ac:dyDescent="0.25">
      <c r="A1894" s="231"/>
      <c r="B1894" s="232"/>
      <c r="C1894" s="46">
        <v>27</v>
      </c>
      <c r="D1894" s="63"/>
      <c r="E1894" s="21"/>
      <c r="F1894" s="21"/>
      <c r="G1894" s="21"/>
      <c r="H1894" s="21"/>
      <c r="I1894" s="21"/>
      <c r="J1894" s="21"/>
      <c r="K1894" s="21"/>
      <c r="L1894" s="21"/>
      <c r="M1894" s="21"/>
      <c r="N1894" s="21"/>
      <c r="O1894" s="21"/>
      <c r="P1894" s="43">
        <f t="shared" si="68"/>
        <v>0</v>
      </c>
    </row>
    <row r="1895" spans="1:16" ht="30" x14ac:dyDescent="0.25">
      <c r="A1895" s="48">
        <v>755</v>
      </c>
      <c r="B1895" s="49" t="s">
        <v>537</v>
      </c>
      <c r="C1895" s="50"/>
      <c r="D1895" s="50"/>
      <c r="E1895" s="50"/>
      <c r="F1895" s="50"/>
      <c r="G1895" s="50"/>
      <c r="H1895" s="50"/>
      <c r="I1895" s="50"/>
      <c r="J1895" s="50"/>
      <c r="K1895" s="50"/>
      <c r="L1895" s="50"/>
      <c r="M1895" s="50"/>
      <c r="N1895" s="50"/>
      <c r="O1895" s="50"/>
      <c r="P1895" s="43">
        <f t="shared" si="68"/>
        <v>0</v>
      </c>
    </row>
    <row r="1896" spans="1:16" x14ac:dyDescent="0.25">
      <c r="A1896" s="48">
        <v>756</v>
      </c>
      <c r="B1896" s="49" t="s">
        <v>538</v>
      </c>
      <c r="C1896" s="50"/>
      <c r="D1896" s="50"/>
      <c r="E1896" s="50"/>
      <c r="F1896" s="50"/>
      <c r="G1896" s="50"/>
      <c r="H1896" s="50"/>
      <c r="I1896" s="50"/>
      <c r="J1896" s="50"/>
      <c r="K1896" s="50"/>
      <c r="L1896" s="50"/>
      <c r="M1896" s="50"/>
      <c r="N1896" s="50"/>
      <c r="O1896" s="50"/>
      <c r="P1896" s="43">
        <f t="shared" si="68"/>
        <v>0</v>
      </c>
    </row>
    <row r="1897" spans="1:16" x14ac:dyDescent="0.25">
      <c r="A1897" s="225">
        <v>757</v>
      </c>
      <c r="B1897" s="227" t="s">
        <v>539</v>
      </c>
      <c r="C1897" s="46">
        <v>11</v>
      </c>
      <c r="D1897" s="63"/>
      <c r="E1897" s="21"/>
      <c r="F1897" s="21"/>
      <c r="G1897" s="21"/>
      <c r="H1897" s="21"/>
      <c r="I1897" s="21"/>
      <c r="J1897" s="21"/>
      <c r="K1897" s="21"/>
      <c r="L1897" s="21"/>
      <c r="M1897" s="21"/>
      <c r="N1897" s="21"/>
      <c r="O1897" s="21"/>
      <c r="P1897" s="43">
        <f t="shared" si="68"/>
        <v>0</v>
      </c>
    </row>
    <row r="1898" spans="1:16" x14ac:dyDescent="0.25">
      <c r="A1898" s="226"/>
      <c r="B1898" s="228"/>
      <c r="C1898" s="46">
        <v>14</v>
      </c>
      <c r="D1898" s="63"/>
      <c r="E1898" s="21"/>
      <c r="F1898" s="21"/>
      <c r="G1898" s="21"/>
      <c r="H1898" s="21"/>
      <c r="I1898" s="21"/>
      <c r="J1898" s="21"/>
      <c r="K1898" s="21"/>
      <c r="L1898" s="21"/>
      <c r="M1898" s="21"/>
      <c r="N1898" s="21"/>
      <c r="O1898" s="21"/>
      <c r="P1898" s="43">
        <f t="shared" si="68"/>
        <v>0</v>
      </c>
    </row>
    <row r="1899" spans="1:16" x14ac:dyDescent="0.25">
      <c r="A1899" s="226"/>
      <c r="B1899" s="228"/>
      <c r="C1899" s="46">
        <v>15</v>
      </c>
      <c r="D1899" s="63"/>
      <c r="E1899" s="21"/>
      <c r="F1899" s="21"/>
      <c r="G1899" s="21"/>
      <c r="H1899" s="21"/>
      <c r="I1899" s="21"/>
      <c r="J1899" s="21"/>
      <c r="K1899" s="21"/>
      <c r="L1899" s="21"/>
      <c r="M1899" s="21"/>
      <c r="N1899" s="21"/>
      <c r="O1899" s="21"/>
      <c r="P1899" s="43">
        <f t="shared" si="68"/>
        <v>0</v>
      </c>
    </row>
    <row r="1900" spans="1:16" x14ac:dyDescent="0.25">
      <c r="A1900" s="226"/>
      <c r="B1900" s="228"/>
      <c r="C1900" s="46">
        <v>16</v>
      </c>
      <c r="D1900" s="63"/>
      <c r="E1900" s="21"/>
      <c r="F1900" s="21"/>
      <c r="G1900" s="21"/>
      <c r="H1900" s="21"/>
      <c r="I1900" s="21"/>
      <c r="J1900" s="21"/>
      <c r="K1900" s="21"/>
      <c r="L1900" s="21"/>
      <c r="M1900" s="21"/>
      <c r="N1900" s="21"/>
      <c r="O1900" s="21"/>
      <c r="P1900" s="43">
        <f t="shared" si="68"/>
        <v>0</v>
      </c>
    </row>
    <row r="1901" spans="1:16" x14ac:dyDescent="0.25">
      <c r="A1901" s="226"/>
      <c r="B1901" s="228"/>
      <c r="C1901" s="46">
        <v>17</v>
      </c>
      <c r="D1901" s="63"/>
      <c r="E1901" s="21"/>
      <c r="F1901" s="21"/>
      <c r="G1901" s="21"/>
      <c r="H1901" s="21"/>
      <c r="I1901" s="21"/>
      <c r="J1901" s="21"/>
      <c r="K1901" s="21"/>
      <c r="L1901" s="21"/>
      <c r="M1901" s="21"/>
      <c r="N1901" s="21"/>
      <c r="O1901" s="21"/>
      <c r="P1901" s="43">
        <f t="shared" si="68"/>
        <v>0</v>
      </c>
    </row>
    <row r="1902" spans="1:16" x14ac:dyDescent="0.25">
      <c r="A1902" s="226"/>
      <c r="B1902" s="228"/>
      <c r="C1902" s="46">
        <v>25</v>
      </c>
      <c r="D1902" s="63"/>
      <c r="E1902" s="21"/>
      <c r="F1902" s="21"/>
      <c r="G1902" s="21"/>
      <c r="H1902" s="21"/>
      <c r="I1902" s="21"/>
      <c r="J1902" s="21"/>
      <c r="K1902" s="21"/>
      <c r="L1902" s="21"/>
      <c r="M1902" s="21"/>
      <c r="N1902" s="21"/>
      <c r="O1902" s="21"/>
      <c r="P1902" s="43">
        <f t="shared" si="68"/>
        <v>0</v>
      </c>
    </row>
    <row r="1903" spans="1:16" x14ac:dyDescent="0.25">
      <c r="A1903" s="226"/>
      <c r="B1903" s="228"/>
      <c r="C1903" s="46">
        <v>26</v>
      </c>
      <c r="D1903" s="63"/>
      <c r="E1903" s="21"/>
      <c r="F1903" s="21"/>
      <c r="G1903" s="21"/>
      <c r="H1903" s="21"/>
      <c r="I1903" s="21"/>
      <c r="J1903" s="21"/>
      <c r="K1903" s="21"/>
      <c r="L1903" s="21"/>
      <c r="M1903" s="21"/>
      <c r="N1903" s="21"/>
      <c r="O1903" s="21"/>
      <c r="P1903" s="43">
        <f t="shared" si="68"/>
        <v>0</v>
      </c>
    </row>
    <row r="1904" spans="1:16" x14ac:dyDescent="0.25">
      <c r="A1904" s="231"/>
      <c r="B1904" s="232"/>
      <c r="C1904" s="46">
        <v>27</v>
      </c>
      <c r="D1904" s="63"/>
      <c r="E1904" s="21"/>
      <c r="F1904" s="21"/>
      <c r="G1904" s="21"/>
      <c r="H1904" s="21"/>
      <c r="I1904" s="21"/>
      <c r="J1904" s="21"/>
      <c r="K1904" s="21"/>
      <c r="L1904" s="21"/>
      <c r="M1904" s="21"/>
      <c r="N1904" s="21"/>
      <c r="O1904" s="21"/>
      <c r="P1904" s="43">
        <f t="shared" si="68"/>
        <v>0</v>
      </c>
    </row>
    <row r="1905" spans="1:16" x14ac:dyDescent="0.25">
      <c r="A1905" s="48">
        <v>758</v>
      </c>
      <c r="B1905" s="49" t="s">
        <v>540</v>
      </c>
      <c r="C1905" s="50"/>
      <c r="D1905" s="50"/>
      <c r="E1905" s="50"/>
      <c r="F1905" s="50"/>
      <c r="G1905" s="50"/>
      <c r="H1905" s="50"/>
      <c r="I1905" s="50"/>
      <c r="J1905" s="50"/>
      <c r="K1905" s="50"/>
      <c r="L1905" s="50"/>
      <c r="M1905" s="50"/>
      <c r="N1905" s="50"/>
      <c r="O1905" s="50"/>
      <c r="P1905" s="43">
        <f t="shared" si="68"/>
        <v>0</v>
      </c>
    </row>
    <row r="1906" spans="1:16" x14ac:dyDescent="0.25">
      <c r="A1906" s="225">
        <v>759</v>
      </c>
      <c r="B1906" s="227" t="s">
        <v>541</v>
      </c>
      <c r="C1906" s="46">
        <v>11</v>
      </c>
      <c r="D1906" s="63"/>
      <c r="E1906" s="21"/>
      <c r="F1906" s="21"/>
      <c r="G1906" s="21"/>
      <c r="H1906" s="21"/>
      <c r="I1906" s="21"/>
      <c r="J1906" s="21"/>
      <c r="K1906" s="21"/>
      <c r="L1906" s="21"/>
      <c r="M1906" s="21"/>
      <c r="N1906" s="21"/>
      <c r="O1906" s="21"/>
      <c r="P1906" s="43">
        <f t="shared" si="68"/>
        <v>0</v>
      </c>
    </row>
    <row r="1907" spans="1:16" x14ac:dyDescent="0.25">
      <c r="A1907" s="226"/>
      <c r="B1907" s="228"/>
      <c r="C1907" s="46">
        <v>14</v>
      </c>
      <c r="D1907" s="63"/>
      <c r="E1907" s="21"/>
      <c r="F1907" s="21"/>
      <c r="G1907" s="21"/>
      <c r="H1907" s="21"/>
      <c r="I1907" s="21"/>
      <c r="J1907" s="21"/>
      <c r="K1907" s="21"/>
      <c r="L1907" s="21"/>
      <c r="M1907" s="21"/>
      <c r="N1907" s="21"/>
      <c r="O1907" s="21"/>
      <c r="P1907" s="43">
        <f t="shared" si="68"/>
        <v>0</v>
      </c>
    </row>
    <row r="1908" spans="1:16" x14ac:dyDescent="0.25">
      <c r="A1908" s="226"/>
      <c r="B1908" s="228"/>
      <c r="C1908" s="46">
        <v>15</v>
      </c>
      <c r="D1908" s="63"/>
      <c r="E1908" s="21"/>
      <c r="F1908" s="21"/>
      <c r="G1908" s="21"/>
      <c r="H1908" s="21"/>
      <c r="I1908" s="21"/>
      <c r="J1908" s="21"/>
      <c r="K1908" s="21"/>
      <c r="L1908" s="21"/>
      <c r="M1908" s="21"/>
      <c r="N1908" s="21"/>
      <c r="O1908" s="21"/>
      <c r="P1908" s="43">
        <f t="shared" si="68"/>
        <v>0</v>
      </c>
    </row>
    <row r="1909" spans="1:16" x14ac:dyDescent="0.25">
      <c r="A1909" s="226"/>
      <c r="B1909" s="228"/>
      <c r="C1909" s="46">
        <v>16</v>
      </c>
      <c r="D1909" s="63"/>
      <c r="E1909" s="21"/>
      <c r="F1909" s="21"/>
      <c r="G1909" s="21"/>
      <c r="H1909" s="21"/>
      <c r="I1909" s="21"/>
      <c r="J1909" s="21"/>
      <c r="K1909" s="21"/>
      <c r="L1909" s="21"/>
      <c r="M1909" s="21"/>
      <c r="N1909" s="21"/>
      <c r="O1909" s="21"/>
      <c r="P1909" s="43">
        <f t="shared" si="68"/>
        <v>0</v>
      </c>
    </row>
    <row r="1910" spans="1:16" x14ac:dyDescent="0.25">
      <c r="A1910" s="226"/>
      <c r="B1910" s="228"/>
      <c r="C1910" s="46">
        <v>17</v>
      </c>
      <c r="D1910" s="63"/>
      <c r="E1910" s="21"/>
      <c r="F1910" s="21"/>
      <c r="G1910" s="21"/>
      <c r="H1910" s="21"/>
      <c r="I1910" s="21"/>
      <c r="J1910" s="21"/>
      <c r="K1910" s="21"/>
      <c r="L1910" s="21"/>
      <c r="M1910" s="21"/>
      <c r="N1910" s="21"/>
      <c r="O1910" s="21"/>
      <c r="P1910" s="43">
        <f t="shared" si="68"/>
        <v>0</v>
      </c>
    </row>
    <row r="1911" spans="1:16" x14ac:dyDescent="0.25">
      <c r="A1911" s="226"/>
      <c r="B1911" s="228"/>
      <c r="C1911" s="46">
        <v>25</v>
      </c>
      <c r="D1911" s="63"/>
      <c r="E1911" s="21"/>
      <c r="F1911" s="21"/>
      <c r="G1911" s="21"/>
      <c r="H1911" s="21"/>
      <c r="I1911" s="21"/>
      <c r="J1911" s="21"/>
      <c r="K1911" s="21"/>
      <c r="L1911" s="21"/>
      <c r="M1911" s="21"/>
      <c r="N1911" s="21"/>
      <c r="O1911" s="21"/>
      <c r="P1911" s="43">
        <f t="shared" si="68"/>
        <v>0</v>
      </c>
    </row>
    <row r="1912" spans="1:16" x14ac:dyDescent="0.25">
      <c r="A1912" s="226"/>
      <c r="B1912" s="228"/>
      <c r="C1912" s="46">
        <v>26</v>
      </c>
      <c r="D1912" s="63"/>
      <c r="E1912" s="21"/>
      <c r="F1912" s="21"/>
      <c r="G1912" s="21"/>
      <c r="H1912" s="21"/>
      <c r="I1912" s="21"/>
      <c r="J1912" s="21"/>
      <c r="K1912" s="21"/>
      <c r="L1912" s="21"/>
      <c r="M1912" s="21"/>
      <c r="N1912" s="21"/>
      <c r="O1912" s="21"/>
      <c r="P1912" s="43">
        <f t="shared" si="68"/>
        <v>0</v>
      </c>
    </row>
    <row r="1913" spans="1:16" x14ac:dyDescent="0.25">
      <c r="A1913" s="231"/>
      <c r="B1913" s="232"/>
      <c r="C1913" s="46">
        <v>27</v>
      </c>
      <c r="D1913" s="63"/>
      <c r="E1913" s="21"/>
      <c r="F1913" s="21"/>
      <c r="G1913" s="21"/>
      <c r="H1913" s="21"/>
      <c r="I1913" s="21"/>
      <c r="J1913" s="21"/>
      <c r="K1913" s="21"/>
      <c r="L1913" s="21"/>
      <c r="M1913" s="21"/>
      <c r="N1913" s="21"/>
      <c r="O1913" s="21"/>
      <c r="P1913" s="43">
        <f t="shared" si="68"/>
        <v>0</v>
      </c>
    </row>
    <row r="1914" spans="1:16" x14ac:dyDescent="0.25">
      <c r="A1914" s="59">
        <v>7600</v>
      </c>
      <c r="B1914" s="219" t="s">
        <v>542</v>
      </c>
      <c r="C1914" s="220"/>
      <c r="D1914" s="58">
        <v>0</v>
      </c>
      <c r="E1914" s="58">
        <v>0</v>
      </c>
      <c r="F1914" s="58">
        <v>0</v>
      </c>
      <c r="G1914" s="58">
        <v>0</v>
      </c>
      <c r="H1914" s="58">
        <v>0</v>
      </c>
      <c r="I1914" s="58">
        <v>0</v>
      </c>
      <c r="J1914" s="58">
        <v>0</v>
      </c>
      <c r="K1914" s="58">
        <v>0</v>
      </c>
      <c r="L1914" s="58">
        <v>0</v>
      </c>
      <c r="M1914" s="58">
        <v>0</v>
      </c>
      <c r="N1914" s="58">
        <v>0</v>
      </c>
      <c r="O1914" s="58">
        <v>0</v>
      </c>
      <c r="P1914" s="43">
        <f t="shared" si="68"/>
        <v>0</v>
      </c>
    </row>
    <row r="1915" spans="1:16" x14ac:dyDescent="0.25">
      <c r="A1915" s="225">
        <v>761</v>
      </c>
      <c r="B1915" s="227" t="s">
        <v>543</v>
      </c>
      <c r="C1915" s="46">
        <v>11</v>
      </c>
      <c r="D1915" s="63"/>
      <c r="E1915" s="21"/>
      <c r="F1915" s="21"/>
      <c r="G1915" s="21"/>
      <c r="H1915" s="21"/>
      <c r="I1915" s="21"/>
      <c r="J1915" s="21"/>
      <c r="K1915" s="21"/>
      <c r="L1915" s="21"/>
      <c r="M1915" s="21"/>
      <c r="N1915" s="21"/>
      <c r="O1915" s="21"/>
      <c r="P1915" s="43">
        <f t="shared" si="68"/>
        <v>0</v>
      </c>
    </row>
    <row r="1916" spans="1:16" x14ac:dyDescent="0.25">
      <c r="A1916" s="226"/>
      <c r="B1916" s="228"/>
      <c r="C1916" s="46">
        <v>14</v>
      </c>
      <c r="D1916" s="63"/>
      <c r="E1916" s="21"/>
      <c r="F1916" s="21"/>
      <c r="G1916" s="21"/>
      <c r="H1916" s="21"/>
      <c r="I1916" s="21"/>
      <c r="J1916" s="21"/>
      <c r="K1916" s="21"/>
      <c r="L1916" s="21"/>
      <c r="M1916" s="21"/>
      <c r="N1916" s="21"/>
      <c r="O1916" s="21"/>
      <c r="P1916" s="43">
        <f t="shared" si="68"/>
        <v>0</v>
      </c>
    </row>
    <row r="1917" spans="1:16" x14ac:dyDescent="0.25">
      <c r="A1917" s="226"/>
      <c r="B1917" s="228"/>
      <c r="C1917" s="46">
        <v>15</v>
      </c>
      <c r="D1917" s="63"/>
      <c r="E1917" s="21"/>
      <c r="F1917" s="21"/>
      <c r="G1917" s="21"/>
      <c r="H1917" s="21"/>
      <c r="I1917" s="21"/>
      <c r="J1917" s="21"/>
      <c r="K1917" s="21"/>
      <c r="L1917" s="21"/>
      <c r="M1917" s="21"/>
      <c r="N1917" s="21"/>
      <c r="O1917" s="21"/>
      <c r="P1917" s="43">
        <f t="shared" si="68"/>
        <v>0</v>
      </c>
    </row>
    <row r="1918" spans="1:16" x14ac:dyDescent="0.25">
      <c r="A1918" s="226"/>
      <c r="B1918" s="228"/>
      <c r="C1918" s="46">
        <v>16</v>
      </c>
      <c r="D1918" s="63"/>
      <c r="E1918" s="21"/>
      <c r="F1918" s="21"/>
      <c r="G1918" s="21"/>
      <c r="H1918" s="21"/>
      <c r="I1918" s="21"/>
      <c r="J1918" s="21"/>
      <c r="K1918" s="21"/>
      <c r="L1918" s="21"/>
      <c r="M1918" s="21"/>
      <c r="N1918" s="21"/>
      <c r="O1918" s="21"/>
      <c r="P1918" s="43">
        <f t="shared" si="68"/>
        <v>0</v>
      </c>
    </row>
    <row r="1919" spans="1:16" x14ac:dyDescent="0.25">
      <c r="A1919" s="226"/>
      <c r="B1919" s="228"/>
      <c r="C1919" s="46">
        <v>17</v>
      </c>
      <c r="D1919" s="63"/>
      <c r="E1919" s="21"/>
      <c r="F1919" s="21"/>
      <c r="G1919" s="21"/>
      <c r="H1919" s="21"/>
      <c r="I1919" s="21"/>
      <c r="J1919" s="21"/>
      <c r="K1919" s="21"/>
      <c r="L1919" s="21"/>
      <c r="M1919" s="21"/>
      <c r="N1919" s="21"/>
      <c r="O1919" s="21"/>
      <c r="P1919" s="43">
        <f t="shared" si="68"/>
        <v>0</v>
      </c>
    </row>
    <row r="1920" spans="1:16" x14ac:dyDescent="0.25">
      <c r="A1920" s="226"/>
      <c r="B1920" s="228"/>
      <c r="C1920" s="46">
        <v>25</v>
      </c>
      <c r="D1920" s="63"/>
      <c r="E1920" s="21"/>
      <c r="F1920" s="21"/>
      <c r="G1920" s="21"/>
      <c r="H1920" s="21"/>
      <c r="I1920" s="21"/>
      <c r="J1920" s="21"/>
      <c r="K1920" s="21"/>
      <c r="L1920" s="21"/>
      <c r="M1920" s="21"/>
      <c r="N1920" s="21"/>
      <c r="O1920" s="21"/>
      <c r="P1920" s="43">
        <f t="shared" si="68"/>
        <v>0</v>
      </c>
    </row>
    <row r="1921" spans="1:16" x14ac:dyDescent="0.25">
      <c r="A1921" s="226"/>
      <c r="B1921" s="228"/>
      <c r="C1921" s="46">
        <v>26</v>
      </c>
      <c r="D1921" s="63"/>
      <c r="E1921" s="21"/>
      <c r="F1921" s="21"/>
      <c r="G1921" s="21"/>
      <c r="H1921" s="21"/>
      <c r="I1921" s="21"/>
      <c r="J1921" s="21"/>
      <c r="K1921" s="21"/>
      <c r="L1921" s="21"/>
      <c r="M1921" s="21"/>
      <c r="N1921" s="21"/>
      <c r="O1921" s="21"/>
      <c r="P1921" s="43">
        <f t="shared" si="68"/>
        <v>0</v>
      </c>
    </row>
    <row r="1922" spans="1:16" x14ac:dyDescent="0.25">
      <c r="A1922" s="231"/>
      <c r="B1922" s="232"/>
      <c r="C1922" s="46">
        <v>27</v>
      </c>
      <c r="D1922" s="63"/>
      <c r="E1922" s="21"/>
      <c r="F1922" s="21"/>
      <c r="G1922" s="21"/>
      <c r="H1922" s="21"/>
      <c r="I1922" s="21"/>
      <c r="J1922" s="21"/>
      <c r="K1922" s="21"/>
      <c r="L1922" s="21"/>
      <c r="M1922" s="21"/>
      <c r="N1922" s="21"/>
      <c r="O1922" s="21"/>
      <c r="P1922" s="43">
        <f t="shared" si="68"/>
        <v>0</v>
      </c>
    </row>
    <row r="1923" spans="1:16" x14ac:dyDescent="0.25">
      <c r="A1923" s="225">
        <v>762</v>
      </c>
      <c r="B1923" s="227" t="s">
        <v>544</v>
      </c>
      <c r="C1923" s="46">
        <v>11</v>
      </c>
      <c r="D1923" s="63"/>
      <c r="E1923" s="21"/>
      <c r="F1923" s="21"/>
      <c r="G1923" s="21"/>
      <c r="H1923" s="21"/>
      <c r="I1923" s="21"/>
      <c r="J1923" s="21"/>
      <c r="K1923" s="21"/>
      <c r="L1923" s="21"/>
      <c r="M1923" s="21"/>
      <c r="N1923" s="21"/>
      <c r="O1923" s="21"/>
      <c r="P1923" s="43">
        <f t="shared" ref="P1923:P1986" si="69">SUM(D1923:O1923)</f>
        <v>0</v>
      </c>
    </row>
    <row r="1924" spans="1:16" x14ac:dyDescent="0.25">
      <c r="A1924" s="226"/>
      <c r="B1924" s="228"/>
      <c r="C1924" s="46">
        <v>14</v>
      </c>
      <c r="D1924" s="63"/>
      <c r="E1924" s="21"/>
      <c r="F1924" s="21"/>
      <c r="G1924" s="21"/>
      <c r="H1924" s="21"/>
      <c r="I1924" s="21"/>
      <c r="J1924" s="21"/>
      <c r="K1924" s="21"/>
      <c r="L1924" s="21"/>
      <c r="M1924" s="21"/>
      <c r="N1924" s="21"/>
      <c r="O1924" s="21"/>
      <c r="P1924" s="43">
        <f t="shared" si="69"/>
        <v>0</v>
      </c>
    </row>
    <row r="1925" spans="1:16" x14ac:dyDescent="0.25">
      <c r="A1925" s="226"/>
      <c r="B1925" s="228"/>
      <c r="C1925" s="46">
        <v>15</v>
      </c>
      <c r="D1925" s="63"/>
      <c r="E1925" s="21"/>
      <c r="F1925" s="21"/>
      <c r="G1925" s="21"/>
      <c r="H1925" s="21"/>
      <c r="I1925" s="21"/>
      <c r="J1925" s="21"/>
      <c r="K1925" s="21"/>
      <c r="L1925" s="21"/>
      <c r="M1925" s="21"/>
      <c r="N1925" s="21"/>
      <c r="O1925" s="21"/>
      <c r="P1925" s="43">
        <f t="shared" si="69"/>
        <v>0</v>
      </c>
    </row>
    <row r="1926" spans="1:16" x14ac:dyDescent="0.25">
      <c r="A1926" s="226"/>
      <c r="B1926" s="228"/>
      <c r="C1926" s="46">
        <v>16</v>
      </c>
      <c r="D1926" s="63"/>
      <c r="E1926" s="21"/>
      <c r="F1926" s="21"/>
      <c r="G1926" s="21"/>
      <c r="H1926" s="21"/>
      <c r="I1926" s="21"/>
      <c r="J1926" s="21"/>
      <c r="K1926" s="21"/>
      <c r="L1926" s="21"/>
      <c r="M1926" s="21"/>
      <c r="N1926" s="21"/>
      <c r="O1926" s="21"/>
      <c r="P1926" s="43">
        <f t="shared" si="69"/>
        <v>0</v>
      </c>
    </row>
    <row r="1927" spans="1:16" x14ac:dyDescent="0.25">
      <c r="A1927" s="226"/>
      <c r="B1927" s="228"/>
      <c r="C1927" s="46">
        <v>17</v>
      </c>
      <c r="D1927" s="63"/>
      <c r="E1927" s="21"/>
      <c r="F1927" s="21"/>
      <c r="G1927" s="21"/>
      <c r="H1927" s="21"/>
      <c r="I1927" s="21"/>
      <c r="J1927" s="21"/>
      <c r="K1927" s="21"/>
      <c r="L1927" s="21"/>
      <c r="M1927" s="21"/>
      <c r="N1927" s="21"/>
      <c r="O1927" s="21"/>
      <c r="P1927" s="43">
        <f t="shared" si="69"/>
        <v>0</v>
      </c>
    </row>
    <row r="1928" spans="1:16" x14ac:dyDescent="0.25">
      <c r="A1928" s="226"/>
      <c r="B1928" s="228"/>
      <c r="C1928" s="46">
        <v>25</v>
      </c>
      <c r="D1928" s="63"/>
      <c r="E1928" s="21"/>
      <c r="F1928" s="21"/>
      <c r="G1928" s="21"/>
      <c r="H1928" s="21"/>
      <c r="I1928" s="21"/>
      <c r="J1928" s="21"/>
      <c r="K1928" s="21"/>
      <c r="L1928" s="21"/>
      <c r="M1928" s="21"/>
      <c r="N1928" s="21"/>
      <c r="O1928" s="21"/>
      <c r="P1928" s="43">
        <f t="shared" si="69"/>
        <v>0</v>
      </c>
    </row>
    <row r="1929" spans="1:16" x14ac:dyDescent="0.25">
      <c r="A1929" s="226"/>
      <c r="B1929" s="228"/>
      <c r="C1929" s="46">
        <v>26</v>
      </c>
      <c r="D1929" s="63"/>
      <c r="E1929" s="21"/>
      <c r="F1929" s="21"/>
      <c r="G1929" s="21"/>
      <c r="H1929" s="21"/>
      <c r="I1929" s="21"/>
      <c r="J1929" s="21"/>
      <c r="K1929" s="21"/>
      <c r="L1929" s="21"/>
      <c r="M1929" s="21"/>
      <c r="N1929" s="21"/>
      <c r="O1929" s="21"/>
      <c r="P1929" s="43">
        <f t="shared" si="69"/>
        <v>0</v>
      </c>
    </row>
    <row r="1930" spans="1:16" x14ac:dyDescent="0.25">
      <c r="A1930" s="231"/>
      <c r="B1930" s="232"/>
      <c r="C1930" s="46">
        <v>27</v>
      </c>
      <c r="D1930" s="63"/>
      <c r="E1930" s="21"/>
      <c r="F1930" s="21"/>
      <c r="G1930" s="21"/>
      <c r="H1930" s="21"/>
      <c r="I1930" s="21"/>
      <c r="J1930" s="21"/>
      <c r="K1930" s="21"/>
      <c r="L1930" s="21"/>
      <c r="M1930" s="21"/>
      <c r="N1930" s="21"/>
      <c r="O1930" s="21"/>
      <c r="P1930" s="43">
        <f t="shared" si="69"/>
        <v>0</v>
      </c>
    </row>
    <row r="1931" spans="1:16" x14ac:dyDescent="0.25">
      <c r="A1931" s="59">
        <v>7900</v>
      </c>
      <c r="B1931" s="219" t="s">
        <v>545</v>
      </c>
      <c r="C1931" s="220"/>
      <c r="D1931" s="58">
        <v>0</v>
      </c>
      <c r="E1931" s="58">
        <v>0</v>
      </c>
      <c r="F1931" s="58">
        <v>0</v>
      </c>
      <c r="G1931" s="58">
        <v>0</v>
      </c>
      <c r="H1931" s="58">
        <v>0</v>
      </c>
      <c r="I1931" s="58">
        <v>0</v>
      </c>
      <c r="J1931" s="58">
        <v>0</v>
      </c>
      <c r="K1931" s="58">
        <v>0</v>
      </c>
      <c r="L1931" s="58">
        <v>0</v>
      </c>
      <c r="M1931" s="58">
        <v>0</v>
      </c>
      <c r="N1931" s="58">
        <v>0</v>
      </c>
      <c r="O1931" s="58">
        <v>0</v>
      </c>
      <c r="P1931" s="43">
        <f t="shared" si="69"/>
        <v>0</v>
      </c>
    </row>
    <row r="1932" spans="1:16" x14ac:dyDescent="0.25">
      <c r="A1932" s="225">
        <v>791</v>
      </c>
      <c r="B1932" s="227" t="s">
        <v>546</v>
      </c>
      <c r="C1932" s="46">
        <v>11</v>
      </c>
      <c r="D1932" s="63"/>
      <c r="E1932" s="21"/>
      <c r="F1932" s="21"/>
      <c r="G1932" s="21"/>
      <c r="H1932" s="21"/>
      <c r="I1932" s="21"/>
      <c r="J1932" s="21"/>
      <c r="K1932" s="21"/>
      <c r="L1932" s="21"/>
      <c r="M1932" s="21"/>
      <c r="N1932" s="21"/>
      <c r="O1932" s="21"/>
      <c r="P1932" s="43">
        <f t="shared" si="69"/>
        <v>0</v>
      </c>
    </row>
    <row r="1933" spans="1:16" x14ac:dyDescent="0.25">
      <c r="A1933" s="226"/>
      <c r="B1933" s="228"/>
      <c r="C1933" s="46">
        <v>14</v>
      </c>
      <c r="D1933" s="63"/>
      <c r="E1933" s="21"/>
      <c r="F1933" s="21"/>
      <c r="G1933" s="21"/>
      <c r="H1933" s="21"/>
      <c r="I1933" s="21"/>
      <c r="J1933" s="21"/>
      <c r="K1933" s="21"/>
      <c r="L1933" s="21"/>
      <c r="M1933" s="21"/>
      <c r="N1933" s="21"/>
      <c r="O1933" s="21"/>
      <c r="P1933" s="43">
        <f t="shared" si="69"/>
        <v>0</v>
      </c>
    </row>
    <row r="1934" spans="1:16" x14ac:dyDescent="0.25">
      <c r="A1934" s="226"/>
      <c r="B1934" s="228"/>
      <c r="C1934" s="46">
        <v>15</v>
      </c>
      <c r="D1934" s="63"/>
      <c r="E1934" s="21"/>
      <c r="F1934" s="21"/>
      <c r="G1934" s="21"/>
      <c r="H1934" s="21"/>
      <c r="I1934" s="21"/>
      <c r="J1934" s="21"/>
      <c r="K1934" s="21"/>
      <c r="L1934" s="21"/>
      <c r="M1934" s="21"/>
      <c r="N1934" s="21"/>
      <c r="O1934" s="21"/>
      <c r="P1934" s="43">
        <f t="shared" si="69"/>
        <v>0</v>
      </c>
    </row>
    <row r="1935" spans="1:16" x14ac:dyDescent="0.25">
      <c r="A1935" s="226"/>
      <c r="B1935" s="228"/>
      <c r="C1935" s="46">
        <v>16</v>
      </c>
      <c r="D1935" s="63"/>
      <c r="E1935" s="21"/>
      <c r="F1935" s="21"/>
      <c r="G1935" s="21"/>
      <c r="H1935" s="21"/>
      <c r="I1935" s="21"/>
      <c r="J1935" s="21"/>
      <c r="K1935" s="21"/>
      <c r="L1935" s="21"/>
      <c r="M1935" s="21"/>
      <c r="N1935" s="21"/>
      <c r="O1935" s="21"/>
      <c r="P1935" s="43">
        <f t="shared" si="69"/>
        <v>0</v>
      </c>
    </row>
    <row r="1936" spans="1:16" x14ac:dyDescent="0.25">
      <c r="A1936" s="226"/>
      <c r="B1936" s="228"/>
      <c r="C1936" s="46">
        <v>17</v>
      </c>
      <c r="D1936" s="63"/>
      <c r="E1936" s="21"/>
      <c r="F1936" s="21"/>
      <c r="G1936" s="21"/>
      <c r="H1936" s="21"/>
      <c r="I1936" s="21"/>
      <c r="J1936" s="21"/>
      <c r="K1936" s="21"/>
      <c r="L1936" s="21"/>
      <c r="M1936" s="21"/>
      <c r="N1936" s="21"/>
      <c r="O1936" s="21"/>
      <c r="P1936" s="43">
        <f t="shared" si="69"/>
        <v>0</v>
      </c>
    </row>
    <row r="1937" spans="1:16" x14ac:dyDescent="0.25">
      <c r="A1937" s="226"/>
      <c r="B1937" s="228"/>
      <c r="C1937" s="46">
        <v>25</v>
      </c>
      <c r="D1937" s="63"/>
      <c r="E1937" s="21"/>
      <c r="F1937" s="21"/>
      <c r="G1937" s="21"/>
      <c r="H1937" s="21"/>
      <c r="I1937" s="21"/>
      <c r="J1937" s="21"/>
      <c r="K1937" s="21"/>
      <c r="L1937" s="21"/>
      <c r="M1937" s="21"/>
      <c r="N1937" s="21"/>
      <c r="O1937" s="21"/>
      <c r="P1937" s="43">
        <f t="shared" si="69"/>
        <v>0</v>
      </c>
    </row>
    <row r="1938" spans="1:16" x14ac:dyDescent="0.25">
      <c r="A1938" s="226"/>
      <c r="B1938" s="228"/>
      <c r="C1938" s="46">
        <v>26</v>
      </c>
      <c r="D1938" s="63"/>
      <c r="E1938" s="21"/>
      <c r="F1938" s="21"/>
      <c r="G1938" s="21"/>
      <c r="H1938" s="21"/>
      <c r="I1938" s="21"/>
      <c r="J1938" s="21"/>
      <c r="K1938" s="21"/>
      <c r="L1938" s="21"/>
      <c r="M1938" s="21"/>
      <c r="N1938" s="21"/>
      <c r="O1938" s="21"/>
      <c r="P1938" s="43">
        <f t="shared" si="69"/>
        <v>0</v>
      </c>
    </row>
    <row r="1939" spans="1:16" x14ac:dyDescent="0.25">
      <c r="A1939" s="231"/>
      <c r="B1939" s="232"/>
      <c r="C1939" s="46">
        <v>27</v>
      </c>
      <c r="D1939" s="63"/>
      <c r="E1939" s="21"/>
      <c r="F1939" s="21"/>
      <c r="G1939" s="21"/>
      <c r="H1939" s="21"/>
      <c r="I1939" s="21"/>
      <c r="J1939" s="21"/>
      <c r="K1939" s="21"/>
      <c r="L1939" s="21"/>
      <c r="M1939" s="21"/>
      <c r="N1939" s="21"/>
      <c r="O1939" s="21"/>
      <c r="P1939" s="43">
        <f t="shared" si="69"/>
        <v>0</v>
      </c>
    </row>
    <row r="1940" spans="1:16" x14ac:dyDescent="0.25">
      <c r="A1940" s="225">
        <v>792</v>
      </c>
      <c r="B1940" s="227" t="s">
        <v>547</v>
      </c>
      <c r="C1940" s="46">
        <v>11</v>
      </c>
      <c r="D1940" s="63"/>
      <c r="E1940" s="21"/>
      <c r="F1940" s="21"/>
      <c r="G1940" s="21"/>
      <c r="H1940" s="21"/>
      <c r="I1940" s="21"/>
      <c r="J1940" s="21"/>
      <c r="K1940" s="21"/>
      <c r="L1940" s="21"/>
      <c r="M1940" s="21"/>
      <c r="N1940" s="21"/>
      <c r="O1940" s="21"/>
      <c r="P1940" s="43">
        <f t="shared" si="69"/>
        <v>0</v>
      </c>
    </row>
    <row r="1941" spans="1:16" x14ac:dyDescent="0.25">
      <c r="A1941" s="226"/>
      <c r="B1941" s="228"/>
      <c r="C1941" s="46">
        <v>14</v>
      </c>
      <c r="D1941" s="63"/>
      <c r="E1941" s="21"/>
      <c r="F1941" s="21"/>
      <c r="G1941" s="21"/>
      <c r="H1941" s="21"/>
      <c r="I1941" s="21"/>
      <c r="J1941" s="21"/>
      <c r="K1941" s="21"/>
      <c r="L1941" s="21"/>
      <c r="M1941" s="21"/>
      <c r="N1941" s="21"/>
      <c r="O1941" s="21"/>
      <c r="P1941" s="43">
        <f t="shared" si="69"/>
        <v>0</v>
      </c>
    </row>
    <row r="1942" spans="1:16" x14ac:dyDescent="0.25">
      <c r="A1942" s="226"/>
      <c r="B1942" s="228"/>
      <c r="C1942" s="46">
        <v>15</v>
      </c>
      <c r="D1942" s="63"/>
      <c r="E1942" s="21"/>
      <c r="F1942" s="21"/>
      <c r="G1942" s="21"/>
      <c r="H1942" s="21"/>
      <c r="I1942" s="21"/>
      <c r="J1942" s="21"/>
      <c r="K1942" s="21"/>
      <c r="L1942" s="21"/>
      <c r="M1942" s="21"/>
      <c r="N1942" s="21"/>
      <c r="O1942" s="21"/>
      <c r="P1942" s="43">
        <f t="shared" si="69"/>
        <v>0</v>
      </c>
    </row>
    <row r="1943" spans="1:16" x14ac:dyDescent="0.25">
      <c r="A1943" s="226"/>
      <c r="B1943" s="228"/>
      <c r="C1943" s="46">
        <v>16</v>
      </c>
      <c r="D1943" s="63"/>
      <c r="E1943" s="21"/>
      <c r="F1943" s="21"/>
      <c r="G1943" s="21"/>
      <c r="H1943" s="21"/>
      <c r="I1943" s="21"/>
      <c r="J1943" s="21"/>
      <c r="K1943" s="21"/>
      <c r="L1943" s="21"/>
      <c r="M1943" s="21"/>
      <c r="N1943" s="21"/>
      <c r="O1943" s="21"/>
      <c r="P1943" s="43">
        <f t="shared" si="69"/>
        <v>0</v>
      </c>
    </row>
    <row r="1944" spans="1:16" x14ac:dyDescent="0.25">
      <c r="A1944" s="226"/>
      <c r="B1944" s="228"/>
      <c r="C1944" s="46">
        <v>17</v>
      </c>
      <c r="D1944" s="63"/>
      <c r="E1944" s="21"/>
      <c r="F1944" s="21"/>
      <c r="G1944" s="21"/>
      <c r="H1944" s="21"/>
      <c r="I1944" s="21"/>
      <c r="J1944" s="21"/>
      <c r="K1944" s="21"/>
      <c r="L1944" s="21"/>
      <c r="M1944" s="21"/>
      <c r="N1944" s="21"/>
      <c r="O1944" s="21"/>
      <c r="P1944" s="43">
        <f t="shared" si="69"/>
        <v>0</v>
      </c>
    </row>
    <row r="1945" spans="1:16" x14ac:dyDescent="0.25">
      <c r="A1945" s="226"/>
      <c r="B1945" s="228"/>
      <c r="C1945" s="46">
        <v>25</v>
      </c>
      <c r="D1945" s="63"/>
      <c r="E1945" s="21"/>
      <c r="F1945" s="21"/>
      <c r="G1945" s="21"/>
      <c r="H1945" s="21"/>
      <c r="I1945" s="21"/>
      <c r="J1945" s="21"/>
      <c r="K1945" s="21"/>
      <c r="L1945" s="21"/>
      <c r="M1945" s="21"/>
      <c r="N1945" s="21"/>
      <c r="O1945" s="21"/>
      <c r="P1945" s="43">
        <f t="shared" si="69"/>
        <v>0</v>
      </c>
    </row>
    <row r="1946" spans="1:16" x14ac:dyDescent="0.25">
      <c r="A1946" s="226"/>
      <c r="B1946" s="228"/>
      <c r="C1946" s="46">
        <v>26</v>
      </c>
      <c r="D1946" s="63"/>
      <c r="E1946" s="21"/>
      <c r="F1946" s="21"/>
      <c r="G1946" s="21"/>
      <c r="H1946" s="21"/>
      <c r="I1946" s="21"/>
      <c r="J1946" s="21"/>
      <c r="K1946" s="21"/>
      <c r="L1946" s="21"/>
      <c r="M1946" s="21"/>
      <c r="N1946" s="21"/>
      <c r="O1946" s="21"/>
      <c r="P1946" s="43">
        <f t="shared" si="69"/>
        <v>0</v>
      </c>
    </row>
    <row r="1947" spans="1:16" x14ac:dyDescent="0.25">
      <c r="A1947" s="231"/>
      <c r="B1947" s="232"/>
      <c r="C1947" s="46">
        <v>27</v>
      </c>
      <c r="D1947" s="63"/>
      <c r="E1947" s="21"/>
      <c r="F1947" s="21"/>
      <c r="G1947" s="21"/>
      <c r="H1947" s="21"/>
      <c r="I1947" s="21"/>
      <c r="J1947" s="21"/>
      <c r="K1947" s="21"/>
      <c r="L1947" s="21"/>
      <c r="M1947" s="21"/>
      <c r="N1947" s="21"/>
      <c r="O1947" s="21"/>
      <c r="P1947" s="43">
        <f t="shared" si="69"/>
        <v>0</v>
      </c>
    </row>
    <row r="1948" spans="1:16" x14ac:dyDescent="0.25">
      <c r="A1948" s="225">
        <v>799</v>
      </c>
      <c r="B1948" s="227" t="s">
        <v>548</v>
      </c>
      <c r="C1948" s="46">
        <v>11</v>
      </c>
      <c r="D1948" s="63"/>
      <c r="E1948" s="21"/>
      <c r="F1948" s="21"/>
      <c r="G1948" s="21"/>
      <c r="H1948" s="21"/>
      <c r="I1948" s="21"/>
      <c r="J1948" s="21"/>
      <c r="K1948" s="21"/>
      <c r="L1948" s="21"/>
      <c r="M1948" s="21"/>
      <c r="N1948" s="21"/>
      <c r="O1948" s="21"/>
      <c r="P1948" s="43">
        <f t="shared" si="69"/>
        <v>0</v>
      </c>
    </row>
    <row r="1949" spans="1:16" x14ac:dyDescent="0.25">
      <c r="A1949" s="226"/>
      <c r="B1949" s="228"/>
      <c r="C1949" s="46">
        <v>14</v>
      </c>
      <c r="D1949" s="63"/>
      <c r="E1949" s="21"/>
      <c r="F1949" s="21"/>
      <c r="G1949" s="21"/>
      <c r="H1949" s="21"/>
      <c r="I1949" s="21"/>
      <c r="J1949" s="21"/>
      <c r="K1949" s="21"/>
      <c r="L1949" s="21"/>
      <c r="M1949" s="21"/>
      <c r="N1949" s="21"/>
      <c r="O1949" s="21"/>
      <c r="P1949" s="43">
        <f t="shared" si="69"/>
        <v>0</v>
      </c>
    </row>
    <row r="1950" spans="1:16" x14ac:dyDescent="0.25">
      <c r="A1950" s="226"/>
      <c r="B1950" s="228"/>
      <c r="C1950" s="46">
        <v>15</v>
      </c>
      <c r="D1950" s="63"/>
      <c r="E1950" s="21"/>
      <c r="F1950" s="21"/>
      <c r="G1950" s="21"/>
      <c r="H1950" s="21"/>
      <c r="I1950" s="21"/>
      <c r="J1950" s="21"/>
      <c r="K1950" s="21"/>
      <c r="L1950" s="21"/>
      <c r="M1950" s="21"/>
      <c r="N1950" s="21"/>
      <c r="O1950" s="21"/>
      <c r="P1950" s="43">
        <f t="shared" si="69"/>
        <v>0</v>
      </c>
    </row>
    <row r="1951" spans="1:16" x14ac:dyDescent="0.25">
      <c r="A1951" s="226"/>
      <c r="B1951" s="228"/>
      <c r="C1951" s="46">
        <v>16</v>
      </c>
      <c r="D1951" s="63"/>
      <c r="E1951" s="21"/>
      <c r="F1951" s="21"/>
      <c r="G1951" s="21"/>
      <c r="H1951" s="21"/>
      <c r="I1951" s="21"/>
      <c r="J1951" s="21"/>
      <c r="K1951" s="21"/>
      <c r="L1951" s="21"/>
      <c r="M1951" s="21"/>
      <c r="N1951" s="21"/>
      <c r="O1951" s="21"/>
      <c r="P1951" s="43">
        <f t="shared" si="69"/>
        <v>0</v>
      </c>
    </row>
    <row r="1952" spans="1:16" x14ac:dyDescent="0.25">
      <c r="A1952" s="226"/>
      <c r="B1952" s="228"/>
      <c r="C1952" s="46">
        <v>17</v>
      </c>
      <c r="D1952" s="63"/>
      <c r="E1952" s="21"/>
      <c r="F1952" s="21"/>
      <c r="G1952" s="21"/>
      <c r="H1952" s="21"/>
      <c r="I1952" s="21"/>
      <c r="J1952" s="21"/>
      <c r="K1952" s="21"/>
      <c r="L1952" s="21"/>
      <c r="M1952" s="21"/>
      <c r="N1952" s="21"/>
      <c r="O1952" s="21"/>
      <c r="P1952" s="43">
        <f t="shared" si="69"/>
        <v>0</v>
      </c>
    </row>
    <row r="1953" spans="1:16" x14ac:dyDescent="0.25">
      <c r="A1953" s="226"/>
      <c r="B1953" s="228"/>
      <c r="C1953" s="46">
        <v>25</v>
      </c>
      <c r="D1953" s="63"/>
      <c r="E1953" s="21"/>
      <c r="F1953" s="21"/>
      <c r="G1953" s="21"/>
      <c r="H1953" s="21"/>
      <c r="I1953" s="21"/>
      <c r="J1953" s="21"/>
      <c r="K1953" s="21"/>
      <c r="L1953" s="21"/>
      <c r="M1953" s="21"/>
      <c r="N1953" s="21"/>
      <c r="O1953" s="21"/>
      <c r="P1953" s="43">
        <f t="shared" si="69"/>
        <v>0</v>
      </c>
    </row>
    <row r="1954" spans="1:16" x14ac:dyDescent="0.25">
      <c r="A1954" s="226"/>
      <c r="B1954" s="228"/>
      <c r="C1954" s="46">
        <v>26</v>
      </c>
      <c r="D1954" s="63"/>
      <c r="E1954" s="21"/>
      <c r="F1954" s="21"/>
      <c r="G1954" s="21"/>
      <c r="H1954" s="21"/>
      <c r="I1954" s="21"/>
      <c r="J1954" s="21"/>
      <c r="K1954" s="21"/>
      <c r="L1954" s="21"/>
      <c r="M1954" s="21"/>
      <c r="N1954" s="21"/>
      <c r="O1954" s="21"/>
      <c r="P1954" s="43">
        <f t="shared" si="69"/>
        <v>0</v>
      </c>
    </row>
    <row r="1955" spans="1:16" x14ac:dyDescent="0.25">
      <c r="A1955" s="231"/>
      <c r="B1955" s="232"/>
      <c r="C1955" s="46">
        <v>27</v>
      </c>
      <c r="D1955" s="63"/>
      <c r="E1955" s="21"/>
      <c r="F1955" s="21"/>
      <c r="G1955" s="21"/>
      <c r="H1955" s="21"/>
      <c r="I1955" s="21"/>
      <c r="J1955" s="21"/>
      <c r="K1955" s="21"/>
      <c r="L1955" s="21"/>
      <c r="M1955" s="21"/>
      <c r="N1955" s="21"/>
      <c r="O1955" s="21"/>
      <c r="P1955" s="43">
        <f t="shared" si="69"/>
        <v>0</v>
      </c>
    </row>
    <row r="1956" spans="1:16" x14ac:dyDescent="0.25">
      <c r="A1956" s="60">
        <v>8000</v>
      </c>
      <c r="B1956" s="229" t="s">
        <v>549</v>
      </c>
      <c r="C1956" s="230"/>
      <c r="D1956" s="61">
        <f>D1957+D1972+D1979</f>
        <v>5000</v>
      </c>
      <c r="E1956" s="61">
        <f t="shared" ref="E1956:O1956" si="70">E1957+E1972+E1979</f>
        <v>2500</v>
      </c>
      <c r="F1956" s="61">
        <f t="shared" si="70"/>
        <v>2500</v>
      </c>
      <c r="G1956" s="61">
        <f t="shared" si="70"/>
        <v>2500</v>
      </c>
      <c r="H1956" s="61">
        <f t="shared" si="70"/>
        <v>2500</v>
      </c>
      <c r="I1956" s="61">
        <f t="shared" si="70"/>
        <v>2500</v>
      </c>
      <c r="J1956" s="61">
        <f t="shared" si="70"/>
        <v>2500</v>
      </c>
      <c r="K1956" s="61">
        <f t="shared" si="70"/>
        <v>2500</v>
      </c>
      <c r="L1956" s="61">
        <f t="shared" si="70"/>
        <v>2500</v>
      </c>
      <c r="M1956" s="61">
        <f t="shared" si="70"/>
        <v>2500</v>
      </c>
      <c r="N1956" s="61">
        <f t="shared" si="70"/>
        <v>2500</v>
      </c>
      <c r="O1956" s="61">
        <f t="shared" si="70"/>
        <v>2500</v>
      </c>
      <c r="P1956" s="43">
        <f t="shared" si="69"/>
        <v>32500</v>
      </c>
    </row>
    <row r="1957" spans="1:16" x14ac:dyDescent="0.25">
      <c r="A1957" s="59">
        <v>8100</v>
      </c>
      <c r="B1957" s="219" t="s">
        <v>550</v>
      </c>
      <c r="C1957" s="220"/>
      <c r="D1957" s="58">
        <f>SUM(D1958:D1971)</f>
        <v>0</v>
      </c>
      <c r="E1957" s="58">
        <f t="shared" ref="E1957:O1957" si="71">SUM(E1958:E1971)</f>
        <v>0</v>
      </c>
      <c r="F1957" s="58">
        <f t="shared" si="71"/>
        <v>0</v>
      </c>
      <c r="G1957" s="58">
        <f t="shared" si="71"/>
        <v>0</v>
      </c>
      <c r="H1957" s="58">
        <f t="shared" si="71"/>
        <v>0</v>
      </c>
      <c r="I1957" s="58">
        <f t="shared" si="71"/>
        <v>0</v>
      </c>
      <c r="J1957" s="58">
        <f t="shared" si="71"/>
        <v>0</v>
      </c>
      <c r="K1957" s="58">
        <f t="shared" si="71"/>
        <v>0</v>
      </c>
      <c r="L1957" s="58">
        <f t="shared" si="71"/>
        <v>0</v>
      </c>
      <c r="M1957" s="58">
        <f t="shared" si="71"/>
        <v>0</v>
      </c>
      <c r="N1957" s="58">
        <f t="shared" si="71"/>
        <v>0</v>
      </c>
      <c r="O1957" s="58">
        <f t="shared" si="71"/>
        <v>0</v>
      </c>
      <c r="P1957" s="43">
        <f t="shared" si="69"/>
        <v>0</v>
      </c>
    </row>
    <row r="1958" spans="1:16" x14ac:dyDescent="0.25">
      <c r="A1958" s="48">
        <v>811</v>
      </c>
      <c r="B1958" s="49" t="s">
        <v>551</v>
      </c>
      <c r="C1958" s="50"/>
      <c r="D1958" s="50"/>
      <c r="E1958" s="50"/>
      <c r="F1958" s="50"/>
      <c r="G1958" s="50"/>
      <c r="H1958" s="50"/>
      <c r="I1958" s="50"/>
      <c r="J1958" s="50"/>
      <c r="K1958" s="50"/>
      <c r="L1958" s="50"/>
      <c r="M1958" s="50"/>
      <c r="N1958" s="50"/>
      <c r="O1958" s="50"/>
      <c r="P1958" s="43">
        <f t="shared" si="69"/>
        <v>0</v>
      </c>
    </row>
    <row r="1959" spans="1:16" x14ac:dyDescent="0.25">
      <c r="A1959" s="48">
        <v>812</v>
      </c>
      <c r="B1959" s="49" t="s">
        <v>552</v>
      </c>
      <c r="C1959" s="50"/>
      <c r="D1959" s="50"/>
      <c r="E1959" s="50"/>
      <c r="F1959" s="50"/>
      <c r="G1959" s="50"/>
      <c r="H1959" s="50"/>
      <c r="I1959" s="50"/>
      <c r="J1959" s="50"/>
      <c r="K1959" s="50"/>
      <c r="L1959" s="50"/>
      <c r="M1959" s="50"/>
      <c r="N1959" s="50"/>
      <c r="O1959" s="50"/>
      <c r="P1959" s="43">
        <f t="shared" si="69"/>
        <v>0</v>
      </c>
    </row>
    <row r="1960" spans="1:16" ht="30" x14ac:dyDescent="0.25">
      <c r="A1960" s="48">
        <v>813</v>
      </c>
      <c r="B1960" s="49" t="s">
        <v>553</v>
      </c>
      <c r="C1960" s="50"/>
      <c r="D1960" s="50"/>
      <c r="E1960" s="50"/>
      <c r="F1960" s="50"/>
      <c r="G1960" s="50"/>
      <c r="H1960" s="50"/>
      <c r="I1960" s="50"/>
      <c r="J1960" s="50"/>
      <c r="K1960" s="50"/>
      <c r="L1960" s="50"/>
      <c r="M1960" s="50"/>
      <c r="N1960" s="50"/>
      <c r="O1960" s="50"/>
      <c r="P1960" s="43">
        <f t="shared" si="69"/>
        <v>0</v>
      </c>
    </row>
    <row r="1961" spans="1:16" ht="30" x14ac:dyDescent="0.25">
      <c r="A1961" s="48">
        <v>814</v>
      </c>
      <c r="B1961" s="49" t="s">
        <v>554</v>
      </c>
      <c r="C1961" s="50"/>
      <c r="D1961" s="50"/>
      <c r="E1961" s="50"/>
      <c r="F1961" s="50"/>
      <c r="G1961" s="50"/>
      <c r="H1961" s="50"/>
      <c r="I1961" s="50"/>
      <c r="J1961" s="50"/>
      <c r="K1961" s="50"/>
      <c r="L1961" s="50"/>
      <c r="M1961" s="50"/>
      <c r="N1961" s="50"/>
      <c r="O1961" s="50"/>
      <c r="P1961" s="43">
        <f t="shared" si="69"/>
        <v>0</v>
      </c>
    </row>
    <row r="1962" spans="1:16" ht="30" x14ac:dyDescent="0.25">
      <c r="A1962" s="48">
        <v>815</v>
      </c>
      <c r="B1962" s="49" t="s">
        <v>555</v>
      </c>
      <c r="C1962" s="50"/>
      <c r="D1962" s="50"/>
      <c r="E1962" s="50"/>
      <c r="F1962" s="50"/>
      <c r="G1962" s="50"/>
      <c r="H1962" s="50"/>
      <c r="I1962" s="50"/>
      <c r="J1962" s="50"/>
      <c r="K1962" s="50"/>
      <c r="L1962" s="50"/>
      <c r="M1962" s="50"/>
      <c r="N1962" s="50"/>
      <c r="O1962" s="50"/>
      <c r="P1962" s="43">
        <f t="shared" si="69"/>
        <v>0</v>
      </c>
    </row>
    <row r="1963" spans="1:16" x14ac:dyDescent="0.25">
      <c r="A1963" s="225">
        <v>816</v>
      </c>
      <c r="B1963" s="227" t="s">
        <v>556</v>
      </c>
      <c r="C1963" s="46">
        <v>11</v>
      </c>
      <c r="D1963" s="63"/>
      <c r="E1963" s="21"/>
      <c r="F1963" s="21"/>
      <c r="G1963" s="21"/>
      <c r="H1963" s="21"/>
      <c r="I1963" s="21"/>
      <c r="J1963" s="21"/>
      <c r="K1963" s="21"/>
      <c r="L1963" s="21"/>
      <c r="M1963" s="21"/>
      <c r="N1963" s="21"/>
      <c r="O1963" s="21"/>
      <c r="P1963" s="43">
        <f t="shared" si="69"/>
        <v>0</v>
      </c>
    </row>
    <row r="1964" spans="1:16" x14ac:dyDescent="0.25">
      <c r="A1964" s="226"/>
      <c r="B1964" s="228"/>
      <c r="C1964" s="46">
        <v>12</v>
      </c>
      <c r="D1964" s="63"/>
      <c r="E1964" s="21"/>
      <c r="F1964" s="21"/>
      <c r="G1964" s="21"/>
      <c r="H1964" s="21"/>
      <c r="I1964" s="21"/>
      <c r="J1964" s="21"/>
      <c r="K1964" s="21"/>
      <c r="L1964" s="21"/>
      <c r="M1964" s="21"/>
      <c r="N1964" s="21"/>
      <c r="O1964" s="21"/>
      <c r="P1964" s="43">
        <f t="shared" si="69"/>
        <v>0</v>
      </c>
    </row>
    <row r="1965" spans="1:16" x14ac:dyDescent="0.25">
      <c r="A1965" s="226"/>
      <c r="B1965" s="228"/>
      <c r="C1965" s="46">
        <v>14</v>
      </c>
      <c r="D1965" s="63"/>
      <c r="E1965" s="21"/>
      <c r="F1965" s="21"/>
      <c r="G1965" s="21"/>
      <c r="H1965" s="21"/>
      <c r="I1965" s="21"/>
      <c r="J1965" s="21"/>
      <c r="K1965" s="21"/>
      <c r="L1965" s="21"/>
      <c r="M1965" s="21"/>
      <c r="N1965" s="21"/>
      <c r="O1965" s="21"/>
      <c r="P1965" s="43">
        <f t="shared" si="69"/>
        <v>0</v>
      </c>
    </row>
    <row r="1966" spans="1:16" x14ac:dyDescent="0.25">
      <c r="A1966" s="226"/>
      <c r="B1966" s="228"/>
      <c r="C1966" s="46">
        <v>15</v>
      </c>
      <c r="D1966" s="63"/>
      <c r="E1966" s="21"/>
      <c r="F1966" s="21"/>
      <c r="G1966" s="21"/>
      <c r="H1966" s="21"/>
      <c r="I1966" s="21"/>
      <c r="J1966" s="21"/>
      <c r="K1966" s="21"/>
      <c r="L1966" s="21"/>
      <c r="M1966" s="21"/>
      <c r="N1966" s="21"/>
      <c r="O1966" s="21"/>
      <c r="P1966" s="43">
        <f t="shared" si="69"/>
        <v>0</v>
      </c>
    </row>
    <row r="1967" spans="1:16" x14ac:dyDescent="0.25">
      <c r="A1967" s="226"/>
      <c r="B1967" s="228"/>
      <c r="C1967" s="46">
        <v>16</v>
      </c>
      <c r="D1967" s="63"/>
      <c r="E1967" s="21"/>
      <c r="F1967" s="21"/>
      <c r="G1967" s="21"/>
      <c r="H1967" s="21"/>
      <c r="I1967" s="21"/>
      <c r="J1967" s="21"/>
      <c r="K1967" s="21"/>
      <c r="L1967" s="21"/>
      <c r="M1967" s="21"/>
      <c r="N1967" s="21"/>
      <c r="O1967" s="21"/>
      <c r="P1967" s="43">
        <f t="shared" si="69"/>
        <v>0</v>
      </c>
    </row>
    <row r="1968" spans="1:16" x14ac:dyDescent="0.25">
      <c r="A1968" s="226"/>
      <c r="B1968" s="228"/>
      <c r="C1968" s="46">
        <v>17</v>
      </c>
      <c r="D1968" s="63"/>
      <c r="E1968" s="21"/>
      <c r="F1968" s="21"/>
      <c r="G1968" s="21"/>
      <c r="H1968" s="21"/>
      <c r="I1968" s="21"/>
      <c r="J1968" s="21"/>
      <c r="K1968" s="21"/>
      <c r="L1968" s="21"/>
      <c r="M1968" s="21"/>
      <c r="N1968" s="21"/>
      <c r="O1968" s="21"/>
      <c r="P1968" s="43">
        <f t="shared" si="69"/>
        <v>0</v>
      </c>
    </row>
    <row r="1969" spans="1:16" x14ac:dyDescent="0.25">
      <c r="A1969" s="226"/>
      <c r="B1969" s="228"/>
      <c r="C1969" s="46">
        <v>25</v>
      </c>
      <c r="D1969" s="63"/>
      <c r="E1969" s="21"/>
      <c r="F1969" s="21"/>
      <c r="G1969" s="21"/>
      <c r="H1969" s="21"/>
      <c r="I1969" s="21"/>
      <c r="J1969" s="21"/>
      <c r="K1969" s="21"/>
      <c r="L1969" s="21"/>
      <c r="M1969" s="21"/>
      <c r="N1969" s="21"/>
      <c r="O1969" s="21"/>
      <c r="P1969" s="43">
        <f t="shared" si="69"/>
        <v>0</v>
      </c>
    </row>
    <row r="1970" spans="1:16" x14ac:dyDescent="0.25">
      <c r="A1970" s="226"/>
      <c r="B1970" s="228"/>
      <c r="C1970" s="46">
        <v>26</v>
      </c>
      <c r="D1970" s="63"/>
      <c r="E1970" s="21"/>
      <c r="F1970" s="21"/>
      <c r="G1970" s="21"/>
      <c r="H1970" s="21"/>
      <c r="I1970" s="21"/>
      <c r="J1970" s="21"/>
      <c r="K1970" s="21"/>
      <c r="L1970" s="21"/>
      <c r="M1970" s="21"/>
      <c r="N1970" s="21"/>
      <c r="O1970" s="21"/>
      <c r="P1970" s="43">
        <f t="shared" si="69"/>
        <v>0</v>
      </c>
    </row>
    <row r="1971" spans="1:16" x14ac:dyDescent="0.25">
      <c r="A1971" s="231"/>
      <c r="B1971" s="232"/>
      <c r="C1971" s="46">
        <v>27</v>
      </c>
      <c r="D1971" s="63"/>
      <c r="E1971" s="21"/>
      <c r="F1971" s="21"/>
      <c r="G1971" s="21"/>
      <c r="H1971" s="21"/>
      <c r="I1971" s="21"/>
      <c r="J1971" s="21"/>
      <c r="K1971" s="21"/>
      <c r="L1971" s="21"/>
      <c r="M1971" s="21"/>
      <c r="N1971" s="21"/>
      <c r="O1971" s="21"/>
      <c r="P1971" s="43">
        <f t="shared" si="69"/>
        <v>0</v>
      </c>
    </row>
    <row r="1972" spans="1:16" x14ac:dyDescent="0.25">
      <c r="A1972" s="59">
        <v>8300</v>
      </c>
      <c r="B1972" s="219" t="s">
        <v>557</v>
      </c>
      <c r="C1972" s="220"/>
      <c r="D1972" s="58">
        <f>SUM(D1973:D1978)</f>
        <v>5000</v>
      </c>
      <c r="E1972" s="58">
        <f t="shared" ref="E1972:O1972" si="72">SUM(E1973:E1978)</f>
        <v>2500</v>
      </c>
      <c r="F1972" s="58">
        <f t="shared" si="72"/>
        <v>2500</v>
      </c>
      <c r="G1972" s="58">
        <f t="shared" si="72"/>
        <v>2500</v>
      </c>
      <c r="H1972" s="58">
        <f t="shared" si="72"/>
        <v>2500</v>
      </c>
      <c r="I1972" s="58">
        <f t="shared" si="72"/>
        <v>2500</v>
      </c>
      <c r="J1972" s="58">
        <f t="shared" si="72"/>
        <v>2500</v>
      </c>
      <c r="K1972" s="58">
        <f t="shared" si="72"/>
        <v>2500</v>
      </c>
      <c r="L1972" s="58">
        <f t="shared" si="72"/>
        <v>2500</v>
      </c>
      <c r="M1972" s="58">
        <f t="shared" si="72"/>
        <v>2500</v>
      </c>
      <c r="N1972" s="58">
        <f t="shared" si="72"/>
        <v>2500</v>
      </c>
      <c r="O1972" s="58">
        <f t="shared" si="72"/>
        <v>2500</v>
      </c>
      <c r="P1972" s="43">
        <f t="shared" si="69"/>
        <v>32500</v>
      </c>
    </row>
    <row r="1973" spans="1:16" x14ac:dyDescent="0.25">
      <c r="A1973" s="48">
        <v>831</v>
      </c>
      <c r="B1973" s="49" t="s">
        <v>558</v>
      </c>
      <c r="C1973" s="50"/>
      <c r="D1973" s="50"/>
      <c r="E1973" s="50"/>
      <c r="F1973" s="50"/>
      <c r="G1973" s="50"/>
      <c r="H1973" s="50"/>
      <c r="I1973" s="50"/>
      <c r="J1973" s="50"/>
      <c r="K1973" s="50"/>
      <c r="L1973" s="50"/>
      <c r="M1973" s="50"/>
      <c r="N1973" s="50"/>
      <c r="O1973" s="50"/>
      <c r="P1973" s="43">
        <f t="shared" si="69"/>
        <v>0</v>
      </c>
    </row>
    <row r="1974" spans="1:16" x14ac:dyDescent="0.25">
      <c r="A1974" s="48">
        <v>832</v>
      </c>
      <c r="B1974" s="49" t="s">
        <v>559</v>
      </c>
      <c r="C1974" s="50"/>
      <c r="D1974" s="50"/>
      <c r="E1974" s="50"/>
      <c r="F1974" s="50"/>
      <c r="G1974" s="50"/>
      <c r="H1974" s="50"/>
      <c r="I1974" s="50"/>
      <c r="J1974" s="50"/>
      <c r="K1974" s="50"/>
      <c r="L1974" s="50"/>
      <c r="M1974" s="50"/>
      <c r="N1974" s="50"/>
      <c r="O1974" s="50"/>
      <c r="P1974" s="43">
        <f t="shared" si="69"/>
        <v>0</v>
      </c>
    </row>
    <row r="1975" spans="1:16" x14ac:dyDescent="0.25">
      <c r="A1975" s="48">
        <v>833</v>
      </c>
      <c r="B1975" s="49" t="s">
        <v>560</v>
      </c>
      <c r="C1975" s="50"/>
      <c r="D1975" s="50"/>
      <c r="E1975" s="50"/>
      <c r="F1975" s="50"/>
      <c r="G1975" s="50"/>
      <c r="H1975" s="50"/>
      <c r="I1975" s="50"/>
      <c r="J1975" s="50"/>
      <c r="K1975" s="50"/>
      <c r="L1975" s="50"/>
      <c r="M1975" s="50"/>
      <c r="N1975" s="50"/>
      <c r="O1975" s="50"/>
      <c r="P1975" s="43">
        <f t="shared" si="69"/>
        <v>0</v>
      </c>
    </row>
    <row r="1976" spans="1:16" ht="30" x14ac:dyDescent="0.25">
      <c r="A1976" s="48">
        <v>834</v>
      </c>
      <c r="B1976" s="49" t="s">
        <v>561</v>
      </c>
      <c r="C1976" s="50"/>
      <c r="D1976" s="50"/>
      <c r="E1976" s="50"/>
      <c r="F1976" s="50"/>
      <c r="G1976" s="50"/>
      <c r="H1976" s="50"/>
      <c r="I1976" s="50"/>
      <c r="J1976" s="50"/>
      <c r="K1976" s="50"/>
      <c r="L1976" s="50"/>
      <c r="M1976" s="50"/>
      <c r="N1976" s="50"/>
      <c r="O1976" s="50"/>
      <c r="P1976" s="43">
        <f t="shared" si="69"/>
        <v>0</v>
      </c>
    </row>
    <row r="1977" spans="1:16" ht="30" x14ac:dyDescent="0.25">
      <c r="A1977" s="48">
        <v>835</v>
      </c>
      <c r="B1977" s="49" t="s">
        <v>984</v>
      </c>
      <c r="C1977" s="50"/>
      <c r="D1977" s="50">
        <v>2500</v>
      </c>
      <c r="E1977" s="50">
        <v>2500</v>
      </c>
      <c r="F1977" s="50">
        <v>2500</v>
      </c>
      <c r="G1977" s="50">
        <v>2500</v>
      </c>
      <c r="H1977" s="50">
        <v>2500</v>
      </c>
      <c r="I1977" s="50">
        <v>2500</v>
      </c>
      <c r="J1977" s="50">
        <v>2500</v>
      </c>
      <c r="K1977" s="50">
        <v>2500</v>
      </c>
      <c r="L1977" s="50">
        <v>2500</v>
      </c>
      <c r="M1977" s="50">
        <v>2500</v>
      </c>
      <c r="N1977" s="50">
        <v>2500</v>
      </c>
      <c r="O1977" s="50">
        <v>2500</v>
      </c>
      <c r="P1977" s="43">
        <f t="shared" si="69"/>
        <v>30000</v>
      </c>
    </row>
    <row r="1978" spans="1:16" ht="30" x14ac:dyDescent="0.25">
      <c r="A1978" s="48">
        <v>836</v>
      </c>
      <c r="B1978" s="49" t="s">
        <v>562</v>
      </c>
      <c r="C1978" s="50"/>
      <c r="D1978" s="50">
        <v>2500</v>
      </c>
      <c r="E1978" s="50"/>
      <c r="F1978" s="50"/>
      <c r="G1978" s="50"/>
      <c r="H1978" s="50"/>
      <c r="I1978" s="50"/>
      <c r="J1978" s="50"/>
      <c r="K1978" s="50"/>
      <c r="L1978" s="50"/>
      <c r="M1978" s="50"/>
      <c r="N1978" s="50"/>
      <c r="O1978" s="50"/>
      <c r="P1978" s="43">
        <f t="shared" si="69"/>
        <v>2500</v>
      </c>
    </row>
    <row r="1979" spans="1:16" x14ac:dyDescent="0.25">
      <c r="A1979" s="59">
        <v>8500</v>
      </c>
      <c r="B1979" s="219" t="s">
        <v>563</v>
      </c>
      <c r="C1979" s="220"/>
      <c r="D1979" s="58">
        <v>0</v>
      </c>
      <c r="E1979" s="58">
        <v>0</v>
      </c>
      <c r="F1979" s="58">
        <v>0</v>
      </c>
      <c r="G1979" s="58">
        <v>0</v>
      </c>
      <c r="H1979" s="58">
        <v>0</v>
      </c>
      <c r="I1979" s="58">
        <v>0</v>
      </c>
      <c r="J1979" s="58">
        <v>0</v>
      </c>
      <c r="K1979" s="58">
        <v>0</v>
      </c>
      <c r="L1979" s="58">
        <v>0</v>
      </c>
      <c r="M1979" s="58">
        <v>0</v>
      </c>
      <c r="N1979" s="58">
        <v>0</v>
      </c>
      <c r="O1979" s="58">
        <v>0</v>
      </c>
      <c r="P1979" s="43">
        <f t="shared" si="69"/>
        <v>0</v>
      </c>
    </row>
    <row r="1980" spans="1:16" x14ac:dyDescent="0.25">
      <c r="A1980" s="225">
        <v>851</v>
      </c>
      <c r="B1980" s="227" t="s">
        <v>564</v>
      </c>
      <c r="C1980" s="46">
        <v>11</v>
      </c>
      <c r="D1980" s="63"/>
      <c r="E1980" s="21"/>
      <c r="F1980" s="21"/>
      <c r="G1980" s="21"/>
      <c r="H1980" s="21"/>
      <c r="I1980" s="21"/>
      <c r="J1980" s="21"/>
      <c r="K1980" s="21"/>
      <c r="L1980" s="21"/>
      <c r="M1980" s="21"/>
      <c r="N1980" s="21"/>
      <c r="O1980" s="21"/>
      <c r="P1980" s="43">
        <f t="shared" si="69"/>
        <v>0</v>
      </c>
    </row>
    <row r="1981" spans="1:16" x14ac:dyDescent="0.25">
      <c r="A1981" s="226"/>
      <c r="B1981" s="228"/>
      <c r="C1981" s="46">
        <v>12</v>
      </c>
      <c r="D1981" s="63"/>
      <c r="E1981" s="21"/>
      <c r="F1981" s="21"/>
      <c r="G1981" s="21"/>
      <c r="H1981" s="21"/>
      <c r="I1981" s="21"/>
      <c r="J1981" s="21"/>
      <c r="K1981" s="21"/>
      <c r="L1981" s="21"/>
      <c r="M1981" s="21"/>
      <c r="N1981" s="21"/>
      <c r="O1981" s="21"/>
      <c r="P1981" s="43">
        <f t="shared" si="69"/>
        <v>0</v>
      </c>
    </row>
    <row r="1982" spans="1:16" x14ac:dyDescent="0.25">
      <c r="A1982" s="226"/>
      <c r="B1982" s="228"/>
      <c r="C1982" s="46">
        <v>14</v>
      </c>
      <c r="D1982" s="63"/>
      <c r="E1982" s="21"/>
      <c r="F1982" s="21"/>
      <c r="G1982" s="21"/>
      <c r="H1982" s="21"/>
      <c r="I1982" s="21"/>
      <c r="J1982" s="21"/>
      <c r="K1982" s="21"/>
      <c r="L1982" s="21"/>
      <c r="M1982" s="21"/>
      <c r="N1982" s="21"/>
      <c r="O1982" s="21"/>
      <c r="P1982" s="43">
        <f t="shared" si="69"/>
        <v>0</v>
      </c>
    </row>
    <row r="1983" spans="1:16" x14ac:dyDescent="0.25">
      <c r="A1983" s="226"/>
      <c r="B1983" s="228"/>
      <c r="C1983" s="46">
        <v>15</v>
      </c>
      <c r="D1983" s="63"/>
      <c r="E1983" s="21"/>
      <c r="F1983" s="21"/>
      <c r="G1983" s="21"/>
      <c r="H1983" s="21"/>
      <c r="I1983" s="21"/>
      <c r="J1983" s="21"/>
      <c r="K1983" s="21"/>
      <c r="L1983" s="21"/>
      <c r="M1983" s="21"/>
      <c r="N1983" s="21"/>
      <c r="O1983" s="21"/>
      <c r="P1983" s="43">
        <f t="shared" si="69"/>
        <v>0</v>
      </c>
    </row>
    <row r="1984" spans="1:16" x14ac:dyDescent="0.25">
      <c r="A1984" s="226"/>
      <c r="B1984" s="228"/>
      <c r="C1984" s="46">
        <v>16</v>
      </c>
      <c r="D1984" s="63"/>
      <c r="E1984" s="21"/>
      <c r="F1984" s="21"/>
      <c r="G1984" s="21"/>
      <c r="H1984" s="21"/>
      <c r="I1984" s="21"/>
      <c r="J1984" s="21"/>
      <c r="K1984" s="21"/>
      <c r="L1984" s="21"/>
      <c r="M1984" s="21"/>
      <c r="N1984" s="21"/>
      <c r="O1984" s="21"/>
      <c r="P1984" s="43">
        <f t="shared" si="69"/>
        <v>0</v>
      </c>
    </row>
    <row r="1985" spans="1:16" x14ac:dyDescent="0.25">
      <c r="A1985" s="226"/>
      <c r="B1985" s="228"/>
      <c r="C1985" s="46">
        <v>17</v>
      </c>
      <c r="D1985" s="63"/>
      <c r="E1985" s="21"/>
      <c r="F1985" s="21"/>
      <c r="G1985" s="21"/>
      <c r="H1985" s="21"/>
      <c r="I1985" s="21"/>
      <c r="J1985" s="21"/>
      <c r="K1985" s="21"/>
      <c r="L1985" s="21"/>
      <c r="M1985" s="21"/>
      <c r="N1985" s="21"/>
      <c r="O1985" s="21"/>
      <c r="P1985" s="43">
        <f t="shared" si="69"/>
        <v>0</v>
      </c>
    </row>
    <row r="1986" spans="1:16" x14ac:dyDescent="0.25">
      <c r="A1986" s="226"/>
      <c r="B1986" s="228"/>
      <c r="C1986" s="46">
        <v>25</v>
      </c>
      <c r="D1986" s="63"/>
      <c r="E1986" s="21"/>
      <c r="F1986" s="21"/>
      <c r="G1986" s="21"/>
      <c r="H1986" s="21"/>
      <c r="I1986" s="21"/>
      <c r="J1986" s="21"/>
      <c r="K1986" s="21"/>
      <c r="L1986" s="21"/>
      <c r="M1986" s="21"/>
      <c r="N1986" s="21"/>
      <c r="O1986" s="21"/>
      <c r="P1986" s="43">
        <f t="shared" si="69"/>
        <v>0</v>
      </c>
    </row>
    <row r="1987" spans="1:16" x14ac:dyDescent="0.25">
      <c r="A1987" s="226"/>
      <c r="B1987" s="228"/>
      <c r="C1987" s="46">
        <v>26</v>
      </c>
      <c r="D1987" s="63"/>
      <c r="E1987" s="21"/>
      <c r="F1987" s="21"/>
      <c r="G1987" s="21"/>
      <c r="H1987" s="21"/>
      <c r="I1987" s="21"/>
      <c r="J1987" s="21"/>
      <c r="K1987" s="21"/>
      <c r="L1987" s="21"/>
      <c r="M1987" s="21"/>
      <c r="N1987" s="21"/>
      <c r="O1987" s="21"/>
      <c r="P1987" s="43">
        <f t="shared" ref="P1987:P2050" si="73">SUM(D1987:O1987)</f>
        <v>0</v>
      </c>
    </row>
    <row r="1988" spans="1:16" x14ac:dyDescent="0.25">
      <c r="A1988" s="231"/>
      <c r="B1988" s="232"/>
      <c r="C1988" s="46">
        <v>27</v>
      </c>
      <c r="D1988" s="63"/>
      <c r="E1988" s="21"/>
      <c r="F1988" s="21"/>
      <c r="G1988" s="21"/>
      <c r="H1988" s="21"/>
      <c r="I1988" s="21"/>
      <c r="J1988" s="21"/>
      <c r="K1988" s="21"/>
      <c r="L1988" s="21"/>
      <c r="M1988" s="21"/>
      <c r="N1988" s="21"/>
      <c r="O1988" s="21"/>
      <c r="P1988" s="43">
        <f t="shared" si="73"/>
        <v>0</v>
      </c>
    </row>
    <row r="1989" spans="1:16" x14ac:dyDescent="0.25">
      <c r="A1989" s="225">
        <v>852</v>
      </c>
      <c r="B1989" s="227" t="s">
        <v>565</v>
      </c>
      <c r="C1989" s="46">
        <v>11</v>
      </c>
      <c r="D1989" s="63"/>
      <c r="E1989" s="21"/>
      <c r="F1989" s="21"/>
      <c r="G1989" s="21"/>
      <c r="H1989" s="21"/>
      <c r="I1989" s="21"/>
      <c r="J1989" s="21"/>
      <c r="K1989" s="21"/>
      <c r="L1989" s="21"/>
      <c r="M1989" s="21"/>
      <c r="N1989" s="21"/>
      <c r="O1989" s="21"/>
      <c r="P1989" s="43">
        <f t="shared" si="73"/>
        <v>0</v>
      </c>
    </row>
    <row r="1990" spans="1:16" x14ac:dyDescent="0.25">
      <c r="A1990" s="226"/>
      <c r="B1990" s="228"/>
      <c r="C1990" s="46">
        <v>12</v>
      </c>
      <c r="D1990" s="63"/>
      <c r="E1990" s="21"/>
      <c r="F1990" s="21"/>
      <c r="G1990" s="21"/>
      <c r="H1990" s="21"/>
      <c r="I1990" s="21"/>
      <c r="J1990" s="21"/>
      <c r="K1990" s="21"/>
      <c r="L1990" s="21"/>
      <c r="M1990" s="21"/>
      <c r="N1990" s="21"/>
      <c r="O1990" s="21"/>
      <c r="P1990" s="43">
        <f t="shared" si="73"/>
        <v>0</v>
      </c>
    </row>
    <row r="1991" spans="1:16" x14ac:dyDescent="0.25">
      <c r="A1991" s="226"/>
      <c r="B1991" s="228"/>
      <c r="C1991" s="46">
        <v>14</v>
      </c>
      <c r="D1991" s="63"/>
      <c r="E1991" s="21"/>
      <c r="F1991" s="21"/>
      <c r="G1991" s="21"/>
      <c r="H1991" s="21"/>
      <c r="I1991" s="21"/>
      <c r="J1991" s="21"/>
      <c r="K1991" s="21"/>
      <c r="L1991" s="21"/>
      <c r="M1991" s="21"/>
      <c r="N1991" s="21"/>
      <c r="O1991" s="21"/>
      <c r="P1991" s="43">
        <f t="shared" si="73"/>
        <v>0</v>
      </c>
    </row>
    <row r="1992" spans="1:16" x14ac:dyDescent="0.25">
      <c r="A1992" s="226"/>
      <c r="B1992" s="228"/>
      <c r="C1992" s="46">
        <v>15</v>
      </c>
      <c r="D1992" s="63"/>
      <c r="E1992" s="21"/>
      <c r="F1992" s="21"/>
      <c r="G1992" s="21"/>
      <c r="H1992" s="21"/>
      <c r="I1992" s="21"/>
      <c r="J1992" s="21"/>
      <c r="K1992" s="21"/>
      <c r="L1992" s="21"/>
      <c r="M1992" s="21"/>
      <c r="N1992" s="21"/>
      <c r="O1992" s="21"/>
      <c r="P1992" s="43">
        <f t="shared" si="73"/>
        <v>0</v>
      </c>
    </row>
    <row r="1993" spans="1:16" x14ac:dyDescent="0.25">
      <c r="A1993" s="226"/>
      <c r="B1993" s="228"/>
      <c r="C1993" s="46">
        <v>16</v>
      </c>
      <c r="D1993" s="63"/>
      <c r="E1993" s="21"/>
      <c r="F1993" s="21"/>
      <c r="G1993" s="21"/>
      <c r="H1993" s="21"/>
      <c r="I1993" s="21"/>
      <c r="J1993" s="21"/>
      <c r="K1993" s="21"/>
      <c r="L1993" s="21"/>
      <c r="M1993" s="21"/>
      <c r="N1993" s="21"/>
      <c r="O1993" s="21"/>
      <c r="P1993" s="43">
        <f t="shared" si="73"/>
        <v>0</v>
      </c>
    </row>
    <row r="1994" spans="1:16" x14ac:dyDescent="0.25">
      <c r="A1994" s="226"/>
      <c r="B1994" s="228"/>
      <c r="C1994" s="46">
        <v>17</v>
      </c>
      <c r="D1994" s="63"/>
      <c r="E1994" s="21"/>
      <c r="F1994" s="21"/>
      <c r="G1994" s="21"/>
      <c r="H1994" s="21"/>
      <c r="I1994" s="21"/>
      <c r="J1994" s="21"/>
      <c r="K1994" s="21"/>
      <c r="L1994" s="21"/>
      <c r="M1994" s="21"/>
      <c r="N1994" s="21"/>
      <c r="O1994" s="21"/>
      <c r="P1994" s="43">
        <f t="shared" si="73"/>
        <v>0</v>
      </c>
    </row>
    <row r="1995" spans="1:16" x14ac:dyDescent="0.25">
      <c r="A1995" s="226"/>
      <c r="B1995" s="228"/>
      <c r="C1995" s="46">
        <v>25</v>
      </c>
      <c r="D1995" s="63"/>
      <c r="E1995" s="21"/>
      <c r="F1995" s="21"/>
      <c r="G1995" s="21"/>
      <c r="H1995" s="21"/>
      <c r="I1995" s="21"/>
      <c r="J1995" s="21"/>
      <c r="K1995" s="21"/>
      <c r="L1995" s="21"/>
      <c r="M1995" s="21"/>
      <c r="N1995" s="21"/>
      <c r="O1995" s="21"/>
      <c r="P1995" s="43">
        <f t="shared" si="73"/>
        <v>0</v>
      </c>
    </row>
    <row r="1996" spans="1:16" x14ac:dyDescent="0.25">
      <c r="A1996" s="226"/>
      <c r="B1996" s="228"/>
      <c r="C1996" s="46">
        <v>26</v>
      </c>
      <c r="D1996" s="63"/>
      <c r="E1996" s="21"/>
      <c r="F1996" s="21"/>
      <c r="G1996" s="21"/>
      <c r="H1996" s="21"/>
      <c r="I1996" s="21"/>
      <c r="J1996" s="21"/>
      <c r="K1996" s="21"/>
      <c r="L1996" s="21"/>
      <c r="M1996" s="21"/>
      <c r="N1996" s="21"/>
      <c r="O1996" s="21"/>
      <c r="P1996" s="43">
        <f t="shared" si="73"/>
        <v>0</v>
      </c>
    </row>
    <row r="1997" spans="1:16" x14ac:dyDescent="0.25">
      <c r="A1997" s="231"/>
      <c r="B1997" s="232"/>
      <c r="C1997" s="46">
        <v>27</v>
      </c>
      <c r="D1997" s="63"/>
      <c r="E1997" s="21"/>
      <c r="F1997" s="21"/>
      <c r="G1997" s="21"/>
      <c r="H1997" s="21"/>
      <c r="I1997" s="21"/>
      <c r="J1997" s="21"/>
      <c r="K1997" s="21"/>
      <c r="L1997" s="21"/>
      <c r="M1997" s="21"/>
      <c r="N1997" s="21"/>
      <c r="O1997" s="21"/>
      <c r="P1997" s="43">
        <f t="shared" si="73"/>
        <v>0</v>
      </c>
    </row>
    <row r="1998" spans="1:16" x14ac:dyDescent="0.25">
      <c r="A1998" s="225">
        <v>853</v>
      </c>
      <c r="B1998" s="227" t="s">
        <v>566</v>
      </c>
      <c r="C1998" s="46">
        <v>11</v>
      </c>
      <c r="D1998" s="63"/>
      <c r="E1998" s="21"/>
      <c r="F1998" s="21"/>
      <c r="G1998" s="21"/>
      <c r="H1998" s="21"/>
      <c r="I1998" s="21"/>
      <c r="J1998" s="21"/>
      <c r="K1998" s="21"/>
      <c r="L1998" s="21"/>
      <c r="M1998" s="21"/>
      <c r="N1998" s="21"/>
      <c r="O1998" s="21"/>
      <c r="P1998" s="43">
        <f t="shared" si="73"/>
        <v>0</v>
      </c>
    </row>
    <row r="1999" spans="1:16" x14ac:dyDescent="0.25">
      <c r="A1999" s="226"/>
      <c r="B1999" s="228"/>
      <c r="C1999" s="46">
        <v>12</v>
      </c>
      <c r="D1999" s="63"/>
      <c r="E1999" s="21"/>
      <c r="F1999" s="21"/>
      <c r="G1999" s="21"/>
      <c r="H1999" s="21"/>
      <c r="I1999" s="21"/>
      <c r="J1999" s="21"/>
      <c r="K1999" s="21"/>
      <c r="L1999" s="21"/>
      <c r="M1999" s="21"/>
      <c r="N1999" s="21"/>
      <c r="O1999" s="21"/>
      <c r="P1999" s="43">
        <f t="shared" si="73"/>
        <v>0</v>
      </c>
    </row>
    <row r="2000" spans="1:16" x14ac:dyDescent="0.25">
      <c r="A2000" s="226"/>
      <c r="B2000" s="228"/>
      <c r="C2000" s="46">
        <v>14</v>
      </c>
      <c r="D2000" s="63"/>
      <c r="E2000" s="21"/>
      <c r="F2000" s="21"/>
      <c r="G2000" s="21"/>
      <c r="H2000" s="21"/>
      <c r="I2000" s="21"/>
      <c r="J2000" s="21"/>
      <c r="K2000" s="21"/>
      <c r="L2000" s="21"/>
      <c r="M2000" s="21"/>
      <c r="N2000" s="21"/>
      <c r="O2000" s="21"/>
      <c r="P2000" s="43">
        <f t="shared" si="73"/>
        <v>0</v>
      </c>
    </row>
    <row r="2001" spans="1:16" x14ac:dyDescent="0.25">
      <c r="A2001" s="226"/>
      <c r="B2001" s="228"/>
      <c r="C2001" s="46">
        <v>15</v>
      </c>
      <c r="D2001" s="63"/>
      <c r="E2001" s="21"/>
      <c r="F2001" s="21"/>
      <c r="G2001" s="21"/>
      <c r="H2001" s="21"/>
      <c r="I2001" s="21"/>
      <c r="J2001" s="21"/>
      <c r="K2001" s="21"/>
      <c r="L2001" s="21"/>
      <c r="M2001" s="21"/>
      <c r="N2001" s="21"/>
      <c r="O2001" s="21"/>
      <c r="P2001" s="43">
        <f t="shared" si="73"/>
        <v>0</v>
      </c>
    </row>
    <row r="2002" spans="1:16" x14ac:dyDescent="0.25">
      <c r="A2002" s="226"/>
      <c r="B2002" s="228"/>
      <c r="C2002" s="46">
        <v>16</v>
      </c>
      <c r="D2002" s="63"/>
      <c r="E2002" s="21"/>
      <c r="F2002" s="21"/>
      <c r="G2002" s="21"/>
      <c r="H2002" s="21"/>
      <c r="I2002" s="21"/>
      <c r="J2002" s="21"/>
      <c r="K2002" s="21"/>
      <c r="L2002" s="21"/>
      <c r="M2002" s="21"/>
      <c r="N2002" s="21"/>
      <c r="O2002" s="21"/>
      <c r="P2002" s="43">
        <f t="shared" si="73"/>
        <v>0</v>
      </c>
    </row>
    <row r="2003" spans="1:16" x14ac:dyDescent="0.25">
      <c r="A2003" s="226"/>
      <c r="B2003" s="228"/>
      <c r="C2003" s="46">
        <v>17</v>
      </c>
      <c r="D2003" s="63"/>
      <c r="E2003" s="21"/>
      <c r="F2003" s="21"/>
      <c r="G2003" s="21"/>
      <c r="H2003" s="21"/>
      <c r="I2003" s="21"/>
      <c r="J2003" s="21"/>
      <c r="K2003" s="21"/>
      <c r="L2003" s="21"/>
      <c r="M2003" s="21"/>
      <c r="N2003" s="21"/>
      <c r="O2003" s="21"/>
      <c r="P2003" s="43">
        <f t="shared" si="73"/>
        <v>0</v>
      </c>
    </row>
    <row r="2004" spans="1:16" x14ac:dyDescent="0.25">
      <c r="A2004" s="226"/>
      <c r="B2004" s="228"/>
      <c r="C2004" s="46">
        <v>25</v>
      </c>
      <c r="D2004" s="63"/>
      <c r="E2004" s="21"/>
      <c r="F2004" s="21"/>
      <c r="G2004" s="21"/>
      <c r="H2004" s="21"/>
      <c r="I2004" s="21"/>
      <c r="J2004" s="21"/>
      <c r="K2004" s="21"/>
      <c r="L2004" s="21"/>
      <c r="M2004" s="21"/>
      <c r="N2004" s="21"/>
      <c r="O2004" s="21"/>
      <c r="P2004" s="43">
        <f t="shared" si="73"/>
        <v>0</v>
      </c>
    </row>
    <row r="2005" spans="1:16" x14ac:dyDescent="0.25">
      <c r="A2005" s="226"/>
      <c r="B2005" s="228"/>
      <c r="C2005" s="46">
        <v>26</v>
      </c>
      <c r="D2005" s="63"/>
      <c r="E2005" s="21"/>
      <c r="F2005" s="21"/>
      <c r="G2005" s="21"/>
      <c r="H2005" s="21"/>
      <c r="I2005" s="21"/>
      <c r="J2005" s="21"/>
      <c r="K2005" s="21"/>
      <c r="L2005" s="21"/>
      <c r="M2005" s="21"/>
      <c r="N2005" s="21"/>
      <c r="O2005" s="21"/>
      <c r="P2005" s="43">
        <f t="shared" si="73"/>
        <v>0</v>
      </c>
    </row>
    <row r="2006" spans="1:16" x14ac:dyDescent="0.25">
      <c r="A2006" s="231"/>
      <c r="B2006" s="232"/>
      <c r="C2006" s="46">
        <v>27</v>
      </c>
      <c r="D2006" s="63"/>
      <c r="E2006" s="21"/>
      <c r="F2006" s="21"/>
      <c r="G2006" s="21"/>
      <c r="H2006" s="21"/>
      <c r="I2006" s="21"/>
      <c r="J2006" s="21"/>
      <c r="K2006" s="21"/>
      <c r="L2006" s="21"/>
      <c r="M2006" s="21"/>
      <c r="N2006" s="21"/>
      <c r="O2006" s="21"/>
      <c r="P2006" s="43">
        <f t="shared" si="73"/>
        <v>0</v>
      </c>
    </row>
    <row r="2007" spans="1:16" x14ac:dyDescent="0.25">
      <c r="A2007" s="60">
        <v>9000</v>
      </c>
      <c r="B2007" s="229" t="s">
        <v>567</v>
      </c>
      <c r="C2007" s="230"/>
      <c r="D2007" s="61">
        <f>D2008+D2032+D2056+D2064+D2072+D2079+D2082</f>
        <v>124118</v>
      </c>
      <c r="E2007" s="61">
        <f t="shared" ref="E2007:O2007" si="74">E2008+E2032+E2056+E2064+E2072+E2079+E2082</f>
        <v>124118</v>
      </c>
      <c r="F2007" s="61">
        <f t="shared" si="74"/>
        <v>124118</v>
      </c>
      <c r="G2007" s="61">
        <f t="shared" si="74"/>
        <v>124118</v>
      </c>
      <c r="H2007" s="61">
        <f t="shared" si="74"/>
        <v>124118</v>
      </c>
      <c r="I2007" s="61">
        <f t="shared" si="74"/>
        <v>124118</v>
      </c>
      <c r="J2007" s="61">
        <f t="shared" si="74"/>
        <v>124118</v>
      </c>
      <c r="K2007" s="61">
        <f t="shared" si="74"/>
        <v>124118</v>
      </c>
      <c r="L2007" s="61">
        <f t="shared" si="74"/>
        <v>124118</v>
      </c>
      <c r="M2007" s="61">
        <f t="shared" si="74"/>
        <v>124118</v>
      </c>
      <c r="N2007" s="61">
        <f t="shared" si="74"/>
        <v>124118</v>
      </c>
      <c r="O2007" s="61">
        <f t="shared" si="74"/>
        <v>124118</v>
      </c>
      <c r="P2007" s="43">
        <f t="shared" si="73"/>
        <v>1489416</v>
      </c>
    </row>
    <row r="2008" spans="1:16" x14ac:dyDescent="0.25">
      <c r="A2008" s="59">
        <v>9100</v>
      </c>
      <c r="B2008" s="219" t="s">
        <v>568</v>
      </c>
      <c r="C2008" s="220"/>
      <c r="D2008" s="58">
        <f>SUM(D2009:D2031)</f>
        <v>95000</v>
      </c>
      <c r="E2008" s="58">
        <f t="shared" ref="E2008:O2008" si="75">SUM(E2009:E2031)</f>
        <v>95000</v>
      </c>
      <c r="F2008" s="58">
        <f t="shared" si="75"/>
        <v>95000</v>
      </c>
      <c r="G2008" s="58">
        <f t="shared" si="75"/>
        <v>95000</v>
      </c>
      <c r="H2008" s="58">
        <f t="shared" si="75"/>
        <v>95000</v>
      </c>
      <c r="I2008" s="58">
        <f t="shared" si="75"/>
        <v>95000</v>
      </c>
      <c r="J2008" s="58">
        <f t="shared" si="75"/>
        <v>95000</v>
      </c>
      <c r="K2008" s="58">
        <f t="shared" si="75"/>
        <v>95000</v>
      </c>
      <c r="L2008" s="58">
        <f t="shared" si="75"/>
        <v>95000</v>
      </c>
      <c r="M2008" s="58">
        <f t="shared" si="75"/>
        <v>95000</v>
      </c>
      <c r="N2008" s="58">
        <f t="shared" si="75"/>
        <v>95000</v>
      </c>
      <c r="O2008" s="58">
        <f t="shared" si="75"/>
        <v>95000</v>
      </c>
      <c r="P2008" s="43">
        <f t="shared" si="73"/>
        <v>1140000</v>
      </c>
    </row>
    <row r="2009" spans="1:16" x14ac:dyDescent="0.25">
      <c r="A2009" s="225">
        <v>911</v>
      </c>
      <c r="B2009" s="227" t="s">
        <v>569</v>
      </c>
      <c r="C2009" s="46">
        <v>11</v>
      </c>
      <c r="D2009" s="63"/>
      <c r="E2009" s="21"/>
      <c r="F2009" s="21"/>
      <c r="G2009" s="21"/>
      <c r="H2009" s="21"/>
      <c r="I2009" s="21"/>
      <c r="J2009" s="21"/>
      <c r="K2009" s="21"/>
      <c r="L2009" s="21"/>
      <c r="M2009" s="21"/>
      <c r="N2009" s="21"/>
      <c r="O2009" s="21"/>
      <c r="P2009" s="43">
        <f t="shared" si="73"/>
        <v>0</v>
      </c>
    </row>
    <row r="2010" spans="1:16" x14ac:dyDescent="0.25">
      <c r="A2010" s="226"/>
      <c r="B2010" s="228"/>
      <c r="C2010" s="46">
        <v>14</v>
      </c>
      <c r="D2010" s="63"/>
      <c r="E2010" s="21"/>
      <c r="F2010" s="21"/>
      <c r="G2010" s="21"/>
      <c r="H2010" s="21"/>
      <c r="I2010" s="21"/>
      <c r="J2010" s="21"/>
      <c r="K2010" s="21"/>
      <c r="L2010" s="21"/>
      <c r="M2010" s="21"/>
      <c r="N2010" s="21"/>
      <c r="O2010" s="21"/>
      <c r="P2010" s="43">
        <f t="shared" si="73"/>
        <v>0</v>
      </c>
    </row>
    <row r="2011" spans="1:16" x14ac:dyDescent="0.25">
      <c r="A2011" s="226"/>
      <c r="B2011" s="228"/>
      <c r="C2011" s="46">
        <v>15</v>
      </c>
      <c r="D2011" s="63">
        <v>95000</v>
      </c>
      <c r="E2011" s="63">
        <v>95000</v>
      </c>
      <c r="F2011" s="63">
        <v>95000</v>
      </c>
      <c r="G2011" s="63">
        <v>95000</v>
      </c>
      <c r="H2011" s="63">
        <v>95000</v>
      </c>
      <c r="I2011" s="63">
        <v>95000</v>
      </c>
      <c r="J2011" s="63">
        <v>95000</v>
      </c>
      <c r="K2011" s="63">
        <v>95000</v>
      </c>
      <c r="L2011" s="63">
        <v>95000</v>
      </c>
      <c r="M2011" s="63">
        <v>95000</v>
      </c>
      <c r="N2011" s="63">
        <v>95000</v>
      </c>
      <c r="O2011" s="63">
        <v>95000</v>
      </c>
      <c r="P2011" s="43">
        <f t="shared" si="73"/>
        <v>1140000</v>
      </c>
    </row>
    <row r="2012" spans="1:16" x14ac:dyDescent="0.25">
      <c r="A2012" s="226"/>
      <c r="B2012" s="228"/>
      <c r="C2012" s="46">
        <v>16</v>
      </c>
      <c r="D2012" s="63"/>
      <c r="E2012" s="21"/>
      <c r="F2012" s="21"/>
      <c r="G2012" s="21"/>
      <c r="H2012" s="21"/>
      <c r="I2012" s="21"/>
      <c r="J2012" s="21"/>
      <c r="K2012" s="21"/>
      <c r="L2012" s="21"/>
      <c r="M2012" s="21"/>
      <c r="N2012" s="21"/>
      <c r="O2012" s="21"/>
      <c r="P2012" s="43">
        <f t="shared" si="73"/>
        <v>0</v>
      </c>
    </row>
    <row r="2013" spans="1:16" x14ac:dyDescent="0.25">
      <c r="A2013" s="226"/>
      <c r="B2013" s="228"/>
      <c r="C2013" s="46">
        <v>17</v>
      </c>
      <c r="D2013" s="63"/>
      <c r="E2013" s="21"/>
      <c r="F2013" s="21"/>
      <c r="G2013" s="21"/>
      <c r="H2013" s="21"/>
      <c r="I2013" s="21"/>
      <c r="J2013" s="21"/>
      <c r="K2013" s="21"/>
      <c r="L2013" s="21"/>
      <c r="M2013" s="21"/>
      <c r="N2013" s="21"/>
      <c r="O2013" s="21"/>
      <c r="P2013" s="43">
        <f t="shared" si="73"/>
        <v>0</v>
      </c>
    </row>
    <row r="2014" spans="1:16" x14ac:dyDescent="0.25">
      <c r="A2014" s="226"/>
      <c r="B2014" s="228"/>
      <c r="C2014" s="46">
        <v>25</v>
      </c>
      <c r="D2014" s="63"/>
      <c r="E2014" s="21"/>
      <c r="F2014" s="21"/>
      <c r="G2014" s="21"/>
      <c r="H2014" s="21"/>
      <c r="I2014" s="21"/>
      <c r="J2014" s="21"/>
      <c r="K2014" s="21"/>
      <c r="L2014" s="21"/>
      <c r="M2014" s="21"/>
      <c r="N2014" s="21"/>
      <c r="O2014" s="21"/>
      <c r="P2014" s="43">
        <f t="shared" si="73"/>
        <v>0</v>
      </c>
    </row>
    <row r="2015" spans="1:16" x14ac:dyDescent="0.25">
      <c r="A2015" s="225">
        <v>912</v>
      </c>
      <c r="B2015" s="227" t="s">
        <v>570</v>
      </c>
      <c r="C2015" s="46">
        <v>11</v>
      </c>
      <c r="D2015" s="63"/>
      <c r="E2015" s="21"/>
      <c r="F2015" s="21"/>
      <c r="G2015" s="21"/>
      <c r="H2015" s="21"/>
      <c r="I2015" s="21"/>
      <c r="J2015" s="21"/>
      <c r="K2015" s="21"/>
      <c r="L2015" s="21"/>
      <c r="M2015" s="21"/>
      <c r="N2015" s="21"/>
      <c r="O2015" s="21"/>
      <c r="P2015" s="43">
        <f t="shared" si="73"/>
        <v>0</v>
      </c>
    </row>
    <row r="2016" spans="1:16" x14ac:dyDescent="0.25">
      <c r="A2016" s="226"/>
      <c r="B2016" s="228"/>
      <c r="C2016" s="46">
        <v>14</v>
      </c>
      <c r="D2016" s="63"/>
      <c r="E2016" s="21"/>
      <c r="F2016" s="21"/>
      <c r="G2016" s="21"/>
      <c r="H2016" s="21"/>
      <c r="I2016" s="21"/>
      <c r="J2016" s="21"/>
      <c r="K2016" s="21"/>
      <c r="L2016" s="21"/>
      <c r="M2016" s="21"/>
      <c r="N2016" s="21"/>
      <c r="O2016" s="21"/>
      <c r="P2016" s="43">
        <f t="shared" si="73"/>
        <v>0</v>
      </c>
    </row>
    <row r="2017" spans="1:16" x14ac:dyDescent="0.25">
      <c r="A2017" s="226"/>
      <c r="B2017" s="228"/>
      <c r="C2017" s="46">
        <v>15</v>
      </c>
      <c r="D2017" s="63"/>
      <c r="E2017" s="21"/>
      <c r="F2017" s="21"/>
      <c r="G2017" s="21"/>
      <c r="H2017" s="21"/>
      <c r="I2017" s="21"/>
      <c r="J2017" s="21"/>
      <c r="K2017" s="21"/>
      <c r="L2017" s="21"/>
      <c r="M2017" s="21"/>
      <c r="N2017" s="21"/>
      <c r="O2017" s="21"/>
      <c r="P2017" s="43">
        <f t="shared" si="73"/>
        <v>0</v>
      </c>
    </row>
    <row r="2018" spans="1:16" x14ac:dyDescent="0.25">
      <c r="A2018" s="226"/>
      <c r="B2018" s="228"/>
      <c r="C2018" s="46">
        <v>16</v>
      </c>
      <c r="D2018" s="63"/>
      <c r="E2018" s="21"/>
      <c r="F2018" s="21"/>
      <c r="G2018" s="21"/>
      <c r="H2018" s="21"/>
      <c r="I2018" s="21"/>
      <c r="J2018" s="21"/>
      <c r="K2018" s="21"/>
      <c r="L2018" s="21"/>
      <c r="M2018" s="21"/>
      <c r="N2018" s="21"/>
      <c r="O2018" s="21"/>
      <c r="P2018" s="43">
        <f t="shared" si="73"/>
        <v>0</v>
      </c>
    </row>
    <row r="2019" spans="1:16" x14ac:dyDescent="0.25">
      <c r="A2019" s="226"/>
      <c r="B2019" s="228"/>
      <c r="C2019" s="46">
        <v>17</v>
      </c>
      <c r="D2019" s="63"/>
      <c r="E2019" s="21"/>
      <c r="F2019" s="21"/>
      <c r="G2019" s="21"/>
      <c r="H2019" s="21"/>
      <c r="I2019" s="21"/>
      <c r="J2019" s="21"/>
      <c r="K2019" s="21"/>
      <c r="L2019" s="21"/>
      <c r="M2019" s="21"/>
      <c r="N2019" s="21"/>
      <c r="O2019" s="21"/>
      <c r="P2019" s="43">
        <f t="shared" si="73"/>
        <v>0</v>
      </c>
    </row>
    <row r="2020" spans="1:16" x14ac:dyDescent="0.25">
      <c r="A2020" s="226"/>
      <c r="B2020" s="228"/>
      <c r="C2020" s="46">
        <v>25</v>
      </c>
      <c r="D2020" s="63"/>
      <c r="E2020" s="21"/>
      <c r="F2020" s="21"/>
      <c r="G2020" s="21"/>
      <c r="H2020" s="21"/>
      <c r="I2020" s="21"/>
      <c r="J2020" s="21"/>
      <c r="K2020" s="21"/>
      <c r="L2020" s="21"/>
      <c r="M2020" s="21"/>
      <c r="N2020" s="21"/>
      <c r="O2020" s="21"/>
      <c r="P2020" s="43">
        <f t="shared" si="73"/>
        <v>0</v>
      </c>
    </row>
    <row r="2021" spans="1:16" x14ac:dyDescent="0.25">
      <c r="A2021" s="225">
        <v>913</v>
      </c>
      <c r="B2021" s="227" t="s">
        <v>571</v>
      </c>
      <c r="C2021" s="46">
        <v>11</v>
      </c>
      <c r="D2021" s="63"/>
      <c r="E2021" s="21"/>
      <c r="F2021" s="21"/>
      <c r="G2021" s="21"/>
      <c r="H2021" s="21"/>
      <c r="I2021" s="21"/>
      <c r="J2021" s="21"/>
      <c r="K2021" s="21"/>
      <c r="L2021" s="21"/>
      <c r="M2021" s="21"/>
      <c r="N2021" s="21"/>
      <c r="O2021" s="21"/>
      <c r="P2021" s="43">
        <f t="shared" si="73"/>
        <v>0</v>
      </c>
    </row>
    <row r="2022" spans="1:16" x14ac:dyDescent="0.25">
      <c r="A2022" s="226"/>
      <c r="B2022" s="228"/>
      <c r="C2022" s="46">
        <v>14</v>
      </c>
      <c r="D2022" s="63"/>
      <c r="E2022" s="21"/>
      <c r="F2022" s="21"/>
      <c r="G2022" s="21"/>
      <c r="H2022" s="21"/>
      <c r="I2022" s="21"/>
      <c r="J2022" s="21"/>
      <c r="K2022" s="21"/>
      <c r="L2022" s="21"/>
      <c r="M2022" s="21"/>
      <c r="N2022" s="21"/>
      <c r="O2022" s="21"/>
      <c r="P2022" s="43">
        <f t="shared" si="73"/>
        <v>0</v>
      </c>
    </row>
    <row r="2023" spans="1:16" x14ac:dyDescent="0.25">
      <c r="A2023" s="226"/>
      <c r="B2023" s="228"/>
      <c r="C2023" s="46">
        <v>15</v>
      </c>
      <c r="D2023" s="63"/>
      <c r="E2023" s="21"/>
      <c r="F2023" s="21"/>
      <c r="G2023" s="21"/>
      <c r="H2023" s="21"/>
      <c r="I2023" s="21"/>
      <c r="J2023" s="21"/>
      <c r="K2023" s="21"/>
      <c r="L2023" s="21"/>
      <c r="M2023" s="21"/>
      <c r="N2023" s="21"/>
      <c r="O2023" s="21"/>
      <c r="P2023" s="43">
        <f t="shared" si="73"/>
        <v>0</v>
      </c>
    </row>
    <row r="2024" spans="1:16" x14ac:dyDescent="0.25">
      <c r="A2024" s="226"/>
      <c r="B2024" s="228"/>
      <c r="C2024" s="46">
        <v>16</v>
      </c>
      <c r="D2024" s="63"/>
      <c r="E2024" s="21"/>
      <c r="F2024" s="21"/>
      <c r="G2024" s="21"/>
      <c r="H2024" s="21"/>
      <c r="I2024" s="21"/>
      <c r="J2024" s="21"/>
      <c r="K2024" s="21"/>
      <c r="L2024" s="21"/>
      <c r="M2024" s="21"/>
      <c r="N2024" s="21"/>
      <c r="O2024" s="21"/>
      <c r="P2024" s="43">
        <f t="shared" si="73"/>
        <v>0</v>
      </c>
    </row>
    <row r="2025" spans="1:16" x14ac:dyDescent="0.25">
      <c r="A2025" s="226"/>
      <c r="B2025" s="228"/>
      <c r="C2025" s="46">
        <v>17</v>
      </c>
      <c r="D2025" s="63"/>
      <c r="E2025" s="21"/>
      <c r="F2025" s="21"/>
      <c r="G2025" s="21"/>
      <c r="H2025" s="21"/>
      <c r="I2025" s="21"/>
      <c r="J2025" s="21"/>
      <c r="K2025" s="21"/>
      <c r="L2025" s="21"/>
      <c r="M2025" s="21"/>
      <c r="N2025" s="21"/>
      <c r="O2025" s="21"/>
      <c r="P2025" s="43">
        <f t="shared" si="73"/>
        <v>0</v>
      </c>
    </row>
    <row r="2026" spans="1:16" x14ac:dyDescent="0.25">
      <c r="A2026" s="226"/>
      <c r="B2026" s="228"/>
      <c r="C2026" s="46">
        <v>25</v>
      </c>
      <c r="D2026" s="63"/>
      <c r="E2026" s="21"/>
      <c r="F2026" s="21"/>
      <c r="G2026" s="21"/>
      <c r="H2026" s="21"/>
      <c r="I2026" s="21"/>
      <c r="J2026" s="21"/>
      <c r="K2026" s="21"/>
      <c r="L2026" s="21"/>
      <c r="M2026" s="21"/>
      <c r="N2026" s="21"/>
      <c r="O2026" s="21"/>
      <c r="P2026" s="43">
        <f t="shared" si="73"/>
        <v>0</v>
      </c>
    </row>
    <row r="2027" spans="1:16" ht="30" x14ac:dyDescent="0.25">
      <c r="A2027" s="48">
        <v>914</v>
      </c>
      <c r="B2027" s="49" t="s">
        <v>572</v>
      </c>
      <c r="C2027" s="50"/>
      <c r="D2027" s="50"/>
      <c r="E2027" s="50"/>
      <c r="F2027" s="50"/>
      <c r="G2027" s="50"/>
      <c r="H2027" s="50"/>
      <c r="I2027" s="50"/>
      <c r="J2027" s="50"/>
      <c r="K2027" s="50"/>
      <c r="L2027" s="50"/>
      <c r="M2027" s="50"/>
      <c r="N2027" s="50"/>
      <c r="O2027" s="50"/>
      <c r="P2027" s="43">
        <f t="shared" si="73"/>
        <v>0</v>
      </c>
    </row>
    <row r="2028" spans="1:16" ht="30" x14ac:dyDescent="0.25">
      <c r="A2028" s="48">
        <v>915</v>
      </c>
      <c r="B2028" s="49" t="s">
        <v>573</v>
      </c>
      <c r="C2028" s="50"/>
      <c r="D2028" s="50"/>
      <c r="E2028" s="50"/>
      <c r="F2028" s="50"/>
      <c r="G2028" s="50"/>
      <c r="H2028" s="50"/>
      <c r="I2028" s="50"/>
      <c r="J2028" s="50"/>
      <c r="K2028" s="50"/>
      <c r="L2028" s="50"/>
      <c r="M2028" s="50"/>
      <c r="N2028" s="50"/>
      <c r="O2028" s="50"/>
      <c r="P2028" s="43">
        <f t="shared" si="73"/>
        <v>0</v>
      </c>
    </row>
    <row r="2029" spans="1:16" x14ac:dyDescent="0.25">
      <c r="A2029" s="48">
        <v>916</v>
      </c>
      <c r="B2029" s="49" t="s">
        <v>574</v>
      </c>
      <c r="C2029" s="50"/>
      <c r="D2029" s="50"/>
      <c r="E2029" s="50"/>
      <c r="F2029" s="50"/>
      <c r="G2029" s="50"/>
      <c r="H2029" s="50"/>
      <c r="I2029" s="50"/>
      <c r="J2029" s="50"/>
      <c r="K2029" s="50"/>
      <c r="L2029" s="50"/>
      <c r="M2029" s="50"/>
      <c r="N2029" s="50"/>
      <c r="O2029" s="50"/>
      <c r="P2029" s="43">
        <f t="shared" si="73"/>
        <v>0</v>
      </c>
    </row>
    <row r="2030" spans="1:16" ht="30" x14ac:dyDescent="0.25">
      <c r="A2030" s="48">
        <v>917</v>
      </c>
      <c r="B2030" s="49" t="s">
        <v>575</v>
      </c>
      <c r="C2030" s="50"/>
      <c r="D2030" s="50"/>
      <c r="E2030" s="50"/>
      <c r="F2030" s="50"/>
      <c r="G2030" s="50"/>
      <c r="H2030" s="50"/>
      <c r="I2030" s="50"/>
      <c r="J2030" s="50"/>
      <c r="K2030" s="50"/>
      <c r="L2030" s="50"/>
      <c r="M2030" s="50"/>
      <c r="N2030" s="50"/>
      <c r="O2030" s="50"/>
      <c r="P2030" s="43">
        <f t="shared" si="73"/>
        <v>0</v>
      </c>
    </row>
    <row r="2031" spans="1:16" ht="30" x14ac:dyDescent="0.25">
      <c r="A2031" s="48">
        <v>918</v>
      </c>
      <c r="B2031" s="49" t="s">
        <v>576</v>
      </c>
      <c r="C2031" s="50"/>
      <c r="D2031" s="50"/>
      <c r="E2031" s="50"/>
      <c r="F2031" s="50"/>
      <c r="G2031" s="50"/>
      <c r="H2031" s="50"/>
      <c r="I2031" s="50"/>
      <c r="J2031" s="50"/>
      <c r="K2031" s="50"/>
      <c r="L2031" s="50"/>
      <c r="M2031" s="50"/>
      <c r="N2031" s="50"/>
      <c r="O2031" s="50"/>
      <c r="P2031" s="43">
        <f t="shared" si="73"/>
        <v>0</v>
      </c>
    </row>
    <row r="2032" spans="1:16" x14ac:dyDescent="0.25">
      <c r="A2032" s="59">
        <v>9200</v>
      </c>
      <c r="B2032" s="219" t="s">
        <v>577</v>
      </c>
      <c r="C2032" s="220"/>
      <c r="D2032" s="58">
        <f>SUM(D2033:D2055)</f>
        <v>29118</v>
      </c>
      <c r="E2032" s="58">
        <f t="shared" ref="E2032:O2032" si="76">SUM(E2033:E2055)</f>
        <v>29118</v>
      </c>
      <c r="F2032" s="58">
        <f t="shared" si="76"/>
        <v>29118</v>
      </c>
      <c r="G2032" s="58">
        <f t="shared" si="76"/>
        <v>29118</v>
      </c>
      <c r="H2032" s="58">
        <f t="shared" si="76"/>
        <v>29118</v>
      </c>
      <c r="I2032" s="58">
        <f t="shared" si="76"/>
        <v>29118</v>
      </c>
      <c r="J2032" s="58">
        <f t="shared" si="76"/>
        <v>29118</v>
      </c>
      <c r="K2032" s="58">
        <f t="shared" si="76"/>
        <v>29118</v>
      </c>
      <c r="L2032" s="58">
        <f t="shared" si="76"/>
        <v>29118</v>
      </c>
      <c r="M2032" s="58">
        <f t="shared" si="76"/>
        <v>29118</v>
      </c>
      <c r="N2032" s="58">
        <f t="shared" si="76"/>
        <v>29118</v>
      </c>
      <c r="O2032" s="58">
        <f t="shared" si="76"/>
        <v>29118</v>
      </c>
      <c r="P2032" s="43">
        <f t="shared" si="73"/>
        <v>349416</v>
      </c>
    </row>
    <row r="2033" spans="1:16" x14ac:dyDescent="0.25">
      <c r="A2033" s="225">
        <v>921</v>
      </c>
      <c r="B2033" s="227" t="s">
        <v>578</v>
      </c>
      <c r="C2033" s="46">
        <v>11</v>
      </c>
      <c r="D2033" s="63"/>
      <c r="E2033" s="21"/>
      <c r="F2033" s="21"/>
      <c r="G2033" s="21"/>
      <c r="H2033" s="21"/>
      <c r="I2033" s="21"/>
      <c r="J2033" s="21"/>
      <c r="K2033" s="21"/>
      <c r="L2033" s="21"/>
      <c r="M2033" s="21"/>
      <c r="N2033" s="21"/>
      <c r="O2033" s="21"/>
      <c r="P2033" s="43">
        <f t="shared" si="73"/>
        <v>0</v>
      </c>
    </row>
    <row r="2034" spans="1:16" x14ac:dyDescent="0.25">
      <c r="A2034" s="226"/>
      <c r="B2034" s="228"/>
      <c r="C2034" s="46">
        <v>14</v>
      </c>
      <c r="D2034" s="63"/>
      <c r="E2034" s="21"/>
      <c r="F2034" s="21"/>
      <c r="G2034" s="21"/>
      <c r="H2034" s="21"/>
      <c r="I2034" s="21"/>
      <c r="J2034" s="21"/>
      <c r="K2034" s="21"/>
      <c r="L2034" s="21"/>
      <c r="M2034" s="21"/>
      <c r="N2034" s="21"/>
      <c r="O2034" s="21"/>
      <c r="P2034" s="43">
        <f t="shared" si="73"/>
        <v>0</v>
      </c>
    </row>
    <row r="2035" spans="1:16" x14ac:dyDescent="0.25">
      <c r="A2035" s="226"/>
      <c r="B2035" s="228"/>
      <c r="C2035" s="46">
        <v>15</v>
      </c>
      <c r="D2035" s="63"/>
      <c r="E2035" s="21"/>
      <c r="F2035" s="21"/>
      <c r="G2035" s="21"/>
      <c r="H2035" s="21"/>
      <c r="I2035" s="21"/>
      <c r="J2035" s="21"/>
      <c r="K2035" s="21"/>
      <c r="L2035" s="21"/>
      <c r="M2035" s="21"/>
      <c r="N2035" s="21"/>
      <c r="O2035" s="21"/>
      <c r="P2035" s="43">
        <f t="shared" si="73"/>
        <v>0</v>
      </c>
    </row>
    <row r="2036" spans="1:16" x14ac:dyDescent="0.25">
      <c r="A2036" s="226"/>
      <c r="B2036" s="228"/>
      <c r="C2036" s="46">
        <v>16</v>
      </c>
      <c r="D2036" s="63">
        <v>29118</v>
      </c>
      <c r="E2036" s="63">
        <v>29118</v>
      </c>
      <c r="F2036" s="63">
        <v>29118</v>
      </c>
      <c r="G2036" s="63">
        <v>29118</v>
      </c>
      <c r="H2036" s="63">
        <v>29118</v>
      </c>
      <c r="I2036" s="63">
        <v>29118</v>
      </c>
      <c r="J2036" s="63">
        <v>29118</v>
      </c>
      <c r="K2036" s="63">
        <v>29118</v>
      </c>
      <c r="L2036" s="63">
        <v>29118</v>
      </c>
      <c r="M2036" s="63">
        <v>29118</v>
      </c>
      <c r="N2036" s="63">
        <v>29118</v>
      </c>
      <c r="O2036" s="63">
        <v>29118</v>
      </c>
      <c r="P2036" s="43">
        <f t="shared" si="73"/>
        <v>349416</v>
      </c>
    </row>
    <row r="2037" spans="1:16" x14ac:dyDescent="0.25">
      <c r="A2037" s="226"/>
      <c r="B2037" s="228"/>
      <c r="C2037" s="46">
        <v>17</v>
      </c>
      <c r="D2037" s="63"/>
      <c r="E2037" s="21"/>
      <c r="F2037" s="21"/>
      <c r="G2037" s="21"/>
      <c r="H2037" s="21"/>
      <c r="I2037" s="21"/>
      <c r="J2037" s="21"/>
      <c r="K2037" s="21"/>
      <c r="L2037" s="21"/>
      <c r="M2037" s="21"/>
      <c r="N2037" s="21"/>
      <c r="O2037" s="21"/>
      <c r="P2037" s="43">
        <f t="shared" si="73"/>
        <v>0</v>
      </c>
    </row>
    <row r="2038" spans="1:16" x14ac:dyDescent="0.25">
      <c r="A2038" s="226"/>
      <c r="B2038" s="228"/>
      <c r="C2038" s="46">
        <v>25</v>
      </c>
      <c r="D2038" s="63"/>
      <c r="E2038" s="21"/>
      <c r="F2038" s="21"/>
      <c r="G2038" s="21"/>
      <c r="H2038" s="21"/>
      <c r="I2038" s="21"/>
      <c r="J2038" s="21"/>
      <c r="K2038" s="21"/>
      <c r="L2038" s="21"/>
      <c r="M2038" s="21"/>
      <c r="N2038" s="21"/>
      <c r="O2038" s="21"/>
      <c r="P2038" s="43">
        <f t="shared" si="73"/>
        <v>0</v>
      </c>
    </row>
    <row r="2039" spans="1:16" x14ac:dyDescent="0.25">
      <c r="A2039" s="225">
        <v>922</v>
      </c>
      <c r="B2039" s="227" t="s">
        <v>579</v>
      </c>
      <c r="C2039" s="46">
        <v>11</v>
      </c>
      <c r="D2039" s="63"/>
      <c r="E2039" s="21"/>
      <c r="F2039" s="21"/>
      <c r="G2039" s="21"/>
      <c r="H2039" s="21"/>
      <c r="I2039" s="21"/>
      <c r="J2039" s="21"/>
      <c r="K2039" s="21"/>
      <c r="L2039" s="21"/>
      <c r="M2039" s="21"/>
      <c r="N2039" s="21"/>
      <c r="O2039" s="21"/>
      <c r="P2039" s="43">
        <f t="shared" si="73"/>
        <v>0</v>
      </c>
    </row>
    <row r="2040" spans="1:16" x14ac:dyDescent="0.25">
      <c r="A2040" s="226"/>
      <c r="B2040" s="228"/>
      <c r="C2040" s="46">
        <v>14</v>
      </c>
      <c r="D2040" s="63"/>
      <c r="E2040" s="21"/>
      <c r="F2040" s="21"/>
      <c r="G2040" s="21"/>
      <c r="H2040" s="21"/>
      <c r="I2040" s="21"/>
      <c r="J2040" s="21"/>
      <c r="K2040" s="21"/>
      <c r="L2040" s="21"/>
      <c r="M2040" s="21"/>
      <c r="N2040" s="21"/>
      <c r="O2040" s="21"/>
      <c r="P2040" s="43">
        <f t="shared" si="73"/>
        <v>0</v>
      </c>
    </row>
    <row r="2041" spans="1:16" x14ac:dyDescent="0.25">
      <c r="A2041" s="226"/>
      <c r="B2041" s="228"/>
      <c r="C2041" s="46">
        <v>15</v>
      </c>
      <c r="D2041" s="63"/>
      <c r="E2041" s="21"/>
      <c r="F2041" s="21"/>
      <c r="G2041" s="21"/>
      <c r="H2041" s="21"/>
      <c r="I2041" s="21"/>
      <c r="J2041" s="21"/>
      <c r="K2041" s="21"/>
      <c r="L2041" s="21"/>
      <c r="M2041" s="21"/>
      <c r="N2041" s="21"/>
      <c r="O2041" s="21"/>
      <c r="P2041" s="43">
        <f t="shared" si="73"/>
        <v>0</v>
      </c>
    </row>
    <row r="2042" spans="1:16" x14ac:dyDescent="0.25">
      <c r="A2042" s="226"/>
      <c r="B2042" s="228"/>
      <c r="C2042" s="46">
        <v>16</v>
      </c>
      <c r="D2042" s="63"/>
      <c r="E2042" s="21"/>
      <c r="F2042" s="21"/>
      <c r="G2042" s="21"/>
      <c r="H2042" s="21"/>
      <c r="I2042" s="21"/>
      <c r="J2042" s="21"/>
      <c r="K2042" s="21"/>
      <c r="L2042" s="21"/>
      <c r="M2042" s="21"/>
      <c r="N2042" s="21"/>
      <c r="O2042" s="21"/>
      <c r="P2042" s="43">
        <f t="shared" si="73"/>
        <v>0</v>
      </c>
    </row>
    <row r="2043" spans="1:16" x14ac:dyDescent="0.25">
      <c r="A2043" s="226"/>
      <c r="B2043" s="228"/>
      <c r="C2043" s="46">
        <v>17</v>
      </c>
      <c r="D2043" s="63"/>
      <c r="E2043" s="21"/>
      <c r="F2043" s="21"/>
      <c r="G2043" s="21"/>
      <c r="H2043" s="21"/>
      <c r="I2043" s="21"/>
      <c r="J2043" s="21"/>
      <c r="K2043" s="21"/>
      <c r="L2043" s="21"/>
      <c r="M2043" s="21"/>
      <c r="N2043" s="21"/>
      <c r="O2043" s="21"/>
      <c r="P2043" s="43">
        <f t="shared" si="73"/>
        <v>0</v>
      </c>
    </row>
    <row r="2044" spans="1:16" x14ac:dyDescent="0.25">
      <c r="A2044" s="226"/>
      <c r="B2044" s="228"/>
      <c r="C2044" s="46">
        <v>25</v>
      </c>
      <c r="D2044" s="63"/>
      <c r="E2044" s="21"/>
      <c r="F2044" s="21"/>
      <c r="G2044" s="21"/>
      <c r="H2044" s="21"/>
      <c r="I2044" s="21"/>
      <c r="J2044" s="21"/>
      <c r="K2044" s="21"/>
      <c r="L2044" s="21"/>
      <c r="M2044" s="21"/>
      <c r="N2044" s="21"/>
      <c r="O2044" s="21"/>
      <c r="P2044" s="43">
        <f t="shared" si="73"/>
        <v>0</v>
      </c>
    </row>
    <row r="2045" spans="1:16" x14ac:dyDescent="0.25">
      <c r="A2045" s="225">
        <v>923</v>
      </c>
      <c r="B2045" s="227" t="s">
        <v>580</v>
      </c>
      <c r="C2045" s="46">
        <v>11</v>
      </c>
      <c r="D2045" s="63"/>
      <c r="E2045" s="21"/>
      <c r="F2045" s="21"/>
      <c r="G2045" s="21"/>
      <c r="H2045" s="21"/>
      <c r="I2045" s="21"/>
      <c r="J2045" s="21"/>
      <c r="K2045" s="21"/>
      <c r="L2045" s="21"/>
      <c r="M2045" s="21"/>
      <c r="N2045" s="21"/>
      <c r="O2045" s="21"/>
      <c r="P2045" s="43">
        <f t="shared" si="73"/>
        <v>0</v>
      </c>
    </row>
    <row r="2046" spans="1:16" x14ac:dyDescent="0.25">
      <c r="A2046" s="226"/>
      <c r="B2046" s="228"/>
      <c r="C2046" s="46">
        <v>14</v>
      </c>
      <c r="D2046" s="63"/>
      <c r="E2046" s="21"/>
      <c r="F2046" s="21"/>
      <c r="G2046" s="21"/>
      <c r="H2046" s="21"/>
      <c r="I2046" s="21"/>
      <c r="J2046" s="21"/>
      <c r="K2046" s="21"/>
      <c r="L2046" s="21"/>
      <c r="M2046" s="21"/>
      <c r="N2046" s="21"/>
      <c r="O2046" s="21"/>
      <c r="P2046" s="43">
        <f t="shared" si="73"/>
        <v>0</v>
      </c>
    </row>
    <row r="2047" spans="1:16" x14ac:dyDescent="0.25">
      <c r="A2047" s="226"/>
      <c r="B2047" s="228"/>
      <c r="C2047" s="46">
        <v>15</v>
      </c>
      <c r="D2047" s="63"/>
      <c r="E2047" s="21"/>
      <c r="F2047" s="21"/>
      <c r="G2047" s="21"/>
      <c r="H2047" s="21"/>
      <c r="I2047" s="21"/>
      <c r="J2047" s="21"/>
      <c r="K2047" s="21"/>
      <c r="L2047" s="21"/>
      <c r="M2047" s="21"/>
      <c r="N2047" s="21"/>
      <c r="O2047" s="21"/>
      <c r="P2047" s="43">
        <f t="shared" si="73"/>
        <v>0</v>
      </c>
    </row>
    <row r="2048" spans="1:16" x14ac:dyDescent="0.25">
      <c r="A2048" s="226"/>
      <c r="B2048" s="228"/>
      <c r="C2048" s="46">
        <v>16</v>
      </c>
      <c r="D2048" s="63"/>
      <c r="E2048" s="21"/>
      <c r="F2048" s="21"/>
      <c r="G2048" s="21"/>
      <c r="H2048" s="21"/>
      <c r="I2048" s="21"/>
      <c r="J2048" s="21"/>
      <c r="K2048" s="21"/>
      <c r="L2048" s="21"/>
      <c r="M2048" s="21"/>
      <c r="N2048" s="21"/>
      <c r="O2048" s="21"/>
      <c r="P2048" s="43">
        <f t="shared" si="73"/>
        <v>0</v>
      </c>
    </row>
    <row r="2049" spans="1:16" x14ac:dyDescent="0.25">
      <c r="A2049" s="226"/>
      <c r="B2049" s="228"/>
      <c r="C2049" s="46">
        <v>17</v>
      </c>
      <c r="D2049" s="63"/>
      <c r="E2049" s="21"/>
      <c r="F2049" s="21"/>
      <c r="G2049" s="21"/>
      <c r="H2049" s="21"/>
      <c r="I2049" s="21"/>
      <c r="J2049" s="21"/>
      <c r="K2049" s="21"/>
      <c r="L2049" s="21"/>
      <c r="M2049" s="21"/>
      <c r="N2049" s="21"/>
      <c r="O2049" s="21"/>
      <c r="P2049" s="43">
        <f t="shared" si="73"/>
        <v>0</v>
      </c>
    </row>
    <row r="2050" spans="1:16" x14ac:dyDescent="0.25">
      <c r="A2050" s="226"/>
      <c r="B2050" s="228"/>
      <c r="C2050" s="46">
        <v>25</v>
      </c>
      <c r="D2050" s="63"/>
      <c r="E2050" s="21"/>
      <c r="F2050" s="21"/>
      <c r="G2050" s="21"/>
      <c r="H2050" s="21"/>
      <c r="I2050" s="21"/>
      <c r="J2050" s="21"/>
      <c r="K2050" s="21"/>
      <c r="L2050" s="21"/>
      <c r="M2050" s="21"/>
      <c r="N2050" s="21"/>
      <c r="O2050" s="21"/>
      <c r="P2050" s="43">
        <f t="shared" si="73"/>
        <v>0</v>
      </c>
    </row>
    <row r="2051" spans="1:16" x14ac:dyDescent="0.25">
      <c r="A2051" s="48">
        <v>924</v>
      </c>
      <c r="B2051" s="49" t="s">
        <v>581</v>
      </c>
      <c r="C2051" s="50"/>
      <c r="D2051" s="50"/>
      <c r="E2051" s="50"/>
      <c r="F2051" s="50"/>
      <c r="G2051" s="50"/>
      <c r="H2051" s="50"/>
      <c r="I2051" s="50"/>
      <c r="J2051" s="50"/>
      <c r="K2051" s="50"/>
      <c r="L2051" s="50"/>
      <c r="M2051" s="50"/>
      <c r="N2051" s="50"/>
      <c r="O2051" s="50"/>
      <c r="P2051" s="43">
        <f t="shared" ref="P2051:P2089" si="77">SUM(D2051:O2051)</f>
        <v>0</v>
      </c>
    </row>
    <row r="2052" spans="1:16" ht="30" x14ac:dyDescent="0.25">
      <c r="A2052" s="48">
        <v>925</v>
      </c>
      <c r="B2052" s="49" t="s">
        <v>582</v>
      </c>
      <c r="C2052" s="50"/>
      <c r="D2052" s="50"/>
      <c r="E2052" s="50"/>
      <c r="F2052" s="50"/>
      <c r="G2052" s="50"/>
      <c r="H2052" s="50"/>
      <c r="I2052" s="50"/>
      <c r="J2052" s="50"/>
      <c r="K2052" s="50"/>
      <c r="L2052" s="50"/>
      <c r="M2052" s="50"/>
      <c r="N2052" s="50"/>
      <c r="O2052" s="50"/>
      <c r="P2052" s="43">
        <f t="shared" si="77"/>
        <v>0</v>
      </c>
    </row>
    <row r="2053" spans="1:16" x14ac:dyDescent="0.25">
      <c r="A2053" s="48">
        <v>926</v>
      </c>
      <c r="B2053" s="49" t="s">
        <v>583</v>
      </c>
      <c r="C2053" s="50"/>
      <c r="D2053" s="50"/>
      <c r="E2053" s="50"/>
      <c r="F2053" s="50"/>
      <c r="G2053" s="50"/>
      <c r="H2053" s="50"/>
      <c r="I2053" s="50"/>
      <c r="J2053" s="50"/>
      <c r="K2053" s="50"/>
      <c r="L2053" s="50"/>
      <c r="M2053" s="50"/>
      <c r="N2053" s="50"/>
      <c r="O2053" s="50"/>
      <c r="P2053" s="43">
        <f t="shared" si="77"/>
        <v>0</v>
      </c>
    </row>
    <row r="2054" spans="1:16" ht="30" x14ac:dyDescent="0.25">
      <c r="A2054" s="48">
        <v>927</v>
      </c>
      <c r="B2054" s="49" t="s">
        <v>584</v>
      </c>
      <c r="C2054" s="50"/>
      <c r="D2054" s="50"/>
      <c r="E2054" s="50"/>
      <c r="F2054" s="50"/>
      <c r="G2054" s="50"/>
      <c r="H2054" s="50"/>
      <c r="I2054" s="50"/>
      <c r="J2054" s="50"/>
      <c r="K2054" s="50"/>
      <c r="L2054" s="50"/>
      <c r="M2054" s="50"/>
      <c r="N2054" s="50"/>
      <c r="O2054" s="50"/>
      <c r="P2054" s="43">
        <f t="shared" si="77"/>
        <v>0</v>
      </c>
    </row>
    <row r="2055" spans="1:16" x14ac:dyDescent="0.25">
      <c r="A2055" s="48">
        <v>928</v>
      </c>
      <c r="B2055" s="49" t="s">
        <v>585</v>
      </c>
      <c r="C2055" s="50"/>
      <c r="D2055" s="50"/>
      <c r="E2055" s="50"/>
      <c r="F2055" s="50"/>
      <c r="G2055" s="50"/>
      <c r="H2055" s="50"/>
      <c r="I2055" s="50"/>
      <c r="J2055" s="50"/>
      <c r="K2055" s="50"/>
      <c r="L2055" s="50"/>
      <c r="M2055" s="50"/>
      <c r="N2055" s="50"/>
      <c r="O2055" s="50"/>
      <c r="P2055" s="43">
        <f t="shared" si="77"/>
        <v>0</v>
      </c>
    </row>
    <row r="2056" spans="1:16" x14ac:dyDescent="0.25">
      <c r="A2056" s="59">
        <v>9300</v>
      </c>
      <c r="B2056" s="219" t="s">
        <v>586</v>
      </c>
      <c r="C2056" s="220"/>
      <c r="D2056" s="58">
        <v>0</v>
      </c>
      <c r="E2056" s="64">
        <v>0</v>
      </c>
      <c r="F2056" s="64">
        <v>0</v>
      </c>
      <c r="G2056" s="64">
        <v>0</v>
      </c>
      <c r="H2056" s="64">
        <v>0</v>
      </c>
      <c r="I2056" s="64">
        <v>0</v>
      </c>
      <c r="J2056" s="64">
        <v>0</v>
      </c>
      <c r="K2056" s="64">
        <v>0</v>
      </c>
      <c r="L2056" s="64">
        <v>0</v>
      </c>
      <c r="M2056" s="64">
        <v>0</v>
      </c>
      <c r="N2056" s="64">
        <v>0</v>
      </c>
      <c r="O2056" s="64">
        <v>0</v>
      </c>
      <c r="P2056" s="43">
        <f t="shared" si="77"/>
        <v>0</v>
      </c>
    </row>
    <row r="2057" spans="1:16" x14ac:dyDescent="0.25">
      <c r="A2057" s="225">
        <v>931</v>
      </c>
      <c r="B2057" s="227" t="s">
        <v>587</v>
      </c>
      <c r="C2057" s="46">
        <v>11</v>
      </c>
      <c r="D2057" s="63"/>
      <c r="E2057" s="21"/>
      <c r="F2057" s="21"/>
      <c r="G2057" s="21"/>
      <c r="H2057" s="21"/>
      <c r="I2057" s="21"/>
      <c r="J2057" s="21"/>
      <c r="K2057" s="21"/>
      <c r="L2057" s="21"/>
      <c r="M2057" s="21"/>
      <c r="N2057" s="21"/>
      <c r="O2057" s="21"/>
      <c r="P2057" s="43">
        <f t="shared" si="77"/>
        <v>0</v>
      </c>
    </row>
    <row r="2058" spans="1:16" x14ac:dyDescent="0.25">
      <c r="A2058" s="226"/>
      <c r="B2058" s="228"/>
      <c r="C2058" s="46">
        <v>14</v>
      </c>
      <c r="D2058" s="63"/>
      <c r="E2058" s="21"/>
      <c r="F2058" s="21"/>
      <c r="G2058" s="21"/>
      <c r="H2058" s="21"/>
      <c r="I2058" s="21"/>
      <c r="J2058" s="21"/>
      <c r="K2058" s="21"/>
      <c r="L2058" s="21"/>
      <c r="M2058" s="21"/>
      <c r="N2058" s="21"/>
      <c r="O2058" s="21"/>
      <c r="P2058" s="43">
        <f t="shared" si="77"/>
        <v>0</v>
      </c>
    </row>
    <row r="2059" spans="1:16" x14ac:dyDescent="0.25">
      <c r="A2059" s="226"/>
      <c r="B2059" s="228"/>
      <c r="C2059" s="46">
        <v>15</v>
      </c>
      <c r="D2059" s="63"/>
      <c r="E2059" s="21"/>
      <c r="F2059" s="21"/>
      <c r="G2059" s="21"/>
      <c r="H2059" s="21"/>
      <c r="I2059" s="21"/>
      <c r="J2059" s="21"/>
      <c r="K2059" s="21"/>
      <c r="L2059" s="21"/>
      <c r="M2059" s="21"/>
      <c r="N2059" s="21"/>
      <c r="O2059" s="21"/>
      <c r="P2059" s="43">
        <f t="shared" si="77"/>
        <v>0</v>
      </c>
    </row>
    <row r="2060" spans="1:16" x14ac:dyDescent="0.25">
      <c r="A2060" s="226"/>
      <c r="B2060" s="228"/>
      <c r="C2060" s="46">
        <v>16</v>
      </c>
      <c r="D2060" s="63"/>
      <c r="E2060" s="21"/>
      <c r="F2060" s="21"/>
      <c r="G2060" s="21"/>
      <c r="H2060" s="21"/>
      <c r="I2060" s="21"/>
      <c r="J2060" s="21"/>
      <c r="K2060" s="21"/>
      <c r="L2060" s="21"/>
      <c r="M2060" s="21"/>
      <c r="N2060" s="21"/>
      <c r="O2060" s="21"/>
      <c r="P2060" s="43">
        <f t="shared" si="77"/>
        <v>0</v>
      </c>
    </row>
    <row r="2061" spans="1:16" x14ac:dyDescent="0.25">
      <c r="A2061" s="226"/>
      <c r="B2061" s="228"/>
      <c r="C2061" s="46">
        <v>17</v>
      </c>
      <c r="D2061" s="63"/>
      <c r="E2061" s="21"/>
      <c r="F2061" s="21"/>
      <c r="G2061" s="21"/>
      <c r="H2061" s="21"/>
      <c r="I2061" s="21"/>
      <c r="J2061" s="21"/>
      <c r="K2061" s="21"/>
      <c r="L2061" s="21"/>
      <c r="M2061" s="21"/>
      <c r="N2061" s="21"/>
      <c r="O2061" s="21"/>
      <c r="P2061" s="43">
        <f t="shared" si="77"/>
        <v>0</v>
      </c>
    </row>
    <row r="2062" spans="1:16" x14ac:dyDescent="0.25">
      <c r="A2062" s="226"/>
      <c r="B2062" s="228"/>
      <c r="C2062" s="46">
        <v>25</v>
      </c>
      <c r="D2062" s="63"/>
      <c r="E2062" s="21"/>
      <c r="F2062" s="21"/>
      <c r="G2062" s="21"/>
      <c r="H2062" s="21"/>
      <c r="I2062" s="21"/>
      <c r="J2062" s="21"/>
      <c r="K2062" s="21"/>
      <c r="L2062" s="21"/>
      <c r="M2062" s="21"/>
      <c r="N2062" s="21"/>
      <c r="O2062" s="21"/>
      <c r="P2062" s="43">
        <f t="shared" si="77"/>
        <v>0</v>
      </c>
    </row>
    <row r="2063" spans="1:16" x14ac:dyDescent="0.25">
      <c r="A2063" s="48">
        <v>932</v>
      </c>
      <c r="B2063" s="49" t="s">
        <v>588</v>
      </c>
      <c r="C2063" s="50"/>
      <c r="D2063" s="50"/>
      <c r="E2063" s="50"/>
      <c r="F2063" s="50"/>
      <c r="G2063" s="50"/>
      <c r="H2063" s="50"/>
      <c r="I2063" s="50"/>
      <c r="J2063" s="50"/>
      <c r="K2063" s="50"/>
      <c r="L2063" s="50"/>
      <c r="M2063" s="50"/>
      <c r="N2063" s="50"/>
      <c r="O2063" s="50"/>
      <c r="P2063" s="43">
        <f t="shared" si="77"/>
        <v>0</v>
      </c>
    </row>
    <row r="2064" spans="1:16" x14ac:dyDescent="0.25">
      <c r="A2064" s="59">
        <v>9400</v>
      </c>
      <c r="B2064" s="219" t="s">
        <v>589</v>
      </c>
      <c r="C2064" s="220"/>
      <c r="D2064" s="58">
        <v>0</v>
      </c>
      <c r="E2064" s="64">
        <v>0</v>
      </c>
      <c r="F2064" s="64">
        <v>0</v>
      </c>
      <c r="G2064" s="64">
        <v>0</v>
      </c>
      <c r="H2064" s="64">
        <v>0</v>
      </c>
      <c r="I2064" s="64">
        <v>0</v>
      </c>
      <c r="J2064" s="64">
        <v>0</v>
      </c>
      <c r="K2064" s="64">
        <v>0</v>
      </c>
      <c r="L2064" s="64">
        <v>0</v>
      </c>
      <c r="M2064" s="64">
        <v>0</v>
      </c>
      <c r="N2064" s="64">
        <v>0</v>
      </c>
      <c r="O2064" s="64">
        <v>0</v>
      </c>
      <c r="P2064" s="43">
        <f t="shared" si="77"/>
        <v>0</v>
      </c>
    </row>
    <row r="2065" spans="1:16" x14ac:dyDescent="0.25">
      <c r="A2065" s="225">
        <v>941</v>
      </c>
      <c r="B2065" s="227" t="s">
        <v>590</v>
      </c>
      <c r="C2065" s="46">
        <v>11</v>
      </c>
      <c r="D2065" s="63"/>
      <c r="E2065" s="21"/>
      <c r="F2065" s="21"/>
      <c r="G2065" s="21"/>
      <c r="H2065" s="21"/>
      <c r="I2065" s="21"/>
      <c r="J2065" s="21"/>
      <c r="K2065" s="21"/>
      <c r="L2065" s="21"/>
      <c r="M2065" s="21"/>
      <c r="N2065" s="21"/>
      <c r="O2065" s="21"/>
      <c r="P2065" s="43">
        <f t="shared" si="77"/>
        <v>0</v>
      </c>
    </row>
    <row r="2066" spans="1:16" x14ac:dyDescent="0.25">
      <c r="A2066" s="226"/>
      <c r="B2066" s="228"/>
      <c r="C2066" s="46">
        <v>14</v>
      </c>
      <c r="D2066" s="63"/>
      <c r="E2066" s="21"/>
      <c r="F2066" s="21"/>
      <c r="G2066" s="21"/>
      <c r="H2066" s="21"/>
      <c r="I2066" s="21"/>
      <c r="J2066" s="21"/>
      <c r="K2066" s="21"/>
      <c r="L2066" s="21"/>
      <c r="M2066" s="21"/>
      <c r="N2066" s="21"/>
      <c r="O2066" s="21"/>
      <c r="P2066" s="43">
        <f t="shared" si="77"/>
        <v>0</v>
      </c>
    </row>
    <row r="2067" spans="1:16" x14ac:dyDescent="0.25">
      <c r="A2067" s="226"/>
      <c r="B2067" s="228"/>
      <c r="C2067" s="46">
        <v>15</v>
      </c>
      <c r="D2067" s="63"/>
      <c r="E2067" s="21"/>
      <c r="F2067" s="21"/>
      <c r="G2067" s="21"/>
      <c r="H2067" s="21"/>
      <c r="I2067" s="21"/>
      <c r="J2067" s="21"/>
      <c r="K2067" s="21"/>
      <c r="L2067" s="21"/>
      <c r="M2067" s="21"/>
      <c r="N2067" s="21"/>
      <c r="O2067" s="21"/>
      <c r="P2067" s="43">
        <f t="shared" si="77"/>
        <v>0</v>
      </c>
    </row>
    <row r="2068" spans="1:16" x14ac:dyDescent="0.25">
      <c r="A2068" s="226"/>
      <c r="B2068" s="228"/>
      <c r="C2068" s="46">
        <v>16</v>
      </c>
      <c r="D2068" s="63"/>
      <c r="E2068" s="21"/>
      <c r="F2068" s="21"/>
      <c r="G2068" s="21"/>
      <c r="H2068" s="21"/>
      <c r="I2068" s="21"/>
      <c r="J2068" s="21"/>
      <c r="K2068" s="21"/>
      <c r="L2068" s="21"/>
      <c r="M2068" s="21"/>
      <c r="N2068" s="21"/>
      <c r="O2068" s="21"/>
      <c r="P2068" s="43">
        <f t="shared" si="77"/>
        <v>0</v>
      </c>
    </row>
    <row r="2069" spans="1:16" x14ac:dyDescent="0.25">
      <c r="A2069" s="226"/>
      <c r="B2069" s="228"/>
      <c r="C2069" s="46">
        <v>17</v>
      </c>
      <c r="D2069" s="63"/>
      <c r="E2069" s="21"/>
      <c r="F2069" s="21"/>
      <c r="G2069" s="21"/>
      <c r="H2069" s="21"/>
      <c r="I2069" s="21"/>
      <c r="J2069" s="21"/>
      <c r="K2069" s="21"/>
      <c r="L2069" s="21"/>
      <c r="M2069" s="21"/>
      <c r="N2069" s="21"/>
      <c r="O2069" s="21"/>
      <c r="P2069" s="43">
        <f t="shared" si="77"/>
        <v>0</v>
      </c>
    </row>
    <row r="2070" spans="1:16" x14ac:dyDescent="0.25">
      <c r="A2070" s="226"/>
      <c r="B2070" s="228"/>
      <c r="C2070" s="46">
        <v>25</v>
      </c>
      <c r="D2070" s="63"/>
      <c r="E2070" s="21"/>
      <c r="F2070" s="21"/>
      <c r="G2070" s="21"/>
      <c r="H2070" s="21"/>
      <c r="I2070" s="21"/>
      <c r="J2070" s="21"/>
      <c r="K2070" s="21"/>
      <c r="L2070" s="21"/>
      <c r="M2070" s="21"/>
      <c r="N2070" s="21"/>
      <c r="O2070" s="21"/>
      <c r="P2070" s="43">
        <f t="shared" si="77"/>
        <v>0</v>
      </c>
    </row>
    <row r="2071" spans="1:16" x14ac:dyDescent="0.25">
      <c r="A2071" s="48">
        <v>942</v>
      </c>
      <c r="B2071" s="49" t="s">
        <v>591</v>
      </c>
      <c r="C2071" s="50"/>
      <c r="D2071" s="50"/>
      <c r="E2071" s="50"/>
      <c r="F2071" s="50"/>
      <c r="G2071" s="50"/>
      <c r="H2071" s="50"/>
      <c r="I2071" s="50"/>
      <c r="J2071" s="50"/>
      <c r="K2071" s="50"/>
      <c r="L2071" s="50"/>
      <c r="M2071" s="50"/>
      <c r="N2071" s="50"/>
      <c r="O2071" s="50"/>
      <c r="P2071" s="43">
        <f t="shared" si="77"/>
        <v>0</v>
      </c>
    </row>
    <row r="2072" spans="1:16" x14ac:dyDescent="0.25">
      <c r="A2072" s="59">
        <v>9500</v>
      </c>
      <c r="B2072" s="219" t="s">
        <v>592</v>
      </c>
      <c r="C2072" s="220"/>
      <c r="D2072" s="58">
        <v>0</v>
      </c>
      <c r="E2072" s="58">
        <v>0</v>
      </c>
      <c r="F2072" s="58">
        <v>0</v>
      </c>
      <c r="G2072" s="58">
        <v>0</v>
      </c>
      <c r="H2072" s="58">
        <v>0</v>
      </c>
      <c r="I2072" s="58">
        <v>0</v>
      </c>
      <c r="J2072" s="58">
        <v>0</v>
      </c>
      <c r="K2072" s="58">
        <v>0</v>
      </c>
      <c r="L2072" s="58">
        <v>0</v>
      </c>
      <c r="M2072" s="58">
        <v>0</v>
      </c>
      <c r="N2072" s="58">
        <v>0</v>
      </c>
      <c r="O2072" s="58">
        <v>0</v>
      </c>
      <c r="P2072" s="43">
        <f t="shared" si="77"/>
        <v>0</v>
      </c>
    </row>
    <row r="2073" spans="1:16" x14ac:dyDescent="0.25">
      <c r="A2073" s="225">
        <v>951</v>
      </c>
      <c r="B2073" s="227" t="s">
        <v>593</v>
      </c>
      <c r="C2073" s="46">
        <v>11</v>
      </c>
      <c r="D2073" s="63"/>
      <c r="E2073" s="21"/>
      <c r="F2073" s="21"/>
      <c r="G2073" s="21"/>
      <c r="H2073" s="21"/>
      <c r="I2073" s="21"/>
      <c r="J2073" s="21"/>
      <c r="K2073" s="21"/>
      <c r="L2073" s="21"/>
      <c r="M2073" s="21"/>
      <c r="N2073" s="21"/>
      <c r="O2073" s="21"/>
      <c r="P2073" s="43">
        <f t="shared" si="77"/>
        <v>0</v>
      </c>
    </row>
    <row r="2074" spans="1:16" x14ac:dyDescent="0.25">
      <c r="A2074" s="226"/>
      <c r="B2074" s="228"/>
      <c r="C2074" s="46">
        <v>14</v>
      </c>
      <c r="D2074" s="63"/>
      <c r="E2074" s="21"/>
      <c r="F2074" s="21"/>
      <c r="G2074" s="21"/>
      <c r="H2074" s="21"/>
      <c r="I2074" s="21"/>
      <c r="J2074" s="21"/>
      <c r="K2074" s="21"/>
      <c r="L2074" s="21"/>
      <c r="M2074" s="21"/>
      <c r="N2074" s="21"/>
      <c r="O2074" s="21"/>
      <c r="P2074" s="43">
        <f t="shared" si="77"/>
        <v>0</v>
      </c>
    </row>
    <row r="2075" spans="1:16" x14ac:dyDescent="0.25">
      <c r="A2075" s="226"/>
      <c r="B2075" s="228"/>
      <c r="C2075" s="46">
        <v>15</v>
      </c>
      <c r="D2075" s="63"/>
      <c r="E2075" s="21"/>
      <c r="F2075" s="21"/>
      <c r="G2075" s="21"/>
      <c r="H2075" s="21"/>
      <c r="I2075" s="21"/>
      <c r="J2075" s="21"/>
      <c r="K2075" s="21"/>
      <c r="L2075" s="21"/>
      <c r="M2075" s="21"/>
      <c r="N2075" s="21"/>
      <c r="O2075" s="21"/>
      <c r="P2075" s="43">
        <f t="shared" si="77"/>
        <v>0</v>
      </c>
    </row>
    <row r="2076" spans="1:16" x14ac:dyDescent="0.25">
      <c r="A2076" s="226"/>
      <c r="B2076" s="228"/>
      <c r="C2076" s="46">
        <v>16</v>
      </c>
      <c r="D2076" s="63"/>
      <c r="E2076" s="21"/>
      <c r="F2076" s="21"/>
      <c r="G2076" s="21"/>
      <c r="H2076" s="21"/>
      <c r="I2076" s="21"/>
      <c r="J2076" s="21"/>
      <c r="K2076" s="21"/>
      <c r="L2076" s="21"/>
      <c r="M2076" s="21"/>
      <c r="N2076" s="21"/>
      <c r="O2076" s="21"/>
      <c r="P2076" s="43">
        <f t="shared" si="77"/>
        <v>0</v>
      </c>
    </row>
    <row r="2077" spans="1:16" x14ac:dyDescent="0.25">
      <c r="A2077" s="226"/>
      <c r="B2077" s="228"/>
      <c r="C2077" s="46">
        <v>17</v>
      </c>
      <c r="D2077" s="63"/>
      <c r="E2077" s="21"/>
      <c r="F2077" s="21"/>
      <c r="G2077" s="21"/>
      <c r="H2077" s="21"/>
      <c r="I2077" s="21"/>
      <c r="J2077" s="21"/>
      <c r="K2077" s="21"/>
      <c r="L2077" s="21"/>
      <c r="M2077" s="21"/>
      <c r="N2077" s="21"/>
      <c r="O2077" s="21"/>
      <c r="P2077" s="43">
        <f t="shared" si="77"/>
        <v>0</v>
      </c>
    </row>
    <row r="2078" spans="1:16" x14ac:dyDescent="0.25">
      <c r="A2078" s="226"/>
      <c r="B2078" s="228"/>
      <c r="C2078" s="46">
        <v>25</v>
      </c>
      <c r="D2078" s="63"/>
      <c r="E2078" s="21"/>
      <c r="F2078" s="21"/>
      <c r="G2078" s="21"/>
      <c r="H2078" s="21"/>
      <c r="I2078" s="21"/>
      <c r="J2078" s="21"/>
      <c r="K2078" s="21"/>
      <c r="L2078" s="21"/>
      <c r="M2078" s="21"/>
      <c r="N2078" s="21"/>
      <c r="O2078" s="21"/>
      <c r="P2078" s="43">
        <f t="shared" si="77"/>
        <v>0</v>
      </c>
    </row>
    <row r="2079" spans="1:16" x14ac:dyDescent="0.25">
      <c r="A2079" s="59">
        <v>9600</v>
      </c>
      <c r="B2079" s="219" t="s">
        <v>594</v>
      </c>
      <c r="C2079" s="220"/>
      <c r="D2079" s="58">
        <v>0</v>
      </c>
      <c r="E2079" s="64">
        <v>0</v>
      </c>
      <c r="F2079" s="64">
        <v>0</v>
      </c>
      <c r="G2079" s="64">
        <v>0</v>
      </c>
      <c r="H2079" s="64">
        <v>0</v>
      </c>
      <c r="I2079" s="64">
        <v>0</v>
      </c>
      <c r="J2079" s="64">
        <v>0</v>
      </c>
      <c r="K2079" s="64">
        <v>0</v>
      </c>
      <c r="L2079" s="64">
        <v>0</v>
      </c>
      <c r="M2079" s="64">
        <v>0</v>
      </c>
      <c r="N2079" s="64">
        <v>0</v>
      </c>
      <c r="O2079" s="64">
        <v>0</v>
      </c>
      <c r="P2079" s="43">
        <f t="shared" si="77"/>
        <v>0</v>
      </c>
    </row>
    <row r="2080" spans="1:16" x14ac:dyDescent="0.25">
      <c r="A2080" s="48">
        <v>961</v>
      </c>
      <c r="B2080" s="49" t="s">
        <v>595</v>
      </c>
      <c r="C2080" s="50"/>
      <c r="D2080" s="50"/>
      <c r="E2080" s="50"/>
      <c r="F2080" s="50"/>
      <c r="G2080" s="50"/>
      <c r="H2080" s="50"/>
      <c r="I2080" s="50"/>
      <c r="J2080" s="50"/>
      <c r="K2080" s="50"/>
      <c r="L2080" s="50"/>
      <c r="M2080" s="50"/>
      <c r="N2080" s="50"/>
      <c r="O2080" s="50"/>
      <c r="P2080" s="43">
        <f t="shared" si="77"/>
        <v>0</v>
      </c>
    </row>
    <row r="2081" spans="1:16" ht="30" x14ac:dyDescent="0.25">
      <c r="A2081" s="48">
        <v>962</v>
      </c>
      <c r="B2081" s="49" t="s">
        <v>596</v>
      </c>
      <c r="C2081" s="50"/>
      <c r="D2081" s="50"/>
      <c r="E2081" s="50"/>
      <c r="F2081" s="50"/>
      <c r="G2081" s="50"/>
      <c r="H2081" s="50"/>
      <c r="I2081" s="50"/>
      <c r="J2081" s="50"/>
      <c r="K2081" s="50"/>
      <c r="L2081" s="50"/>
      <c r="M2081" s="50"/>
      <c r="N2081" s="50"/>
      <c r="O2081" s="50"/>
      <c r="P2081" s="43">
        <f t="shared" si="77"/>
        <v>0</v>
      </c>
    </row>
    <row r="2082" spans="1:16" x14ac:dyDescent="0.25">
      <c r="A2082" s="59">
        <v>9900</v>
      </c>
      <c r="B2082" s="219" t="s">
        <v>597</v>
      </c>
      <c r="C2082" s="220"/>
      <c r="D2082" s="58">
        <v>0</v>
      </c>
      <c r="E2082" s="58">
        <v>0</v>
      </c>
      <c r="F2082" s="58">
        <v>0</v>
      </c>
      <c r="G2082" s="58">
        <v>0</v>
      </c>
      <c r="H2082" s="58">
        <v>0</v>
      </c>
      <c r="I2082" s="58">
        <v>0</v>
      </c>
      <c r="J2082" s="58">
        <v>0</v>
      </c>
      <c r="K2082" s="58">
        <v>0</v>
      </c>
      <c r="L2082" s="58">
        <v>0</v>
      </c>
      <c r="M2082" s="58">
        <v>0</v>
      </c>
      <c r="N2082" s="58">
        <v>0</v>
      </c>
      <c r="O2082" s="58">
        <v>0</v>
      </c>
      <c r="P2082" s="43">
        <f t="shared" si="77"/>
        <v>0</v>
      </c>
    </row>
    <row r="2083" spans="1:16" x14ac:dyDescent="0.25">
      <c r="A2083" s="221">
        <v>991</v>
      </c>
      <c r="B2083" s="222" t="s">
        <v>598</v>
      </c>
      <c r="C2083" s="46">
        <v>11</v>
      </c>
      <c r="D2083" s="63"/>
      <c r="E2083" s="21"/>
      <c r="F2083" s="21"/>
      <c r="G2083" s="21"/>
      <c r="H2083" s="21"/>
      <c r="I2083" s="21"/>
      <c r="J2083" s="21"/>
      <c r="K2083" s="21"/>
      <c r="L2083" s="21"/>
      <c r="M2083" s="21"/>
      <c r="N2083" s="21"/>
      <c r="O2083" s="21"/>
      <c r="P2083" s="43">
        <f t="shared" si="77"/>
        <v>0</v>
      </c>
    </row>
    <row r="2084" spans="1:16" x14ac:dyDescent="0.25">
      <c r="A2084" s="221"/>
      <c r="B2084" s="222"/>
      <c r="C2084" s="46">
        <v>14</v>
      </c>
      <c r="D2084" s="63"/>
      <c r="E2084" s="21"/>
      <c r="F2084" s="21"/>
      <c r="G2084" s="21"/>
      <c r="H2084" s="21"/>
      <c r="I2084" s="21"/>
      <c r="J2084" s="21"/>
      <c r="K2084" s="21"/>
      <c r="L2084" s="21"/>
      <c r="M2084" s="21"/>
      <c r="N2084" s="21"/>
      <c r="O2084" s="21"/>
      <c r="P2084" s="43">
        <f t="shared" si="77"/>
        <v>0</v>
      </c>
    </row>
    <row r="2085" spans="1:16" x14ac:dyDescent="0.25">
      <c r="A2085" s="221"/>
      <c r="B2085" s="222"/>
      <c r="C2085" s="46">
        <v>15</v>
      </c>
      <c r="D2085" s="63"/>
      <c r="E2085" s="21"/>
      <c r="F2085" s="21"/>
      <c r="G2085" s="21"/>
      <c r="H2085" s="21"/>
      <c r="I2085" s="21"/>
      <c r="J2085" s="21"/>
      <c r="K2085" s="21"/>
      <c r="L2085" s="21"/>
      <c r="M2085" s="21"/>
      <c r="N2085" s="21"/>
      <c r="O2085" s="21"/>
      <c r="P2085" s="43">
        <f t="shared" si="77"/>
        <v>0</v>
      </c>
    </row>
    <row r="2086" spans="1:16" x14ac:dyDescent="0.25">
      <c r="A2086" s="221"/>
      <c r="B2086" s="222"/>
      <c r="C2086" s="46">
        <v>16</v>
      </c>
      <c r="D2086" s="63"/>
      <c r="E2086" s="21"/>
      <c r="F2086" s="21"/>
      <c r="G2086" s="21"/>
      <c r="H2086" s="21"/>
      <c r="I2086" s="21"/>
      <c r="J2086" s="21"/>
      <c r="K2086" s="21"/>
      <c r="L2086" s="21"/>
      <c r="M2086" s="21"/>
      <c r="N2086" s="21"/>
      <c r="O2086" s="21"/>
      <c r="P2086" s="43">
        <f t="shared" si="77"/>
        <v>0</v>
      </c>
    </row>
    <row r="2087" spans="1:16" x14ac:dyDescent="0.25">
      <c r="A2087" s="221"/>
      <c r="B2087" s="222"/>
      <c r="C2087" s="46">
        <v>17</v>
      </c>
      <c r="D2087" s="63"/>
      <c r="E2087" s="21"/>
      <c r="F2087" s="21"/>
      <c r="G2087" s="21"/>
      <c r="H2087" s="21"/>
      <c r="I2087" s="21"/>
      <c r="J2087" s="21"/>
      <c r="K2087" s="21"/>
      <c r="L2087" s="21"/>
      <c r="M2087" s="21"/>
      <c r="N2087" s="21"/>
      <c r="O2087" s="21"/>
      <c r="P2087" s="43">
        <f t="shared" si="77"/>
        <v>0</v>
      </c>
    </row>
    <row r="2088" spans="1:16" x14ac:dyDescent="0.25">
      <c r="A2088" s="221"/>
      <c r="B2088" s="222"/>
      <c r="C2088" s="46">
        <v>25</v>
      </c>
      <c r="D2088" s="63"/>
      <c r="E2088" s="21"/>
      <c r="F2088" s="21"/>
      <c r="G2088" s="21"/>
      <c r="H2088" s="21"/>
      <c r="I2088" s="21"/>
      <c r="J2088" s="21"/>
      <c r="K2088" s="21"/>
      <c r="L2088" s="21"/>
      <c r="M2088" s="21"/>
      <c r="N2088" s="21"/>
      <c r="O2088" s="21"/>
      <c r="P2088" s="43">
        <f t="shared" si="77"/>
        <v>0</v>
      </c>
    </row>
    <row r="2089" spans="1:16" x14ac:dyDescent="0.25">
      <c r="A2089" s="65"/>
      <c r="B2089" s="223" t="s">
        <v>599</v>
      </c>
      <c r="C2089" s="224"/>
      <c r="D2089" s="66">
        <f>D148+D2+D443+D837+D1081+D1531+D1697+D1956+D2007</f>
        <v>3396023</v>
      </c>
      <c r="E2089" s="66">
        <f t="shared" ref="E2089:O2089" si="78">E148+E2+E443+E837+E1081+E1531+E1697+E1956+E2007</f>
        <v>3393523</v>
      </c>
      <c r="F2089" s="66">
        <f t="shared" si="78"/>
        <v>3393523</v>
      </c>
      <c r="G2089" s="66">
        <f t="shared" si="78"/>
        <v>3393523</v>
      </c>
      <c r="H2089" s="66">
        <f t="shared" si="78"/>
        <v>3393523</v>
      </c>
      <c r="I2089" s="66">
        <f t="shared" si="78"/>
        <v>3393523</v>
      </c>
      <c r="J2089" s="66">
        <f t="shared" si="78"/>
        <v>3393523</v>
      </c>
      <c r="K2089" s="66">
        <f t="shared" si="78"/>
        <v>3393523</v>
      </c>
      <c r="L2089" s="66">
        <f t="shared" si="78"/>
        <v>3393523</v>
      </c>
      <c r="M2089" s="66">
        <f t="shared" si="78"/>
        <v>3393523</v>
      </c>
      <c r="N2089" s="66">
        <f t="shared" si="78"/>
        <v>3393520</v>
      </c>
      <c r="O2089" s="66">
        <f t="shared" si="78"/>
        <v>5223990</v>
      </c>
      <c r="P2089" s="43">
        <f t="shared" si="77"/>
        <v>42555240</v>
      </c>
    </row>
  </sheetData>
  <mergeCells count="651">
    <mergeCell ref="A15:A18"/>
    <mergeCell ref="B15:B18"/>
    <mergeCell ref="B19:C19"/>
    <mergeCell ref="A20:A24"/>
    <mergeCell ref="B20:B24"/>
    <mergeCell ref="A25:A32"/>
    <mergeCell ref="B25:B32"/>
    <mergeCell ref="B2:C2"/>
    <mergeCell ref="B3:C3"/>
    <mergeCell ref="A4:A7"/>
    <mergeCell ref="B4:B7"/>
    <mergeCell ref="A9:A14"/>
    <mergeCell ref="B9:B14"/>
    <mergeCell ref="A51:A56"/>
    <mergeCell ref="B51:B56"/>
    <mergeCell ref="A57:A62"/>
    <mergeCell ref="B57:B62"/>
    <mergeCell ref="A65:A69"/>
    <mergeCell ref="B65:B69"/>
    <mergeCell ref="A33:A37"/>
    <mergeCell ref="B33:B37"/>
    <mergeCell ref="B39:C39"/>
    <mergeCell ref="A40:A44"/>
    <mergeCell ref="B40:B44"/>
    <mergeCell ref="A45:A50"/>
    <mergeCell ref="B45:B50"/>
    <mergeCell ref="A86:A90"/>
    <mergeCell ref="B86:B90"/>
    <mergeCell ref="A91:A95"/>
    <mergeCell ref="B91:B95"/>
    <mergeCell ref="B96:C96"/>
    <mergeCell ref="A97:A102"/>
    <mergeCell ref="B97:B102"/>
    <mergeCell ref="A70:A74"/>
    <mergeCell ref="B70:B74"/>
    <mergeCell ref="B75:C75"/>
    <mergeCell ref="A76:A80"/>
    <mergeCell ref="B76:B80"/>
    <mergeCell ref="A81:A85"/>
    <mergeCell ref="B81:B85"/>
    <mergeCell ref="A120:A124"/>
    <mergeCell ref="B120:B124"/>
    <mergeCell ref="A125:A129"/>
    <mergeCell ref="B125:B129"/>
    <mergeCell ref="B130:C130"/>
    <mergeCell ref="A131:A136"/>
    <mergeCell ref="B131:B136"/>
    <mergeCell ref="A103:A108"/>
    <mergeCell ref="B103:B108"/>
    <mergeCell ref="A109:A113"/>
    <mergeCell ref="B109:B113"/>
    <mergeCell ref="A114:A119"/>
    <mergeCell ref="B114:B119"/>
    <mergeCell ref="B149:C149"/>
    <mergeCell ref="A150:A154"/>
    <mergeCell ref="B150:B154"/>
    <mergeCell ref="A155:A159"/>
    <mergeCell ref="B155:B159"/>
    <mergeCell ref="A160:A164"/>
    <mergeCell ref="B160:B164"/>
    <mergeCell ref="B137:C137"/>
    <mergeCell ref="A138:A142"/>
    <mergeCell ref="B138:B142"/>
    <mergeCell ref="A143:A147"/>
    <mergeCell ref="B143:B147"/>
    <mergeCell ref="B148:C148"/>
    <mergeCell ref="A180:A184"/>
    <mergeCell ref="B180:B184"/>
    <mergeCell ref="A185:A189"/>
    <mergeCell ref="B185:B189"/>
    <mergeCell ref="B190:C190"/>
    <mergeCell ref="A191:A196"/>
    <mergeCell ref="B191:B196"/>
    <mergeCell ref="A165:A169"/>
    <mergeCell ref="B165:B169"/>
    <mergeCell ref="A170:A174"/>
    <mergeCell ref="B170:B174"/>
    <mergeCell ref="A175:A179"/>
    <mergeCell ref="B175:B179"/>
    <mergeCell ref="A218:A225"/>
    <mergeCell ref="B218:B225"/>
    <mergeCell ref="A226:A233"/>
    <mergeCell ref="B226:B233"/>
    <mergeCell ref="A234:A241"/>
    <mergeCell ref="B234:B241"/>
    <mergeCell ref="A197:A201"/>
    <mergeCell ref="B197:B201"/>
    <mergeCell ref="A202:A206"/>
    <mergeCell ref="B202:B206"/>
    <mergeCell ref="B207:C207"/>
    <mergeCell ref="B217:C217"/>
    <mergeCell ref="A266:A273"/>
    <mergeCell ref="B266:B273"/>
    <mergeCell ref="A274:A281"/>
    <mergeCell ref="B274:B281"/>
    <mergeCell ref="A282:A289"/>
    <mergeCell ref="B282:B289"/>
    <mergeCell ref="A242:A249"/>
    <mergeCell ref="B242:B249"/>
    <mergeCell ref="A250:A257"/>
    <mergeCell ref="B250:B257"/>
    <mergeCell ref="A258:A265"/>
    <mergeCell ref="B258:B265"/>
    <mergeCell ref="A309:A313"/>
    <mergeCell ref="B309:B313"/>
    <mergeCell ref="A314:A321"/>
    <mergeCell ref="B314:B321"/>
    <mergeCell ref="A322:A326"/>
    <mergeCell ref="B322:B326"/>
    <mergeCell ref="B290:C290"/>
    <mergeCell ref="A291:A295"/>
    <mergeCell ref="B291:B295"/>
    <mergeCell ref="A296:A300"/>
    <mergeCell ref="B296:B300"/>
    <mergeCell ref="A301:A308"/>
    <mergeCell ref="B301:B308"/>
    <mergeCell ref="B344:C344"/>
    <mergeCell ref="A345:A349"/>
    <mergeCell ref="B345:B349"/>
    <mergeCell ref="A350:A357"/>
    <mergeCell ref="B350:B357"/>
    <mergeCell ref="A358:A362"/>
    <mergeCell ref="B358:B362"/>
    <mergeCell ref="A327:A331"/>
    <mergeCell ref="B327:B331"/>
    <mergeCell ref="B332:C332"/>
    <mergeCell ref="A333:A338"/>
    <mergeCell ref="B333:B338"/>
    <mergeCell ref="A339:A343"/>
    <mergeCell ref="B339:B343"/>
    <mergeCell ref="A379:A386"/>
    <mergeCell ref="B379:B386"/>
    <mergeCell ref="A387:A394"/>
    <mergeCell ref="B387:B394"/>
    <mergeCell ref="B395:C395"/>
    <mergeCell ref="A396:A400"/>
    <mergeCell ref="B396:B400"/>
    <mergeCell ref="A363:A367"/>
    <mergeCell ref="B363:B367"/>
    <mergeCell ref="A368:A372"/>
    <mergeCell ref="B368:B372"/>
    <mergeCell ref="B373:C373"/>
    <mergeCell ref="A374:A378"/>
    <mergeCell ref="B374:B378"/>
    <mergeCell ref="A416:A420"/>
    <mergeCell ref="B416:B420"/>
    <mergeCell ref="A421:A426"/>
    <mergeCell ref="B421:B426"/>
    <mergeCell ref="A427:A432"/>
    <mergeCell ref="B427:B432"/>
    <mergeCell ref="A401:A405"/>
    <mergeCell ref="B401:B405"/>
    <mergeCell ref="A406:A410"/>
    <mergeCell ref="B406:B410"/>
    <mergeCell ref="A411:A415"/>
    <mergeCell ref="B411:B415"/>
    <mergeCell ref="A445:A450"/>
    <mergeCell ref="B445:B450"/>
    <mergeCell ref="A451:A455"/>
    <mergeCell ref="B451:B455"/>
    <mergeCell ref="A456:A460"/>
    <mergeCell ref="B456:B460"/>
    <mergeCell ref="A433:A437"/>
    <mergeCell ref="B433:B437"/>
    <mergeCell ref="A438:A442"/>
    <mergeCell ref="B438:B442"/>
    <mergeCell ref="B443:C443"/>
    <mergeCell ref="B444:C444"/>
    <mergeCell ref="A476:A480"/>
    <mergeCell ref="B476:B480"/>
    <mergeCell ref="A481:A485"/>
    <mergeCell ref="B481:B485"/>
    <mergeCell ref="A486:A490"/>
    <mergeCell ref="B486:B490"/>
    <mergeCell ref="A461:A465"/>
    <mergeCell ref="B461:B465"/>
    <mergeCell ref="A466:A470"/>
    <mergeCell ref="B466:B470"/>
    <mergeCell ref="A471:A475"/>
    <mergeCell ref="B471:B475"/>
    <mergeCell ref="A508:A512"/>
    <mergeCell ref="B508:B512"/>
    <mergeCell ref="A513:A517"/>
    <mergeCell ref="B513:B517"/>
    <mergeCell ref="A518:A523"/>
    <mergeCell ref="B518:B523"/>
    <mergeCell ref="B491:C491"/>
    <mergeCell ref="A492:A496"/>
    <mergeCell ref="B492:B496"/>
    <mergeCell ref="A497:A502"/>
    <mergeCell ref="B497:B502"/>
    <mergeCell ref="A503:A507"/>
    <mergeCell ref="B503:B507"/>
    <mergeCell ref="B540:C540"/>
    <mergeCell ref="A541:A545"/>
    <mergeCell ref="B541:B545"/>
    <mergeCell ref="A546:A551"/>
    <mergeCell ref="B546:B551"/>
    <mergeCell ref="A552:A556"/>
    <mergeCell ref="B552:B556"/>
    <mergeCell ref="A524:A528"/>
    <mergeCell ref="B524:B528"/>
    <mergeCell ref="A529:A534"/>
    <mergeCell ref="B529:B534"/>
    <mergeCell ref="A535:A539"/>
    <mergeCell ref="B535:B539"/>
    <mergeCell ref="A572:A576"/>
    <mergeCell ref="B572:B576"/>
    <mergeCell ref="A577:A581"/>
    <mergeCell ref="B577:B581"/>
    <mergeCell ref="A582:A586"/>
    <mergeCell ref="B582:B586"/>
    <mergeCell ref="A557:A561"/>
    <mergeCell ref="B557:B561"/>
    <mergeCell ref="A562:A566"/>
    <mergeCell ref="B562:B566"/>
    <mergeCell ref="A567:A571"/>
    <mergeCell ref="B567:B571"/>
    <mergeCell ref="A609:A613"/>
    <mergeCell ref="B609:B613"/>
    <mergeCell ref="A614:A618"/>
    <mergeCell ref="B614:B618"/>
    <mergeCell ref="A619:A623"/>
    <mergeCell ref="B619:B623"/>
    <mergeCell ref="B587:C587"/>
    <mergeCell ref="A588:A595"/>
    <mergeCell ref="B588:B595"/>
    <mergeCell ref="A596:A600"/>
    <mergeCell ref="B596:B600"/>
    <mergeCell ref="A601:A608"/>
    <mergeCell ref="B601:B608"/>
    <mergeCell ref="B639:C639"/>
    <mergeCell ref="A640:A644"/>
    <mergeCell ref="B640:B644"/>
    <mergeCell ref="A645:A649"/>
    <mergeCell ref="B645:B649"/>
    <mergeCell ref="A650:A654"/>
    <mergeCell ref="B650:B654"/>
    <mergeCell ref="A624:A628"/>
    <mergeCell ref="B624:B628"/>
    <mergeCell ref="A629:A633"/>
    <mergeCell ref="B629:B633"/>
    <mergeCell ref="A634:A638"/>
    <mergeCell ref="B634:B638"/>
    <mergeCell ref="A672:A676"/>
    <mergeCell ref="B672:B676"/>
    <mergeCell ref="A677:A681"/>
    <mergeCell ref="B677:B681"/>
    <mergeCell ref="A682:A686"/>
    <mergeCell ref="B682:B686"/>
    <mergeCell ref="A655:A659"/>
    <mergeCell ref="B655:B659"/>
    <mergeCell ref="A660:A665"/>
    <mergeCell ref="B660:B665"/>
    <mergeCell ref="A666:A671"/>
    <mergeCell ref="B666:B671"/>
    <mergeCell ref="A703:A707"/>
    <mergeCell ref="B703:B707"/>
    <mergeCell ref="A708:A712"/>
    <mergeCell ref="B708:B712"/>
    <mergeCell ref="A713:A717"/>
    <mergeCell ref="B713:B717"/>
    <mergeCell ref="B687:C687"/>
    <mergeCell ref="A688:A692"/>
    <mergeCell ref="B688:B692"/>
    <mergeCell ref="A693:A697"/>
    <mergeCell ref="B693:B697"/>
    <mergeCell ref="A698:A702"/>
    <mergeCell ref="B698:B702"/>
    <mergeCell ref="A734:A738"/>
    <mergeCell ref="B734:B738"/>
    <mergeCell ref="A739:A743"/>
    <mergeCell ref="B739:B743"/>
    <mergeCell ref="A744:A748"/>
    <mergeCell ref="B744:B748"/>
    <mergeCell ref="A718:A722"/>
    <mergeCell ref="B718:B722"/>
    <mergeCell ref="B723:C723"/>
    <mergeCell ref="A724:A728"/>
    <mergeCell ref="B724:B728"/>
    <mergeCell ref="A729:A733"/>
    <mergeCell ref="B729:B733"/>
    <mergeCell ref="A764:A768"/>
    <mergeCell ref="B764:B768"/>
    <mergeCell ref="B769:C769"/>
    <mergeCell ref="A770:A774"/>
    <mergeCell ref="B770:B774"/>
    <mergeCell ref="A775:A779"/>
    <mergeCell ref="B775:B779"/>
    <mergeCell ref="A749:A753"/>
    <mergeCell ref="B749:B753"/>
    <mergeCell ref="A754:A758"/>
    <mergeCell ref="B754:B758"/>
    <mergeCell ref="A759:A763"/>
    <mergeCell ref="B759:B763"/>
    <mergeCell ref="B795:C795"/>
    <mergeCell ref="A796:A800"/>
    <mergeCell ref="B796:B800"/>
    <mergeCell ref="A801:A805"/>
    <mergeCell ref="B801:B805"/>
    <mergeCell ref="A806:A810"/>
    <mergeCell ref="B806:B810"/>
    <mergeCell ref="A780:A784"/>
    <mergeCell ref="B780:B784"/>
    <mergeCell ref="A785:A789"/>
    <mergeCell ref="B785:B789"/>
    <mergeCell ref="A790:A794"/>
    <mergeCell ref="B790:B794"/>
    <mergeCell ref="A827:A831"/>
    <mergeCell ref="B827:B831"/>
    <mergeCell ref="A832:A836"/>
    <mergeCell ref="B832:B836"/>
    <mergeCell ref="B837:C837"/>
    <mergeCell ref="B838:C838"/>
    <mergeCell ref="A811:A815"/>
    <mergeCell ref="B811:B815"/>
    <mergeCell ref="A816:A820"/>
    <mergeCell ref="B816:B820"/>
    <mergeCell ref="A821:A825"/>
    <mergeCell ref="B821:B825"/>
    <mergeCell ref="B866:C866"/>
    <mergeCell ref="A867:A874"/>
    <mergeCell ref="B867:B874"/>
    <mergeCell ref="A875:A882"/>
    <mergeCell ref="B875:B882"/>
    <mergeCell ref="A883:A890"/>
    <mergeCell ref="B883:B890"/>
    <mergeCell ref="A843:A847"/>
    <mergeCell ref="B843:B847"/>
    <mergeCell ref="A849:A853"/>
    <mergeCell ref="B849:B853"/>
    <mergeCell ref="B856:C856"/>
    <mergeCell ref="A857:A861"/>
    <mergeCell ref="B857:B861"/>
    <mergeCell ref="A915:A922"/>
    <mergeCell ref="B915:B922"/>
    <mergeCell ref="A924:A931"/>
    <mergeCell ref="B924:B931"/>
    <mergeCell ref="B932:C932"/>
    <mergeCell ref="A933:A940"/>
    <mergeCell ref="B933:B940"/>
    <mergeCell ref="A891:A898"/>
    <mergeCell ref="B891:B898"/>
    <mergeCell ref="A899:A906"/>
    <mergeCell ref="B899:B906"/>
    <mergeCell ref="A907:A914"/>
    <mergeCell ref="B907:B914"/>
    <mergeCell ref="A965:A972"/>
    <mergeCell ref="B965:B972"/>
    <mergeCell ref="A973:A980"/>
    <mergeCell ref="B973:B980"/>
    <mergeCell ref="A981:A988"/>
    <mergeCell ref="B981:B988"/>
    <mergeCell ref="A941:A948"/>
    <mergeCell ref="B941:B948"/>
    <mergeCell ref="A949:A956"/>
    <mergeCell ref="B949:B956"/>
    <mergeCell ref="A957:A964"/>
    <mergeCell ref="B957:B964"/>
    <mergeCell ref="A1008:A1012"/>
    <mergeCell ref="B1008:B1012"/>
    <mergeCell ref="B1013:C1013"/>
    <mergeCell ref="A1014:A1018"/>
    <mergeCell ref="B1014:B1018"/>
    <mergeCell ref="A1021:A1025"/>
    <mergeCell ref="B1021:B1025"/>
    <mergeCell ref="A989:A996"/>
    <mergeCell ref="B989:B996"/>
    <mergeCell ref="B997:C997"/>
    <mergeCell ref="A998:A1002"/>
    <mergeCell ref="B998:B1002"/>
    <mergeCell ref="A1003:A1007"/>
    <mergeCell ref="B1003:B1007"/>
    <mergeCell ref="A1040:A1044"/>
    <mergeCell ref="B1040:B1044"/>
    <mergeCell ref="A1045:A1049"/>
    <mergeCell ref="B1045:B1049"/>
    <mergeCell ref="A1050:A1054"/>
    <mergeCell ref="B1050:B1054"/>
    <mergeCell ref="A1028:A1032"/>
    <mergeCell ref="B1028:B1032"/>
    <mergeCell ref="B1033:C1033"/>
    <mergeCell ref="A1034:A1038"/>
    <mergeCell ref="B1034:B1038"/>
    <mergeCell ref="B1039:C1039"/>
    <mergeCell ref="A1071:A1075"/>
    <mergeCell ref="B1071:B1075"/>
    <mergeCell ref="A1076:A1080"/>
    <mergeCell ref="B1076:B1080"/>
    <mergeCell ref="B1081:C1081"/>
    <mergeCell ref="B1082:C1082"/>
    <mergeCell ref="A1055:A1059"/>
    <mergeCell ref="B1055:B1059"/>
    <mergeCell ref="A1060:A1064"/>
    <mergeCell ref="B1060:B1064"/>
    <mergeCell ref="B1065:C1065"/>
    <mergeCell ref="A1066:A1070"/>
    <mergeCell ref="B1066:B1070"/>
    <mergeCell ref="A1110:A1118"/>
    <mergeCell ref="B1110:B1118"/>
    <mergeCell ref="A1119:A1127"/>
    <mergeCell ref="B1119:B1127"/>
    <mergeCell ref="A1128:A1136"/>
    <mergeCell ref="B1128:B1136"/>
    <mergeCell ref="A1083:A1091"/>
    <mergeCell ref="B1083:B1091"/>
    <mergeCell ref="A1092:A1100"/>
    <mergeCell ref="B1092:B1100"/>
    <mergeCell ref="A1101:A1109"/>
    <mergeCell ref="B1101:B1109"/>
    <mergeCell ref="A1164:A1172"/>
    <mergeCell ref="B1164:B1172"/>
    <mergeCell ref="B1173:C1173"/>
    <mergeCell ref="A1174:A1182"/>
    <mergeCell ref="B1174:B1182"/>
    <mergeCell ref="A1183:A1191"/>
    <mergeCell ref="B1183:B1191"/>
    <mergeCell ref="B1137:C1137"/>
    <mergeCell ref="A1138:A1146"/>
    <mergeCell ref="B1138:B1146"/>
    <mergeCell ref="A1147:A1155"/>
    <mergeCell ref="B1147:B1155"/>
    <mergeCell ref="A1156:A1163"/>
    <mergeCell ref="B1156:B1163"/>
    <mergeCell ref="A1220:A1228"/>
    <mergeCell ref="B1220:B1228"/>
    <mergeCell ref="A1229:A1237"/>
    <mergeCell ref="B1229:B1237"/>
    <mergeCell ref="A1238:A1246"/>
    <mergeCell ref="B1238:B1246"/>
    <mergeCell ref="B1192:C1192"/>
    <mergeCell ref="A1193:A1201"/>
    <mergeCell ref="B1193:B1201"/>
    <mergeCell ref="A1202:A1210"/>
    <mergeCell ref="B1202:B1210"/>
    <mergeCell ref="A1211:A1219"/>
    <mergeCell ref="B1211:B1219"/>
    <mergeCell ref="A1267:A1275"/>
    <mergeCell ref="B1267:B1275"/>
    <mergeCell ref="A1276:A1284"/>
    <mergeCell ref="B1276:B1284"/>
    <mergeCell ref="A1285:A1293"/>
    <mergeCell ref="B1285:B1293"/>
    <mergeCell ref="B1247:C1247"/>
    <mergeCell ref="A1248:A1256"/>
    <mergeCell ref="B1248:B1256"/>
    <mergeCell ref="B1257:C1257"/>
    <mergeCell ref="A1258:A1266"/>
    <mergeCell ref="B1258:B1266"/>
    <mergeCell ref="A1321:A1329"/>
    <mergeCell ref="B1321:B1329"/>
    <mergeCell ref="B1330:C1330"/>
    <mergeCell ref="A1331:A1339"/>
    <mergeCell ref="B1331:B1339"/>
    <mergeCell ref="A1340:A1348"/>
    <mergeCell ref="B1340:B1348"/>
    <mergeCell ref="A1294:A1302"/>
    <mergeCell ref="B1294:B1302"/>
    <mergeCell ref="A1303:A1311"/>
    <mergeCell ref="B1303:B1311"/>
    <mergeCell ref="A1312:A1320"/>
    <mergeCell ref="B1312:B1320"/>
    <mergeCell ref="A1376:A1384"/>
    <mergeCell ref="B1376:B1384"/>
    <mergeCell ref="A1385:A1393"/>
    <mergeCell ref="B1385:B1393"/>
    <mergeCell ref="A1394:A1402"/>
    <mergeCell ref="B1394:B1402"/>
    <mergeCell ref="A1349:A1357"/>
    <mergeCell ref="B1349:B1357"/>
    <mergeCell ref="A1358:A1366"/>
    <mergeCell ref="B1358:B1366"/>
    <mergeCell ref="A1367:A1375"/>
    <mergeCell ref="B1367:B1375"/>
    <mergeCell ref="A1431:A1439"/>
    <mergeCell ref="B1431:B1439"/>
    <mergeCell ref="A1440:A1448"/>
    <mergeCell ref="B1440:B1448"/>
    <mergeCell ref="B1449:C1449"/>
    <mergeCell ref="A1450:A1458"/>
    <mergeCell ref="B1450:B1458"/>
    <mergeCell ref="A1403:A1411"/>
    <mergeCell ref="B1403:B1411"/>
    <mergeCell ref="B1412:C1412"/>
    <mergeCell ref="A1413:A1421"/>
    <mergeCell ref="B1413:B1421"/>
    <mergeCell ref="A1422:A1430"/>
    <mergeCell ref="B1422:B1430"/>
    <mergeCell ref="A1486:A1494"/>
    <mergeCell ref="B1486:B1494"/>
    <mergeCell ref="A1495:A1503"/>
    <mergeCell ref="B1495:B1503"/>
    <mergeCell ref="A1504:A1512"/>
    <mergeCell ref="B1504:B1512"/>
    <mergeCell ref="A1459:A1467"/>
    <mergeCell ref="B1459:B1467"/>
    <mergeCell ref="A1468:A1476"/>
    <mergeCell ref="B1468:B1476"/>
    <mergeCell ref="A1477:A1485"/>
    <mergeCell ref="B1477:B1485"/>
    <mergeCell ref="A1533:A1541"/>
    <mergeCell ref="B1533:B1541"/>
    <mergeCell ref="A1542:A1550"/>
    <mergeCell ref="B1542:B1550"/>
    <mergeCell ref="A1551:A1559"/>
    <mergeCell ref="B1551:B1559"/>
    <mergeCell ref="A1513:A1521"/>
    <mergeCell ref="B1513:B1521"/>
    <mergeCell ref="A1522:A1530"/>
    <mergeCell ref="B1522:B1530"/>
    <mergeCell ref="B1531:C1531"/>
    <mergeCell ref="B1532:C1532"/>
    <mergeCell ref="A1587:A1595"/>
    <mergeCell ref="B1587:B1595"/>
    <mergeCell ref="A1596:A1604"/>
    <mergeCell ref="B1596:B1604"/>
    <mergeCell ref="B1605:C1605"/>
    <mergeCell ref="A1606:A1614"/>
    <mergeCell ref="B1606:B1614"/>
    <mergeCell ref="A1560:A1568"/>
    <mergeCell ref="B1560:B1568"/>
    <mergeCell ref="A1569:A1577"/>
    <mergeCell ref="B1569:B1577"/>
    <mergeCell ref="A1578:A1586"/>
    <mergeCell ref="B1578:B1586"/>
    <mergeCell ref="A1642:A1650"/>
    <mergeCell ref="B1642:B1650"/>
    <mergeCell ref="A1651:A1659"/>
    <mergeCell ref="B1651:B1659"/>
    <mergeCell ref="A1660:A1668"/>
    <mergeCell ref="B1660:B1668"/>
    <mergeCell ref="A1615:A1623"/>
    <mergeCell ref="B1615:B1623"/>
    <mergeCell ref="A1624:A1632"/>
    <mergeCell ref="B1624:B1632"/>
    <mergeCell ref="A1633:A1641"/>
    <mergeCell ref="B1633:B1641"/>
    <mergeCell ref="B1697:C1697"/>
    <mergeCell ref="B1698:C1698"/>
    <mergeCell ref="A1699:A1707"/>
    <mergeCell ref="B1699:B1707"/>
    <mergeCell ref="B1709:C1709"/>
    <mergeCell ref="A1710:A1718"/>
    <mergeCell ref="B1710:B1718"/>
    <mergeCell ref="A1669:A1677"/>
    <mergeCell ref="B1669:B1677"/>
    <mergeCell ref="B1678:C1678"/>
    <mergeCell ref="A1679:A1687"/>
    <mergeCell ref="B1679:B1687"/>
    <mergeCell ref="A1688:A1696"/>
    <mergeCell ref="B1688:B1696"/>
    <mergeCell ref="A1748:A1756"/>
    <mergeCell ref="B1748:B1756"/>
    <mergeCell ref="A1757:A1765"/>
    <mergeCell ref="B1757:B1765"/>
    <mergeCell ref="A1766:A1774"/>
    <mergeCell ref="B1766:B1774"/>
    <mergeCell ref="A1721:A1729"/>
    <mergeCell ref="B1721:B1729"/>
    <mergeCell ref="A1730:A1738"/>
    <mergeCell ref="B1730:B1738"/>
    <mergeCell ref="A1739:A1747"/>
    <mergeCell ref="B1739:B1747"/>
    <mergeCell ref="A1800:A1807"/>
    <mergeCell ref="B1800:B1807"/>
    <mergeCell ref="A1808:A1815"/>
    <mergeCell ref="B1808:B1815"/>
    <mergeCell ref="A1816:A1823"/>
    <mergeCell ref="B1816:B1823"/>
    <mergeCell ref="B1775:C1775"/>
    <mergeCell ref="A1776:A1783"/>
    <mergeCell ref="B1776:B1783"/>
    <mergeCell ref="A1784:A1791"/>
    <mergeCell ref="B1784:B1791"/>
    <mergeCell ref="A1792:A1799"/>
    <mergeCell ref="B1792:B1799"/>
    <mergeCell ref="A1852:A1859"/>
    <mergeCell ref="B1852:B1859"/>
    <mergeCell ref="A1860:A1867"/>
    <mergeCell ref="B1860:B1867"/>
    <mergeCell ref="A1868:A1875"/>
    <mergeCell ref="B1868:B1875"/>
    <mergeCell ref="B1824:C1824"/>
    <mergeCell ref="A1825:A1832"/>
    <mergeCell ref="B1825:B1832"/>
    <mergeCell ref="A1836:A1843"/>
    <mergeCell ref="B1836:B1843"/>
    <mergeCell ref="A1844:A1851"/>
    <mergeCell ref="B1844:B1851"/>
    <mergeCell ref="A1906:A1913"/>
    <mergeCell ref="B1906:B1913"/>
    <mergeCell ref="B1914:C1914"/>
    <mergeCell ref="A1915:A1922"/>
    <mergeCell ref="B1915:B1922"/>
    <mergeCell ref="A1923:A1930"/>
    <mergeCell ref="B1923:B1930"/>
    <mergeCell ref="B1876:C1876"/>
    <mergeCell ref="A1877:A1884"/>
    <mergeCell ref="B1877:B1884"/>
    <mergeCell ref="A1887:A1894"/>
    <mergeCell ref="B1887:B1894"/>
    <mergeCell ref="A1897:A1904"/>
    <mergeCell ref="B1897:B1904"/>
    <mergeCell ref="B1956:C1956"/>
    <mergeCell ref="B1957:C1957"/>
    <mergeCell ref="A1963:A1971"/>
    <mergeCell ref="B1963:B1971"/>
    <mergeCell ref="B1972:C1972"/>
    <mergeCell ref="B1979:C1979"/>
    <mergeCell ref="B1931:C1931"/>
    <mergeCell ref="A1932:A1939"/>
    <mergeCell ref="B1932:B1939"/>
    <mergeCell ref="A1940:A1947"/>
    <mergeCell ref="B1940:B1947"/>
    <mergeCell ref="A1948:A1955"/>
    <mergeCell ref="B1948:B1955"/>
    <mergeCell ref="B2007:C2007"/>
    <mergeCell ref="B2008:C2008"/>
    <mergeCell ref="A2009:A2014"/>
    <mergeCell ref="B2009:B2014"/>
    <mergeCell ref="A2015:A2020"/>
    <mergeCell ref="B2015:B2020"/>
    <mergeCell ref="A1980:A1988"/>
    <mergeCell ref="B1980:B1988"/>
    <mergeCell ref="A1989:A1997"/>
    <mergeCell ref="B1989:B1997"/>
    <mergeCell ref="A1998:A2006"/>
    <mergeCell ref="B1998:B2006"/>
    <mergeCell ref="A2045:A2050"/>
    <mergeCell ref="B2045:B2050"/>
    <mergeCell ref="B2056:C2056"/>
    <mergeCell ref="A2057:A2062"/>
    <mergeCell ref="B2057:B2062"/>
    <mergeCell ref="B2064:C2064"/>
    <mergeCell ref="A2021:A2026"/>
    <mergeCell ref="B2021:B2026"/>
    <mergeCell ref="B2032:C2032"/>
    <mergeCell ref="A2033:A2038"/>
    <mergeCell ref="B2033:B2038"/>
    <mergeCell ref="A2039:A2044"/>
    <mergeCell ref="B2039:B2044"/>
    <mergeCell ref="B2082:C2082"/>
    <mergeCell ref="A2083:A2088"/>
    <mergeCell ref="B2083:B2088"/>
    <mergeCell ref="B2089:C2089"/>
    <mergeCell ref="A2065:A2070"/>
    <mergeCell ref="B2065:B2070"/>
    <mergeCell ref="B2072:C2072"/>
    <mergeCell ref="A2073:A2078"/>
    <mergeCell ref="B2073:B2078"/>
    <mergeCell ref="B2079:C2079"/>
  </mergeCells>
  <conditionalFormatting sqref="D1066:O1080 D2057:O2062 D2065:O2070 D1021:O1025 D1028:O1032 D998:O1012 D1040:O1064 D2009:O2026 D2033:O2050 D1014:O1018">
    <cfRule type="containsBlanks" dxfId="338" priority="266">
      <formula>LEN(TRIM(D998))=0</formula>
    </cfRule>
  </conditionalFormatting>
  <conditionalFormatting sqref="D867:D922 D924:D931 E927:O927">
    <cfRule type="containsBlanks" dxfId="337" priority="265">
      <formula>LEN(TRIM(D867))=0</formula>
    </cfRule>
  </conditionalFormatting>
  <conditionalFormatting sqref="D933:D996 E935:O935 E951:O951 E983:O983">
    <cfRule type="containsBlanks" dxfId="336" priority="264">
      <formula>LEN(TRIM(D933))=0</formula>
    </cfRule>
  </conditionalFormatting>
  <conditionalFormatting sqref="D1034:D1038">
    <cfRule type="containsBlanks" dxfId="335" priority="263">
      <formula>LEN(TRIM(D1034))=0</formula>
    </cfRule>
  </conditionalFormatting>
  <conditionalFormatting sqref="D1083:D1092 D1094:D1101 D1103:D1110 D1112:D1119 D1121:D1128 D1130:D1136">
    <cfRule type="containsBlanks" dxfId="334" priority="262">
      <formula>LEN(TRIM(D1083))=0</formula>
    </cfRule>
  </conditionalFormatting>
  <conditionalFormatting sqref="D1138 D1140:D1147 D1149:D1156 D1158:D1164 D1166:D1172">
    <cfRule type="containsBlanks" dxfId="333" priority="261">
      <formula>LEN(TRIM(D1138))=0</formula>
    </cfRule>
  </conditionalFormatting>
  <conditionalFormatting sqref="D1174 D1176:D1183 D1185:D1191">
    <cfRule type="containsBlanks" dxfId="332" priority="260">
      <formula>LEN(TRIM(D1174))=0</formula>
    </cfRule>
  </conditionalFormatting>
  <conditionalFormatting sqref="D1193 D1195:D1202 D1204:D1211 D1213:D1220 D1222:D1229 D1231:D1238 D1240:D1246">
    <cfRule type="containsBlanks" dxfId="331" priority="259">
      <formula>LEN(TRIM(D1193))=0</formula>
    </cfRule>
  </conditionalFormatting>
  <conditionalFormatting sqref="D1248 D1250:D1256">
    <cfRule type="containsBlanks" dxfId="330" priority="258">
      <formula>LEN(TRIM(D1248))=0</formula>
    </cfRule>
  </conditionalFormatting>
  <conditionalFormatting sqref="D1258 D1260:D1267 D1269:D1276 D1278:D1285 D1287:D1294 D1296:D1303 D1305:D1312 D1314:D1321 D1323:D1329">
    <cfRule type="containsBlanks" dxfId="329" priority="257">
      <formula>LEN(TRIM(D1258))=0</formula>
    </cfRule>
  </conditionalFormatting>
  <conditionalFormatting sqref="D1331 D1333:D1340 D1342:D1349 D1351:D1358 D1360:D1367 D1369:D1376 D1378:D1385 D1387:D1394 D1396:D1403 D1405:D1411">
    <cfRule type="containsBlanks" dxfId="328" priority="256">
      <formula>LEN(TRIM(D1331))=0</formula>
    </cfRule>
  </conditionalFormatting>
  <conditionalFormatting sqref="D1422 D1424:D1431 D1433:D1440 D1442:D1448">
    <cfRule type="containsBlanks" dxfId="327" priority="255">
      <formula>LEN(TRIM(D1422))=0</formula>
    </cfRule>
  </conditionalFormatting>
  <conditionalFormatting sqref="D1413 D1415:D1421">
    <cfRule type="containsBlanks" dxfId="326" priority="254">
      <formula>LEN(TRIM(D1413))=0</formula>
    </cfRule>
  </conditionalFormatting>
  <conditionalFormatting sqref="D1450 D1452:D1459 D1461:D1468 D1470:D1477 D1479:D1486 D1488:D1495 D1497:D1504 D1506:D1513 D1515:D1522 D1524:D1530">
    <cfRule type="containsBlanks" dxfId="325" priority="253">
      <formula>LEN(TRIM(D1450))=0</formula>
    </cfRule>
  </conditionalFormatting>
  <conditionalFormatting sqref="D1533 D1535:D1542 D1544:D1551 D1553:D1560 D1562:D1569 D1571:D1578 D1580:D1587 D1589:D1596 D1598:D1604 E1554:O1554 E1563:O1563 E1572:O1572">
    <cfRule type="containsBlanks" dxfId="324" priority="252">
      <formula>LEN(TRIM(D1533))=0</formula>
    </cfRule>
  </conditionalFormatting>
  <conditionalFormatting sqref="D1606 D1608:D1615 D1617:D1624 D1626:D1633 D1635:D1642 D1644:D1651 D1653:D1660 D1662:D1669 D1671:D1677 E1619:O1619 E1645:O1645">
    <cfRule type="containsBlanks" dxfId="323" priority="251">
      <formula>LEN(TRIM(D1606))=0</formula>
    </cfRule>
  </conditionalFormatting>
  <conditionalFormatting sqref="D1679 D1681:D1688 D1690:D1696 E1691:O1691">
    <cfRule type="containsBlanks" dxfId="322" priority="250">
      <formula>LEN(TRIM(D1679))=0</formula>
    </cfRule>
  </conditionalFormatting>
  <conditionalFormatting sqref="D1699 D1701:D1707">
    <cfRule type="containsBlanks" dxfId="321" priority="249">
      <formula>LEN(TRIM(D1699))=0</formula>
    </cfRule>
  </conditionalFormatting>
  <conditionalFormatting sqref="D1710 D1712:D1718 D1723:D1730 D1732:D1739 D1741:D1748 D1750:D1757 D1759:D1766 D1768:D1774 D1721">
    <cfRule type="containsBlanks" dxfId="320" priority="248">
      <formula>LEN(TRIM(D1710))=0</formula>
    </cfRule>
  </conditionalFormatting>
  <conditionalFormatting sqref="D1776:D1823">
    <cfRule type="containsBlanks" dxfId="319" priority="247">
      <formula>LEN(TRIM(D1776))=0</formula>
    </cfRule>
  </conditionalFormatting>
  <conditionalFormatting sqref="D1825:D1832 D1836:D1875">
    <cfRule type="containsBlanks" dxfId="318" priority="246">
      <formula>LEN(TRIM(D1825))=0</formula>
    </cfRule>
  </conditionalFormatting>
  <conditionalFormatting sqref="D1877:D1884 D1887:D1894 D1897:D1904 D1906:D1913">
    <cfRule type="containsBlanks" dxfId="317" priority="245">
      <formula>LEN(TRIM(D1877))=0</formula>
    </cfRule>
  </conditionalFormatting>
  <conditionalFormatting sqref="D1915:D1930">
    <cfRule type="containsBlanks" dxfId="316" priority="244">
      <formula>LEN(TRIM(D1915))=0</formula>
    </cfRule>
  </conditionalFormatting>
  <conditionalFormatting sqref="D1932:D1955">
    <cfRule type="containsBlanks" dxfId="315" priority="243">
      <formula>LEN(TRIM(D1932))=0</formula>
    </cfRule>
  </conditionalFormatting>
  <conditionalFormatting sqref="D1963 D1965:D1971">
    <cfRule type="containsBlanks" dxfId="314" priority="242">
      <formula>LEN(TRIM(D1963))=0</formula>
    </cfRule>
  </conditionalFormatting>
  <conditionalFormatting sqref="D1980 D1982:D1989 D1991:D1998 D2000:D2006">
    <cfRule type="containsBlanks" dxfId="313" priority="241">
      <formula>LEN(TRIM(D1980))=0</formula>
    </cfRule>
  </conditionalFormatting>
  <conditionalFormatting sqref="D2073:D2078">
    <cfRule type="containsBlanks" dxfId="312" priority="240">
      <formula>LEN(TRIM(D2073))=0</formula>
    </cfRule>
  </conditionalFormatting>
  <conditionalFormatting sqref="D2083:D2088">
    <cfRule type="containsBlanks" dxfId="311" priority="239">
      <formula>LEN(TRIM(D2083))=0</formula>
    </cfRule>
  </conditionalFormatting>
  <conditionalFormatting sqref="E867:O922 E924:O926 E928:O931">
    <cfRule type="containsBlanks" dxfId="310" priority="237">
      <formula>LEN(TRIM(E867))=0</formula>
    </cfRule>
  </conditionalFormatting>
  <conditionalFormatting sqref="E933:O934 E936:O950 E952:O982 E984:O996">
    <cfRule type="containsBlanks" dxfId="309" priority="236">
      <formula>LEN(TRIM(E933))=0</formula>
    </cfRule>
  </conditionalFormatting>
  <conditionalFormatting sqref="E1034:O1038">
    <cfRule type="containsBlanks" dxfId="308" priority="235">
      <formula>LEN(TRIM(E1034))=0</formula>
    </cfRule>
  </conditionalFormatting>
  <conditionalFormatting sqref="E1083:O1092 E1094:O1101 E1103:O1110 E1112:O1119 E1121:O1128 E1130:O1136">
    <cfRule type="containsBlanks" dxfId="307" priority="234">
      <formula>LEN(TRIM(E1083))=0</formula>
    </cfRule>
  </conditionalFormatting>
  <conditionalFormatting sqref="E1138:O1138 E1140:O1147 E1149:O1156 E1158:O1164 E1166:O1172">
    <cfRule type="containsBlanks" dxfId="306" priority="233">
      <formula>LEN(TRIM(E1138))=0</formula>
    </cfRule>
  </conditionalFormatting>
  <conditionalFormatting sqref="E1174:O1174 E1176:O1183 E1185:O1191">
    <cfRule type="containsBlanks" dxfId="305" priority="232">
      <formula>LEN(TRIM(E1174))=0</formula>
    </cfRule>
  </conditionalFormatting>
  <conditionalFormatting sqref="E1193:O1193 E1195:O1202 E1204:O1211 E1213:O1220 E1222:O1229 E1231:O1238 E1240:O1246">
    <cfRule type="containsBlanks" dxfId="304" priority="231">
      <formula>LEN(TRIM(E1193))=0</formula>
    </cfRule>
  </conditionalFormatting>
  <conditionalFormatting sqref="E1248:O1248 E1250:O1256">
    <cfRule type="containsBlanks" dxfId="303" priority="230">
      <formula>LEN(TRIM(E1248))=0</formula>
    </cfRule>
  </conditionalFormatting>
  <conditionalFormatting sqref="E1258:O1258 E1260:O1267 E1269:O1276 E1278:O1285 E1287:O1294 E1296:O1303 E1305:O1312 E1314:O1321 E1323:O1329">
    <cfRule type="containsBlanks" dxfId="302" priority="229">
      <formula>LEN(TRIM(E1258))=0</formula>
    </cfRule>
  </conditionalFormatting>
  <conditionalFormatting sqref="E1331:O1331 E1333:O1340 E1342:O1349 E1351:O1358 E1360:O1367 E1369:O1376 E1378:O1385 E1387:O1394 E1396:O1403 E1405:O1411">
    <cfRule type="containsBlanks" dxfId="301" priority="228">
      <formula>LEN(TRIM(E1331))=0</formula>
    </cfRule>
  </conditionalFormatting>
  <conditionalFormatting sqref="E1413:O1413 E1415:O1422 E1424:O1431 E1433:O1440 E1442:O1448">
    <cfRule type="containsBlanks" dxfId="300" priority="227">
      <formula>LEN(TRIM(E1413))=0</formula>
    </cfRule>
  </conditionalFormatting>
  <conditionalFormatting sqref="E1450:O1450 E1452:O1459 E1461:O1468 E1470:O1477 E1479:O1486 E1488:O1495 E1497:O1504 E1506:O1513 E1515:O1522 E1524:O1530">
    <cfRule type="containsBlanks" dxfId="299" priority="226">
      <formula>LEN(TRIM(E1450))=0</formula>
    </cfRule>
  </conditionalFormatting>
  <conditionalFormatting sqref="E1533:O1533 E1535:O1542 E1544:O1551 E1553:O1553 E1562:O1562 E1571:O1571 E1580:O1587 E1589:O1596 E1598:O1604 E1555:O1560 E1564:O1569 E1573:O1578">
    <cfRule type="containsBlanks" dxfId="298" priority="225">
      <formula>LEN(TRIM(E1533))=0</formula>
    </cfRule>
  </conditionalFormatting>
  <conditionalFormatting sqref="E1606:O1606 E1608:O1615 E1617:O1618 E1626:O1633 E1635:O1642 E1644:O1644 E1653:O1660 E1662:O1669 E1671:O1677 E1620:O1624 E1646:O1651">
    <cfRule type="containsBlanks" dxfId="297" priority="224">
      <formula>LEN(TRIM(E1606))=0</formula>
    </cfRule>
  </conditionalFormatting>
  <conditionalFormatting sqref="E1679:O1679 E1681:O1688 E1690:O1690 E1692:O1696">
    <cfRule type="containsBlanks" dxfId="296" priority="223">
      <formula>LEN(TRIM(E1679))=0</formula>
    </cfRule>
  </conditionalFormatting>
  <conditionalFormatting sqref="E1699:O1699 E1701:O1707">
    <cfRule type="containsBlanks" dxfId="295" priority="222">
      <formula>LEN(TRIM(E1699))=0</formula>
    </cfRule>
  </conditionalFormatting>
  <conditionalFormatting sqref="E1710:O1710 E1712:O1718 E1723:O1730 E1732:O1739 E1741:O1748 E1750:O1757 E1759:O1766 E1768:O1774 E1721:O1721">
    <cfRule type="containsBlanks" dxfId="294" priority="221">
      <formula>LEN(TRIM(E1710))=0</formula>
    </cfRule>
  </conditionalFormatting>
  <conditionalFormatting sqref="E1776:O1823">
    <cfRule type="containsBlanks" dxfId="293" priority="220">
      <formula>LEN(TRIM(E1776))=0</formula>
    </cfRule>
  </conditionalFormatting>
  <conditionalFormatting sqref="E1825:O1832 E1836:O1875">
    <cfRule type="containsBlanks" dxfId="292" priority="219">
      <formula>LEN(TRIM(E1825))=0</formula>
    </cfRule>
  </conditionalFormatting>
  <conditionalFormatting sqref="E1877:O1884 E1887:O1894 E1897:O1904 E1906:O1913">
    <cfRule type="containsBlanks" dxfId="291" priority="218">
      <formula>LEN(TRIM(E1877))=0</formula>
    </cfRule>
  </conditionalFormatting>
  <conditionalFormatting sqref="E1915:O1930">
    <cfRule type="containsBlanks" dxfId="290" priority="217">
      <formula>LEN(TRIM(E1915))=0</formula>
    </cfRule>
  </conditionalFormatting>
  <conditionalFormatting sqref="E1932:O1955">
    <cfRule type="containsBlanks" dxfId="289" priority="216">
      <formula>LEN(TRIM(E1932))=0</formula>
    </cfRule>
  </conditionalFormatting>
  <conditionalFormatting sqref="E1963:O1963 E1965:O1971">
    <cfRule type="containsBlanks" dxfId="288" priority="215">
      <formula>LEN(TRIM(E1963))=0</formula>
    </cfRule>
  </conditionalFormatting>
  <conditionalFormatting sqref="E1980:O1980 E1982:O1989 E1991:O1998 E2000:O2006">
    <cfRule type="containsBlanks" dxfId="287" priority="214">
      <formula>LEN(TRIM(E1980))=0</formula>
    </cfRule>
  </conditionalFormatting>
  <conditionalFormatting sqref="E2073:O2078">
    <cfRule type="containsBlanks" dxfId="286" priority="213">
      <formula>LEN(TRIM(E2073))=0</formula>
    </cfRule>
  </conditionalFormatting>
  <conditionalFormatting sqref="E2083:O2088">
    <cfRule type="containsBlanks" dxfId="285" priority="212">
      <formula>LEN(TRIM(E2083))=0</formula>
    </cfRule>
  </conditionalFormatting>
  <conditionalFormatting sqref="D1093">
    <cfRule type="containsBlanks" dxfId="284" priority="209">
      <formula>LEN(TRIM(D1093))=0</formula>
    </cfRule>
  </conditionalFormatting>
  <conditionalFormatting sqref="E1093:O1093">
    <cfRule type="containsBlanks" dxfId="283" priority="208">
      <formula>LEN(TRIM(E1093))=0</formula>
    </cfRule>
  </conditionalFormatting>
  <conditionalFormatting sqref="D1102">
    <cfRule type="containsBlanks" dxfId="282" priority="207">
      <formula>LEN(TRIM(D1102))=0</formula>
    </cfRule>
  </conditionalFormatting>
  <conditionalFormatting sqref="E1102:O1102">
    <cfRule type="containsBlanks" dxfId="281" priority="206">
      <formula>LEN(TRIM(E1102))=0</formula>
    </cfRule>
  </conditionalFormatting>
  <conditionalFormatting sqref="D1111">
    <cfRule type="containsBlanks" dxfId="280" priority="205">
      <formula>LEN(TRIM(D1111))=0</formula>
    </cfRule>
  </conditionalFormatting>
  <conditionalFormatting sqref="E1111:O1111">
    <cfRule type="containsBlanks" dxfId="279" priority="204">
      <formula>LEN(TRIM(E1111))=0</formula>
    </cfRule>
  </conditionalFormatting>
  <conditionalFormatting sqref="D1120">
    <cfRule type="containsBlanks" dxfId="278" priority="203">
      <formula>LEN(TRIM(D1120))=0</formula>
    </cfRule>
  </conditionalFormatting>
  <conditionalFormatting sqref="E1120:O1120">
    <cfRule type="containsBlanks" dxfId="277" priority="202">
      <formula>LEN(TRIM(E1120))=0</formula>
    </cfRule>
  </conditionalFormatting>
  <conditionalFormatting sqref="D1129">
    <cfRule type="containsBlanks" dxfId="276" priority="201">
      <formula>LEN(TRIM(D1129))=0</formula>
    </cfRule>
  </conditionalFormatting>
  <conditionalFormatting sqref="E1129:O1129">
    <cfRule type="containsBlanks" dxfId="275" priority="200">
      <formula>LEN(TRIM(E1129))=0</formula>
    </cfRule>
  </conditionalFormatting>
  <conditionalFormatting sqref="D1139">
    <cfRule type="containsBlanks" dxfId="274" priority="199">
      <formula>LEN(TRIM(D1139))=0</formula>
    </cfRule>
  </conditionalFormatting>
  <conditionalFormatting sqref="E1139:O1139">
    <cfRule type="containsBlanks" dxfId="273" priority="198">
      <formula>LEN(TRIM(E1139))=0</formula>
    </cfRule>
  </conditionalFormatting>
  <conditionalFormatting sqref="D1148">
    <cfRule type="containsBlanks" dxfId="272" priority="197">
      <formula>LEN(TRIM(D1148))=0</formula>
    </cfRule>
  </conditionalFormatting>
  <conditionalFormatting sqref="E1148:O1148">
    <cfRule type="containsBlanks" dxfId="271" priority="196">
      <formula>LEN(TRIM(E1148))=0</formula>
    </cfRule>
  </conditionalFormatting>
  <conditionalFormatting sqref="D1157">
    <cfRule type="containsBlanks" dxfId="270" priority="195">
      <formula>LEN(TRIM(D1157))=0</formula>
    </cfRule>
  </conditionalFormatting>
  <conditionalFormatting sqref="E1157:O1157">
    <cfRule type="containsBlanks" dxfId="269" priority="194">
      <formula>LEN(TRIM(E1157))=0</formula>
    </cfRule>
  </conditionalFormatting>
  <conditionalFormatting sqref="D1165">
    <cfRule type="containsBlanks" dxfId="268" priority="193">
      <formula>LEN(TRIM(D1165))=0</formula>
    </cfRule>
  </conditionalFormatting>
  <conditionalFormatting sqref="E1165:O1165">
    <cfRule type="containsBlanks" dxfId="267" priority="192">
      <formula>LEN(TRIM(E1165))=0</formula>
    </cfRule>
  </conditionalFormatting>
  <conditionalFormatting sqref="D1175">
    <cfRule type="containsBlanks" dxfId="266" priority="191">
      <formula>LEN(TRIM(D1175))=0</formula>
    </cfRule>
  </conditionalFormatting>
  <conditionalFormatting sqref="E1175:O1175">
    <cfRule type="containsBlanks" dxfId="265" priority="190">
      <formula>LEN(TRIM(E1175))=0</formula>
    </cfRule>
  </conditionalFormatting>
  <conditionalFormatting sqref="D1184">
    <cfRule type="containsBlanks" dxfId="264" priority="189">
      <formula>LEN(TRIM(D1184))=0</formula>
    </cfRule>
  </conditionalFormatting>
  <conditionalFormatting sqref="E1184:O1184">
    <cfRule type="containsBlanks" dxfId="263" priority="188">
      <formula>LEN(TRIM(E1184))=0</formula>
    </cfRule>
  </conditionalFormatting>
  <conditionalFormatting sqref="D1194">
    <cfRule type="containsBlanks" dxfId="262" priority="187">
      <formula>LEN(TRIM(D1194))=0</formula>
    </cfRule>
  </conditionalFormatting>
  <conditionalFormatting sqref="E1194:O1194">
    <cfRule type="containsBlanks" dxfId="261" priority="186">
      <formula>LEN(TRIM(E1194))=0</formula>
    </cfRule>
  </conditionalFormatting>
  <conditionalFormatting sqref="D1203">
    <cfRule type="containsBlanks" dxfId="260" priority="185">
      <formula>LEN(TRIM(D1203))=0</formula>
    </cfRule>
  </conditionalFormatting>
  <conditionalFormatting sqref="E1203:O1203">
    <cfRule type="containsBlanks" dxfId="259" priority="184">
      <formula>LEN(TRIM(E1203))=0</formula>
    </cfRule>
  </conditionalFormatting>
  <conditionalFormatting sqref="D1212">
    <cfRule type="containsBlanks" dxfId="258" priority="183">
      <formula>LEN(TRIM(D1212))=0</formula>
    </cfRule>
  </conditionalFormatting>
  <conditionalFormatting sqref="E1212:O1212">
    <cfRule type="containsBlanks" dxfId="257" priority="182">
      <formula>LEN(TRIM(E1212))=0</formula>
    </cfRule>
  </conditionalFormatting>
  <conditionalFormatting sqref="D1221">
    <cfRule type="containsBlanks" dxfId="256" priority="181">
      <formula>LEN(TRIM(D1221))=0</formula>
    </cfRule>
  </conditionalFormatting>
  <conditionalFormatting sqref="E1221:O1221">
    <cfRule type="containsBlanks" dxfId="255" priority="180">
      <formula>LEN(TRIM(E1221))=0</formula>
    </cfRule>
  </conditionalFormatting>
  <conditionalFormatting sqref="D1230">
    <cfRule type="containsBlanks" dxfId="254" priority="179">
      <formula>LEN(TRIM(D1230))=0</formula>
    </cfRule>
  </conditionalFormatting>
  <conditionalFormatting sqref="E1230:O1230">
    <cfRule type="containsBlanks" dxfId="253" priority="178">
      <formula>LEN(TRIM(E1230))=0</formula>
    </cfRule>
  </conditionalFormatting>
  <conditionalFormatting sqref="D1239">
    <cfRule type="containsBlanks" dxfId="252" priority="177">
      <formula>LEN(TRIM(D1239))=0</formula>
    </cfRule>
  </conditionalFormatting>
  <conditionalFormatting sqref="E1239:O1239">
    <cfRule type="containsBlanks" dxfId="251" priority="176">
      <formula>LEN(TRIM(E1239))=0</formula>
    </cfRule>
  </conditionalFormatting>
  <conditionalFormatting sqref="D1249">
    <cfRule type="containsBlanks" dxfId="250" priority="175">
      <formula>LEN(TRIM(D1249))=0</formula>
    </cfRule>
  </conditionalFormatting>
  <conditionalFormatting sqref="E1249:O1249">
    <cfRule type="containsBlanks" dxfId="249" priority="174">
      <formula>LEN(TRIM(E1249))=0</formula>
    </cfRule>
  </conditionalFormatting>
  <conditionalFormatting sqref="D1259">
    <cfRule type="containsBlanks" dxfId="248" priority="173">
      <formula>LEN(TRIM(D1259))=0</formula>
    </cfRule>
  </conditionalFormatting>
  <conditionalFormatting sqref="E1259:O1259">
    <cfRule type="containsBlanks" dxfId="247" priority="172">
      <formula>LEN(TRIM(E1259))=0</formula>
    </cfRule>
  </conditionalFormatting>
  <conditionalFormatting sqref="D1268">
    <cfRule type="containsBlanks" dxfId="246" priority="171">
      <formula>LEN(TRIM(D1268))=0</formula>
    </cfRule>
  </conditionalFormatting>
  <conditionalFormatting sqref="E1268:O1268">
    <cfRule type="containsBlanks" dxfId="245" priority="170">
      <formula>LEN(TRIM(E1268))=0</formula>
    </cfRule>
  </conditionalFormatting>
  <conditionalFormatting sqref="D1277">
    <cfRule type="containsBlanks" dxfId="244" priority="169">
      <formula>LEN(TRIM(D1277))=0</formula>
    </cfRule>
  </conditionalFormatting>
  <conditionalFormatting sqref="E1277:O1277">
    <cfRule type="containsBlanks" dxfId="243" priority="168">
      <formula>LEN(TRIM(E1277))=0</formula>
    </cfRule>
  </conditionalFormatting>
  <conditionalFormatting sqref="D1286">
    <cfRule type="containsBlanks" dxfId="242" priority="167">
      <formula>LEN(TRIM(D1286))=0</formula>
    </cfRule>
  </conditionalFormatting>
  <conditionalFormatting sqref="E1286:O1286">
    <cfRule type="containsBlanks" dxfId="241" priority="166">
      <formula>LEN(TRIM(E1286))=0</formula>
    </cfRule>
  </conditionalFormatting>
  <conditionalFormatting sqref="D1295">
    <cfRule type="containsBlanks" dxfId="240" priority="165">
      <formula>LEN(TRIM(D1295))=0</formula>
    </cfRule>
  </conditionalFormatting>
  <conditionalFormatting sqref="E1295:O1295">
    <cfRule type="containsBlanks" dxfId="239" priority="164">
      <formula>LEN(TRIM(E1295))=0</formula>
    </cfRule>
  </conditionalFormatting>
  <conditionalFormatting sqref="D1304">
    <cfRule type="containsBlanks" dxfId="238" priority="163">
      <formula>LEN(TRIM(D1304))=0</formula>
    </cfRule>
  </conditionalFormatting>
  <conditionalFormatting sqref="E1304:O1304">
    <cfRule type="containsBlanks" dxfId="237" priority="162">
      <formula>LEN(TRIM(E1304))=0</formula>
    </cfRule>
  </conditionalFormatting>
  <conditionalFormatting sqref="D1313">
    <cfRule type="containsBlanks" dxfId="236" priority="161">
      <formula>LEN(TRIM(D1313))=0</formula>
    </cfRule>
  </conditionalFormatting>
  <conditionalFormatting sqref="E1313:O1313">
    <cfRule type="containsBlanks" dxfId="235" priority="160">
      <formula>LEN(TRIM(E1313))=0</formula>
    </cfRule>
  </conditionalFormatting>
  <conditionalFormatting sqref="D1322">
    <cfRule type="containsBlanks" dxfId="234" priority="159">
      <formula>LEN(TRIM(D1322))=0</formula>
    </cfRule>
  </conditionalFormatting>
  <conditionalFormatting sqref="E1322:O1322">
    <cfRule type="containsBlanks" dxfId="233" priority="158">
      <formula>LEN(TRIM(E1322))=0</formula>
    </cfRule>
  </conditionalFormatting>
  <conditionalFormatting sqref="D1332">
    <cfRule type="containsBlanks" dxfId="232" priority="157">
      <formula>LEN(TRIM(D1332))=0</formula>
    </cfRule>
  </conditionalFormatting>
  <conditionalFormatting sqref="E1332:O1332">
    <cfRule type="containsBlanks" dxfId="231" priority="156">
      <formula>LEN(TRIM(E1332))=0</formula>
    </cfRule>
  </conditionalFormatting>
  <conditionalFormatting sqref="D1341">
    <cfRule type="containsBlanks" dxfId="230" priority="155">
      <formula>LEN(TRIM(D1341))=0</formula>
    </cfRule>
  </conditionalFormatting>
  <conditionalFormatting sqref="E1341:O1341">
    <cfRule type="containsBlanks" dxfId="229" priority="154">
      <formula>LEN(TRIM(E1341))=0</formula>
    </cfRule>
  </conditionalFormatting>
  <conditionalFormatting sqref="D1350">
    <cfRule type="containsBlanks" dxfId="228" priority="153">
      <formula>LEN(TRIM(D1350))=0</formula>
    </cfRule>
  </conditionalFormatting>
  <conditionalFormatting sqref="E1350:O1350">
    <cfRule type="containsBlanks" dxfId="227" priority="152">
      <formula>LEN(TRIM(E1350))=0</formula>
    </cfRule>
  </conditionalFormatting>
  <conditionalFormatting sqref="D1359">
    <cfRule type="containsBlanks" dxfId="226" priority="151">
      <formula>LEN(TRIM(D1359))=0</formula>
    </cfRule>
  </conditionalFormatting>
  <conditionalFormatting sqref="E1359:O1359">
    <cfRule type="containsBlanks" dxfId="225" priority="150">
      <formula>LEN(TRIM(E1359))=0</formula>
    </cfRule>
  </conditionalFormatting>
  <conditionalFormatting sqref="D1368">
    <cfRule type="containsBlanks" dxfId="224" priority="149">
      <formula>LEN(TRIM(D1368))=0</formula>
    </cfRule>
  </conditionalFormatting>
  <conditionalFormatting sqref="E1368:O1368">
    <cfRule type="containsBlanks" dxfId="223" priority="148">
      <formula>LEN(TRIM(E1368))=0</formula>
    </cfRule>
  </conditionalFormatting>
  <conditionalFormatting sqref="D1377">
    <cfRule type="containsBlanks" dxfId="222" priority="147">
      <formula>LEN(TRIM(D1377))=0</formula>
    </cfRule>
  </conditionalFormatting>
  <conditionalFormatting sqref="E1377:O1377">
    <cfRule type="containsBlanks" dxfId="221" priority="146">
      <formula>LEN(TRIM(E1377))=0</formula>
    </cfRule>
  </conditionalFormatting>
  <conditionalFormatting sqref="D1386">
    <cfRule type="containsBlanks" dxfId="220" priority="145">
      <formula>LEN(TRIM(D1386))=0</formula>
    </cfRule>
  </conditionalFormatting>
  <conditionalFormatting sqref="E1386:O1386">
    <cfRule type="containsBlanks" dxfId="219" priority="144">
      <formula>LEN(TRIM(E1386))=0</formula>
    </cfRule>
  </conditionalFormatting>
  <conditionalFormatting sqref="D1395">
    <cfRule type="containsBlanks" dxfId="218" priority="143">
      <formula>LEN(TRIM(D1395))=0</formula>
    </cfRule>
  </conditionalFormatting>
  <conditionalFormatting sqref="E1395:O1395">
    <cfRule type="containsBlanks" dxfId="217" priority="142">
      <formula>LEN(TRIM(E1395))=0</formula>
    </cfRule>
  </conditionalFormatting>
  <conditionalFormatting sqref="D1404">
    <cfRule type="containsBlanks" dxfId="216" priority="141">
      <formula>LEN(TRIM(D1404))=0</formula>
    </cfRule>
  </conditionalFormatting>
  <conditionalFormatting sqref="E1404:O1404">
    <cfRule type="containsBlanks" dxfId="215" priority="140">
      <formula>LEN(TRIM(E1404))=0</formula>
    </cfRule>
  </conditionalFormatting>
  <conditionalFormatting sqref="D1414">
    <cfRule type="containsBlanks" dxfId="214" priority="139">
      <formula>LEN(TRIM(D1414))=0</formula>
    </cfRule>
  </conditionalFormatting>
  <conditionalFormatting sqref="E1414:O1414">
    <cfRule type="containsBlanks" dxfId="213" priority="138">
      <formula>LEN(TRIM(E1414))=0</formula>
    </cfRule>
  </conditionalFormatting>
  <conditionalFormatting sqref="D1423">
    <cfRule type="containsBlanks" dxfId="212" priority="137">
      <formula>LEN(TRIM(D1423))=0</formula>
    </cfRule>
  </conditionalFormatting>
  <conditionalFormatting sqref="E1423:O1423">
    <cfRule type="containsBlanks" dxfId="211" priority="136">
      <formula>LEN(TRIM(E1423))=0</formula>
    </cfRule>
  </conditionalFormatting>
  <conditionalFormatting sqref="D1432">
    <cfRule type="containsBlanks" dxfId="210" priority="135">
      <formula>LEN(TRIM(D1432))=0</formula>
    </cfRule>
  </conditionalFormatting>
  <conditionalFormatting sqref="E1432:O1432">
    <cfRule type="containsBlanks" dxfId="209" priority="134">
      <formula>LEN(TRIM(E1432))=0</formula>
    </cfRule>
  </conditionalFormatting>
  <conditionalFormatting sqref="D1441">
    <cfRule type="containsBlanks" dxfId="208" priority="133">
      <formula>LEN(TRIM(D1441))=0</formula>
    </cfRule>
  </conditionalFormatting>
  <conditionalFormatting sqref="E1441:O1441">
    <cfRule type="containsBlanks" dxfId="207" priority="132">
      <formula>LEN(TRIM(E1441))=0</formula>
    </cfRule>
  </conditionalFormatting>
  <conditionalFormatting sqref="D1451">
    <cfRule type="containsBlanks" dxfId="206" priority="131">
      <formula>LEN(TRIM(D1451))=0</formula>
    </cfRule>
  </conditionalFormatting>
  <conditionalFormatting sqref="E1451:O1451">
    <cfRule type="containsBlanks" dxfId="205" priority="130">
      <formula>LEN(TRIM(E1451))=0</formula>
    </cfRule>
  </conditionalFormatting>
  <conditionalFormatting sqref="D1460">
    <cfRule type="containsBlanks" dxfId="204" priority="129">
      <formula>LEN(TRIM(D1460))=0</formula>
    </cfRule>
  </conditionalFormatting>
  <conditionalFormatting sqref="E1460:O1460">
    <cfRule type="containsBlanks" dxfId="203" priority="128">
      <formula>LEN(TRIM(E1460))=0</formula>
    </cfRule>
  </conditionalFormatting>
  <conditionalFormatting sqref="D1469">
    <cfRule type="containsBlanks" dxfId="202" priority="127">
      <formula>LEN(TRIM(D1469))=0</formula>
    </cfRule>
  </conditionalFormatting>
  <conditionalFormatting sqref="E1469:O1469">
    <cfRule type="containsBlanks" dxfId="201" priority="126">
      <formula>LEN(TRIM(E1469))=0</formula>
    </cfRule>
  </conditionalFormatting>
  <conditionalFormatting sqref="D1478">
    <cfRule type="containsBlanks" dxfId="200" priority="125">
      <formula>LEN(TRIM(D1478))=0</formula>
    </cfRule>
  </conditionalFormatting>
  <conditionalFormatting sqref="E1478:O1478">
    <cfRule type="containsBlanks" dxfId="199" priority="124">
      <formula>LEN(TRIM(E1478))=0</formula>
    </cfRule>
  </conditionalFormatting>
  <conditionalFormatting sqref="D1487">
    <cfRule type="containsBlanks" dxfId="198" priority="123">
      <formula>LEN(TRIM(D1487))=0</formula>
    </cfRule>
  </conditionalFormatting>
  <conditionalFormatting sqref="E1487:O1487">
    <cfRule type="containsBlanks" dxfId="197" priority="122">
      <formula>LEN(TRIM(E1487))=0</formula>
    </cfRule>
  </conditionalFormatting>
  <conditionalFormatting sqref="D1496">
    <cfRule type="containsBlanks" dxfId="196" priority="121">
      <formula>LEN(TRIM(D1496))=0</formula>
    </cfRule>
  </conditionalFormatting>
  <conditionalFormatting sqref="E1496:O1496">
    <cfRule type="containsBlanks" dxfId="195" priority="120">
      <formula>LEN(TRIM(E1496))=0</formula>
    </cfRule>
  </conditionalFormatting>
  <conditionalFormatting sqref="D1505">
    <cfRule type="containsBlanks" dxfId="194" priority="119">
      <formula>LEN(TRIM(D1505))=0</formula>
    </cfRule>
  </conditionalFormatting>
  <conditionalFormatting sqref="E1505:O1505">
    <cfRule type="containsBlanks" dxfId="193" priority="118">
      <formula>LEN(TRIM(E1505))=0</formula>
    </cfRule>
  </conditionalFormatting>
  <conditionalFormatting sqref="D1514">
    <cfRule type="containsBlanks" dxfId="192" priority="117">
      <formula>LEN(TRIM(D1514))=0</formula>
    </cfRule>
  </conditionalFormatting>
  <conditionalFormatting sqref="E1514:O1514">
    <cfRule type="containsBlanks" dxfId="191" priority="116">
      <formula>LEN(TRIM(E1514))=0</formula>
    </cfRule>
  </conditionalFormatting>
  <conditionalFormatting sqref="D1523">
    <cfRule type="containsBlanks" dxfId="190" priority="115">
      <formula>LEN(TRIM(D1523))=0</formula>
    </cfRule>
  </conditionalFormatting>
  <conditionalFormatting sqref="E1523:O1523">
    <cfRule type="containsBlanks" dxfId="189" priority="114">
      <formula>LEN(TRIM(E1523))=0</formula>
    </cfRule>
  </conditionalFormatting>
  <conditionalFormatting sqref="D1534">
    <cfRule type="containsBlanks" dxfId="188" priority="113">
      <formula>LEN(TRIM(D1534))=0</formula>
    </cfRule>
  </conditionalFormatting>
  <conditionalFormatting sqref="E1534:O1534">
    <cfRule type="containsBlanks" dxfId="187" priority="112">
      <formula>LEN(TRIM(E1534))=0</formula>
    </cfRule>
  </conditionalFormatting>
  <conditionalFormatting sqref="D1543">
    <cfRule type="containsBlanks" dxfId="186" priority="111">
      <formula>LEN(TRIM(D1543))=0</formula>
    </cfRule>
  </conditionalFormatting>
  <conditionalFormatting sqref="E1543:O1543">
    <cfRule type="containsBlanks" dxfId="185" priority="110">
      <formula>LEN(TRIM(E1543))=0</formula>
    </cfRule>
  </conditionalFormatting>
  <conditionalFormatting sqref="D1552">
    <cfRule type="containsBlanks" dxfId="184" priority="109">
      <formula>LEN(TRIM(D1552))=0</formula>
    </cfRule>
  </conditionalFormatting>
  <conditionalFormatting sqref="E1552:O1552">
    <cfRule type="containsBlanks" dxfId="183" priority="108">
      <formula>LEN(TRIM(E1552))=0</formula>
    </cfRule>
  </conditionalFormatting>
  <conditionalFormatting sqref="D1561">
    <cfRule type="containsBlanks" dxfId="182" priority="107">
      <formula>LEN(TRIM(D1561))=0</formula>
    </cfRule>
  </conditionalFormatting>
  <conditionalFormatting sqref="E1561:O1561">
    <cfRule type="containsBlanks" dxfId="181" priority="106">
      <formula>LEN(TRIM(E1561))=0</formula>
    </cfRule>
  </conditionalFormatting>
  <conditionalFormatting sqref="D1570">
    <cfRule type="containsBlanks" dxfId="180" priority="105">
      <formula>LEN(TRIM(D1570))=0</formula>
    </cfRule>
  </conditionalFormatting>
  <conditionalFormatting sqref="E1570:O1570">
    <cfRule type="containsBlanks" dxfId="179" priority="104">
      <formula>LEN(TRIM(E1570))=0</formula>
    </cfRule>
  </conditionalFormatting>
  <conditionalFormatting sqref="D1579">
    <cfRule type="containsBlanks" dxfId="178" priority="103">
      <formula>LEN(TRIM(D1579))=0</formula>
    </cfRule>
  </conditionalFormatting>
  <conditionalFormatting sqref="E1579:O1579">
    <cfRule type="containsBlanks" dxfId="177" priority="102">
      <formula>LEN(TRIM(E1579))=0</formula>
    </cfRule>
  </conditionalFormatting>
  <conditionalFormatting sqref="D1588">
    <cfRule type="containsBlanks" dxfId="176" priority="101">
      <formula>LEN(TRIM(D1588))=0</formula>
    </cfRule>
  </conditionalFormatting>
  <conditionalFormatting sqref="E1588:O1588">
    <cfRule type="containsBlanks" dxfId="175" priority="100">
      <formula>LEN(TRIM(E1588))=0</formula>
    </cfRule>
  </conditionalFormatting>
  <conditionalFormatting sqref="D1597">
    <cfRule type="containsBlanks" dxfId="174" priority="99">
      <formula>LEN(TRIM(D1597))=0</formula>
    </cfRule>
  </conditionalFormatting>
  <conditionalFormatting sqref="E1597:O1597">
    <cfRule type="containsBlanks" dxfId="173" priority="98">
      <formula>LEN(TRIM(E1597))=0</formula>
    </cfRule>
  </conditionalFormatting>
  <conditionalFormatting sqref="D1607">
    <cfRule type="containsBlanks" dxfId="172" priority="97">
      <formula>LEN(TRIM(D1607))=0</formula>
    </cfRule>
  </conditionalFormatting>
  <conditionalFormatting sqref="E1607:O1607">
    <cfRule type="containsBlanks" dxfId="171" priority="96">
      <formula>LEN(TRIM(E1607))=0</formula>
    </cfRule>
  </conditionalFormatting>
  <conditionalFormatting sqref="D1616">
    <cfRule type="containsBlanks" dxfId="170" priority="95">
      <formula>LEN(TRIM(D1616))=0</formula>
    </cfRule>
  </conditionalFormatting>
  <conditionalFormatting sqref="E1616:O1616">
    <cfRule type="containsBlanks" dxfId="169" priority="94">
      <formula>LEN(TRIM(E1616))=0</formula>
    </cfRule>
  </conditionalFormatting>
  <conditionalFormatting sqref="D1625">
    <cfRule type="containsBlanks" dxfId="168" priority="93">
      <formula>LEN(TRIM(D1625))=0</formula>
    </cfRule>
  </conditionalFormatting>
  <conditionalFormatting sqref="E1625:O1625">
    <cfRule type="containsBlanks" dxfId="167" priority="92">
      <formula>LEN(TRIM(E1625))=0</formula>
    </cfRule>
  </conditionalFormatting>
  <conditionalFormatting sqref="D1634">
    <cfRule type="containsBlanks" dxfId="166" priority="91">
      <formula>LEN(TRIM(D1634))=0</formula>
    </cfRule>
  </conditionalFormatting>
  <conditionalFormatting sqref="E1634:O1634">
    <cfRule type="containsBlanks" dxfId="165" priority="90">
      <formula>LEN(TRIM(E1634))=0</formula>
    </cfRule>
  </conditionalFormatting>
  <conditionalFormatting sqref="D1643">
    <cfRule type="containsBlanks" dxfId="164" priority="89">
      <formula>LEN(TRIM(D1643))=0</formula>
    </cfRule>
  </conditionalFormatting>
  <conditionalFormatting sqref="E1643:O1643">
    <cfRule type="containsBlanks" dxfId="163" priority="88">
      <formula>LEN(TRIM(E1643))=0</formula>
    </cfRule>
  </conditionalFormatting>
  <conditionalFormatting sqref="D1652">
    <cfRule type="containsBlanks" dxfId="162" priority="87">
      <formula>LEN(TRIM(D1652))=0</formula>
    </cfRule>
  </conditionalFormatting>
  <conditionalFormatting sqref="E1652:O1652">
    <cfRule type="containsBlanks" dxfId="161" priority="86">
      <formula>LEN(TRIM(E1652))=0</formula>
    </cfRule>
  </conditionalFormatting>
  <conditionalFormatting sqref="D1661">
    <cfRule type="containsBlanks" dxfId="160" priority="85">
      <formula>LEN(TRIM(D1661))=0</formula>
    </cfRule>
  </conditionalFormatting>
  <conditionalFormatting sqref="E1661:O1661">
    <cfRule type="containsBlanks" dxfId="159" priority="84">
      <formula>LEN(TRIM(E1661))=0</formula>
    </cfRule>
  </conditionalFormatting>
  <conditionalFormatting sqref="D1670">
    <cfRule type="containsBlanks" dxfId="158" priority="83">
      <formula>LEN(TRIM(D1670))=0</formula>
    </cfRule>
  </conditionalFormatting>
  <conditionalFormatting sqref="E1670:O1670">
    <cfRule type="containsBlanks" dxfId="157" priority="82">
      <formula>LEN(TRIM(E1670))=0</formula>
    </cfRule>
  </conditionalFormatting>
  <conditionalFormatting sqref="D1680">
    <cfRule type="containsBlanks" dxfId="156" priority="81">
      <formula>LEN(TRIM(D1680))=0</formula>
    </cfRule>
  </conditionalFormatting>
  <conditionalFormatting sqref="E1680:O1680">
    <cfRule type="containsBlanks" dxfId="155" priority="80">
      <formula>LEN(TRIM(E1680))=0</formula>
    </cfRule>
  </conditionalFormatting>
  <conditionalFormatting sqref="E1689:O1689">
    <cfRule type="containsBlanks" dxfId="154" priority="78">
      <formula>LEN(TRIM(E1689))=0</formula>
    </cfRule>
  </conditionalFormatting>
  <conditionalFormatting sqref="E1700:O1700">
    <cfRule type="containsBlanks" dxfId="153" priority="76">
      <formula>LEN(TRIM(E1700))=0</formula>
    </cfRule>
  </conditionalFormatting>
  <conditionalFormatting sqref="D1689">
    <cfRule type="containsBlanks" dxfId="152" priority="79">
      <formula>LEN(TRIM(D1689))=0</formula>
    </cfRule>
  </conditionalFormatting>
  <conditionalFormatting sqref="E1711:O1711">
    <cfRule type="containsBlanks" dxfId="151" priority="74">
      <formula>LEN(TRIM(E1711))=0</formula>
    </cfRule>
  </conditionalFormatting>
  <conditionalFormatting sqref="E1722:O1722">
    <cfRule type="containsBlanks" dxfId="150" priority="72">
      <formula>LEN(TRIM(E1722))=0</formula>
    </cfRule>
  </conditionalFormatting>
  <conditionalFormatting sqref="D1700">
    <cfRule type="containsBlanks" dxfId="149" priority="77">
      <formula>LEN(TRIM(D1700))=0</formula>
    </cfRule>
  </conditionalFormatting>
  <conditionalFormatting sqref="E1731:O1731">
    <cfRule type="containsBlanks" dxfId="148" priority="70">
      <formula>LEN(TRIM(E1731))=0</formula>
    </cfRule>
  </conditionalFormatting>
  <conditionalFormatting sqref="D1711">
    <cfRule type="containsBlanks" dxfId="147" priority="75">
      <formula>LEN(TRIM(D1711))=0</formula>
    </cfRule>
  </conditionalFormatting>
  <conditionalFormatting sqref="E1740:O1740">
    <cfRule type="containsBlanks" dxfId="146" priority="68">
      <formula>LEN(TRIM(E1740))=0</formula>
    </cfRule>
  </conditionalFormatting>
  <conditionalFormatting sqref="D1722">
    <cfRule type="containsBlanks" dxfId="145" priority="73">
      <formula>LEN(TRIM(D1722))=0</formula>
    </cfRule>
  </conditionalFormatting>
  <conditionalFormatting sqref="E1749:O1749">
    <cfRule type="containsBlanks" dxfId="144" priority="66">
      <formula>LEN(TRIM(E1749))=0</formula>
    </cfRule>
  </conditionalFormatting>
  <conditionalFormatting sqref="D1731">
    <cfRule type="containsBlanks" dxfId="143" priority="71">
      <formula>LEN(TRIM(D1731))=0</formula>
    </cfRule>
  </conditionalFormatting>
  <conditionalFormatting sqref="E1758:O1758">
    <cfRule type="containsBlanks" dxfId="142" priority="64">
      <formula>LEN(TRIM(E1758))=0</formula>
    </cfRule>
  </conditionalFormatting>
  <conditionalFormatting sqref="D1740">
    <cfRule type="containsBlanks" dxfId="141" priority="69">
      <formula>LEN(TRIM(D1740))=0</formula>
    </cfRule>
  </conditionalFormatting>
  <conditionalFormatting sqref="E1767:O1767">
    <cfRule type="containsBlanks" dxfId="140" priority="62">
      <formula>LEN(TRIM(E1767))=0</formula>
    </cfRule>
  </conditionalFormatting>
  <conditionalFormatting sqref="D1749">
    <cfRule type="containsBlanks" dxfId="139" priority="67">
      <formula>LEN(TRIM(D1749))=0</formula>
    </cfRule>
  </conditionalFormatting>
  <conditionalFormatting sqref="E1964:O1964">
    <cfRule type="containsBlanks" dxfId="138" priority="60">
      <formula>LEN(TRIM(E1964))=0</formula>
    </cfRule>
  </conditionalFormatting>
  <conditionalFormatting sqref="D1758">
    <cfRule type="containsBlanks" dxfId="137" priority="65">
      <formula>LEN(TRIM(D1758))=0</formula>
    </cfRule>
  </conditionalFormatting>
  <conditionalFormatting sqref="E1981:O1981">
    <cfRule type="containsBlanks" dxfId="136" priority="58">
      <formula>LEN(TRIM(E1981))=0</formula>
    </cfRule>
  </conditionalFormatting>
  <conditionalFormatting sqref="D1767">
    <cfRule type="containsBlanks" dxfId="135" priority="63">
      <formula>LEN(TRIM(D1767))=0</formula>
    </cfRule>
  </conditionalFormatting>
  <conditionalFormatting sqref="E1990:O1990">
    <cfRule type="containsBlanks" dxfId="134" priority="56">
      <formula>LEN(TRIM(E1990))=0</formula>
    </cfRule>
  </conditionalFormatting>
  <conditionalFormatting sqref="D1964">
    <cfRule type="containsBlanks" dxfId="133" priority="61">
      <formula>LEN(TRIM(D1964))=0</formula>
    </cfRule>
  </conditionalFormatting>
  <conditionalFormatting sqref="E1999:O1999">
    <cfRule type="containsBlanks" dxfId="132" priority="54">
      <formula>LEN(TRIM(E1999))=0</formula>
    </cfRule>
  </conditionalFormatting>
  <conditionalFormatting sqref="D1981">
    <cfRule type="containsBlanks" dxfId="131" priority="59">
      <formula>LEN(TRIM(D1981))=0</formula>
    </cfRule>
  </conditionalFormatting>
  <conditionalFormatting sqref="D1990">
    <cfRule type="containsBlanks" dxfId="130" priority="57">
      <formula>LEN(TRIM(D1990))=0</formula>
    </cfRule>
  </conditionalFormatting>
  <conditionalFormatting sqref="D1999">
    <cfRule type="containsBlanks" dxfId="129" priority="55">
      <formula>LEN(TRIM(D1999))=0</formula>
    </cfRule>
  </conditionalFormatting>
  <conditionalFormatting sqref="D4:O4 D5:D7">
    <cfRule type="containsBlanks" dxfId="128" priority="31">
      <formula>LEN(TRIM(D4))=0</formula>
    </cfRule>
  </conditionalFormatting>
  <conditionalFormatting sqref="D9:O18">
    <cfRule type="containsBlanks" dxfId="127" priority="30">
      <formula>LEN(TRIM(D9))=0</formula>
    </cfRule>
  </conditionalFormatting>
  <conditionalFormatting sqref="D20:O37">
    <cfRule type="containsBlanks" dxfId="126" priority="29">
      <formula>LEN(TRIM(D20))=0</formula>
    </cfRule>
  </conditionalFormatting>
  <conditionalFormatting sqref="D40:O62">
    <cfRule type="containsBlanks" dxfId="125" priority="28">
      <formula>LEN(TRIM(D40))=0</formula>
    </cfRule>
  </conditionalFormatting>
  <conditionalFormatting sqref="D65:O74">
    <cfRule type="containsBlanks" dxfId="124" priority="27">
      <formula>LEN(TRIM(D65))=0</formula>
    </cfRule>
  </conditionalFormatting>
  <conditionalFormatting sqref="D76:O95">
    <cfRule type="containsBlanks" dxfId="123" priority="26">
      <formula>LEN(TRIM(D76))=0</formula>
    </cfRule>
  </conditionalFormatting>
  <conditionalFormatting sqref="D97:O129">
    <cfRule type="containsBlanks" dxfId="122" priority="25">
      <formula>LEN(TRIM(D97))=0</formula>
    </cfRule>
  </conditionalFormatting>
  <conditionalFormatting sqref="D131:O136">
    <cfRule type="containsBlanks" dxfId="121" priority="24">
      <formula>LEN(TRIM(D131))=0</formula>
    </cfRule>
  </conditionalFormatting>
  <conditionalFormatting sqref="D138:O147">
    <cfRule type="containsBlanks" dxfId="120" priority="23">
      <formula>LEN(TRIM(D138))=0</formula>
    </cfRule>
  </conditionalFormatting>
  <conditionalFormatting sqref="D150:O189">
    <cfRule type="containsBlanks" dxfId="119" priority="22">
      <formula>LEN(TRIM(D150))=0</formula>
    </cfRule>
  </conditionalFormatting>
  <conditionalFormatting sqref="D191:O206">
    <cfRule type="containsBlanks" dxfId="118" priority="21">
      <formula>LEN(TRIM(D191))=0</formula>
    </cfRule>
  </conditionalFormatting>
  <conditionalFormatting sqref="D218:O289">
    <cfRule type="containsBlanks" dxfId="117" priority="20">
      <formula>LEN(TRIM(D218))=0</formula>
    </cfRule>
  </conditionalFormatting>
  <conditionalFormatting sqref="D291:O331">
    <cfRule type="containsBlanks" dxfId="116" priority="19">
      <formula>LEN(TRIM(D291))=0</formula>
    </cfRule>
  </conditionalFormatting>
  <conditionalFormatting sqref="D333:O343">
    <cfRule type="containsBlanks" dxfId="115" priority="18">
      <formula>LEN(TRIM(D333))=0</formula>
    </cfRule>
  </conditionalFormatting>
  <conditionalFormatting sqref="D345:O372">
    <cfRule type="containsBlanks" dxfId="114" priority="17">
      <formula>LEN(TRIM(D345))=0</formula>
    </cfRule>
  </conditionalFormatting>
  <conditionalFormatting sqref="D374:O394">
    <cfRule type="containsBlanks" dxfId="113" priority="16">
      <formula>LEN(TRIM(D374))=0</formula>
    </cfRule>
  </conditionalFormatting>
  <conditionalFormatting sqref="D396:O442">
    <cfRule type="containsBlanks" dxfId="112" priority="15">
      <formula>LEN(TRIM(D396))=0</formula>
    </cfRule>
  </conditionalFormatting>
  <conditionalFormatting sqref="D445:O490">
    <cfRule type="containsBlanks" dxfId="111" priority="14">
      <formula>LEN(TRIM(D445))=0</formula>
    </cfRule>
  </conditionalFormatting>
  <conditionalFormatting sqref="D492:O539">
    <cfRule type="containsBlanks" dxfId="110" priority="13">
      <formula>LEN(TRIM(D492))=0</formula>
    </cfRule>
  </conditionalFormatting>
  <conditionalFormatting sqref="D541:O586">
    <cfRule type="containsBlanks" dxfId="109" priority="12">
      <formula>LEN(TRIM(D541))=0</formula>
    </cfRule>
  </conditionalFormatting>
  <conditionalFormatting sqref="D588:O638">
    <cfRule type="containsBlanks" dxfId="108" priority="11">
      <formula>LEN(TRIM(D588))=0</formula>
    </cfRule>
  </conditionalFormatting>
  <conditionalFormatting sqref="D640:O686">
    <cfRule type="containsBlanks" dxfId="107" priority="10">
      <formula>LEN(TRIM(D640))=0</formula>
    </cfRule>
  </conditionalFormatting>
  <conditionalFormatting sqref="D688:O722">
    <cfRule type="containsBlanks" dxfId="106" priority="9">
      <formula>LEN(TRIM(D688))=0</formula>
    </cfRule>
  </conditionalFormatting>
  <conditionalFormatting sqref="D724:O768">
    <cfRule type="containsBlanks" dxfId="105" priority="8">
      <formula>LEN(TRIM(D724))=0</formula>
    </cfRule>
  </conditionalFormatting>
  <conditionalFormatting sqref="D770:O794">
    <cfRule type="containsBlanks" dxfId="104" priority="7">
      <formula>LEN(TRIM(D770))=0</formula>
    </cfRule>
  </conditionalFormatting>
  <conditionalFormatting sqref="D796:O825">
    <cfRule type="containsBlanks" dxfId="103" priority="6">
      <formula>LEN(TRIM(D796))=0</formula>
    </cfRule>
  </conditionalFormatting>
  <conditionalFormatting sqref="D827:O836">
    <cfRule type="containsBlanks" dxfId="102" priority="5">
      <formula>LEN(TRIM(D827))=0</formula>
    </cfRule>
  </conditionalFormatting>
  <conditionalFormatting sqref="D843:O847">
    <cfRule type="containsBlanks" dxfId="101" priority="4">
      <formula>LEN(TRIM(D843))=0</formula>
    </cfRule>
  </conditionalFormatting>
  <conditionalFormatting sqref="D849:O853">
    <cfRule type="containsBlanks" dxfId="100" priority="3">
      <formula>LEN(TRIM(D849))=0</formula>
    </cfRule>
  </conditionalFormatting>
  <conditionalFormatting sqref="D857:O861">
    <cfRule type="containsBlanks" dxfId="99" priority="2">
      <formula>LEN(TRIM(D857))=0</formula>
    </cfRule>
  </conditionalFormatting>
  <conditionalFormatting sqref="E5:O7">
    <cfRule type="containsBlanks" dxfId="98" priority="1">
      <formula>LEN(TRIM(E5))=0</formula>
    </cfRule>
  </conditionalFormatting>
  <dataValidations count="2">
    <dataValidation type="whole" operator="greaterThanOrEqual" allowBlank="1" showInputMessage="1" showErrorMessage="1" errorTitle="Valor de la celda" error="La celda sólo permite importes positivos y sin centavos." sqref="D857:O861 D4:O7 D9:O18 D40:O62 D65:O74 D333:O343 D76:O95 D131:O136 D138:O147 D97:O129 D150:O189 D191:O206 D218:O289 D20:O37 D291:O331 D345:O372 D374:O394 D396:O442 D445:O490 D492:O539 D541:O586 D843:O847 D640:O686 D688:O722 D724:O768 D796:O825 D770:O794 D827:O836 D849:O853 D588:O638" xr:uid="{00000000-0002-0000-0200-000000000000}">
      <formula1>0</formula1>
    </dataValidation>
    <dataValidation type="whole" operator="greaterThanOrEqual" allowBlank="1" showInputMessage="1" showErrorMessage="1" errorTitle="Valor de la celda" error="La celda sólo permite números enteros y en positivo, favor de capturar cantidades sin centavos y evitar números en negativos." sqref="D2083:O2088 D1906:O1913 D1034:O1038 D1193:O1246 D2073:O2078 D998:O1012 D1897:O1904 D1887:O1894 D924:O931 D1066:O1080 D1083:O1136 D1138:O1172 D1174:O1191 D1248:O1256 D1258:O1329 D1331:O1411 D1413:O1448 D1450:O1530 D1040:O1064 D1533:O1604 D1606:O1677 D1980:O2006 D1776:O1823 D1877:O1884 D1836:O1875 D1915:O1930 D1932:O1955 D1825:O1832 D1721:O1774 D1710:O1718 D1699:O1707 D1028:O1032 D2065:O2070 D1679:O1696 D1021:O1025 D2057:O2062 D1963:O1971 D2033:O2050 D867:O922 D2009:O2026 D933:O996 D1014:O1018" xr:uid="{00000000-0002-0000-0200-000001000000}">
      <formula1>0</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9"/>
  <sheetViews>
    <sheetView workbookViewId="0"/>
  </sheetViews>
  <sheetFormatPr baseColWidth="10" defaultRowHeight="15" x14ac:dyDescent="0.25"/>
  <cols>
    <col min="1" max="1" width="39.85546875" bestFit="1" customWidth="1"/>
  </cols>
  <sheetData>
    <row r="1" spans="1:8" ht="30" x14ac:dyDescent="0.25">
      <c r="A1" s="11" t="s">
        <v>1008</v>
      </c>
      <c r="B1" s="11" t="s">
        <v>600</v>
      </c>
      <c r="C1" s="11" t="s">
        <v>601</v>
      </c>
      <c r="D1" s="11" t="s">
        <v>602</v>
      </c>
      <c r="E1" s="11" t="s">
        <v>603</v>
      </c>
      <c r="F1" s="11" t="s">
        <v>604</v>
      </c>
      <c r="G1" s="11" t="s">
        <v>605</v>
      </c>
      <c r="H1" s="11" t="s">
        <v>606</v>
      </c>
    </row>
    <row r="2" spans="1:8" x14ac:dyDescent="0.25">
      <c r="A2" s="41" t="s">
        <v>607</v>
      </c>
      <c r="B2" s="67"/>
      <c r="C2" s="67"/>
      <c r="D2" s="67"/>
      <c r="E2" s="67"/>
      <c r="F2" s="67"/>
      <c r="G2" s="67"/>
      <c r="H2" s="68"/>
    </row>
    <row r="3" spans="1:8" x14ac:dyDescent="0.25">
      <c r="A3" s="69" t="s">
        <v>608</v>
      </c>
      <c r="B3" s="70"/>
      <c r="C3" s="70"/>
      <c r="D3" s="70">
        <v>701000</v>
      </c>
      <c r="E3" s="71">
        <v>736050</v>
      </c>
      <c r="F3" s="70"/>
      <c r="G3" s="70"/>
      <c r="H3" s="70"/>
    </row>
    <row r="4" spans="1:8" x14ac:dyDescent="0.25">
      <c r="A4" s="69" t="s">
        <v>609</v>
      </c>
      <c r="B4" s="70"/>
      <c r="C4" s="70"/>
      <c r="D4" s="70"/>
      <c r="E4" s="71">
        <v>0</v>
      </c>
      <c r="F4" s="70"/>
      <c r="G4" s="70"/>
      <c r="H4" s="70"/>
    </row>
    <row r="5" spans="1:8" x14ac:dyDescent="0.25">
      <c r="A5" s="69" t="s">
        <v>610</v>
      </c>
      <c r="B5" s="70"/>
      <c r="C5" s="70"/>
      <c r="D5" s="70"/>
      <c r="E5" s="71">
        <v>0</v>
      </c>
      <c r="F5" s="70"/>
      <c r="G5" s="70"/>
      <c r="H5" s="70"/>
    </row>
    <row r="6" spans="1:8" x14ac:dyDescent="0.25">
      <c r="A6" s="69" t="s">
        <v>478</v>
      </c>
      <c r="B6" s="70"/>
      <c r="C6" s="70"/>
      <c r="D6" s="70">
        <v>757619</v>
      </c>
      <c r="E6" s="71">
        <v>795501</v>
      </c>
      <c r="F6" s="70"/>
      <c r="G6" s="70"/>
      <c r="H6" s="70"/>
    </row>
    <row r="7" spans="1:8" x14ac:dyDescent="0.25">
      <c r="A7" s="72" t="s">
        <v>103</v>
      </c>
      <c r="B7" s="70"/>
      <c r="C7" s="70"/>
      <c r="D7" s="70">
        <v>87000</v>
      </c>
      <c r="E7" s="71">
        <v>91350</v>
      </c>
      <c r="F7" s="70"/>
      <c r="G7" s="70"/>
      <c r="H7" s="70"/>
    </row>
    <row r="8" spans="1:8" x14ac:dyDescent="0.25">
      <c r="A8" s="72" t="s">
        <v>108</v>
      </c>
      <c r="B8" s="70"/>
      <c r="C8" s="70"/>
      <c r="D8" s="70">
        <v>44800</v>
      </c>
      <c r="E8" s="71">
        <v>47040</v>
      </c>
      <c r="F8" s="70"/>
      <c r="G8" s="70"/>
      <c r="H8" s="70"/>
    </row>
    <row r="9" spans="1:8" ht="30" x14ac:dyDescent="0.25">
      <c r="A9" s="72" t="s">
        <v>611</v>
      </c>
      <c r="B9" s="70"/>
      <c r="C9" s="70"/>
      <c r="D9" s="70"/>
      <c r="E9" s="71">
        <v>0</v>
      </c>
      <c r="F9" s="70"/>
      <c r="G9" s="70"/>
      <c r="H9" s="70"/>
    </row>
    <row r="10" spans="1:8" x14ac:dyDescent="0.25">
      <c r="A10" s="72" t="s">
        <v>127</v>
      </c>
      <c r="B10" s="70"/>
      <c r="C10" s="70"/>
      <c r="D10" s="70">
        <v>38938383</v>
      </c>
      <c r="E10" s="71">
        <v>36860250</v>
      </c>
      <c r="F10" s="70"/>
      <c r="G10" s="70"/>
      <c r="H10" s="70"/>
    </row>
    <row r="11" spans="1:8" ht="30" x14ac:dyDescent="0.25">
      <c r="A11" s="72" t="s">
        <v>150</v>
      </c>
      <c r="B11" s="70"/>
      <c r="C11" s="70"/>
      <c r="D11" s="70"/>
      <c r="E11" s="71">
        <v>0</v>
      </c>
      <c r="F11" s="70"/>
      <c r="G11" s="70"/>
      <c r="H11" s="70"/>
    </row>
    <row r="12" spans="1:8" x14ac:dyDescent="0.25">
      <c r="A12" s="73" t="s">
        <v>160</v>
      </c>
      <c r="B12" s="70"/>
      <c r="C12" s="70"/>
      <c r="D12" s="70"/>
      <c r="E12" s="71">
        <v>0</v>
      </c>
      <c r="F12" s="70"/>
      <c r="G12" s="70"/>
      <c r="H12" s="70"/>
    </row>
    <row r="13" spans="1:8" x14ac:dyDescent="0.25">
      <c r="A13" s="73" t="s">
        <v>143</v>
      </c>
      <c r="B13" s="70"/>
      <c r="C13" s="70"/>
      <c r="D13" s="70"/>
      <c r="E13" s="71">
        <v>0</v>
      </c>
      <c r="F13" s="70"/>
      <c r="G13" s="70"/>
      <c r="H13" s="70"/>
    </row>
    <row r="14" spans="1:8" x14ac:dyDescent="0.25">
      <c r="A14" s="72" t="s">
        <v>612</v>
      </c>
      <c r="B14" s="70"/>
      <c r="C14" s="70"/>
      <c r="D14" s="70"/>
      <c r="E14" s="71">
        <v>0</v>
      </c>
      <c r="F14" s="70"/>
      <c r="G14" s="70"/>
      <c r="H14" s="70"/>
    </row>
    <row r="15" spans="1:8" x14ac:dyDescent="0.25">
      <c r="A15" s="74" t="s">
        <v>613</v>
      </c>
      <c r="B15" s="51">
        <v>0</v>
      </c>
      <c r="C15" s="51">
        <v>0</v>
      </c>
      <c r="D15" s="51">
        <f>SUM(D3:D14)</f>
        <v>40528802</v>
      </c>
      <c r="E15" s="51">
        <v>38530188</v>
      </c>
      <c r="F15" s="51">
        <v>0</v>
      </c>
      <c r="G15" s="51">
        <v>0</v>
      </c>
      <c r="H15" s="51">
        <v>0</v>
      </c>
    </row>
    <row r="16" spans="1:8" x14ac:dyDescent="0.25">
      <c r="A16" s="41" t="s">
        <v>614</v>
      </c>
      <c r="B16" s="67"/>
      <c r="C16" s="67"/>
      <c r="D16" s="67"/>
      <c r="E16" s="67"/>
      <c r="F16" s="67"/>
      <c r="G16" s="67"/>
      <c r="H16" s="68"/>
    </row>
    <row r="17" spans="1:8" x14ac:dyDescent="0.25">
      <c r="A17" s="75" t="s">
        <v>140</v>
      </c>
      <c r="B17" s="76"/>
      <c r="C17" s="76"/>
      <c r="D17" s="76"/>
      <c r="E17" s="71">
        <v>4025052</v>
      </c>
      <c r="F17" s="76"/>
      <c r="G17" s="76"/>
      <c r="H17" s="76"/>
    </row>
    <row r="18" spans="1:8" x14ac:dyDescent="0.25">
      <c r="A18" s="75" t="s">
        <v>143</v>
      </c>
      <c r="B18" s="76"/>
      <c r="C18" s="76"/>
      <c r="D18" s="76"/>
      <c r="E18" s="71">
        <v>0</v>
      </c>
      <c r="F18" s="76"/>
      <c r="G18" s="76"/>
      <c r="H18" s="76"/>
    </row>
    <row r="19" spans="1:8" x14ac:dyDescent="0.25">
      <c r="A19" s="75" t="s">
        <v>156</v>
      </c>
      <c r="B19" s="76"/>
      <c r="C19" s="76"/>
      <c r="D19" s="76"/>
      <c r="E19" s="71">
        <v>0</v>
      </c>
      <c r="F19" s="76"/>
      <c r="G19" s="76"/>
      <c r="H19" s="76"/>
    </row>
    <row r="20" spans="1:8" ht="30" x14ac:dyDescent="0.25">
      <c r="A20" s="75" t="s">
        <v>615</v>
      </c>
      <c r="B20" s="76"/>
      <c r="C20" s="76"/>
      <c r="D20" s="76"/>
      <c r="E20" s="71">
        <v>0</v>
      </c>
      <c r="F20" s="76"/>
      <c r="G20" s="76"/>
      <c r="H20" s="76"/>
    </row>
    <row r="21" spans="1:8" x14ac:dyDescent="0.25">
      <c r="A21" s="75" t="s">
        <v>616</v>
      </c>
      <c r="B21" s="76"/>
      <c r="C21" s="76"/>
      <c r="D21" s="76"/>
      <c r="E21" s="71">
        <v>0</v>
      </c>
      <c r="F21" s="76"/>
      <c r="G21" s="76"/>
      <c r="H21" s="76"/>
    </row>
    <row r="22" spans="1:8" x14ac:dyDescent="0.25">
      <c r="A22" s="74" t="s">
        <v>617</v>
      </c>
      <c r="B22" s="51">
        <v>0</v>
      </c>
      <c r="C22" s="51">
        <v>0</v>
      </c>
      <c r="D22" s="51">
        <v>0</v>
      </c>
      <c r="E22" s="51">
        <v>4025052</v>
      </c>
      <c r="F22" s="51">
        <v>0</v>
      </c>
      <c r="G22" s="51">
        <v>0</v>
      </c>
      <c r="H22" s="51">
        <v>0</v>
      </c>
    </row>
    <row r="23" spans="1:8" x14ac:dyDescent="0.25">
      <c r="A23" s="72" t="s">
        <v>618</v>
      </c>
      <c r="B23" s="71">
        <v>0</v>
      </c>
      <c r="C23" s="71">
        <v>0</v>
      </c>
      <c r="D23" s="71">
        <v>0</v>
      </c>
      <c r="E23" s="71">
        <v>0</v>
      </c>
      <c r="F23" s="77"/>
      <c r="G23" s="78"/>
      <c r="H23" s="79"/>
    </row>
    <row r="24" spans="1:8" x14ac:dyDescent="0.25">
      <c r="A24" s="80" t="s">
        <v>619</v>
      </c>
      <c r="B24" s="81">
        <f>B15+B22+B23</f>
        <v>0</v>
      </c>
      <c r="C24" s="81">
        <f t="shared" ref="C24:H24" si="0">C15+C22+C23</f>
        <v>0</v>
      </c>
      <c r="D24" s="81">
        <f t="shared" si="0"/>
        <v>40528802</v>
      </c>
      <c r="E24" s="81">
        <f t="shared" si="0"/>
        <v>42555240</v>
      </c>
      <c r="F24" s="81">
        <f t="shared" si="0"/>
        <v>0</v>
      </c>
      <c r="G24" s="81">
        <f t="shared" si="0"/>
        <v>0</v>
      </c>
      <c r="H24" s="81">
        <f t="shared" si="0"/>
        <v>0</v>
      </c>
    </row>
    <row r="25" spans="1:8" x14ac:dyDescent="0.25">
      <c r="A25" s="82"/>
      <c r="B25" s="78"/>
      <c r="C25" s="78"/>
      <c r="D25" s="78"/>
      <c r="E25" s="78"/>
      <c r="F25" s="83"/>
      <c r="G25" s="83"/>
      <c r="H25" s="83"/>
    </row>
    <row r="26" spans="1:8" x14ac:dyDescent="0.25">
      <c r="A26" s="84" t="s">
        <v>620</v>
      </c>
      <c r="B26" s="78"/>
      <c r="C26" s="78"/>
      <c r="D26" s="78"/>
      <c r="E26" s="78"/>
      <c r="F26" s="78"/>
      <c r="G26" s="78"/>
      <c r="H26" s="79"/>
    </row>
    <row r="27" spans="1:8" ht="45" x14ac:dyDescent="0.25">
      <c r="A27" s="85" t="s">
        <v>621</v>
      </c>
      <c r="B27" s="76"/>
      <c r="C27" s="76"/>
      <c r="D27" s="76"/>
      <c r="E27" s="71">
        <v>0</v>
      </c>
      <c r="F27" s="76"/>
      <c r="G27" s="76"/>
      <c r="H27" s="76"/>
    </row>
    <row r="28" spans="1:8" ht="45" x14ac:dyDescent="0.25">
      <c r="A28" s="86" t="s">
        <v>622</v>
      </c>
      <c r="B28" s="76"/>
      <c r="C28" s="76"/>
      <c r="D28" s="76"/>
      <c r="E28" s="71">
        <v>0</v>
      </c>
      <c r="F28" s="76"/>
      <c r="G28" s="76"/>
      <c r="H28" s="76"/>
    </row>
    <row r="29" spans="1:8" x14ac:dyDescent="0.25">
      <c r="A29" s="87" t="s">
        <v>623</v>
      </c>
      <c r="B29" s="88">
        <v>0</v>
      </c>
      <c r="C29" s="88">
        <v>0</v>
      </c>
      <c r="D29" s="88">
        <v>0</v>
      </c>
      <c r="E29" s="88">
        <v>0</v>
      </c>
      <c r="F29" s="88">
        <v>0</v>
      </c>
      <c r="G29" s="88">
        <v>0</v>
      </c>
      <c r="H29" s="88">
        <v>0</v>
      </c>
    </row>
  </sheetData>
  <conditionalFormatting sqref="F27:H28">
    <cfRule type="containsBlanks" dxfId="97" priority="1">
      <formula>LEN(TRIM(F27))=0</formula>
    </cfRule>
  </conditionalFormatting>
  <conditionalFormatting sqref="B17:D21 F17:H21">
    <cfRule type="containsBlanks" dxfId="96" priority="9">
      <formula>LEN(TRIM(B17))=0</formula>
    </cfRule>
  </conditionalFormatting>
  <conditionalFormatting sqref="B3:D14">
    <cfRule type="containsBlanks" dxfId="95" priority="8">
      <formula>LEN(TRIM(B3))=0</formula>
    </cfRule>
  </conditionalFormatting>
  <conditionalFormatting sqref="B17:D18 F17:H18">
    <cfRule type="containsBlanks" dxfId="94" priority="7">
      <formula>LEN(TRIM(B17))=0</formula>
    </cfRule>
  </conditionalFormatting>
  <conditionalFormatting sqref="F3:H14">
    <cfRule type="containsBlanks" dxfId="93" priority="6">
      <formula>LEN(TRIM(F3))=0</formula>
    </cfRule>
  </conditionalFormatting>
  <conditionalFormatting sqref="B21">
    <cfRule type="containsBlanks" dxfId="92" priority="5">
      <formula>LEN(TRIM(B21))=0</formula>
    </cfRule>
  </conditionalFormatting>
  <conditionalFormatting sqref="B27:D28">
    <cfRule type="containsBlanks" dxfId="91" priority="4">
      <formula>LEN(TRIM(B27))=0</formula>
    </cfRule>
  </conditionalFormatting>
  <conditionalFormatting sqref="B27:D28">
    <cfRule type="containsBlanks" dxfId="90" priority="3">
      <formula>LEN(TRIM(B27))=0</formula>
    </cfRule>
  </conditionalFormatting>
  <conditionalFormatting sqref="F27:H28">
    <cfRule type="containsBlanks" dxfId="89" priority="2">
      <formula>LEN(TRIM(F27))=0</formula>
    </cfRule>
  </conditionalFormatting>
  <dataValidations count="1">
    <dataValidation type="whole" operator="greaterThanOrEqual" allowBlank="1" showInputMessage="1" showErrorMessage="1" errorTitle="Valor de la celda" error="La celda sólo permite números enteros y en positivo, favor de capturar cantidades sin centavos y evitar números en negativos." sqref="F27:H28 F3:H14 F17:H21 B17:D21 B27:D28 B3:D14" xr:uid="{00000000-0002-0000-0300-000000000000}">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F141"/>
  <sheetViews>
    <sheetView workbookViewId="0">
      <selection activeCell="I135" sqref="I135"/>
    </sheetView>
  </sheetViews>
  <sheetFormatPr baseColWidth="10" defaultRowHeight="15" x14ac:dyDescent="0.25"/>
  <cols>
    <col min="3" max="3" width="17.7109375" customWidth="1"/>
    <col min="4" max="4" width="20.5703125" customWidth="1"/>
    <col min="5" max="5" width="19.28515625" customWidth="1"/>
    <col min="6" max="6" width="12.7109375" bestFit="1" customWidth="1"/>
  </cols>
  <sheetData>
    <row r="1" spans="1:6" ht="30" x14ac:dyDescent="0.25">
      <c r="A1" s="89" t="s">
        <v>38</v>
      </c>
      <c r="B1" s="258" t="s">
        <v>177</v>
      </c>
      <c r="C1" s="259"/>
      <c r="D1" s="90" t="s">
        <v>624</v>
      </c>
      <c r="E1" s="90" t="s">
        <v>625</v>
      </c>
      <c r="F1" s="91" t="s">
        <v>51</v>
      </c>
    </row>
    <row r="2" spans="1:6" x14ac:dyDescent="0.25">
      <c r="A2" s="92">
        <v>1000</v>
      </c>
      <c r="B2" s="260" t="s">
        <v>52</v>
      </c>
      <c r="C2" s="261"/>
      <c r="D2" s="43">
        <v>736050</v>
      </c>
      <c r="E2" s="43">
        <v>0</v>
      </c>
      <c r="F2" s="43">
        <v>736050</v>
      </c>
    </row>
    <row r="3" spans="1:6" x14ac:dyDescent="0.25">
      <c r="A3" s="93">
        <v>1100</v>
      </c>
      <c r="B3" s="262" t="s">
        <v>53</v>
      </c>
      <c r="C3" s="263"/>
      <c r="D3" s="51">
        <v>0</v>
      </c>
      <c r="E3" s="51">
        <v>0</v>
      </c>
      <c r="F3" s="51">
        <v>0</v>
      </c>
    </row>
    <row r="4" spans="1:6" ht="45" x14ac:dyDescent="0.25">
      <c r="A4" s="248">
        <v>1101</v>
      </c>
      <c r="B4" s="249"/>
      <c r="C4" s="94" t="s">
        <v>54</v>
      </c>
      <c r="D4" s="47">
        <v>0</v>
      </c>
      <c r="E4" s="57"/>
      <c r="F4" s="57">
        <v>0</v>
      </c>
    </row>
    <row r="5" spans="1:6" x14ac:dyDescent="0.25">
      <c r="A5" s="93">
        <v>1200</v>
      </c>
      <c r="B5" s="254" t="s">
        <v>55</v>
      </c>
      <c r="C5" s="255"/>
      <c r="D5" s="51">
        <v>724500</v>
      </c>
      <c r="E5" s="51">
        <v>0</v>
      </c>
      <c r="F5" s="51">
        <v>724500</v>
      </c>
    </row>
    <row r="6" spans="1:6" x14ac:dyDescent="0.25">
      <c r="A6" s="248">
        <v>1201</v>
      </c>
      <c r="B6" s="249"/>
      <c r="C6" s="94" t="s">
        <v>56</v>
      </c>
      <c r="D6" s="47">
        <v>619500</v>
      </c>
      <c r="E6" s="57"/>
      <c r="F6" s="57">
        <v>619500</v>
      </c>
    </row>
    <row r="7" spans="1:6" ht="45" x14ac:dyDescent="0.25">
      <c r="A7" s="248">
        <v>1202</v>
      </c>
      <c r="B7" s="249"/>
      <c r="C7" s="94" t="s">
        <v>57</v>
      </c>
      <c r="D7" s="47">
        <v>105000</v>
      </c>
      <c r="E7" s="57"/>
      <c r="F7" s="57">
        <v>105000</v>
      </c>
    </row>
    <row r="8" spans="1:6" ht="30" x14ac:dyDescent="0.25">
      <c r="A8" s="248">
        <v>1203</v>
      </c>
      <c r="B8" s="249"/>
      <c r="C8" s="94" t="s">
        <v>58</v>
      </c>
      <c r="D8" s="47">
        <v>0</v>
      </c>
      <c r="E8" s="57"/>
      <c r="F8" s="57">
        <v>0</v>
      </c>
    </row>
    <row r="9" spans="1:6" x14ac:dyDescent="0.25">
      <c r="A9" s="93">
        <v>1300</v>
      </c>
      <c r="B9" s="254" t="s">
        <v>59</v>
      </c>
      <c r="C9" s="255"/>
      <c r="D9" s="95">
        <v>0</v>
      </c>
      <c r="E9" s="95">
        <v>0</v>
      </c>
      <c r="F9" s="95">
        <v>0</v>
      </c>
    </row>
    <row r="10" spans="1:6" x14ac:dyDescent="0.25">
      <c r="A10" s="93">
        <v>1400</v>
      </c>
      <c r="B10" s="254" t="s">
        <v>60</v>
      </c>
      <c r="C10" s="255"/>
      <c r="D10" s="95">
        <v>0</v>
      </c>
      <c r="E10" s="95">
        <v>0</v>
      </c>
      <c r="F10" s="95">
        <v>0</v>
      </c>
    </row>
    <row r="11" spans="1:6" x14ac:dyDescent="0.25">
      <c r="A11" s="93">
        <v>1500</v>
      </c>
      <c r="B11" s="254" t="s">
        <v>61</v>
      </c>
      <c r="C11" s="255"/>
      <c r="D11" s="95">
        <v>0</v>
      </c>
      <c r="E11" s="95">
        <v>0</v>
      </c>
      <c r="F11" s="95">
        <v>0</v>
      </c>
    </row>
    <row r="12" spans="1:6" x14ac:dyDescent="0.25">
      <c r="A12" s="93">
        <v>1600</v>
      </c>
      <c r="B12" s="254" t="s">
        <v>62</v>
      </c>
      <c r="C12" s="255"/>
      <c r="D12" s="95">
        <v>0</v>
      </c>
      <c r="E12" s="95">
        <v>0</v>
      </c>
      <c r="F12" s="95">
        <v>0</v>
      </c>
    </row>
    <row r="13" spans="1:6" x14ac:dyDescent="0.25">
      <c r="A13" s="93">
        <v>1700</v>
      </c>
      <c r="B13" s="254" t="s">
        <v>63</v>
      </c>
      <c r="C13" s="255"/>
      <c r="D13" s="95">
        <v>11550</v>
      </c>
      <c r="E13" s="95">
        <v>0</v>
      </c>
      <c r="F13" s="95">
        <v>11550</v>
      </c>
    </row>
    <row r="14" spans="1:6" x14ac:dyDescent="0.25">
      <c r="A14" s="248">
        <v>1701</v>
      </c>
      <c r="B14" s="249"/>
      <c r="C14" s="94" t="s">
        <v>64</v>
      </c>
      <c r="D14" s="47">
        <v>11235</v>
      </c>
      <c r="E14" s="57"/>
      <c r="F14" s="57">
        <v>11235</v>
      </c>
    </row>
    <row r="15" spans="1:6" x14ac:dyDescent="0.25">
      <c r="A15" s="248">
        <v>1702</v>
      </c>
      <c r="B15" s="249"/>
      <c r="C15" s="94" t="s">
        <v>65</v>
      </c>
      <c r="D15" s="47">
        <v>0</v>
      </c>
      <c r="E15" s="57"/>
      <c r="F15" s="57">
        <v>0</v>
      </c>
    </row>
    <row r="16" spans="1:6" x14ac:dyDescent="0.25">
      <c r="A16" s="248">
        <v>1703</v>
      </c>
      <c r="B16" s="249"/>
      <c r="C16" s="94" t="s">
        <v>66</v>
      </c>
      <c r="D16" s="47">
        <v>315</v>
      </c>
      <c r="E16" s="57"/>
      <c r="F16" s="57">
        <v>315</v>
      </c>
    </row>
    <row r="17" spans="1:6" ht="30" x14ac:dyDescent="0.25">
      <c r="A17" s="248">
        <v>1704</v>
      </c>
      <c r="B17" s="249"/>
      <c r="C17" s="94" t="s">
        <v>67</v>
      </c>
      <c r="D17" s="47">
        <v>0</v>
      </c>
      <c r="E17" s="57"/>
      <c r="F17" s="57">
        <v>0</v>
      </c>
    </row>
    <row r="18" spans="1:6" ht="30" x14ac:dyDescent="0.25">
      <c r="A18" s="248">
        <v>1709</v>
      </c>
      <c r="B18" s="249"/>
      <c r="C18" s="94" t="s">
        <v>68</v>
      </c>
      <c r="D18" s="47">
        <v>0</v>
      </c>
      <c r="E18" s="57"/>
      <c r="F18" s="57">
        <v>0</v>
      </c>
    </row>
    <row r="19" spans="1:6" x14ac:dyDescent="0.25">
      <c r="A19" s="93">
        <v>1800</v>
      </c>
      <c r="B19" s="254" t="s">
        <v>69</v>
      </c>
      <c r="C19" s="255"/>
      <c r="D19" s="95">
        <v>0</v>
      </c>
      <c r="E19" s="95">
        <v>0</v>
      </c>
      <c r="F19" s="95">
        <v>0</v>
      </c>
    </row>
    <row r="20" spans="1:6" x14ac:dyDescent="0.25">
      <c r="A20" s="244">
        <v>1801</v>
      </c>
      <c r="B20" s="245"/>
      <c r="C20" s="96" t="s">
        <v>69</v>
      </c>
      <c r="D20" s="47">
        <v>0</v>
      </c>
      <c r="E20" s="57"/>
      <c r="F20" s="57">
        <v>0</v>
      </c>
    </row>
    <row r="21" spans="1:6" x14ac:dyDescent="0.25">
      <c r="A21" s="92">
        <v>2000</v>
      </c>
      <c r="B21" s="256" t="s">
        <v>70</v>
      </c>
      <c r="C21" s="257"/>
      <c r="D21" s="43">
        <v>0</v>
      </c>
      <c r="E21" s="43">
        <v>0</v>
      </c>
      <c r="F21" s="43">
        <v>0</v>
      </c>
    </row>
    <row r="22" spans="1:6" x14ac:dyDescent="0.25">
      <c r="A22" s="93">
        <v>2100</v>
      </c>
      <c r="B22" s="254" t="s">
        <v>71</v>
      </c>
      <c r="C22" s="255"/>
      <c r="D22" s="51"/>
      <c r="E22" s="51"/>
      <c r="F22" s="51">
        <v>0</v>
      </c>
    </row>
    <row r="23" spans="1:6" x14ac:dyDescent="0.25">
      <c r="A23" s="93">
        <v>2200</v>
      </c>
      <c r="B23" s="254" t="s">
        <v>626</v>
      </c>
      <c r="C23" s="255"/>
      <c r="D23" s="51"/>
      <c r="E23" s="51"/>
      <c r="F23" s="51">
        <v>0</v>
      </c>
    </row>
    <row r="24" spans="1:6" x14ac:dyDescent="0.25">
      <c r="A24" s="93">
        <v>2300</v>
      </c>
      <c r="B24" s="254" t="s">
        <v>73</v>
      </c>
      <c r="C24" s="255"/>
      <c r="D24" s="51"/>
      <c r="E24" s="51"/>
      <c r="F24" s="51">
        <v>0</v>
      </c>
    </row>
    <row r="25" spans="1:6" x14ac:dyDescent="0.25">
      <c r="A25" s="93">
        <v>2400</v>
      </c>
      <c r="B25" s="254" t="s">
        <v>627</v>
      </c>
      <c r="C25" s="255"/>
      <c r="D25" s="51"/>
      <c r="E25" s="51"/>
      <c r="F25" s="51">
        <v>0</v>
      </c>
    </row>
    <row r="26" spans="1:6" x14ac:dyDescent="0.25">
      <c r="A26" s="93">
        <v>2500</v>
      </c>
      <c r="B26" s="254" t="s">
        <v>628</v>
      </c>
      <c r="C26" s="255"/>
      <c r="D26" s="51"/>
      <c r="E26" s="51"/>
      <c r="F26" s="51">
        <v>0</v>
      </c>
    </row>
    <row r="27" spans="1:6" x14ac:dyDescent="0.25">
      <c r="A27" s="92">
        <v>3000</v>
      </c>
      <c r="B27" s="256" t="s">
        <v>76</v>
      </c>
      <c r="C27" s="257"/>
      <c r="D27" s="43">
        <v>0</v>
      </c>
      <c r="E27" s="43">
        <v>0</v>
      </c>
      <c r="F27" s="43">
        <v>0</v>
      </c>
    </row>
    <row r="28" spans="1:6" x14ac:dyDescent="0.25">
      <c r="A28" s="93">
        <v>3100</v>
      </c>
      <c r="B28" s="254" t="s">
        <v>77</v>
      </c>
      <c r="C28" s="255"/>
      <c r="D28" s="51">
        <v>0</v>
      </c>
      <c r="E28" s="51">
        <v>0</v>
      </c>
      <c r="F28" s="51">
        <v>0</v>
      </c>
    </row>
    <row r="29" spans="1:6" ht="45" x14ac:dyDescent="0.25">
      <c r="A29" s="248">
        <v>3101</v>
      </c>
      <c r="B29" s="249"/>
      <c r="C29" s="94" t="s">
        <v>77</v>
      </c>
      <c r="D29" s="47">
        <v>0</v>
      </c>
      <c r="E29" s="57"/>
      <c r="F29" s="57">
        <v>0</v>
      </c>
    </row>
    <row r="30" spans="1:6" x14ac:dyDescent="0.25">
      <c r="A30" s="92">
        <v>4000</v>
      </c>
      <c r="B30" s="256" t="s">
        <v>78</v>
      </c>
      <c r="C30" s="257"/>
      <c r="D30" s="43">
        <v>795501</v>
      </c>
      <c r="E30" s="43">
        <v>0</v>
      </c>
      <c r="F30" s="43">
        <v>795501</v>
      </c>
    </row>
    <row r="31" spans="1:6" x14ac:dyDescent="0.25">
      <c r="A31" s="93">
        <v>4100</v>
      </c>
      <c r="B31" s="237" t="s">
        <v>79</v>
      </c>
      <c r="C31" s="238"/>
      <c r="D31" s="51">
        <v>63000</v>
      </c>
      <c r="E31" s="51">
        <v>0</v>
      </c>
      <c r="F31" s="51">
        <v>63000</v>
      </c>
    </row>
    <row r="32" spans="1:6" ht="30" x14ac:dyDescent="0.25">
      <c r="A32" s="248">
        <v>4101</v>
      </c>
      <c r="B32" s="249"/>
      <c r="C32" s="94" t="s">
        <v>80</v>
      </c>
      <c r="D32" s="47">
        <v>54600</v>
      </c>
      <c r="E32" s="57"/>
      <c r="F32" s="57">
        <v>54600</v>
      </c>
    </row>
    <row r="33" spans="1:6" ht="45" x14ac:dyDescent="0.25">
      <c r="A33" s="248">
        <v>4102</v>
      </c>
      <c r="B33" s="249"/>
      <c r="C33" s="94" t="s">
        <v>81</v>
      </c>
      <c r="D33" s="47">
        <v>0</v>
      </c>
      <c r="E33" s="57"/>
      <c r="F33" s="57">
        <v>0</v>
      </c>
    </row>
    <row r="34" spans="1:6" ht="60" x14ac:dyDescent="0.25">
      <c r="A34" s="248">
        <v>4103</v>
      </c>
      <c r="B34" s="249"/>
      <c r="C34" s="94" t="s">
        <v>82</v>
      </c>
      <c r="D34" s="47">
        <v>8400</v>
      </c>
      <c r="E34" s="57"/>
      <c r="F34" s="57">
        <v>8400</v>
      </c>
    </row>
    <row r="35" spans="1:6" ht="75" x14ac:dyDescent="0.25">
      <c r="A35" s="248">
        <v>4104</v>
      </c>
      <c r="B35" s="249"/>
      <c r="C35" s="94" t="s">
        <v>629</v>
      </c>
      <c r="D35" s="47">
        <v>0</v>
      </c>
      <c r="E35" s="57"/>
      <c r="F35" s="57">
        <v>0</v>
      </c>
    </row>
    <row r="36" spans="1:6" x14ac:dyDescent="0.25">
      <c r="A36" s="93">
        <v>4200</v>
      </c>
      <c r="B36" s="237" t="s">
        <v>84</v>
      </c>
      <c r="C36" s="238"/>
      <c r="D36" s="51"/>
      <c r="E36" s="51"/>
      <c r="F36" s="51">
        <v>0</v>
      </c>
    </row>
    <row r="37" spans="1:6" x14ac:dyDescent="0.25">
      <c r="A37" s="93">
        <v>4300</v>
      </c>
      <c r="B37" s="237" t="s">
        <v>85</v>
      </c>
      <c r="C37" s="238"/>
      <c r="D37" s="51">
        <v>732133</v>
      </c>
      <c r="E37" s="51">
        <v>0</v>
      </c>
      <c r="F37" s="51">
        <v>732133</v>
      </c>
    </row>
    <row r="38" spans="1:6" ht="45" x14ac:dyDescent="0.25">
      <c r="A38" s="248" t="s">
        <v>630</v>
      </c>
      <c r="B38" s="249"/>
      <c r="C38" s="94" t="s">
        <v>86</v>
      </c>
      <c r="D38" s="47">
        <v>139129</v>
      </c>
      <c r="E38" s="57"/>
      <c r="F38" s="57">
        <v>139129</v>
      </c>
    </row>
    <row r="39" spans="1:6" ht="60" x14ac:dyDescent="0.25">
      <c r="A39" s="248" t="s">
        <v>631</v>
      </c>
      <c r="B39" s="249"/>
      <c r="C39" s="94" t="s">
        <v>87</v>
      </c>
      <c r="D39" s="47">
        <v>457</v>
      </c>
      <c r="E39" s="57"/>
      <c r="F39" s="57">
        <v>457</v>
      </c>
    </row>
    <row r="40" spans="1:6" ht="105" x14ac:dyDescent="0.25">
      <c r="A40" s="248">
        <v>4303</v>
      </c>
      <c r="B40" s="249"/>
      <c r="C40" s="94" t="s">
        <v>88</v>
      </c>
      <c r="D40" s="47">
        <v>1785</v>
      </c>
      <c r="E40" s="57"/>
      <c r="F40" s="57">
        <v>1785</v>
      </c>
    </row>
    <row r="41" spans="1:6" ht="60" x14ac:dyDescent="0.25">
      <c r="A41" s="248">
        <v>4304</v>
      </c>
      <c r="B41" s="249"/>
      <c r="C41" s="94" t="s">
        <v>89</v>
      </c>
      <c r="D41" s="47">
        <v>0</v>
      </c>
      <c r="E41" s="57"/>
      <c r="F41" s="57">
        <v>0</v>
      </c>
    </row>
    <row r="42" spans="1:6" ht="75" x14ac:dyDescent="0.25">
      <c r="A42" s="248">
        <v>4305</v>
      </c>
      <c r="B42" s="249"/>
      <c r="C42" s="94" t="s">
        <v>90</v>
      </c>
      <c r="D42" s="47">
        <v>0</v>
      </c>
      <c r="E42" s="57"/>
      <c r="F42" s="57">
        <v>0</v>
      </c>
    </row>
    <row r="43" spans="1:6" ht="90" x14ac:dyDescent="0.25">
      <c r="A43" s="248">
        <v>4306</v>
      </c>
      <c r="B43" s="249"/>
      <c r="C43" s="94" t="s">
        <v>91</v>
      </c>
      <c r="D43" s="47">
        <v>0</v>
      </c>
      <c r="E43" s="57"/>
      <c r="F43" s="57">
        <v>0</v>
      </c>
    </row>
    <row r="44" spans="1:6" ht="30" x14ac:dyDescent="0.25">
      <c r="A44" s="248">
        <v>4307</v>
      </c>
      <c r="B44" s="249"/>
      <c r="C44" s="94" t="s">
        <v>92</v>
      </c>
      <c r="D44" s="47">
        <v>0</v>
      </c>
      <c r="E44" s="57"/>
      <c r="F44" s="57">
        <v>0</v>
      </c>
    </row>
    <row r="45" spans="1:6" ht="45" x14ac:dyDescent="0.25">
      <c r="A45" s="248">
        <v>4308</v>
      </c>
      <c r="B45" s="249"/>
      <c r="C45" s="94" t="s">
        <v>93</v>
      </c>
      <c r="D45" s="47">
        <v>641</v>
      </c>
      <c r="E45" s="57"/>
      <c r="F45" s="57">
        <v>641</v>
      </c>
    </row>
    <row r="46" spans="1:6" ht="120" x14ac:dyDescent="0.25">
      <c r="A46" s="248">
        <v>4309</v>
      </c>
      <c r="B46" s="249"/>
      <c r="C46" s="94" t="s">
        <v>94</v>
      </c>
      <c r="D46" s="47">
        <v>0</v>
      </c>
      <c r="E46" s="57"/>
      <c r="F46" s="57">
        <v>0</v>
      </c>
    </row>
    <row r="47" spans="1:6" ht="105" x14ac:dyDescent="0.25">
      <c r="A47" s="248">
        <v>4310</v>
      </c>
      <c r="B47" s="249"/>
      <c r="C47" s="94" t="s">
        <v>95</v>
      </c>
      <c r="D47" s="47">
        <v>483546</v>
      </c>
      <c r="E47" s="57"/>
      <c r="F47" s="57">
        <v>483546</v>
      </c>
    </row>
    <row r="48" spans="1:6" ht="30" x14ac:dyDescent="0.25">
      <c r="A48" s="248">
        <v>4311</v>
      </c>
      <c r="B48" s="249"/>
      <c r="C48" s="94" t="s">
        <v>96</v>
      </c>
      <c r="D48" s="47">
        <v>0</v>
      </c>
      <c r="E48" s="57"/>
      <c r="F48" s="57">
        <v>0</v>
      </c>
    </row>
    <row r="49" spans="1:6" ht="30" x14ac:dyDescent="0.25">
      <c r="A49" s="248">
        <v>4312</v>
      </c>
      <c r="B49" s="249"/>
      <c r="C49" s="94" t="s">
        <v>97</v>
      </c>
      <c r="D49" s="47">
        <v>2625</v>
      </c>
      <c r="E49" s="57"/>
      <c r="F49" s="57">
        <v>2625</v>
      </c>
    </row>
    <row r="50" spans="1:6" ht="30" x14ac:dyDescent="0.25">
      <c r="A50" s="248">
        <v>4313</v>
      </c>
      <c r="B50" s="249"/>
      <c r="C50" s="94" t="s">
        <v>98</v>
      </c>
      <c r="D50" s="47">
        <v>86100</v>
      </c>
      <c r="E50" s="57"/>
      <c r="F50" s="57">
        <v>86100</v>
      </c>
    </row>
    <row r="51" spans="1:6" ht="45" x14ac:dyDescent="0.25">
      <c r="A51" s="248">
        <v>4314</v>
      </c>
      <c r="B51" s="249"/>
      <c r="C51" s="94" t="s">
        <v>99</v>
      </c>
      <c r="D51" s="47">
        <v>17850</v>
      </c>
      <c r="E51" s="57"/>
      <c r="F51" s="57">
        <v>17850</v>
      </c>
    </row>
    <row r="52" spans="1:6" x14ac:dyDescent="0.25">
      <c r="A52" s="93">
        <v>4400</v>
      </c>
      <c r="B52" s="237" t="s">
        <v>100</v>
      </c>
      <c r="C52" s="238"/>
      <c r="D52" s="51">
        <v>0</v>
      </c>
      <c r="E52" s="51">
        <v>0</v>
      </c>
      <c r="F52" s="51">
        <v>0</v>
      </c>
    </row>
    <row r="53" spans="1:6" x14ac:dyDescent="0.25">
      <c r="A53" s="248">
        <v>4401</v>
      </c>
      <c r="B53" s="249"/>
      <c r="C53" s="94" t="s">
        <v>100</v>
      </c>
      <c r="D53" s="47">
        <v>0</v>
      </c>
      <c r="E53" s="57"/>
      <c r="F53" s="57">
        <v>0</v>
      </c>
    </row>
    <row r="54" spans="1:6" x14ac:dyDescent="0.25">
      <c r="A54" s="93">
        <v>4500</v>
      </c>
      <c r="B54" s="237" t="s">
        <v>101</v>
      </c>
      <c r="C54" s="238"/>
      <c r="D54" s="51">
        <v>368</v>
      </c>
      <c r="E54" s="51">
        <v>0</v>
      </c>
      <c r="F54" s="51">
        <v>368</v>
      </c>
    </row>
    <row r="55" spans="1:6" x14ac:dyDescent="0.25">
      <c r="A55" s="248">
        <v>4501</v>
      </c>
      <c r="B55" s="249"/>
      <c r="C55" s="94" t="s">
        <v>64</v>
      </c>
      <c r="D55" s="47">
        <v>368</v>
      </c>
      <c r="E55" s="57"/>
      <c r="F55" s="57">
        <v>368</v>
      </c>
    </row>
    <row r="56" spans="1:6" x14ac:dyDescent="0.25">
      <c r="A56" s="248">
        <v>4502</v>
      </c>
      <c r="B56" s="249"/>
      <c r="C56" s="94" t="s">
        <v>65</v>
      </c>
      <c r="D56" s="47">
        <v>0</v>
      </c>
      <c r="E56" s="57"/>
      <c r="F56" s="57">
        <v>0</v>
      </c>
    </row>
    <row r="57" spans="1:6" x14ac:dyDescent="0.25">
      <c r="A57" s="248">
        <v>4503</v>
      </c>
      <c r="B57" s="249"/>
      <c r="C57" s="94" t="s">
        <v>66</v>
      </c>
      <c r="D57" s="47">
        <v>0</v>
      </c>
      <c r="E57" s="57"/>
      <c r="F57" s="57">
        <v>0</v>
      </c>
    </row>
    <row r="58" spans="1:6" ht="30" x14ac:dyDescent="0.25">
      <c r="A58" s="248">
        <v>4504</v>
      </c>
      <c r="B58" s="249"/>
      <c r="C58" s="94" t="s">
        <v>67</v>
      </c>
      <c r="D58" s="47">
        <v>0</v>
      </c>
      <c r="E58" s="57"/>
      <c r="F58" s="57">
        <v>0</v>
      </c>
    </row>
    <row r="59" spans="1:6" ht="30" x14ac:dyDescent="0.25">
      <c r="A59" s="248">
        <v>4509</v>
      </c>
      <c r="B59" s="249"/>
      <c r="C59" s="94" t="s">
        <v>68</v>
      </c>
      <c r="D59" s="47">
        <v>0</v>
      </c>
      <c r="E59" s="57"/>
      <c r="F59" s="57">
        <v>0</v>
      </c>
    </row>
    <row r="60" spans="1:6" x14ac:dyDescent="0.25">
      <c r="A60" s="92">
        <v>5000</v>
      </c>
      <c r="B60" s="246" t="s">
        <v>102</v>
      </c>
      <c r="C60" s="247"/>
      <c r="D60" s="43">
        <v>91350</v>
      </c>
      <c r="E60" s="43">
        <v>0</v>
      </c>
      <c r="F60" s="43">
        <v>91350</v>
      </c>
    </row>
    <row r="61" spans="1:6" x14ac:dyDescent="0.25">
      <c r="A61" s="93">
        <v>5100</v>
      </c>
      <c r="B61" s="237" t="s">
        <v>103</v>
      </c>
      <c r="C61" s="238"/>
      <c r="D61" s="51">
        <v>91350</v>
      </c>
      <c r="E61" s="51">
        <v>0</v>
      </c>
      <c r="F61" s="51">
        <v>91350</v>
      </c>
    </row>
    <row r="62" spans="1:6" ht="75" x14ac:dyDescent="0.25">
      <c r="A62" s="248">
        <v>5101</v>
      </c>
      <c r="B62" s="249"/>
      <c r="C62" s="94" t="s">
        <v>104</v>
      </c>
      <c r="D62" s="47">
        <v>0</v>
      </c>
      <c r="E62" s="57"/>
      <c r="F62" s="57">
        <v>0</v>
      </c>
    </row>
    <row r="63" spans="1:6" ht="30" x14ac:dyDescent="0.25">
      <c r="A63" s="248">
        <v>5102</v>
      </c>
      <c r="B63" s="249"/>
      <c r="C63" s="94" t="s">
        <v>105</v>
      </c>
      <c r="D63" s="47">
        <v>91350</v>
      </c>
      <c r="E63" s="57"/>
      <c r="F63" s="57">
        <v>91350</v>
      </c>
    </row>
    <row r="64" spans="1:6" x14ac:dyDescent="0.25">
      <c r="A64" s="93">
        <v>5200</v>
      </c>
      <c r="B64" s="237" t="s">
        <v>106</v>
      </c>
      <c r="C64" s="238"/>
      <c r="D64" s="51"/>
      <c r="E64" s="51"/>
      <c r="F64" s="51">
        <v>0</v>
      </c>
    </row>
    <row r="65" spans="1:6" x14ac:dyDescent="0.25">
      <c r="A65" s="92">
        <v>6000</v>
      </c>
      <c r="B65" s="246" t="s">
        <v>107</v>
      </c>
      <c r="C65" s="247"/>
      <c r="D65" s="43">
        <v>47040</v>
      </c>
      <c r="E65" s="43">
        <v>0</v>
      </c>
      <c r="F65" s="43">
        <v>47040</v>
      </c>
    </row>
    <row r="66" spans="1:6" x14ac:dyDescent="0.25">
      <c r="A66" s="93">
        <v>6100</v>
      </c>
      <c r="B66" s="237" t="s">
        <v>108</v>
      </c>
      <c r="C66" s="238"/>
      <c r="D66" s="51">
        <v>0</v>
      </c>
      <c r="E66" s="51">
        <v>0</v>
      </c>
      <c r="F66" s="51">
        <v>0</v>
      </c>
    </row>
    <row r="67" spans="1:6" ht="60" x14ac:dyDescent="0.25">
      <c r="A67" s="248">
        <v>6101</v>
      </c>
      <c r="B67" s="249"/>
      <c r="C67" s="94" t="s">
        <v>109</v>
      </c>
      <c r="D67" s="47">
        <v>0</v>
      </c>
      <c r="E67" s="57"/>
      <c r="F67" s="57">
        <v>0</v>
      </c>
    </row>
    <row r="68" spans="1:6" ht="75" x14ac:dyDescent="0.25">
      <c r="A68" s="248">
        <v>6102</v>
      </c>
      <c r="B68" s="249"/>
      <c r="C68" s="94" t="s">
        <v>110</v>
      </c>
      <c r="D68" s="47">
        <v>0</v>
      </c>
      <c r="E68" s="57"/>
      <c r="F68" s="57">
        <v>0</v>
      </c>
    </row>
    <row r="69" spans="1:6" ht="30" x14ac:dyDescent="0.25">
      <c r="A69" s="248">
        <v>6103</v>
      </c>
      <c r="B69" s="249"/>
      <c r="C69" s="94" t="s">
        <v>111</v>
      </c>
      <c r="D69" s="47">
        <v>0</v>
      </c>
      <c r="E69" s="57"/>
      <c r="F69" s="57">
        <v>0</v>
      </c>
    </row>
    <row r="70" spans="1:6" x14ac:dyDescent="0.25">
      <c r="A70" s="93">
        <v>6200</v>
      </c>
      <c r="B70" s="237" t="s">
        <v>112</v>
      </c>
      <c r="C70" s="238"/>
      <c r="D70" s="51">
        <v>0</v>
      </c>
      <c r="E70" s="51">
        <v>0</v>
      </c>
      <c r="F70" s="51">
        <v>0</v>
      </c>
    </row>
    <row r="71" spans="1:6" ht="60" x14ac:dyDescent="0.25">
      <c r="A71" s="248" t="s">
        <v>632</v>
      </c>
      <c r="B71" s="249"/>
      <c r="C71" s="97" t="s">
        <v>113</v>
      </c>
      <c r="D71" s="47">
        <v>0</v>
      </c>
      <c r="E71" s="57"/>
      <c r="F71" s="57">
        <v>0</v>
      </c>
    </row>
    <row r="72" spans="1:6" ht="75" x14ac:dyDescent="0.25">
      <c r="A72" s="248">
        <v>6202</v>
      </c>
      <c r="B72" s="249"/>
      <c r="C72" s="97" t="s">
        <v>633</v>
      </c>
      <c r="D72" s="47">
        <v>0</v>
      </c>
      <c r="E72" s="57"/>
      <c r="F72" s="57">
        <v>0</v>
      </c>
    </row>
    <row r="73" spans="1:6" x14ac:dyDescent="0.25">
      <c r="A73" s="93">
        <v>6300</v>
      </c>
      <c r="B73" s="237" t="s">
        <v>115</v>
      </c>
      <c r="C73" s="238"/>
      <c r="D73" s="51">
        <v>47040</v>
      </c>
      <c r="E73" s="51">
        <v>0</v>
      </c>
      <c r="F73" s="51">
        <v>47040</v>
      </c>
    </row>
    <row r="74" spans="1:6" x14ac:dyDescent="0.25">
      <c r="A74" s="248">
        <v>6301</v>
      </c>
      <c r="B74" s="249"/>
      <c r="C74" s="94" t="s">
        <v>64</v>
      </c>
      <c r="D74" s="47">
        <v>0</v>
      </c>
      <c r="E74" s="57"/>
      <c r="F74" s="57">
        <v>0</v>
      </c>
    </row>
    <row r="75" spans="1:6" x14ac:dyDescent="0.25">
      <c r="A75" s="248">
        <v>6302</v>
      </c>
      <c r="B75" s="249"/>
      <c r="C75" s="94" t="s">
        <v>65</v>
      </c>
      <c r="D75" s="47">
        <v>0</v>
      </c>
      <c r="E75" s="57"/>
      <c r="F75" s="57">
        <v>0</v>
      </c>
    </row>
    <row r="76" spans="1:6" x14ac:dyDescent="0.25">
      <c r="A76" s="248">
        <v>6303</v>
      </c>
      <c r="B76" s="249"/>
      <c r="C76" s="94" t="s">
        <v>66</v>
      </c>
      <c r="D76" s="47">
        <v>47040</v>
      </c>
      <c r="E76" s="57"/>
      <c r="F76" s="57">
        <v>47040</v>
      </c>
    </row>
    <row r="77" spans="1:6" ht="30" x14ac:dyDescent="0.25">
      <c r="A77" s="248">
        <v>6304</v>
      </c>
      <c r="B77" s="249"/>
      <c r="C77" s="94" t="s">
        <v>67</v>
      </c>
      <c r="D77" s="47">
        <v>0</v>
      </c>
      <c r="E77" s="57"/>
      <c r="F77" s="57">
        <v>0</v>
      </c>
    </row>
    <row r="78" spans="1:6" ht="30" x14ac:dyDescent="0.25">
      <c r="A78" s="248">
        <v>6309</v>
      </c>
      <c r="B78" s="249"/>
      <c r="C78" s="94" t="s">
        <v>68</v>
      </c>
      <c r="D78" s="47">
        <v>0</v>
      </c>
      <c r="E78" s="57"/>
      <c r="F78" s="57">
        <v>0</v>
      </c>
    </row>
    <row r="79" spans="1:6" x14ac:dyDescent="0.25">
      <c r="A79" s="92">
        <v>7000</v>
      </c>
      <c r="B79" s="252" t="s">
        <v>116</v>
      </c>
      <c r="C79" s="253"/>
      <c r="D79" s="43">
        <v>0</v>
      </c>
      <c r="E79" s="43">
        <v>0</v>
      </c>
      <c r="F79" s="43">
        <v>0</v>
      </c>
    </row>
    <row r="80" spans="1:6" x14ac:dyDescent="0.25">
      <c r="A80" s="98">
        <v>7100</v>
      </c>
      <c r="B80" s="237" t="s">
        <v>117</v>
      </c>
      <c r="C80" s="238"/>
      <c r="D80" s="51">
        <v>0</v>
      </c>
      <c r="E80" s="51">
        <v>0</v>
      </c>
      <c r="F80" s="51">
        <v>0</v>
      </c>
    </row>
    <row r="81" spans="1:6" ht="105" x14ac:dyDescent="0.25">
      <c r="A81" s="244">
        <v>7101</v>
      </c>
      <c r="B81" s="245"/>
      <c r="C81" s="96" t="s">
        <v>117</v>
      </c>
      <c r="D81" s="47">
        <v>0</v>
      </c>
      <c r="E81" s="57"/>
      <c r="F81" s="57">
        <v>0</v>
      </c>
    </row>
    <row r="82" spans="1:6" x14ac:dyDescent="0.25">
      <c r="A82" s="98">
        <v>7200</v>
      </c>
      <c r="B82" s="237" t="s">
        <v>118</v>
      </c>
      <c r="C82" s="238"/>
      <c r="D82" s="51"/>
      <c r="E82" s="51"/>
      <c r="F82" s="51">
        <v>0</v>
      </c>
    </row>
    <row r="83" spans="1:6" x14ac:dyDescent="0.25">
      <c r="A83" s="98">
        <v>7300</v>
      </c>
      <c r="B83" s="237" t="s">
        <v>119</v>
      </c>
      <c r="C83" s="238"/>
      <c r="D83" s="51">
        <v>0</v>
      </c>
      <c r="E83" s="51">
        <v>0</v>
      </c>
      <c r="F83" s="51">
        <v>0</v>
      </c>
    </row>
    <row r="84" spans="1:6" ht="135" x14ac:dyDescent="0.25">
      <c r="A84" s="244">
        <v>7301</v>
      </c>
      <c r="B84" s="245"/>
      <c r="C84" s="96" t="s">
        <v>119</v>
      </c>
      <c r="D84" s="47">
        <v>0</v>
      </c>
      <c r="E84" s="57"/>
      <c r="F84" s="57">
        <v>0</v>
      </c>
    </row>
    <row r="85" spans="1:6" x14ac:dyDescent="0.25">
      <c r="A85" s="98">
        <v>7400</v>
      </c>
      <c r="B85" s="237" t="s">
        <v>120</v>
      </c>
      <c r="C85" s="238"/>
      <c r="D85" s="51"/>
      <c r="E85" s="51"/>
      <c r="F85" s="51">
        <v>0</v>
      </c>
    </row>
    <row r="86" spans="1:6" x14ac:dyDescent="0.25">
      <c r="A86" s="98">
        <v>7500</v>
      </c>
      <c r="B86" s="237" t="s">
        <v>121</v>
      </c>
      <c r="C86" s="238"/>
      <c r="D86" s="51"/>
      <c r="E86" s="51"/>
      <c r="F86" s="51">
        <v>0</v>
      </c>
    </row>
    <row r="87" spans="1:6" x14ac:dyDescent="0.25">
      <c r="A87" s="98">
        <v>7600</v>
      </c>
      <c r="B87" s="237" t="s">
        <v>122</v>
      </c>
      <c r="C87" s="238"/>
      <c r="D87" s="51"/>
      <c r="E87" s="51"/>
      <c r="F87" s="51">
        <v>0</v>
      </c>
    </row>
    <row r="88" spans="1:6" x14ac:dyDescent="0.25">
      <c r="A88" s="98">
        <v>7700</v>
      </c>
      <c r="B88" s="237" t="s">
        <v>123</v>
      </c>
      <c r="C88" s="238"/>
      <c r="D88" s="51">
        <v>0</v>
      </c>
      <c r="E88" s="51">
        <v>0</v>
      </c>
      <c r="F88" s="51">
        <v>0</v>
      </c>
    </row>
    <row r="89" spans="1:6" ht="135" x14ac:dyDescent="0.25">
      <c r="A89" s="244">
        <v>7701</v>
      </c>
      <c r="B89" s="245"/>
      <c r="C89" s="96" t="s">
        <v>123</v>
      </c>
      <c r="D89" s="47">
        <v>0</v>
      </c>
      <c r="E89" s="57"/>
      <c r="F89" s="57">
        <v>0</v>
      </c>
    </row>
    <row r="90" spans="1:6" x14ac:dyDescent="0.25">
      <c r="A90" s="98">
        <v>7800</v>
      </c>
      <c r="B90" s="237" t="s">
        <v>124</v>
      </c>
      <c r="C90" s="238"/>
      <c r="D90" s="51"/>
      <c r="E90" s="51"/>
      <c r="F90" s="51">
        <v>0</v>
      </c>
    </row>
    <row r="91" spans="1:6" x14ac:dyDescent="0.25">
      <c r="A91" s="98">
        <v>7900</v>
      </c>
      <c r="B91" s="237" t="s">
        <v>125</v>
      </c>
      <c r="C91" s="238"/>
      <c r="D91" s="51">
        <v>0</v>
      </c>
      <c r="E91" s="51">
        <v>0</v>
      </c>
      <c r="F91" s="51">
        <v>0</v>
      </c>
    </row>
    <row r="92" spans="1:6" x14ac:dyDescent="0.25">
      <c r="A92" s="244">
        <v>7901</v>
      </c>
      <c r="B92" s="245"/>
      <c r="C92" s="96" t="s">
        <v>125</v>
      </c>
      <c r="D92" s="47">
        <v>0</v>
      </c>
      <c r="E92" s="57"/>
      <c r="F92" s="57">
        <v>0</v>
      </c>
    </row>
    <row r="93" spans="1:6" x14ac:dyDescent="0.25">
      <c r="A93" s="92">
        <v>8000</v>
      </c>
      <c r="B93" s="250" t="s">
        <v>126</v>
      </c>
      <c r="C93" s="251"/>
      <c r="D93" s="43">
        <v>36860250</v>
      </c>
      <c r="E93" s="43">
        <v>4025052</v>
      </c>
      <c r="F93" s="43">
        <v>40885302</v>
      </c>
    </row>
    <row r="94" spans="1:6" x14ac:dyDescent="0.25">
      <c r="A94" s="93">
        <v>8100</v>
      </c>
      <c r="B94" s="237" t="s">
        <v>127</v>
      </c>
      <c r="C94" s="238"/>
      <c r="D94" s="51">
        <v>36860250</v>
      </c>
      <c r="E94" s="51">
        <v>0</v>
      </c>
      <c r="F94" s="51">
        <v>36860250</v>
      </c>
    </row>
    <row r="95" spans="1:6" ht="45" x14ac:dyDescent="0.25">
      <c r="A95" s="248">
        <v>8101</v>
      </c>
      <c r="B95" s="249"/>
      <c r="C95" s="94" t="s">
        <v>128</v>
      </c>
      <c r="D95" s="47">
        <v>36435000</v>
      </c>
      <c r="E95" s="57"/>
      <c r="F95" s="57">
        <v>36435000</v>
      </c>
    </row>
    <row r="96" spans="1:6" ht="45" x14ac:dyDescent="0.25">
      <c r="A96" s="248">
        <v>8102</v>
      </c>
      <c r="B96" s="249"/>
      <c r="C96" s="94" t="s">
        <v>129</v>
      </c>
      <c r="D96" s="47">
        <v>0</v>
      </c>
      <c r="E96" s="57"/>
      <c r="F96" s="57">
        <v>0</v>
      </c>
    </row>
    <row r="97" spans="1:6" ht="60" x14ac:dyDescent="0.25">
      <c r="A97" s="248">
        <v>8103</v>
      </c>
      <c r="B97" s="249"/>
      <c r="C97" s="94" t="s">
        <v>130</v>
      </c>
      <c r="D97" s="47">
        <v>0</v>
      </c>
      <c r="E97" s="57"/>
      <c r="F97" s="57">
        <v>0</v>
      </c>
    </row>
    <row r="98" spans="1:6" ht="45" x14ac:dyDescent="0.25">
      <c r="A98" s="248">
        <v>8104</v>
      </c>
      <c r="B98" s="249"/>
      <c r="C98" s="94" t="s">
        <v>131</v>
      </c>
      <c r="D98" s="47">
        <v>0</v>
      </c>
      <c r="E98" s="57"/>
      <c r="F98" s="57">
        <v>0</v>
      </c>
    </row>
    <row r="99" spans="1:6" ht="60" x14ac:dyDescent="0.25">
      <c r="A99" s="248">
        <v>8105</v>
      </c>
      <c r="B99" s="249"/>
      <c r="C99" s="94" t="s">
        <v>132</v>
      </c>
      <c r="D99" s="47">
        <v>0</v>
      </c>
      <c r="E99" s="57"/>
      <c r="F99" s="57">
        <v>0</v>
      </c>
    </row>
    <row r="100" spans="1:6" ht="60" x14ac:dyDescent="0.25">
      <c r="A100" s="248">
        <v>8106</v>
      </c>
      <c r="B100" s="249"/>
      <c r="C100" s="94" t="s">
        <v>133</v>
      </c>
      <c r="D100" s="47">
        <v>0</v>
      </c>
      <c r="E100" s="57"/>
      <c r="F100" s="57">
        <v>0</v>
      </c>
    </row>
    <row r="101" spans="1:6" ht="75" x14ac:dyDescent="0.25">
      <c r="A101" s="248">
        <v>8107</v>
      </c>
      <c r="B101" s="249"/>
      <c r="C101" s="94" t="s">
        <v>134</v>
      </c>
      <c r="D101" s="47">
        <v>0</v>
      </c>
      <c r="E101" s="57"/>
      <c r="F101" s="57">
        <v>0</v>
      </c>
    </row>
    <row r="102" spans="1:6" ht="45" x14ac:dyDescent="0.25">
      <c r="A102" s="248">
        <v>8108</v>
      </c>
      <c r="B102" s="249"/>
      <c r="C102" s="94" t="s">
        <v>135</v>
      </c>
      <c r="D102" s="47">
        <v>0</v>
      </c>
      <c r="E102" s="57"/>
      <c r="F102" s="57">
        <v>0</v>
      </c>
    </row>
    <row r="103" spans="1:6" ht="30" x14ac:dyDescent="0.25">
      <c r="A103" s="248">
        <v>8109</v>
      </c>
      <c r="B103" s="249"/>
      <c r="C103" s="94" t="s">
        <v>136</v>
      </c>
      <c r="D103" s="47">
        <v>0</v>
      </c>
      <c r="E103" s="57"/>
      <c r="F103" s="57">
        <v>0</v>
      </c>
    </row>
    <row r="104" spans="1:6" ht="45" x14ac:dyDescent="0.25">
      <c r="A104" s="248">
        <v>8110</v>
      </c>
      <c r="B104" s="249"/>
      <c r="C104" s="94" t="s">
        <v>137</v>
      </c>
      <c r="D104" s="47">
        <v>0</v>
      </c>
      <c r="E104" s="57"/>
      <c r="F104" s="57">
        <v>0</v>
      </c>
    </row>
    <row r="105" spans="1:6" ht="90" x14ac:dyDescent="0.25">
      <c r="A105" s="248">
        <v>8111</v>
      </c>
      <c r="B105" s="249"/>
      <c r="C105" s="94" t="s">
        <v>138</v>
      </c>
      <c r="D105" s="47">
        <v>0</v>
      </c>
      <c r="E105" s="57"/>
      <c r="F105" s="57">
        <v>0</v>
      </c>
    </row>
    <row r="106" spans="1:6" ht="30" x14ac:dyDescent="0.25">
      <c r="A106" s="248">
        <v>8112</v>
      </c>
      <c r="B106" s="249"/>
      <c r="C106" s="94" t="s">
        <v>139</v>
      </c>
      <c r="D106" s="47">
        <v>425250</v>
      </c>
      <c r="E106" s="57"/>
      <c r="F106" s="57">
        <v>425250</v>
      </c>
    </row>
    <row r="107" spans="1:6" x14ac:dyDescent="0.25">
      <c r="A107" s="93">
        <v>8200</v>
      </c>
      <c r="B107" s="237" t="s">
        <v>140</v>
      </c>
      <c r="C107" s="238"/>
      <c r="D107" s="51">
        <v>0</v>
      </c>
      <c r="E107" s="51">
        <v>4025052</v>
      </c>
      <c r="F107" s="51">
        <v>4025052</v>
      </c>
    </row>
    <row r="108" spans="1:6" ht="60" x14ac:dyDescent="0.25">
      <c r="A108" s="248">
        <v>8201</v>
      </c>
      <c r="B108" s="249"/>
      <c r="C108" s="94" t="s">
        <v>141</v>
      </c>
      <c r="D108" s="57"/>
      <c r="E108" s="47">
        <v>2176836</v>
      </c>
      <c r="F108" s="57">
        <v>2176836</v>
      </c>
    </row>
    <row r="109" spans="1:6" ht="60" x14ac:dyDescent="0.25">
      <c r="A109" s="248">
        <v>8202</v>
      </c>
      <c r="B109" s="249"/>
      <c r="C109" s="94" t="s">
        <v>142</v>
      </c>
      <c r="D109" s="57"/>
      <c r="E109" s="47">
        <v>1848216</v>
      </c>
      <c r="F109" s="57">
        <v>1848216</v>
      </c>
    </row>
    <row r="110" spans="1:6" x14ac:dyDescent="0.25">
      <c r="A110" s="93">
        <v>8300</v>
      </c>
      <c r="B110" s="237" t="s">
        <v>143</v>
      </c>
      <c r="C110" s="238"/>
      <c r="D110" s="51">
        <v>0</v>
      </c>
      <c r="E110" s="51">
        <v>0</v>
      </c>
      <c r="F110" s="51">
        <v>0</v>
      </c>
    </row>
    <row r="111" spans="1:6" ht="45" x14ac:dyDescent="0.25">
      <c r="A111" s="248">
        <v>8301</v>
      </c>
      <c r="B111" s="249"/>
      <c r="C111" s="97" t="s">
        <v>144</v>
      </c>
      <c r="D111" s="57"/>
      <c r="E111" s="47">
        <v>0</v>
      </c>
      <c r="F111" s="57">
        <v>0</v>
      </c>
    </row>
    <row r="112" spans="1:6" ht="30" x14ac:dyDescent="0.25">
      <c r="A112" s="248">
        <v>8302</v>
      </c>
      <c r="B112" s="249"/>
      <c r="C112" s="97" t="s">
        <v>145</v>
      </c>
      <c r="D112" s="57"/>
      <c r="E112" s="47">
        <v>0</v>
      </c>
      <c r="F112" s="57">
        <v>0</v>
      </c>
    </row>
    <row r="113" spans="1:6" ht="30" x14ac:dyDescent="0.25">
      <c r="A113" s="248">
        <v>8303</v>
      </c>
      <c r="B113" s="249"/>
      <c r="C113" s="97" t="s">
        <v>146</v>
      </c>
      <c r="D113" s="57"/>
      <c r="E113" s="47">
        <v>0</v>
      </c>
      <c r="F113" s="57">
        <v>0</v>
      </c>
    </row>
    <row r="114" spans="1:6" ht="30" x14ac:dyDescent="0.25">
      <c r="A114" s="248">
        <v>8304</v>
      </c>
      <c r="B114" s="249"/>
      <c r="C114" s="97" t="s">
        <v>634</v>
      </c>
      <c r="D114" s="47">
        <v>0</v>
      </c>
      <c r="E114" s="47">
        <v>0</v>
      </c>
      <c r="F114" s="57">
        <v>0</v>
      </c>
    </row>
    <row r="115" spans="1:6" x14ac:dyDescent="0.25">
      <c r="A115" s="93">
        <v>8400</v>
      </c>
      <c r="B115" s="237" t="s">
        <v>150</v>
      </c>
      <c r="C115" s="238"/>
      <c r="D115" s="51">
        <v>0</v>
      </c>
      <c r="E115" s="51">
        <v>0</v>
      </c>
      <c r="F115" s="51">
        <v>0</v>
      </c>
    </row>
    <row r="116" spans="1:6" ht="30" x14ac:dyDescent="0.25">
      <c r="A116" s="248">
        <v>8401</v>
      </c>
      <c r="B116" s="249"/>
      <c r="C116" s="97" t="s">
        <v>151</v>
      </c>
      <c r="D116" s="47">
        <v>0</v>
      </c>
      <c r="E116" s="57"/>
      <c r="F116" s="57">
        <v>0</v>
      </c>
    </row>
    <row r="117" spans="1:6" ht="45" x14ac:dyDescent="0.25">
      <c r="A117" s="248">
        <v>8402</v>
      </c>
      <c r="B117" s="249"/>
      <c r="C117" s="97" t="s">
        <v>152</v>
      </c>
      <c r="D117" s="47">
        <v>0</v>
      </c>
      <c r="E117" s="57"/>
      <c r="F117" s="57">
        <v>0</v>
      </c>
    </row>
    <row r="118" spans="1:6" ht="45" x14ac:dyDescent="0.25">
      <c r="A118" s="248">
        <v>8403</v>
      </c>
      <c r="B118" s="249"/>
      <c r="C118" s="97" t="s">
        <v>153</v>
      </c>
      <c r="D118" s="47">
        <v>0</v>
      </c>
      <c r="E118" s="57"/>
      <c r="F118" s="57">
        <v>0</v>
      </c>
    </row>
    <row r="119" spans="1:6" ht="60" x14ac:dyDescent="0.25">
      <c r="A119" s="248">
        <v>8404</v>
      </c>
      <c r="B119" s="249"/>
      <c r="C119" s="97" t="s">
        <v>154</v>
      </c>
      <c r="D119" s="47">
        <v>0</v>
      </c>
      <c r="E119" s="57"/>
      <c r="F119" s="57">
        <v>0</v>
      </c>
    </row>
    <row r="120" spans="1:6" ht="30" x14ac:dyDescent="0.25">
      <c r="A120" s="248">
        <v>8405</v>
      </c>
      <c r="B120" s="249"/>
      <c r="C120" s="97" t="s">
        <v>155</v>
      </c>
      <c r="D120" s="47">
        <v>0</v>
      </c>
      <c r="E120" s="57"/>
      <c r="F120" s="57">
        <v>0</v>
      </c>
    </row>
    <row r="121" spans="1:6" x14ac:dyDescent="0.25">
      <c r="A121" s="93">
        <v>8500</v>
      </c>
      <c r="B121" s="237" t="s">
        <v>156</v>
      </c>
      <c r="C121" s="238"/>
      <c r="D121" s="51">
        <v>0</v>
      </c>
      <c r="E121" s="51">
        <v>0</v>
      </c>
      <c r="F121" s="51">
        <v>0</v>
      </c>
    </row>
    <row r="122" spans="1:6" ht="90" x14ac:dyDescent="0.25">
      <c r="A122" s="244">
        <v>8501</v>
      </c>
      <c r="B122" s="245"/>
      <c r="C122" s="97" t="s">
        <v>157</v>
      </c>
      <c r="D122" s="57"/>
      <c r="E122" s="47">
        <v>0</v>
      </c>
      <c r="F122" s="57">
        <v>0</v>
      </c>
    </row>
    <row r="123" spans="1:6" x14ac:dyDescent="0.25">
      <c r="A123" s="244">
        <v>8502</v>
      </c>
      <c r="B123" s="245"/>
      <c r="C123" s="97" t="s">
        <v>158</v>
      </c>
      <c r="D123" s="57"/>
      <c r="E123" s="47">
        <v>0</v>
      </c>
      <c r="F123" s="57">
        <v>0</v>
      </c>
    </row>
    <row r="124" spans="1:6" x14ac:dyDescent="0.25">
      <c r="A124" s="92">
        <v>9000</v>
      </c>
      <c r="B124" s="246" t="s">
        <v>159</v>
      </c>
      <c r="C124" s="247"/>
      <c r="D124" s="43">
        <v>0</v>
      </c>
      <c r="E124" s="43">
        <v>0</v>
      </c>
      <c r="F124" s="43">
        <v>0</v>
      </c>
    </row>
    <row r="125" spans="1:6" x14ac:dyDescent="0.25">
      <c r="A125" s="99">
        <v>9100</v>
      </c>
      <c r="B125" s="237" t="s">
        <v>160</v>
      </c>
      <c r="C125" s="238"/>
      <c r="D125" s="51">
        <v>0</v>
      </c>
      <c r="E125" s="51">
        <v>0</v>
      </c>
      <c r="F125" s="51">
        <v>0</v>
      </c>
    </row>
    <row r="126" spans="1:6" ht="30" x14ac:dyDescent="0.25">
      <c r="A126" s="244">
        <v>9101</v>
      </c>
      <c r="B126" s="245"/>
      <c r="C126" s="96" t="s">
        <v>160</v>
      </c>
      <c r="D126" s="47">
        <v>0</v>
      </c>
      <c r="E126" s="47">
        <v>0</v>
      </c>
      <c r="F126" s="57">
        <v>0</v>
      </c>
    </row>
    <row r="127" spans="1:6" x14ac:dyDescent="0.25">
      <c r="A127" s="93">
        <v>9200</v>
      </c>
      <c r="B127" s="237" t="s">
        <v>163</v>
      </c>
      <c r="C127" s="238"/>
      <c r="D127" s="51"/>
      <c r="E127" s="51"/>
      <c r="F127" s="51">
        <v>0</v>
      </c>
    </row>
    <row r="128" spans="1:6" x14ac:dyDescent="0.25">
      <c r="A128" s="93">
        <v>9300</v>
      </c>
      <c r="B128" s="237" t="s">
        <v>164</v>
      </c>
      <c r="C128" s="238"/>
      <c r="D128" s="51">
        <v>0</v>
      </c>
      <c r="E128" s="51">
        <v>0</v>
      </c>
      <c r="F128" s="51">
        <v>0</v>
      </c>
    </row>
    <row r="129" spans="1:6" ht="30" x14ac:dyDescent="0.25">
      <c r="A129" s="244">
        <v>9301</v>
      </c>
      <c r="B129" s="245"/>
      <c r="C129" s="96" t="s">
        <v>164</v>
      </c>
      <c r="D129" s="47">
        <v>0</v>
      </c>
      <c r="E129" s="47">
        <v>0</v>
      </c>
      <c r="F129" s="57">
        <v>0</v>
      </c>
    </row>
    <row r="130" spans="1:6" x14ac:dyDescent="0.25">
      <c r="A130" s="93">
        <v>9400</v>
      </c>
      <c r="B130" s="237" t="s">
        <v>167</v>
      </c>
      <c r="C130" s="238"/>
      <c r="D130" s="51"/>
      <c r="E130" s="51"/>
      <c r="F130" s="51">
        <v>0</v>
      </c>
    </row>
    <row r="131" spans="1:6" x14ac:dyDescent="0.25">
      <c r="A131" s="93">
        <v>9500</v>
      </c>
      <c r="B131" s="237" t="s">
        <v>635</v>
      </c>
      <c r="C131" s="238"/>
      <c r="D131" s="51">
        <v>0</v>
      </c>
      <c r="E131" s="51">
        <v>0</v>
      </c>
      <c r="F131" s="51">
        <v>0</v>
      </c>
    </row>
    <row r="132" spans="1:6" ht="30" x14ac:dyDescent="0.25">
      <c r="A132" s="244">
        <v>9501</v>
      </c>
      <c r="B132" s="245"/>
      <c r="C132" s="96" t="s">
        <v>635</v>
      </c>
      <c r="D132" s="47">
        <v>0</v>
      </c>
      <c r="E132" s="57"/>
      <c r="F132" s="57">
        <v>0</v>
      </c>
    </row>
    <row r="133" spans="1:6" x14ac:dyDescent="0.25">
      <c r="A133" s="93">
        <v>9600</v>
      </c>
      <c r="B133" s="237" t="s">
        <v>169</v>
      </c>
      <c r="C133" s="238"/>
      <c r="D133" s="51"/>
      <c r="E133" s="51"/>
      <c r="F133" s="51">
        <v>0</v>
      </c>
    </row>
    <row r="134" spans="1:6" x14ac:dyDescent="0.25">
      <c r="A134" s="93">
        <v>9700</v>
      </c>
      <c r="B134" s="237" t="s">
        <v>170</v>
      </c>
      <c r="C134" s="238"/>
      <c r="D134" s="51">
        <v>0</v>
      </c>
      <c r="E134" s="51">
        <v>0</v>
      </c>
      <c r="F134" s="51">
        <v>0</v>
      </c>
    </row>
    <row r="135" spans="1:6" ht="75" x14ac:dyDescent="0.25">
      <c r="A135" s="244" t="s">
        <v>636</v>
      </c>
      <c r="B135" s="245"/>
      <c r="C135" s="96" t="s">
        <v>170</v>
      </c>
      <c r="D135" s="47">
        <v>0</v>
      </c>
      <c r="E135" s="57"/>
      <c r="F135" s="57">
        <v>0</v>
      </c>
    </row>
    <row r="136" spans="1:6" x14ac:dyDescent="0.25">
      <c r="A136" s="92">
        <v>0</v>
      </c>
      <c r="B136" s="246" t="s">
        <v>171</v>
      </c>
      <c r="C136" s="247"/>
      <c r="D136" s="43">
        <v>0</v>
      </c>
      <c r="E136" s="43">
        <v>0</v>
      </c>
      <c r="F136" s="43">
        <v>0</v>
      </c>
    </row>
    <row r="137" spans="1:6" x14ac:dyDescent="0.25">
      <c r="A137" s="93">
        <v>100</v>
      </c>
      <c r="B137" s="237" t="s">
        <v>172</v>
      </c>
      <c r="C137" s="238"/>
      <c r="D137" s="51"/>
      <c r="E137" s="51"/>
      <c r="F137" s="51">
        <v>0</v>
      </c>
    </row>
    <row r="138" spans="1:6" x14ac:dyDescent="0.25">
      <c r="A138" s="93">
        <v>200</v>
      </c>
      <c r="B138" s="237" t="s">
        <v>173</v>
      </c>
      <c r="C138" s="238"/>
      <c r="D138" s="51"/>
      <c r="E138" s="51"/>
      <c r="F138" s="51">
        <v>0</v>
      </c>
    </row>
    <row r="139" spans="1:6" x14ac:dyDescent="0.25">
      <c r="A139" s="93">
        <v>300</v>
      </c>
      <c r="B139" s="237" t="s">
        <v>174</v>
      </c>
      <c r="C139" s="238"/>
      <c r="D139" s="51">
        <v>0</v>
      </c>
      <c r="E139" s="51">
        <v>0</v>
      </c>
      <c r="F139" s="51">
        <v>0</v>
      </c>
    </row>
    <row r="140" spans="1:6" ht="30" x14ac:dyDescent="0.25">
      <c r="A140" s="239">
        <v>301</v>
      </c>
      <c r="B140" s="240"/>
      <c r="C140" s="94" t="s">
        <v>174</v>
      </c>
      <c r="D140" s="57"/>
      <c r="E140" s="47">
        <v>0</v>
      </c>
      <c r="F140" s="57">
        <v>0</v>
      </c>
    </row>
    <row r="141" spans="1:6" ht="15.75" x14ac:dyDescent="0.25">
      <c r="A141" s="241" t="s">
        <v>175</v>
      </c>
      <c r="B141" s="242"/>
      <c r="C141" s="243"/>
      <c r="D141" s="100">
        <v>38530191</v>
      </c>
      <c r="E141" s="100">
        <v>4025052</v>
      </c>
      <c r="F141" s="100">
        <v>42555240</v>
      </c>
    </row>
  </sheetData>
  <mergeCells count="141">
    <mergeCell ref="A7:B7"/>
    <mergeCell ref="A8:B8"/>
    <mergeCell ref="B9:C9"/>
    <mergeCell ref="B10:C10"/>
    <mergeCell ref="B11:C11"/>
    <mergeCell ref="B12:C12"/>
    <mergeCell ref="B1:C1"/>
    <mergeCell ref="B2:C2"/>
    <mergeCell ref="B3:C3"/>
    <mergeCell ref="A4:B4"/>
    <mergeCell ref="B5:C5"/>
    <mergeCell ref="A6:B6"/>
    <mergeCell ref="B19:C19"/>
    <mergeCell ref="A20:B20"/>
    <mergeCell ref="B21:C21"/>
    <mergeCell ref="B22:C22"/>
    <mergeCell ref="B23:C23"/>
    <mergeCell ref="B24:C24"/>
    <mergeCell ref="B13:C13"/>
    <mergeCell ref="A14:B14"/>
    <mergeCell ref="A15:B15"/>
    <mergeCell ref="A16:B16"/>
    <mergeCell ref="A17:B17"/>
    <mergeCell ref="A18:B18"/>
    <mergeCell ref="B31:C31"/>
    <mergeCell ref="A32:B32"/>
    <mergeCell ref="A33:B33"/>
    <mergeCell ref="A34:B34"/>
    <mergeCell ref="A35:B35"/>
    <mergeCell ref="B36:C36"/>
    <mergeCell ref="B25:C25"/>
    <mergeCell ref="B26:C26"/>
    <mergeCell ref="B27:C27"/>
    <mergeCell ref="B28:C28"/>
    <mergeCell ref="A29:B29"/>
    <mergeCell ref="B30:C30"/>
    <mergeCell ref="A43:B43"/>
    <mergeCell ref="A44:B44"/>
    <mergeCell ref="A45:B45"/>
    <mergeCell ref="A46:B46"/>
    <mergeCell ref="A47:B47"/>
    <mergeCell ref="A48:B48"/>
    <mergeCell ref="B37:C37"/>
    <mergeCell ref="A38:B38"/>
    <mergeCell ref="A39:B39"/>
    <mergeCell ref="A40:B40"/>
    <mergeCell ref="A41:B41"/>
    <mergeCell ref="A42:B42"/>
    <mergeCell ref="A55:B55"/>
    <mergeCell ref="A56:B56"/>
    <mergeCell ref="A57:B57"/>
    <mergeCell ref="A58:B58"/>
    <mergeCell ref="A59:B59"/>
    <mergeCell ref="B60:C60"/>
    <mergeCell ref="A49:B49"/>
    <mergeCell ref="A50:B50"/>
    <mergeCell ref="A51:B51"/>
    <mergeCell ref="B52:C52"/>
    <mergeCell ref="A53:B53"/>
    <mergeCell ref="B54:C54"/>
    <mergeCell ref="A67:B67"/>
    <mergeCell ref="A68:B68"/>
    <mergeCell ref="A69:B69"/>
    <mergeCell ref="B70:C70"/>
    <mergeCell ref="A71:B71"/>
    <mergeCell ref="A72:B72"/>
    <mergeCell ref="B61:C61"/>
    <mergeCell ref="A62:B62"/>
    <mergeCell ref="A63:B63"/>
    <mergeCell ref="B64:C64"/>
    <mergeCell ref="B65:C65"/>
    <mergeCell ref="B66:C66"/>
    <mergeCell ref="B79:C79"/>
    <mergeCell ref="B80:C80"/>
    <mergeCell ref="A81:B81"/>
    <mergeCell ref="B82:C82"/>
    <mergeCell ref="B83:C83"/>
    <mergeCell ref="A84:B84"/>
    <mergeCell ref="B73:C73"/>
    <mergeCell ref="A74:B74"/>
    <mergeCell ref="A75:B75"/>
    <mergeCell ref="A76:B76"/>
    <mergeCell ref="A77:B77"/>
    <mergeCell ref="A78:B78"/>
    <mergeCell ref="B91:C91"/>
    <mergeCell ref="A92:B92"/>
    <mergeCell ref="B93:C93"/>
    <mergeCell ref="B94:C94"/>
    <mergeCell ref="A95:B95"/>
    <mergeCell ref="A96:B96"/>
    <mergeCell ref="B85:C85"/>
    <mergeCell ref="B86:C86"/>
    <mergeCell ref="B87:C87"/>
    <mergeCell ref="B88:C88"/>
    <mergeCell ref="A89:B89"/>
    <mergeCell ref="B90:C90"/>
    <mergeCell ref="A103:B103"/>
    <mergeCell ref="A104:B104"/>
    <mergeCell ref="A105:B105"/>
    <mergeCell ref="A106:B106"/>
    <mergeCell ref="B107:C107"/>
    <mergeCell ref="A108:B108"/>
    <mergeCell ref="A97:B97"/>
    <mergeCell ref="A98:B98"/>
    <mergeCell ref="A99:B99"/>
    <mergeCell ref="A100:B100"/>
    <mergeCell ref="A101:B101"/>
    <mergeCell ref="A102:B102"/>
    <mergeCell ref="B115:C115"/>
    <mergeCell ref="A116:B116"/>
    <mergeCell ref="A117:B117"/>
    <mergeCell ref="A118:B118"/>
    <mergeCell ref="A119:B119"/>
    <mergeCell ref="A120:B120"/>
    <mergeCell ref="A109:B109"/>
    <mergeCell ref="B110:C110"/>
    <mergeCell ref="A111:B111"/>
    <mergeCell ref="A112:B112"/>
    <mergeCell ref="A113:B113"/>
    <mergeCell ref="A114:B114"/>
    <mergeCell ref="B127:C127"/>
    <mergeCell ref="B128:C128"/>
    <mergeCell ref="A129:B129"/>
    <mergeCell ref="B130:C130"/>
    <mergeCell ref="B131:C131"/>
    <mergeCell ref="A132:B132"/>
    <mergeCell ref="B121:C121"/>
    <mergeCell ref="A122:B122"/>
    <mergeCell ref="A123:B123"/>
    <mergeCell ref="B124:C124"/>
    <mergeCell ref="B125:C125"/>
    <mergeCell ref="A126:B126"/>
    <mergeCell ref="B139:C139"/>
    <mergeCell ref="A140:B140"/>
    <mergeCell ref="A141:C141"/>
    <mergeCell ref="B133:C133"/>
    <mergeCell ref="B134:C134"/>
    <mergeCell ref="A135:B135"/>
    <mergeCell ref="B136:C136"/>
    <mergeCell ref="B137:C137"/>
    <mergeCell ref="B138:C138"/>
  </mergeCells>
  <conditionalFormatting sqref="E122:E123">
    <cfRule type="containsBlanks" dxfId="88" priority="1">
      <formula>LEN(TRIM(E122))=0</formula>
    </cfRule>
  </conditionalFormatting>
  <conditionalFormatting sqref="D129:E129">
    <cfRule type="containsBlanks" dxfId="87" priority="27">
      <formula>LEN(TRIM(D129))=0</formula>
    </cfRule>
  </conditionalFormatting>
  <conditionalFormatting sqref="D116:D120">
    <cfRule type="containsBlanks" dxfId="86" priority="29">
      <formula>LEN(TRIM(D116))=0</formula>
    </cfRule>
  </conditionalFormatting>
  <conditionalFormatting sqref="D126:E126">
    <cfRule type="containsBlanks" dxfId="85" priority="28">
      <formula>LEN(TRIM(D126))=0</formula>
    </cfRule>
  </conditionalFormatting>
  <conditionalFormatting sqref="D135">
    <cfRule type="containsBlanks" dxfId="84" priority="25">
      <formula>LEN(TRIM(D135))=0</formula>
    </cfRule>
  </conditionalFormatting>
  <conditionalFormatting sqref="D4">
    <cfRule type="containsBlanks" dxfId="83" priority="30">
      <formula>LEN(TRIM(D4))=0</formula>
    </cfRule>
  </conditionalFormatting>
  <conditionalFormatting sqref="D132">
    <cfRule type="containsBlanks" dxfId="82" priority="26">
      <formula>LEN(TRIM(D132))=0</formula>
    </cfRule>
  </conditionalFormatting>
  <conditionalFormatting sqref="E140">
    <cfRule type="containsBlanks" dxfId="81" priority="24">
      <formula>LEN(TRIM(E140))=0</formula>
    </cfRule>
  </conditionalFormatting>
  <conditionalFormatting sqref="D6:D8">
    <cfRule type="containsBlanks" dxfId="80" priority="23">
      <formula>LEN(TRIM(D6))=0</formula>
    </cfRule>
  </conditionalFormatting>
  <conditionalFormatting sqref="D14:D18">
    <cfRule type="containsBlanks" dxfId="79" priority="22">
      <formula>LEN(TRIM(D14))=0</formula>
    </cfRule>
  </conditionalFormatting>
  <conditionalFormatting sqref="D20">
    <cfRule type="containsBlanks" dxfId="78" priority="21">
      <formula>LEN(TRIM(D20))=0</formula>
    </cfRule>
  </conditionalFormatting>
  <conditionalFormatting sqref="D29">
    <cfRule type="containsBlanks" dxfId="77" priority="20">
      <formula>LEN(TRIM(D29))=0</formula>
    </cfRule>
  </conditionalFormatting>
  <conditionalFormatting sqref="D32:D35">
    <cfRule type="containsBlanks" dxfId="76" priority="19">
      <formula>LEN(TRIM(D32))=0</formula>
    </cfRule>
  </conditionalFormatting>
  <conditionalFormatting sqref="D38:D51">
    <cfRule type="containsBlanks" dxfId="75" priority="18">
      <formula>LEN(TRIM(D38))=0</formula>
    </cfRule>
  </conditionalFormatting>
  <conditionalFormatting sqref="D53">
    <cfRule type="containsBlanks" dxfId="74" priority="17">
      <formula>LEN(TRIM(D53))=0</formula>
    </cfRule>
  </conditionalFormatting>
  <conditionalFormatting sqref="D55:D59">
    <cfRule type="containsBlanks" dxfId="73" priority="16">
      <formula>LEN(TRIM(D55))=0</formula>
    </cfRule>
  </conditionalFormatting>
  <conditionalFormatting sqref="D62:D63">
    <cfRule type="containsBlanks" dxfId="72" priority="15">
      <formula>LEN(TRIM(D62))=0</formula>
    </cfRule>
  </conditionalFormatting>
  <conditionalFormatting sqref="D67:D69">
    <cfRule type="containsBlanks" dxfId="71" priority="14">
      <formula>LEN(TRIM(D67))=0</formula>
    </cfRule>
  </conditionalFormatting>
  <conditionalFormatting sqref="D71:D72">
    <cfRule type="containsBlanks" dxfId="70" priority="13">
      <formula>LEN(TRIM(D71))=0</formula>
    </cfRule>
  </conditionalFormatting>
  <conditionalFormatting sqref="D74:D78">
    <cfRule type="containsBlanks" dxfId="69" priority="12">
      <formula>LEN(TRIM(D74))=0</formula>
    </cfRule>
  </conditionalFormatting>
  <conditionalFormatting sqref="D81">
    <cfRule type="containsBlanks" dxfId="68" priority="11">
      <formula>LEN(TRIM(D81))=0</formula>
    </cfRule>
  </conditionalFormatting>
  <conditionalFormatting sqref="D84">
    <cfRule type="containsBlanks" dxfId="67" priority="10">
      <formula>LEN(TRIM(D84))=0</formula>
    </cfRule>
  </conditionalFormatting>
  <conditionalFormatting sqref="D89">
    <cfRule type="containsBlanks" dxfId="66" priority="9">
      <formula>LEN(TRIM(D89))=0</formula>
    </cfRule>
  </conditionalFormatting>
  <conditionalFormatting sqref="D92">
    <cfRule type="containsBlanks" dxfId="65" priority="8">
      <formula>LEN(TRIM(D92))=0</formula>
    </cfRule>
  </conditionalFormatting>
  <conditionalFormatting sqref="D95:D106">
    <cfRule type="containsBlanks" dxfId="64" priority="7">
      <formula>LEN(TRIM(D95))=0</formula>
    </cfRule>
  </conditionalFormatting>
  <conditionalFormatting sqref="E108">
    <cfRule type="containsBlanks" dxfId="63" priority="6">
      <formula>LEN(TRIM(E108))=0</formula>
    </cfRule>
  </conditionalFormatting>
  <conditionalFormatting sqref="E109">
    <cfRule type="containsBlanks" dxfId="62" priority="5">
      <formula>LEN(TRIM(E109))=0</formula>
    </cfRule>
  </conditionalFormatting>
  <conditionalFormatting sqref="E111:E113">
    <cfRule type="containsBlanks" dxfId="61" priority="4">
      <formula>LEN(TRIM(E111))=0</formula>
    </cfRule>
  </conditionalFormatting>
  <conditionalFormatting sqref="D114">
    <cfRule type="containsBlanks" dxfId="60" priority="3">
      <formula>LEN(TRIM(D114))=0</formula>
    </cfRule>
  </conditionalFormatting>
  <conditionalFormatting sqref="E114">
    <cfRule type="containsBlanks" dxfId="59" priority="2">
      <formula>LEN(TRIM(E114))=0</formula>
    </cfRule>
  </conditionalFormatting>
  <dataValidations count="1">
    <dataValidation type="whole" operator="greaterThanOrEqual" allowBlank="1" showInputMessage="1" showErrorMessage="1" errorTitle="Valor de la celda" error="La celda sólo permite números enteros y en positivo, favor de capturar cantidades sin centavos y evitar números en negativos." sqref="D4 D6:D8 D14:D18 D20 D29 D32:D35 D38:D51 D53 D55:D59 D62:D63 D67:D69 D71:D72 D74:D78 D81 D84 D89 D92 D95:D106 E108:E109 E111:E114 D114 D116:D120 E122:E123 D126:E126 D129:E129 D132:E132 D135 E140" xr:uid="{00000000-0002-0000-0400-000000000000}">
      <formula1>0</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H24"/>
  <sheetViews>
    <sheetView workbookViewId="0">
      <selection activeCell="C4" sqref="C4"/>
    </sheetView>
  </sheetViews>
  <sheetFormatPr baseColWidth="10" defaultRowHeight="15" x14ac:dyDescent="0.25"/>
  <cols>
    <col min="1" max="1" width="49.28515625" bestFit="1" customWidth="1"/>
  </cols>
  <sheetData>
    <row r="1" spans="1:8" ht="45" x14ac:dyDescent="0.25">
      <c r="A1" s="11" t="s">
        <v>1007</v>
      </c>
      <c r="B1" s="11" t="s">
        <v>600</v>
      </c>
      <c r="C1" s="11" t="s">
        <v>601</v>
      </c>
      <c r="D1" s="11" t="s">
        <v>602</v>
      </c>
      <c r="E1" s="11" t="s">
        <v>637</v>
      </c>
      <c r="F1" s="11" t="s">
        <v>604</v>
      </c>
      <c r="G1" s="11" t="s">
        <v>605</v>
      </c>
      <c r="H1" s="11" t="s">
        <v>606</v>
      </c>
    </row>
    <row r="2" spans="1:8" x14ac:dyDescent="0.25">
      <c r="A2" s="41" t="s">
        <v>638</v>
      </c>
      <c r="B2" s="67"/>
      <c r="C2" s="67"/>
      <c r="D2" s="67"/>
      <c r="E2" s="67"/>
      <c r="F2" s="67"/>
      <c r="G2" s="67"/>
      <c r="H2" s="68"/>
    </row>
    <row r="3" spans="1:8" x14ac:dyDescent="0.25">
      <c r="A3" s="69" t="s">
        <v>639</v>
      </c>
      <c r="B3" s="70"/>
      <c r="C3" s="70"/>
      <c r="D3" s="70">
        <v>14906957.0413242</v>
      </c>
      <c r="E3" s="71">
        <v>15621515</v>
      </c>
      <c r="F3" s="70"/>
      <c r="G3" s="70"/>
      <c r="H3" s="70"/>
    </row>
    <row r="4" spans="1:8" x14ac:dyDescent="0.25">
      <c r="A4" s="69" t="s">
        <v>640</v>
      </c>
      <c r="B4" s="70"/>
      <c r="C4" s="70"/>
      <c r="D4" s="70">
        <v>4741983</v>
      </c>
      <c r="E4" s="71">
        <v>3678873</v>
      </c>
      <c r="F4" s="70"/>
      <c r="G4" s="70"/>
      <c r="H4" s="70"/>
    </row>
    <row r="5" spans="1:8" x14ac:dyDescent="0.25">
      <c r="A5" s="69" t="s">
        <v>641</v>
      </c>
      <c r="B5" s="70"/>
      <c r="C5" s="70"/>
      <c r="D5" s="70">
        <v>4417050</v>
      </c>
      <c r="E5" s="71">
        <v>5749296</v>
      </c>
      <c r="F5" s="70"/>
      <c r="G5" s="70"/>
      <c r="H5" s="70"/>
    </row>
    <row r="6" spans="1:8" x14ac:dyDescent="0.25">
      <c r="A6" s="69" t="s">
        <v>642</v>
      </c>
      <c r="B6" s="70"/>
      <c r="C6" s="70"/>
      <c r="D6" s="70">
        <v>3935979</v>
      </c>
      <c r="E6" s="71">
        <v>4412784</v>
      </c>
      <c r="F6" s="70"/>
      <c r="G6" s="70"/>
      <c r="H6" s="70"/>
    </row>
    <row r="7" spans="1:8" x14ac:dyDescent="0.25">
      <c r="A7" s="72" t="s">
        <v>643</v>
      </c>
      <c r="B7" s="70"/>
      <c r="C7" s="70"/>
      <c r="D7" s="70"/>
      <c r="E7" s="71">
        <v>0</v>
      </c>
      <c r="F7" s="70"/>
      <c r="G7" s="70"/>
      <c r="H7" s="70"/>
    </row>
    <row r="8" spans="1:8" x14ac:dyDescent="0.25">
      <c r="A8" s="72" t="s">
        <v>644</v>
      </c>
      <c r="B8" s="70"/>
      <c r="C8" s="70"/>
      <c r="D8" s="70"/>
      <c r="E8" s="71">
        <v>0</v>
      </c>
      <c r="F8" s="70"/>
      <c r="G8" s="70"/>
      <c r="H8" s="70"/>
    </row>
    <row r="9" spans="1:8" x14ac:dyDescent="0.25">
      <c r="A9" s="72" t="s">
        <v>645</v>
      </c>
      <c r="B9" s="70"/>
      <c r="C9" s="70"/>
      <c r="D9" s="70"/>
      <c r="E9" s="71">
        <v>0</v>
      </c>
      <c r="F9" s="70"/>
      <c r="G9" s="70"/>
      <c r="H9" s="70"/>
    </row>
    <row r="10" spans="1:8" x14ac:dyDescent="0.25">
      <c r="A10" s="72" t="s">
        <v>646</v>
      </c>
      <c r="B10" s="70"/>
      <c r="C10" s="70"/>
      <c r="D10" s="70"/>
      <c r="E10" s="71">
        <v>0</v>
      </c>
      <c r="F10" s="70"/>
      <c r="G10" s="70"/>
      <c r="H10" s="70"/>
    </row>
    <row r="11" spans="1:8" x14ac:dyDescent="0.25">
      <c r="A11" s="72" t="s">
        <v>647</v>
      </c>
      <c r="B11" s="70"/>
      <c r="C11" s="70"/>
      <c r="D11" s="70">
        <v>1490000</v>
      </c>
      <c r="E11" s="71">
        <v>1489416</v>
      </c>
      <c r="F11" s="70"/>
      <c r="G11" s="70"/>
      <c r="H11" s="70"/>
    </row>
    <row r="12" spans="1:8" x14ac:dyDescent="0.25">
      <c r="A12" s="101" t="s">
        <v>648</v>
      </c>
      <c r="B12" s="51">
        <v>0</v>
      </c>
      <c r="C12" s="51">
        <v>0</v>
      </c>
      <c r="D12" s="51">
        <f>SUM(D3:D11)</f>
        <v>29491969.041324198</v>
      </c>
      <c r="E12" s="51">
        <f>SUM(E3:E11)</f>
        <v>30951884</v>
      </c>
      <c r="F12" s="51">
        <v>0</v>
      </c>
      <c r="G12" s="51">
        <v>0</v>
      </c>
      <c r="H12" s="51">
        <v>0</v>
      </c>
    </row>
    <row r="13" spans="1:8" x14ac:dyDescent="0.25">
      <c r="A13" s="41" t="s">
        <v>649</v>
      </c>
      <c r="B13" s="67"/>
      <c r="C13" s="67"/>
      <c r="D13" s="67"/>
      <c r="E13" s="67"/>
      <c r="F13" s="67"/>
      <c r="G13" s="67"/>
      <c r="H13" s="68"/>
    </row>
    <row r="14" spans="1:8" x14ac:dyDescent="0.25">
      <c r="A14" s="69" t="s">
        <v>639</v>
      </c>
      <c r="B14" s="76"/>
      <c r="C14" s="76"/>
      <c r="D14" s="76"/>
      <c r="E14" s="71">
        <v>0</v>
      </c>
      <c r="F14" s="76"/>
      <c r="G14" s="76"/>
      <c r="H14" s="76"/>
    </row>
    <row r="15" spans="1:8" x14ac:dyDescent="0.25">
      <c r="A15" s="69" t="s">
        <v>640</v>
      </c>
      <c r="B15" s="76"/>
      <c r="C15" s="76"/>
      <c r="D15" s="76"/>
      <c r="E15" s="71">
        <v>0</v>
      </c>
      <c r="F15" s="76"/>
      <c r="G15" s="76"/>
      <c r="H15" s="76"/>
    </row>
    <row r="16" spans="1:8" x14ac:dyDescent="0.25">
      <c r="A16" s="69" t="s">
        <v>641</v>
      </c>
      <c r="B16" s="76"/>
      <c r="C16" s="76"/>
      <c r="D16" s="76"/>
      <c r="E16" s="71">
        <v>0</v>
      </c>
      <c r="F16" s="76"/>
      <c r="G16" s="76"/>
      <c r="H16" s="76"/>
    </row>
    <row r="17" spans="1:8" x14ac:dyDescent="0.25">
      <c r="A17" s="69" t="s">
        <v>642</v>
      </c>
      <c r="B17" s="76"/>
      <c r="C17" s="76"/>
      <c r="D17" s="76"/>
      <c r="E17" s="71">
        <v>0</v>
      </c>
      <c r="F17" s="76"/>
      <c r="G17" s="76"/>
      <c r="H17" s="76"/>
    </row>
    <row r="18" spans="1:8" x14ac:dyDescent="0.25">
      <c r="A18" s="72" t="s">
        <v>643</v>
      </c>
      <c r="B18" s="76"/>
      <c r="C18" s="76"/>
      <c r="D18" s="76"/>
      <c r="E18" s="71">
        <v>0</v>
      </c>
      <c r="F18" s="76"/>
      <c r="G18" s="76"/>
      <c r="H18" s="76"/>
    </row>
    <row r="19" spans="1:8" x14ac:dyDescent="0.25">
      <c r="A19" s="72" t="s">
        <v>644</v>
      </c>
      <c r="B19" s="76"/>
      <c r="C19" s="76"/>
      <c r="D19" s="76">
        <v>11019873</v>
      </c>
      <c r="E19" s="71">
        <v>11570856</v>
      </c>
      <c r="F19" s="76"/>
      <c r="G19" s="76"/>
      <c r="H19" s="76"/>
    </row>
    <row r="20" spans="1:8" x14ac:dyDescent="0.25">
      <c r="A20" s="72" t="s">
        <v>645</v>
      </c>
      <c r="B20" s="76"/>
      <c r="C20" s="76"/>
      <c r="D20" s="76"/>
      <c r="E20" s="71">
        <v>0</v>
      </c>
      <c r="F20" s="76"/>
      <c r="G20" s="76"/>
      <c r="H20" s="76"/>
    </row>
    <row r="21" spans="1:8" x14ac:dyDescent="0.25">
      <c r="A21" s="72" t="s">
        <v>646</v>
      </c>
      <c r="B21" s="76"/>
      <c r="C21" s="76"/>
      <c r="D21" s="76">
        <v>30000</v>
      </c>
      <c r="E21" s="71">
        <v>32500</v>
      </c>
      <c r="F21" s="76"/>
      <c r="G21" s="76"/>
      <c r="H21" s="76"/>
    </row>
    <row r="22" spans="1:8" x14ac:dyDescent="0.25">
      <c r="A22" s="72" t="s">
        <v>647</v>
      </c>
      <c r="B22" s="76"/>
      <c r="C22" s="76"/>
      <c r="D22" s="76"/>
      <c r="E22" s="71">
        <v>0</v>
      </c>
      <c r="F22" s="76"/>
      <c r="G22" s="76"/>
      <c r="H22" s="76"/>
    </row>
    <row r="23" spans="1:8" x14ac:dyDescent="0.25">
      <c r="A23" s="101" t="s">
        <v>650</v>
      </c>
      <c r="B23" s="51">
        <v>0</v>
      </c>
      <c r="C23" s="51">
        <v>0</v>
      </c>
      <c r="D23" s="51">
        <f>SUM(D14:D22)</f>
        <v>11049873</v>
      </c>
      <c r="E23" s="51">
        <f>SUM(E14:E22)</f>
        <v>11603356</v>
      </c>
      <c r="F23" s="51">
        <v>0</v>
      </c>
      <c r="G23" s="51">
        <v>0</v>
      </c>
      <c r="H23" s="51">
        <v>0</v>
      </c>
    </row>
    <row r="24" spans="1:8" x14ac:dyDescent="0.25">
      <c r="A24" s="102" t="s">
        <v>599</v>
      </c>
      <c r="B24" s="103">
        <v>0</v>
      </c>
      <c r="C24" s="103">
        <v>0</v>
      </c>
      <c r="D24" s="103">
        <f>SUM(D12+D23)</f>
        <v>40541842.041324198</v>
      </c>
      <c r="E24" s="103">
        <f>SUM(E12+E23)</f>
        <v>42555240</v>
      </c>
      <c r="F24" s="103">
        <v>0</v>
      </c>
      <c r="G24" s="103">
        <v>0</v>
      </c>
      <c r="H24" s="103">
        <v>0</v>
      </c>
    </row>
  </sheetData>
  <conditionalFormatting sqref="F3:H11">
    <cfRule type="containsBlanks" dxfId="58" priority="1">
      <formula>LEN(TRIM(F3))=0</formula>
    </cfRule>
  </conditionalFormatting>
  <conditionalFormatting sqref="B14:D22 F14:H22">
    <cfRule type="containsBlanks" dxfId="57" priority="4">
      <formula>LEN(TRIM(B14))=0</formula>
    </cfRule>
  </conditionalFormatting>
  <conditionalFormatting sqref="B3:D11">
    <cfRule type="containsBlanks" dxfId="56" priority="3">
      <formula>LEN(TRIM(B3))=0</formula>
    </cfRule>
  </conditionalFormatting>
  <conditionalFormatting sqref="B14:D15 F14:H15">
    <cfRule type="containsBlanks" dxfId="55" priority="2">
      <formula>LEN(TRIM(B14))=0</formula>
    </cfRule>
  </conditionalFormatting>
  <dataValidations count="1">
    <dataValidation type="whole" operator="greaterThanOrEqual" allowBlank="1" showInputMessage="1" showErrorMessage="1" errorTitle="Valor de la celda" error="La celda sólo permite números enteros y en positivo, favor de capturar cantidades sin centavos y evitar números en negativos." sqref="B3:D11 F3:H11 F14:H22 B14:D22" xr:uid="{00000000-0002-0000-0500-000000000000}">
      <formula1>0</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69900"/>
  </sheetPr>
  <dimension ref="A1:M430"/>
  <sheetViews>
    <sheetView workbookViewId="0">
      <selection activeCell="H430" sqref="H430"/>
    </sheetView>
  </sheetViews>
  <sheetFormatPr baseColWidth="10" defaultRowHeight="15" x14ac:dyDescent="0.25"/>
  <cols>
    <col min="1" max="1" width="7.7109375" bestFit="1" customWidth="1"/>
    <col min="2" max="2" width="35.5703125" customWidth="1"/>
  </cols>
  <sheetData>
    <row r="1" spans="1:13" x14ac:dyDescent="0.25">
      <c r="A1" s="264" t="s">
        <v>651</v>
      </c>
      <c r="B1" s="266" t="s">
        <v>177</v>
      </c>
      <c r="C1" s="268" t="s">
        <v>652</v>
      </c>
      <c r="D1" s="268"/>
      <c r="E1" s="268"/>
      <c r="F1" s="268"/>
      <c r="G1" s="268"/>
      <c r="H1" s="268"/>
      <c r="I1" s="268"/>
      <c r="J1" s="269" t="s">
        <v>653</v>
      </c>
      <c r="K1" s="269"/>
      <c r="L1" s="269"/>
      <c r="M1" s="270" t="s">
        <v>654</v>
      </c>
    </row>
    <row r="2" spans="1:13" ht="102" x14ac:dyDescent="0.25">
      <c r="A2" s="265"/>
      <c r="B2" s="267"/>
      <c r="C2" s="104" t="s">
        <v>655</v>
      </c>
      <c r="D2" s="105" t="s">
        <v>656</v>
      </c>
      <c r="E2" s="105" t="s">
        <v>657</v>
      </c>
      <c r="F2" s="105" t="s">
        <v>658</v>
      </c>
      <c r="G2" s="105" t="s">
        <v>659</v>
      </c>
      <c r="H2" s="105" t="s">
        <v>660</v>
      </c>
      <c r="I2" s="105" t="s">
        <v>661</v>
      </c>
      <c r="J2" s="106" t="s">
        <v>662</v>
      </c>
      <c r="K2" s="106" t="s">
        <v>663</v>
      </c>
      <c r="L2" s="106" t="s">
        <v>664</v>
      </c>
      <c r="M2" s="271"/>
    </row>
    <row r="3" spans="1:13" x14ac:dyDescent="0.25">
      <c r="A3" s="107">
        <v>1000</v>
      </c>
      <c r="B3" s="108" t="s">
        <v>178</v>
      </c>
      <c r="C3" s="42">
        <v>0</v>
      </c>
      <c r="D3" s="109">
        <v>0</v>
      </c>
      <c r="E3" s="109">
        <v>0</v>
      </c>
      <c r="F3" s="109">
        <v>0</v>
      </c>
      <c r="G3" s="109">
        <f>'COG-M'!P2</f>
        <v>15621515</v>
      </c>
      <c r="H3" s="109">
        <v>0</v>
      </c>
      <c r="I3" s="109">
        <v>0</v>
      </c>
      <c r="J3" s="109">
        <v>0</v>
      </c>
      <c r="K3" s="109">
        <v>0</v>
      </c>
      <c r="L3" s="109">
        <v>0</v>
      </c>
      <c r="M3" s="43">
        <f>SUM(C3:L3)</f>
        <v>15621515</v>
      </c>
    </row>
    <row r="4" spans="1:13" ht="30" x14ac:dyDescent="0.25">
      <c r="A4" s="110">
        <v>1100</v>
      </c>
      <c r="B4" s="111" t="s">
        <v>179</v>
      </c>
      <c r="C4" s="45">
        <v>0</v>
      </c>
      <c r="D4" s="51">
        <v>0</v>
      </c>
      <c r="E4" s="51">
        <v>0</v>
      </c>
      <c r="F4" s="51">
        <v>0</v>
      </c>
      <c r="G4" s="51">
        <f>'COG-M'!P3</f>
        <v>12132324</v>
      </c>
      <c r="H4" s="51">
        <v>0</v>
      </c>
      <c r="I4" s="51">
        <v>0</v>
      </c>
      <c r="J4" s="51">
        <v>0</v>
      </c>
      <c r="K4" s="51">
        <v>0</v>
      </c>
      <c r="L4" s="51">
        <v>0</v>
      </c>
      <c r="M4" s="43">
        <f t="shared" ref="M4:M67" si="0">SUM(C4:L4)</f>
        <v>12132324</v>
      </c>
    </row>
    <row r="5" spans="1:13" x14ac:dyDescent="0.25">
      <c r="A5" s="112">
        <v>111</v>
      </c>
      <c r="B5" s="113" t="s">
        <v>180</v>
      </c>
      <c r="C5" s="114">
        <v>0</v>
      </c>
      <c r="D5" s="47"/>
      <c r="E5" s="47"/>
      <c r="F5" s="47"/>
      <c r="G5" s="47">
        <v>0</v>
      </c>
      <c r="H5" s="47">
        <v>0</v>
      </c>
      <c r="I5" s="47">
        <v>0</v>
      </c>
      <c r="J5" s="47"/>
      <c r="K5" s="47"/>
      <c r="L5" s="47"/>
      <c r="M5" s="43">
        <f t="shared" si="0"/>
        <v>0</v>
      </c>
    </row>
    <row r="6" spans="1:13" x14ac:dyDescent="0.25">
      <c r="A6" s="112">
        <v>112</v>
      </c>
      <c r="B6" s="113" t="s">
        <v>181</v>
      </c>
      <c r="C6" s="114"/>
      <c r="D6" s="47"/>
      <c r="E6" s="47"/>
      <c r="F6" s="47"/>
      <c r="G6" s="47"/>
      <c r="H6" s="47"/>
      <c r="I6" s="47"/>
      <c r="J6" s="47"/>
      <c r="K6" s="47"/>
      <c r="L6" s="47"/>
      <c r="M6" s="43">
        <f t="shared" si="0"/>
        <v>0</v>
      </c>
    </row>
    <row r="7" spans="1:13" x14ac:dyDescent="0.25">
      <c r="A7" s="112">
        <v>113</v>
      </c>
      <c r="B7" s="113" t="s">
        <v>182</v>
      </c>
      <c r="C7" s="114">
        <v>0</v>
      </c>
      <c r="D7" s="47"/>
      <c r="E7" s="47"/>
      <c r="F7" s="47">
        <v>0</v>
      </c>
      <c r="G7" s="47">
        <f>'COG-M'!P11</f>
        <v>12132324</v>
      </c>
      <c r="H7" s="47">
        <v>0</v>
      </c>
      <c r="I7" s="47">
        <v>0</v>
      </c>
      <c r="J7" s="47">
        <v>0</v>
      </c>
      <c r="K7" s="47"/>
      <c r="L7" s="47"/>
      <c r="M7" s="43">
        <f t="shared" si="0"/>
        <v>12132324</v>
      </c>
    </row>
    <row r="8" spans="1:13" ht="30" x14ac:dyDescent="0.25">
      <c r="A8" s="112">
        <v>114</v>
      </c>
      <c r="B8" s="113" t="s">
        <v>183</v>
      </c>
      <c r="C8" s="114">
        <v>0</v>
      </c>
      <c r="D8" s="47"/>
      <c r="E8" s="47"/>
      <c r="F8" s="47"/>
      <c r="G8" s="47">
        <v>0</v>
      </c>
      <c r="H8" s="47">
        <v>0</v>
      </c>
      <c r="I8" s="47">
        <v>0</v>
      </c>
      <c r="J8" s="47"/>
      <c r="K8" s="47"/>
      <c r="L8" s="47"/>
      <c r="M8" s="43">
        <f t="shared" si="0"/>
        <v>0</v>
      </c>
    </row>
    <row r="9" spans="1:13" ht="30" x14ac:dyDescent="0.25">
      <c r="A9" s="110">
        <v>1200</v>
      </c>
      <c r="B9" s="111" t="s">
        <v>184</v>
      </c>
      <c r="C9" s="45">
        <v>0</v>
      </c>
      <c r="D9" s="51">
        <v>0</v>
      </c>
      <c r="E9" s="51">
        <v>0</v>
      </c>
      <c r="F9" s="51">
        <v>0</v>
      </c>
      <c r="G9" s="51">
        <f>'COG-M'!P19</f>
        <v>747984</v>
      </c>
      <c r="H9" s="51">
        <v>0</v>
      </c>
      <c r="I9" s="51">
        <v>0</v>
      </c>
      <c r="J9" s="51">
        <v>0</v>
      </c>
      <c r="K9" s="51">
        <v>0</v>
      </c>
      <c r="L9" s="51">
        <v>0</v>
      </c>
      <c r="M9" s="43">
        <f t="shared" si="0"/>
        <v>747984</v>
      </c>
    </row>
    <row r="10" spans="1:13" x14ac:dyDescent="0.25">
      <c r="A10" s="112">
        <v>121</v>
      </c>
      <c r="B10" s="113" t="s">
        <v>185</v>
      </c>
      <c r="C10" s="114">
        <v>0</v>
      </c>
      <c r="D10" s="47"/>
      <c r="E10" s="47"/>
      <c r="F10" s="47">
        <v>0</v>
      </c>
      <c r="G10" s="47">
        <v>0</v>
      </c>
      <c r="H10" s="47">
        <v>0</v>
      </c>
      <c r="I10" s="47">
        <v>0</v>
      </c>
      <c r="J10" s="47"/>
      <c r="K10" s="47"/>
      <c r="L10" s="47"/>
      <c r="M10" s="43">
        <f t="shared" si="0"/>
        <v>0</v>
      </c>
    </row>
    <row r="11" spans="1:13" x14ac:dyDescent="0.25">
      <c r="A11" s="112">
        <v>122</v>
      </c>
      <c r="B11" s="113" t="s">
        <v>186</v>
      </c>
      <c r="C11" s="114">
        <v>0</v>
      </c>
      <c r="D11" s="47"/>
      <c r="E11" s="47"/>
      <c r="F11" s="47">
        <v>0</v>
      </c>
      <c r="G11" s="47">
        <f>'COG-M'!P27</f>
        <v>747984</v>
      </c>
      <c r="H11" s="47">
        <v>0</v>
      </c>
      <c r="I11" s="47">
        <v>0</v>
      </c>
      <c r="J11" s="47">
        <v>0</v>
      </c>
      <c r="K11" s="47">
        <v>0</v>
      </c>
      <c r="L11" s="47">
        <v>0</v>
      </c>
      <c r="M11" s="43">
        <f t="shared" si="0"/>
        <v>747984</v>
      </c>
    </row>
    <row r="12" spans="1:13" ht="30" x14ac:dyDescent="0.25">
      <c r="A12" s="112">
        <v>123</v>
      </c>
      <c r="B12" s="113" t="s">
        <v>187</v>
      </c>
      <c r="C12" s="114">
        <v>0</v>
      </c>
      <c r="D12" s="47"/>
      <c r="E12" s="47"/>
      <c r="F12" s="47">
        <v>0</v>
      </c>
      <c r="G12" s="47">
        <v>0</v>
      </c>
      <c r="H12" s="47">
        <v>0</v>
      </c>
      <c r="I12" s="47">
        <v>0</v>
      </c>
      <c r="J12" s="47"/>
      <c r="K12" s="47"/>
      <c r="L12" s="47"/>
      <c r="M12" s="43">
        <f t="shared" si="0"/>
        <v>0</v>
      </c>
    </row>
    <row r="13" spans="1:13" ht="45" x14ac:dyDescent="0.25">
      <c r="A13" s="112">
        <v>124</v>
      </c>
      <c r="B13" s="113" t="s">
        <v>188</v>
      </c>
      <c r="C13" s="114"/>
      <c r="D13" s="47"/>
      <c r="E13" s="47"/>
      <c r="F13" s="47"/>
      <c r="G13" s="47"/>
      <c r="H13" s="47"/>
      <c r="I13" s="47"/>
      <c r="J13" s="47"/>
      <c r="K13" s="47"/>
      <c r="L13" s="47"/>
      <c r="M13" s="43">
        <f t="shared" si="0"/>
        <v>0</v>
      </c>
    </row>
    <row r="14" spans="1:13" ht="30" x14ac:dyDescent="0.25">
      <c r="A14" s="110">
        <v>1300</v>
      </c>
      <c r="B14" s="111" t="s">
        <v>189</v>
      </c>
      <c r="C14" s="45">
        <v>0</v>
      </c>
      <c r="D14" s="51">
        <v>0</v>
      </c>
      <c r="E14" s="51">
        <v>0</v>
      </c>
      <c r="F14" s="51">
        <v>0</v>
      </c>
      <c r="G14" s="51">
        <f>'COG-M'!P39</f>
        <v>1830467</v>
      </c>
      <c r="H14" s="51">
        <v>0</v>
      </c>
      <c r="I14" s="51">
        <v>0</v>
      </c>
      <c r="J14" s="51">
        <v>0</v>
      </c>
      <c r="K14" s="51">
        <v>0</v>
      </c>
      <c r="L14" s="51">
        <v>0</v>
      </c>
      <c r="M14" s="43">
        <f t="shared" si="0"/>
        <v>1830467</v>
      </c>
    </row>
    <row r="15" spans="1:13" ht="30" x14ac:dyDescent="0.25">
      <c r="A15" s="112">
        <v>131</v>
      </c>
      <c r="B15" s="113" t="s">
        <v>190</v>
      </c>
      <c r="C15" s="114">
        <v>0</v>
      </c>
      <c r="D15" s="47"/>
      <c r="E15" s="47"/>
      <c r="F15" s="47">
        <v>0</v>
      </c>
      <c r="G15" s="47">
        <v>0</v>
      </c>
      <c r="H15" s="47">
        <v>0</v>
      </c>
      <c r="I15" s="47">
        <v>0</v>
      </c>
      <c r="J15" s="47"/>
      <c r="K15" s="47"/>
      <c r="L15" s="47"/>
      <c r="M15" s="43">
        <f t="shared" si="0"/>
        <v>0</v>
      </c>
    </row>
    <row r="16" spans="1:13" ht="30" x14ac:dyDescent="0.25">
      <c r="A16" s="112">
        <v>132</v>
      </c>
      <c r="B16" s="113" t="s">
        <v>191</v>
      </c>
      <c r="C16" s="114">
        <v>0</v>
      </c>
      <c r="D16" s="47"/>
      <c r="E16" s="47"/>
      <c r="F16" s="47">
        <v>0</v>
      </c>
      <c r="G16" s="47">
        <f>'COG-M'!P47</f>
        <v>1830467</v>
      </c>
      <c r="H16" s="47">
        <v>0</v>
      </c>
      <c r="I16" s="47">
        <v>0</v>
      </c>
      <c r="J16" s="47">
        <v>0</v>
      </c>
      <c r="K16" s="47"/>
      <c r="L16" s="47"/>
      <c r="M16" s="43">
        <f t="shared" si="0"/>
        <v>1830467</v>
      </c>
    </row>
    <row r="17" spans="1:13" x14ac:dyDescent="0.25">
      <c r="A17" s="112">
        <v>133</v>
      </c>
      <c r="B17" s="113" t="s">
        <v>192</v>
      </c>
      <c r="C17" s="114">
        <v>0</v>
      </c>
      <c r="D17" s="47"/>
      <c r="E17" s="47"/>
      <c r="F17" s="47">
        <v>0</v>
      </c>
      <c r="G17" s="47">
        <v>0</v>
      </c>
      <c r="H17" s="47">
        <v>0</v>
      </c>
      <c r="I17" s="47">
        <v>0</v>
      </c>
      <c r="J17" s="47">
        <v>0</v>
      </c>
      <c r="K17" s="47"/>
      <c r="L17" s="47"/>
      <c r="M17" s="43">
        <f t="shared" si="0"/>
        <v>0</v>
      </c>
    </row>
    <row r="18" spans="1:13" x14ac:dyDescent="0.25">
      <c r="A18" s="112">
        <v>134</v>
      </c>
      <c r="B18" s="113" t="s">
        <v>193</v>
      </c>
      <c r="C18" s="114">
        <v>0</v>
      </c>
      <c r="D18" s="47"/>
      <c r="E18" s="47"/>
      <c r="F18" s="47">
        <v>0</v>
      </c>
      <c r="G18" s="47">
        <v>0</v>
      </c>
      <c r="H18" s="47">
        <v>0</v>
      </c>
      <c r="I18" s="47">
        <v>0</v>
      </c>
      <c r="J18" s="47">
        <v>0</v>
      </c>
      <c r="K18" s="47"/>
      <c r="L18" s="47"/>
      <c r="M18" s="43">
        <f t="shared" si="0"/>
        <v>0</v>
      </c>
    </row>
    <row r="19" spans="1:13" x14ac:dyDescent="0.25">
      <c r="A19" s="112">
        <v>135</v>
      </c>
      <c r="B19" s="113" t="s">
        <v>194</v>
      </c>
      <c r="C19" s="114"/>
      <c r="D19" s="47"/>
      <c r="E19" s="47"/>
      <c r="F19" s="47"/>
      <c r="G19" s="47"/>
      <c r="H19" s="47"/>
      <c r="I19" s="47"/>
      <c r="J19" s="47"/>
      <c r="K19" s="47"/>
      <c r="L19" s="47"/>
      <c r="M19" s="43">
        <f t="shared" si="0"/>
        <v>0</v>
      </c>
    </row>
    <row r="20" spans="1:13" ht="45" x14ac:dyDescent="0.25">
      <c r="A20" s="112">
        <v>136</v>
      </c>
      <c r="B20" s="113" t="s">
        <v>195</v>
      </c>
      <c r="C20" s="114"/>
      <c r="D20" s="47"/>
      <c r="E20" s="47"/>
      <c r="F20" s="47"/>
      <c r="G20" s="47"/>
      <c r="H20" s="47"/>
      <c r="I20" s="47"/>
      <c r="J20" s="47"/>
      <c r="K20" s="47"/>
      <c r="L20" s="47"/>
      <c r="M20" s="43">
        <f t="shared" si="0"/>
        <v>0</v>
      </c>
    </row>
    <row r="21" spans="1:13" x14ac:dyDescent="0.25">
      <c r="A21" s="112">
        <v>137</v>
      </c>
      <c r="B21" s="113" t="s">
        <v>196</v>
      </c>
      <c r="C21" s="114">
        <v>0</v>
      </c>
      <c r="D21" s="47"/>
      <c r="E21" s="47"/>
      <c r="F21" s="47">
        <v>0</v>
      </c>
      <c r="G21" s="47">
        <v>0</v>
      </c>
      <c r="H21" s="47">
        <v>0</v>
      </c>
      <c r="I21" s="47">
        <v>0</v>
      </c>
      <c r="J21" s="47"/>
      <c r="K21" s="47"/>
      <c r="L21" s="47"/>
      <c r="M21" s="43">
        <f t="shared" si="0"/>
        <v>0</v>
      </c>
    </row>
    <row r="22" spans="1:13" ht="45" x14ac:dyDescent="0.25">
      <c r="A22" s="112">
        <v>138</v>
      </c>
      <c r="B22" s="113" t="s">
        <v>197</v>
      </c>
      <c r="C22" s="114">
        <v>0</v>
      </c>
      <c r="D22" s="47"/>
      <c r="E22" s="47"/>
      <c r="F22" s="47">
        <v>0</v>
      </c>
      <c r="G22" s="47">
        <v>0</v>
      </c>
      <c r="H22" s="47">
        <v>0</v>
      </c>
      <c r="I22" s="47">
        <v>0</v>
      </c>
      <c r="J22" s="47"/>
      <c r="K22" s="47"/>
      <c r="L22" s="47"/>
      <c r="M22" s="43">
        <f t="shared" si="0"/>
        <v>0</v>
      </c>
    </row>
    <row r="23" spans="1:13" x14ac:dyDescent="0.25">
      <c r="A23" s="110">
        <v>1400</v>
      </c>
      <c r="B23" s="111" t="s">
        <v>198</v>
      </c>
      <c r="C23" s="45">
        <v>0</v>
      </c>
      <c r="D23" s="51">
        <v>0</v>
      </c>
      <c r="E23" s="51">
        <v>0</v>
      </c>
      <c r="F23" s="51">
        <v>0</v>
      </c>
      <c r="G23" s="51">
        <f>'COG-M'!P75</f>
        <v>118476</v>
      </c>
      <c r="H23" s="51">
        <v>0</v>
      </c>
      <c r="I23" s="51">
        <v>0</v>
      </c>
      <c r="J23" s="51">
        <v>0</v>
      </c>
      <c r="K23" s="51">
        <v>0</v>
      </c>
      <c r="L23" s="51">
        <v>0</v>
      </c>
      <c r="M23" s="43">
        <f t="shared" si="0"/>
        <v>118476</v>
      </c>
    </row>
    <row r="24" spans="1:13" x14ac:dyDescent="0.25">
      <c r="A24" s="112">
        <v>141</v>
      </c>
      <c r="B24" s="113" t="s">
        <v>199</v>
      </c>
      <c r="C24" s="114">
        <v>0</v>
      </c>
      <c r="D24" s="47"/>
      <c r="E24" s="47"/>
      <c r="F24" s="47">
        <v>0</v>
      </c>
      <c r="G24" s="47">
        <v>0</v>
      </c>
      <c r="H24" s="47">
        <v>0</v>
      </c>
      <c r="I24" s="47">
        <v>0</v>
      </c>
      <c r="J24" s="47"/>
      <c r="K24" s="47"/>
      <c r="L24" s="47"/>
      <c r="M24" s="43">
        <f t="shared" si="0"/>
        <v>0</v>
      </c>
    </row>
    <row r="25" spans="1:13" x14ac:dyDescent="0.25">
      <c r="A25" s="112">
        <v>142</v>
      </c>
      <c r="B25" s="113" t="s">
        <v>200</v>
      </c>
      <c r="C25" s="114">
        <v>0</v>
      </c>
      <c r="D25" s="47"/>
      <c r="E25" s="47"/>
      <c r="F25" s="47">
        <v>0</v>
      </c>
      <c r="G25" s="47">
        <v>0</v>
      </c>
      <c r="H25" s="47">
        <v>0</v>
      </c>
      <c r="I25" s="47">
        <v>0</v>
      </c>
      <c r="J25" s="47"/>
      <c r="K25" s="47"/>
      <c r="L25" s="47"/>
      <c r="M25" s="43">
        <f t="shared" si="0"/>
        <v>0</v>
      </c>
    </row>
    <row r="26" spans="1:13" x14ac:dyDescent="0.25">
      <c r="A26" s="112">
        <v>143</v>
      </c>
      <c r="B26" s="113" t="s">
        <v>201</v>
      </c>
      <c r="C26" s="114">
        <v>0</v>
      </c>
      <c r="D26" s="47"/>
      <c r="E26" s="47"/>
      <c r="F26" s="47">
        <v>0</v>
      </c>
      <c r="G26" s="47">
        <v>0</v>
      </c>
      <c r="H26" s="47">
        <v>0</v>
      </c>
      <c r="I26" s="47">
        <v>0</v>
      </c>
      <c r="J26" s="47"/>
      <c r="K26" s="47"/>
      <c r="L26" s="47"/>
      <c r="M26" s="43">
        <f t="shared" si="0"/>
        <v>0</v>
      </c>
    </row>
    <row r="27" spans="1:13" x14ac:dyDescent="0.25">
      <c r="A27" s="112">
        <v>144</v>
      </c>
      <c r="B27" s="113" t="s">
        <v>202</v>
      </c>
      <c r="C27" s="114">
        <v>0</v>
      </c>
      <c r="D27" s="47"/>
      <c r="E27" s="47"/>
      <c r="F27" s="47">
        <v>0</v>
      </c>
      <c r="G27" s="47">
        <f>'COG-M'!P93</f>
        <v>118476</v>
      </c>
      <c r="H27" s="47">
        <v>0</v>
      </c>
      <c r="I27" s="47">
        <v>0</v>
      </c>
      <c r="J27" s="47"/>
      <c r="K27" s="47"/>
      <c r="L27" s="47"/>
      <c r="M27" s="43">
        <f t="shared" si="0"/>
        <v>118476</v>
      </c>
    </row>
    <row r="28" spans="1:13" ht="30" x14ac:dyDescent="0.25">
      <c r="A28" s="110">
        <v>1500</v>
      </c>
      <c r="B28" s="111" t="s">
        <v>203</v>
      </c>
      <c r="C28" s="45">
        <v>0</v>
      </c>
      <c r="D28" s="51">
        <v>0</v>
      </c>
      <c r="E28" s="51">
        <v>0</v>
      </c>
      <c r="F28" s="51">
        <v>0</v>
      </c>
      <c r="G28" s="51">
        <f>'COG-M'!P96</f>
        <v>792264</v>
      </c>
      <c r="H28" s="51">
        <v>0</v>
      </c>
      <c r="I28" s="51">
        <v>0</v>
      </c>
      <c r="J28" s="51">
        <v>0</v>
      </c>
      <c r="K28" s="51">
        <v>0</v>
      </c>
      <c r="L28" s="51">
        <v>0</v>
      </c>
      <c r="M28" s="43">
        <f t="shared" si="0"/>
        <v>792264</v>
      </c>
    </row>
    <row r="29" spans="1:13" ht="30" x14ac:dyDescent="0.25">
      <c r="A29" s="112">
        <v>151</v>
      </c>
      <c r="B29" s="113" t="s">
        <v>204</v>
      </c>
      <c r="C29" s="114">
        <v>0</v>
      </c>
      <c r="D29" s="47"/>
      <c r="E29" s="47"/>
      <c r="F29" s="47">
        <v>0</v>
      </c>
      <c r="G29" s="47">
        <v>0</v>
      </c>
      <c r="H29" s="47">
        <v>0</v>
      </c>
      <c r="I29" s="47">
        <v>0</v>
      </c>
      <c r="J29" s="47">
        <v>0</v>
      </c>
      <c r="K29" s="47"/>
      <c r="L29" s="47"/>
      <c r="M29" s="43">
        <f t="shared" si="0"/>
        <v>0</v>
      </c>
    </row>
    <row r="30" spans="1:13" x14ac:dyDescent="0.25">
      <c r="A30" s="112">
        <v>152</v>
      </c>
      <c r="B30" s="113" t="s">
        <v>205</v>
      </c>
      <c r="C30" s="114">
        <v>0</v>
      </c>
      <c r="D30" s="47"/>
      <c r="E30" s="47"/>
      <c r="F30" s="47">
        <v>0</v>
      </c>
      <c r="G30" s="47">
        <f>'COG-M'!P105</f>
        <v>324732</v>
      </c>
      <c r="H30" s="47">
        <v>0</v>
      </c>
      <c r="I30" s="47">
        <v>0</v>
      </c>
      <c r="J30" s="47"/>
      <c r="K30" s="47"/>
      <c r="L30" s="47">
        <v>0</v>
      </c>
      <c r="M30" s="43">
        <f t="shared" si="0"/>
        <v>324732</v>
      </c>
    </row>
    <row r="31" spans="1:13" x14ac:dyDescent="0.25">
      <c r="A31" s="112">
        <v>153</v>
      </c>
      <c r="B31" s="113" t="s">
        <v>206</v>
      </c>
      <c r="C31" s="114">
        <v>0</v>
      </c>
      <c r="D31" s="47"/>
      <c r="E31" s="47"/>
      <c r="F31" s="47">
        <v>0</v>
      </c>
      <c r="G31" s="47">
        <v>0</v>
      </c>
      <c r="H31" s="47">
        <v>0</v>
      </c>
      <c r="I31" s="47">
        <v>0</v>
      </c>
      <c r="J31" s="47"/>
      <c r="K31" s="47"/>
      <c r="L31" s="47"/>
      <c r="M31" s="43">
        <f t="shared" si="0"/>
        <v>0</v>
      </c>
    </row>
    <row r="32" spans="1:13" x14ac:dyDescent="0.25">
      <c r="A32" s="112">
        <v>154</v>
      </c>
      <c r="B32" s="113" t="s">
        <v>207</v>
      </c>
      <c r="C32" s="114">
        <v>0</v>
      </c>
      <c r="D32" s="47"/>
      <c r="E32" s="47"/>
      <c r="F32" s="47">
        <v>0</v>
      </c>
      <c r="G32" s="47">
        <v>0</v>
      </c>
      <c r="H32" s="47">
        <v>0</v>
      </c>
      <c r="I32" s="47">
        <v>0</v>
      </c>
      <c r="J32" s="47">
        <v>0</v>
      </c>
      <c r="K32" s="47"/>
      <c r="L32" s="47"/>
      <c r="M32" s="43">
        <f t="shared" si="0"/>
        <v>0</v>
      </c>
    </row>
    <row r="33" spans="1:13" ht="30" x14ac:dyDescent="0.25">
      <c r="A33" s="112">
        <v>155</v>
      </c>
      <c r="B33" s="113" t="s">
        <v>208</v>
      </c>
      <c r="C33" s="114">
        <v>0</v>
      </c>
      <c r="D33" s="47"/>
      <c r="E33" s="47"/>
      <c r="F33" s="47">
        <v>0</v>
      </c>
      <c r="G33" s="47">
        <v>0</v>
      </c>
      <c r="H33" s="47">
        <v>0</v>
      </c>
      <c r="I33" s="47">
        <v>0</v>
      </c>
      <c r="J33" s="47"/>
      <c r="K33" s="47"/>
      <c r="L33" s="47"/>
      <c r="M33" s="43">
        <f t="shared" si="0"/>
        <v>0</v>
      </c>
    </row>
    <row r="34" spans="1:13" ht="30" x14ac:dyDescent="0.25">
      <c r="A34" s="112">
        <v>159</v>
      </c>
      <c r="B34" s="113" t="s">
        <v>209</v>
      </c>
      <c r="C34" s="114">
        <v>0</v>
      </c>
      <c r="D34" s="47"/>
      <c r="E34" s="47"/>
      <c r="F34" s="47">
        <v>0</v>
      </c>
      <c r="G34" s="47">
        <f>'COG-M'!P127</f>
        <v>467532</v>
      </c>
      <c r="H34" s="47">
        <v>0</v>
      </c>
      <c r="I34" s="47">
        <v>0</v>
      </c>
      <c r="J34" s="47"/>
      <c r="K34" s="47"/>
      <c r="L34" s="47"/>
      <c r="M34" s="43">
        <f t="shared" si="0"/>
        <v>467532</v>
      </c>
    </row>
    <row r="35" spans="1:13" x14ac:dyDescent="0.25">
      <c r="A35" s="110">
        <v>1600</v>
      </c>
      <c r="B35" s="111" t="s">
        <v>210</v>
      </c>
      <c r="C35" s="45">
        <v>0</v>
      </c>
      <c r="D35" s="51">
        <v>0</v>
      </c>
      <c r="E35" s="51">
        <v>0</v>
      </c>
      <c r="F35" s="51">
        <v>0</v>
      </c>
      <c r="G35" s="51">
        <v>0</v>
      </c>
      <c r="H35" s="51">
        <v>0</v>
      </c>
      <c r="I35" s="51">
        <v>0</v>
      </c>
      <c r="J35" s="51">
        <v>0</v>
      </c>
      <c r="K35" s="51">
        <v>0</v>
      </c>
      <c r="L35" s="51">
        <v>0</v>
      </c>
      <c r="M35" s="43">
        <f t="shared" si="0"/>
        <v>0</v>
      </c>
    </row>
    <row r="36" spans="1:13" ht="30" x14ac:dyDescent="0.25">
      <c r="A36" s="112">
        <v>161</v>
      </c>
      <c r="B36" s="113" t="s">
        <v>211</v>
      </c>
      <c r="C36" s="114">
        <v>0</v>
      </c>
      <c r="D36" s="47"/>
      <c r="E36" s="47"/>
      <c r="F36" s="47">
        <v>0</v>
      </c>
      <c r="G36" s="47">
        <v>0</v>
      </c>
      <c r="H36" s="47">
        <v>0</v>
      </c>
      <c r="I36" s="47">
        <v>0</v>
      </c>
      <c r="J36" s="47">
        <v>0</v>
      </c>
      <c r="K36" s="47"/>
      <c r="L36" s="47"/>
      <c r="M36" s="43">
        <f t="shared" si="0"/>
        <v>0</v>
      </c>
    </row>
    <row r="37" spans="1:13" ht="30" x14ac:dyDescent="0.25">
      <c r="A37" s="110">
        <v>1700</v>
      </c>
      <c r="B37" s="111" t="s">
        <v>212</v>
      </c>
      <c r="C37" s="45">
        <v>0</v>
      </c>
      <c r="D37" s="51">
        <v>0</v>
      </c>
      <c r="E37" s="51">
        <v>0</v>
      </c>
      <c r="F37" s="51">
        <v>0</v>
      </c>
      <c r="G37" s="51">
        <v>0</v>
      </c>
      <c r="H37" s="51">
        <v>0</v>
      </c>
      <c r="I37" s="51">
        <v>0</v>
      </c>
      <c r="J37" s="51">
        <v>0</v>
      </c>
      <c r="K37" s="51">
        <v>0</v>
      </c>
      <c r="L37" s="51">
        <v>0</v>
      </c>
      <c r="M37" s="43">
        <f t="shared" si="0"/>
        <v>0</v>
      </c>
    </row>
    <row r="38" spans="1:13" x14ac:dyDescent="0.25">
      <c r="A38" s="112">
        <v>171</v>
      </c>
      <c r="B38" s="113" t="s">
        <v>213</v>
      </c>
      <c r="C38" s="114">
        <v>0</v>
      </c>
      <c r="D38" s="47"/>
      <c r="E38" s="47"/>
      <c r="F38" s="47">
        <v>0</v>
      </c>
      <c r="G38" s="47">
        <v>0</v>
      </c>
      <c r="H38" s="47">
        <v>0</v>
      </c>
      <c r="I38" s="47">
        <v>0</v>
      </c>
      <c r="J38" s="47"/>
      <c r="K38" s="47"/>
      <c r="L38" s="47"/>
      <c r="M38" s="43">
        <f t="shared" si="0"/>
        <v>0</v>
      </c>
    </row>
    <row r="39" spans="1:13" x14ac:dyDescent="0.25">
      <c r="A39" s="112">
        <v>172</v>
      </c>
      <c r="B39" s="113" t="s">
        <v>214</v>
      </c>
      <c r="C39" s="114">
        <v>0</v>
      </c>
      <c r="D39" s="47"/>
      <c r="E39" s="47"/>
      <c r="F39" s="47">
        <v>0</v>
      </c>
      <c r="G39" s="47">
        <v>0</v>
      </c>
      <c r="H39" s="47">
        <v>0</v>
      </c>
      <c r="I39" s="47">
        <v>0</v>
      </c>
      <c r="J39" s="47"/>
      <c r="K39" s="47"/>
      <c r="L39" s="47"/>
      <c r="M39" s="43">
        <f t="shared" si="0"/>
        <v>0</v>
      </c>
    </row>
    <row r="40" spans="1:13" x14ac:dyDescent="0.25">
      <c r="A40" s="115">
        <v>2000</v>
      </c>
      <c r="B40" s="116" t="s">
        <v>215</v>
      </c>
      <c r="C40" s="53">
        <v>0</v>
      </c>
      <c r="D40" s="54">
        <v>0</v>
      </c>
      <c r="E40" s="54">
        <v>0</v>
      </c>
      <c r="F40" s="54">
        <v>0</v>
      </c>
      <c r="G40" s="54">
        <f>'COG-M'!P148</f>
        <v>3678873</v>
      </c>
      <c r="H40" s="54">
        <v>0</v>
      </c>
      <c r="I40" s="54">
        <v>0</v>
      </c>
      <c r="J40" s="54">
        <v>0</v>
      </c>
      <c r="K40" s="54">
        <v>0</v>
      </c>
      <c r="L40" s="54">
        <v>0</v>
      </c>
      <c r="M40" s="43">
        <f t="shared" si="0"/>
        <v>3678873</v>
      </c>
    </row>
    <row r="41" spans="1:13" ht="45" x14ac:dyDescent="0.25">
      <c r="A41" s="110">
        <v>2100</v>
      </c>
      <c r="B41" s="111" t="s">
        <v>216</v>
      </c>
      <c r="C41" s="56">
        <v>0</v>
      </c>
      <c r="D41" s="117">
        <v>0</v>
      </c>
      <c r="E41" s="117">
        <v>0</v>
      </c>
      <c r="F41" s="117">
        <v>0</v>
      </c>
      <c r="G41" s="117">
        <f>'COG-M'!P149</f>
        <v>166272</v>
      </c>
      <c r="H41" s="117">
        <v>0</v>
      </c>
      <c r="I41" s="117">
        <v>0</v>
      </c>
      <c r="J41" s="117">
        <v>0</v>
      </c>
      <c r="K41" s="117">
        <v>0</v>
      </c>
      <c r="L41" s="117">
        <v>0</v>
      </c>
      <c r="M41" s="43">
        <f t="shared" si="0"/>
        <v>166272</v>
      </c>
    </row>
    <row r="42" spans="1:13" ht="30" x14ac:dyDescent="0.25">
      <c r="A42" s="112">
        <v>211</v>
      </c>
      <c r="B42" s="113" t="s">
        <v>217</v>
      </c>
      <c r="C42" s="114">
        <v>0</v>
      </c>
      <c r="D42" s="47"/>
      <c r="E42" s="47"/>
      <c r="F42" s="47">
        <v>0</v>
      </c>
      <c r="G42" s="47">
        <f>'COG-M'!P153</f>
        <v>38052</v>
      </c>
      <c r="H42" s="47">
        <v>0</v>
      </c>
      <c r="I42" s="47">
        <v>0</v>
      </c>
      <c r="J42" s="47"/>
      <c r="K42" s="47"/>
      <c r="L42" s="47"/>
      <c r="M42" s="43">
        <f t="shared" si="0"/>
        <v>38052</v>
      </c>
    </row>
    <row r="43" spans="1:13" ht="30" x14ac:dyDescent="0.25">
      <c r="A43" s="112">
        <v>212</v>
      </c>
      <c r="B43" s="113" t="s">
        <v>218</v>
      </c>
      <c r="C43" s="114">
        <v>0</v>
      </c>
      <c r="D43" s="47"/>
      <c r="E43" s="47"/>
      <c r="F43" s="47">
        <v>0</v>
      </c>
      <c r="G43" s="47">
        <f>'COG-M'!P158</f>
        <v>13584</v>
      </c>
      <c r="H43" s="47">
        <v>0</v>
      </c>
      <c r="I43" s="47">
        <v>0</v>
      </c>
      <c r="J43" s="47"/>
      <c r="K43" s="47"/>
      <c r="L43" s="47"/>
      <c r="M43" s="43">
        <f t="shared" si="0"/>
        <v>13584</v>
      </c>
    </row>
    <row r="44" spans="1:13" x14ac:dyDescent="0.25">
      <c r="A44" s="112">
        <v>213</v>
      </c>
      <c r="B44" s="113" t="s">
        <v>219</v>
      </c>
      <c r="C44" s="114">
        <v>0</v>
      </c>
      <c r="D44" s="47"/>
      <c r="E44" s="47"/>
      <c r="F44" s="47">
        <v>0</v>
      </c>
      <c r="G44" s="47">
        <v>0</v>
      </c>
      <c r="H44" s="47">
        <v>0</v>
      </c>
      <c r="I44" s="47">
        <v>0</v>
      </c>
      <c r="J44" s="47"/>
      <c r="K44" s="47"/>
      <c r="L44" s="47"/>
      <c r="M44" s="43">
        <f t="shared" si="0"/>
        <v>0</v>
      </c>
    </row>
    <row r="45" spans="1:13" ht="45" x14ac:dyDescent="0.25">
      <c r="A45" s="112">
        <v>214</v>
      </c>
      <c r="B45" s="113" t="s">
        <v>220</v>
      </c>
      <c r="C45" s="114">
        <v>0</v>
      </c>
      <c r="D45" s="47"/>
      <c r="E45" s="47"/>
      <c r="F45" s="47">
        <v>0</v>
      </c>
      <c r="G45" s="47">
        <f>'COG-M'!P168</f>
        <v>101052</v>
      </c>
      <c r="H45" s="47">
        <v>0</v>
      </c>
      <c r="I45" s="47">
        <v>0</v>
      </c>
      <c r="J45" s="47"/>
      <c r="K45" s="47"/>
      <c r="L45" s="47"/>
      <c r="M45" s="43">
        <f t="shared" si="0"/>
        <v>101052</v>
      </c>
    </row>
    <row r="46" spans="1:13" x14ac:dyDescent="0.25">
      <c r="A46" s="112">
        <v>215</v>
      </c>
      <c r="B46" s="113" t="s">
        <v>221</v>
      </c>
      <c r="C46" s="114">
        <v>0</v>
      </c>
      <c r="D46" s="47"/>
      <c r="E46" s="47"/>
      <c r="F46" s="47">
        <v>0</v>
      </c>
      <c r="G46" s="47">
        <v>0</v>
      </c>
      <c r="H46" s="47">
        <v>0</v>
      </c>
      <c r="I46" s="47">
        <v>0</v>
      </c>
      <c r="J46" s="47"/>
      <c r="K46" s="47"/>
      <c r="L46" s="47"/>
      <c r="M46" s="43">
        <f t="shared" si="0"/>
        <v>0</v>
      </c>
    </row>
    <row r="47" spans="1:13" x14ac:dyDescent="0.25">
      <c r="A47" s="112">
        <v>216</v>
      </c>
      <c r="B47" s="113" t="s">
        <v>222</v>
      </c>
      <c r="C47" s="114">
        <v>0</v>
      </c>
      <c r="D47" s="47"/>
      <c r="E47" s="47"/>
      <c r="F47" s="47">
        <v>0</v>
      </c>
      <c r="G47" s="47">
        <f>'COG-M'!P178</f>
        <v>13584</v>
      </c>
      <c r="H47" s="47">
        <v>0</v>
      </c>
      <c r="I47" s="47">
        <v>0</v>
      </c>
      <c r="J47" s="47"/>
      <c r="K47" s="47"/>
      <c r="L47" s="47"/>
      <c r="M47" s="43">
        <f t="shared" si="0"/>
        <v>13584</v>
      </c>
    </row>
    <row r="48" spans="1:13" x14ac:dyDescent="0.25">
      <c r="A48" s="112">
        <v>217</v>
      </c>
      <c r="B48" s="113" t="s">
        <v>223</v>
      </c>
      <c r="C48" s="114">
        <v>0</v>
      </c>
      <c r="D48" s="47"/>
      <c r="E48" s="47"/>
      <c r="F48" s="47">
        <v>0</v>
      </c>
      <c r="G48" s="47">
        <v>0</v>
      </c>
      <c r="H48" s="47">
        <v>0</v>
      </c>
      <c r="I48" s="47">
        <v>0</v>
      </c>
      <c r="J48" s="47"/>
      <c r="K48" s="47"/>
      <c r="L48" s="47"/>
      <c r="M48" s="43">
        <f t="shared" si="0"/>
        <v>0</v>
      </c>
    </row>
    <row r="49" spans="1:13" ht="30" x14ac:dyDescent="0.25">
      <c r="A49" s="118">
        <v>218</v>
      </c>
      <c r="B49" s="119" t="s">
        <v>224</v>
      </c>
      <c r="C49" s="114">
        <v>0</v>
      </c>
      <c r="D49" s="47"/>
      <c r="E49" s="47"/>
      <c r="F49" s="47">
        <v>0</v>
      </c>
      <c r="G49" s="47">
        <v>0</v>
      </c>
      <c r="H49" s="47">
        <v>0</v>
      </c>
      <c r="I49" s="47">
        <v>0</v>
      </c>
      <c r="J49" s="47"/>
      <c r="K49" s="47"/>
      <c r="L49" s="47"/>
      <c r="M49" s="43">
        <f t="shared" si="0"/>
        <v>0</v>
      </c>
    </row>
    <row r="50" spans="1:13" x14ac:dyDescent="0.25">
      <c r="A50" s="110">
        <v>2200</v>
      </c>
      <c r="B50" s="111" t="s">
        <v>225</v>
      </c>
      <c r="C50" s="58">
        <v>0</v>
      </c>
      <c r="D50" s="64">
        <v>0</v>
      </c>
      <c r="E50" s="64">
        <v>0</v>
      </c>
      <c r="F50" s="64">
        <v>0</v>
      </c>
      <c r="G50" s="64">
        <f>'COG-M'!P190</f>
        <v>203400</v>
      </c>
      <c r="H50" s="64">
        <v>0</v>
      </c>
      <c r="I50" s="64">
        <v>0</v>
      </c>
      <c r="J50" s="64">
        <v>0</v>
      </c>
      <c r="K50" s="64">
        <v>0</v>
      </c>
      <c r="L50" s="64">
        <v>0</v>
      </c>
      <c r="M50" s="43">
        <f t="shared" si="0"/>
        <v>203400</v>
      </c>
    </row>
    <row r="51" spans="1:13" x14ac:dyDescent="0.25">
      <c r="A51" s="112">
        <v>221</v>
      </c>
      <c r="B51" s="113" t="s">
        <v>226</v>
      </c>
      <c r="C51" s="114">
        <v>0</v>
      </c>
      <c r="D51" s="47"/>
      <c r="E51" s="47"/>
      <c r="F51" s="47">
        <v>0</v>
      </c>
      <c r="G51" s="47">
        <f>'COG-M'!P194</f>
        <v>161400</v>
      </c>
      <c r="H51" s="47">
        <v>0</v>
      </c>
      <c r="I51" s="47">
        <v>0</v>
      </c>
      <c r="J51" s="47">
        <v>0</v>
      </c>
      <c r="K51" s="47"/>
      <c r="L51" s="47"/>
      <c r="M51" s="43">
        <f t="shared" si="0"/>
        <v>161400</v>
      </c>
    </row>
    <row r="52" spans="1:13" x14ac:dyDescent="0.25">
      <c r="A52" s="112">
        <v>222</v>
      </c>
      <c r="B52" s="113" t="s">
        <v>227</v>
      </c>
      <c r="C52" s="114">
        <v>0</v>
      </c>
      <c r="D52" s="47"/>
      <c r="E52" s="47"/>
      <c r="F52" s="47">
        <v>0</v>
      </c>
      <c r="G52" s="47">
        <v>0</v>
      </c>
      <c r="H52" s="47">
        <v>0</v>
      </c>
      <c r="I52" s="47">
        <v>0</v>
      </c>
      <c r="J52" s="47"/>
      <c r="K52" s="47"/>
      <c r="L52" s="47"/>
      <c r="M52" s="43">
        <f t="shared" si="0"/>
        <v>0</v>
      </c>
    </row>
    <row r="53" spans="1:13" ht="30" x14ac:dyDescent="0.25">
      <c r="A53" s="112">
        <v>223</v>
      </c>
      <c r="B53" s="113" t="s">
        <v>228</v>
      </c>
      <c r="C53" s="114">
        <v>0</v>
      </c>
      <c r="D53" s="47"/>
      <c r="E53" s="47"/>
      <c r="F53" s="47">
        <v>0</v>
      </c>
      <c r="G53" s="47">
        <f>'COG-M'!P205</f>
        <v>42000</v>
      </c>
      <c r="H53" s="47">
        <v>0</v>
      </c>
      <c r="I53" s="47">
        <v>0</v>
      </c>
      <c r="J53" s="47"/>
      <c r="K53" s="47"/>
      <c r="L53" s="47"/>
      <c r="M53" s="43">
        <f t="shared" si="0"/>
        <v>42000</v>
      </c>
    </row>
    <row r="54" spans="1:13" ht="30" x14ac:dyDescent="0.25">
      <c r="A54" s="110">
        <v>2300</v>
      </c>
      <c r="B54" s="111" t="s">
        <v>229</v>
      </c>
      <c r="C54" s="58">
        <v>0</v>
      </c>
      <c r="D54" s="64">
        <v>0</v>
      </c>
      <c r="E54" s="64">
        <v>0</v>
      </c>
      <c r="F54" s="64">
        <v>0</v>
      </c>
      <c r="G54" s="64">
        <v>0</v>
      </c>
      <c r="H54" s="64">
        <v>0</v>
      </c>
      <c r="I54" s="64">
        <v>0</v>
      </c>
      <c r="J54" s="64">
        <v>0</v>
      </c>
      <c r="K54" s="64">
        <v>0</v>
      </c>
      <c r="L54" s="64">
        <v>0</v>
      </c>
      <c r="M54" s="43">
        <f t="shared" si="0"/>
        <v>0</v>
      </c>
    </row>
    <row r="55" spans="1:13" ht="45" x14ac:dyDescent="0.25">
      <c r="A55" s="112">
        <v>231</v>
      </c>
      <c r="B55" s="113" t="s">
        <v>230</v>
      </c>
      <c r="C55" s="114"/>
      <c r="D55" s="47"/>
      <c r="E55" s="47"/>
      <c r="F55" s="47"/>
      <c r="G55" s="47"/>
      <c r="H55" s="47"/>
      <c r="I55" s="47"/>
      <c r="J55" s="47"/>
      <c r="K55" s="47"/>
      <c r="L55" s="47"/>
      <c r="M55" s="43">
        <f t="shared" si="0"/>
        <v>0</v>
      </c>
    </row>
    <row r="56" spans="1:13" ht="30" x14ac:dyDescent="0.25">
      <c r="A56" s="112">
        <v>232</v>
      </c>
      <c r="B56" s="113" t="s">
        <v>231</v>
      </c>
      <c r="C56" s="114"/>
      <c r="D56" s="47"/>
      <c r="E56" s="47"/>
      <c r="F56" s="47"/>
      <c r="G56" s="47"/>
      <c r="H56" s="47"/>
      <c r="I56" s="47"/>
      <c r="J56" s="47"/>
      <c r="K56" s="47"/>
      <c r="L56" s="47"/>
      <c r="M56" s="43">
        <f t="shared" si="0"/>
        <v>0</v>
      </c>
    </row>
    <row r="57" spans="1:13" ht="30" x14ac:dyDescent="0.25">
      <c r="A57" s="112">
        <v>233</v>
      </c>
      <c r="B57" s="113" t="s">
        <v>232</v>
      </c>
      <c r="C57" s="114"/>
      <c r="D57" s="47"/>
      <c r="E57" s="47"/>
      <c r="F57" s="47"/>
      <c r="G57" s="47"/>
      <c r="H57" s="47"/>
      <c r="I57" s="47"/>
      <c r="J57" s="47"/>
      <c r="K57" s="47"/>
      <c r="L57" s="47"/>
      <c r="M57" s="43">
        <f t="shared" si="0"/>
        <v>0</v>
      </c>
    </row>
    <row r="58" spans="1:13" ht="45" x14ac:dyDescent="0.25">
      <c r="A58" s="112">
        <v>234</v>
      </c>
      <c r="B58" s="113" t="s">
        <v>233</v>
      </c>
      <c r="C58" s="114"/>
      <c r="D58" s="47"/>
      <c r="E58" s="47"/>
      <c r="F58" s="47"/>
      <c r="G58" s="47"/>
      <c r="H58" s="47"/>
      <c r="I58" s="47"/>
      <c r="J58" s="47"/>
      <c r="K58" s="47"/>
      <c r="L58" s="47"/>
      <c r="M58" s="43">
        <f t="shared" si="0"/>
        <v>0</v>
      </c>
    </row>
    <row r="59" spans="1:13" ht="45" x14ac:dyDescent="0.25">
      <c r="A59" s="112">
        <v>235</v>
      </c>
      <c r="B59" s="113" t="s">
        <v>234</v>
      </c>
      <c r="C59" s="114"/>
      <c r="D59" s="47"/>
      <c r="E59" s="47"/>
      <c r="F59" s="47"/>
      <c r="G59" s="47"/>
      <c r="H59" s="47"/>
      <c r="I59" s="47"/>
      <c r="J59" s="47"/>
      <c r="K59" s="47"/>
      <c r="L59" s="47"/>
      <c r="M59" s="43">
        <f t="shared" si="0"/>
        <v>0</v>
      </c>
    </row>
    <row r="60" spans="1:13" ht="45" x14ac:dyDescent="0.25">
      <c r="A60" s="112">
        <v>236</v>
      </c>
      <c r="B60" s="113" t="s">
        <v>235</v>
      </c>
      <c r="C60" s="114"/>
      <c r="D60" s="47"/>
      <c r="E60" s="47"/>
      <c r="F60" s="47"/>
      <c r="G60" s="47"/>
      <c r="H60" s="47"/>
      <c r="I60" s="47"/>
      <c r="J60" s="47"/>
      <c r="K60" s="47"/>
      <c r="L60" s="47"/>
      <c r="M60" s="43">
        <f t="shared" si="0"/>
        <v>0</v>
      </c>
    </row>
    <row r="61" spans="1:13" ht="30" x14ac:dyDescent="0.25">
      <c r="A61" s="112">
        <v>237</v>
      </c>
      <c r="B61" s="113" t="s">
        <v>236</v>
      </c>
      <c r="C61" s="114"/>
      <c r="D61" s="47"/>
      <c r="E61" s="47"/>
      <c r="F61" s="47"/>
      <c r="G61" s="47"/>
      <c r="H61" s="47"/>
      <c r="I61" s="47"/>
      <c r="J61" s="47"/>
      <c r="K61" s="47"/>
      <c r="L61" s="47"/>
      <c r="M61" s="43">
        <f t="shared" si="0"/>
        <v>0</v>
      </c>
    </row>
    <row r="62" spans="1:13" ht="30" x14ac:dyDescent="0.25">
      <c r="A62" s="112">
        <v>238</v>
      </c>
      <c r="B62" s="113" t="s">
        <v>237</v>
      </c>
      <c r="C62" s="114"/>
      <c r="D62" s="47"/>
      <c r="E62" s="47"/>
      <c r="F62" s="47"/>
      <c r="G62" s="47"/>
      <c r="H62" s="47"/>
      <c r="I62" s="47"/>
      <c r="J62" s="47"/>
      <c r="K62" s="47"/>
      <c r="L62" s="47"/>
      <c r="M62" s="43">
        <f t="shared" si="0"/>
        <v>0</v>
      </c>
    </row>
    <row r="63" spans="1:13" ht="30" x14ac:dyDescent="0.25">
      <c r="A63" s="112">
        <v>239</v>
      </c>
      <c r="B63" s="113" t="s">
        <v>238</v>
      </c>
      <c r="C63" s="114"/>
      <c r="D63" s="47"/>
      <c r="E63" s="47"/>
      <c r="F63" s="47"/>
      <c r="G63" s="47"/>
      <c r="H63" s="47"/>
      <c r="I63" s="47"/>
      <c r="J63" s="47"/>
      <c r="K63" s="47"/>
      <c r="L63" s="47"/>
      <c r="M63" s="43">
        <f t="shared" si="0"/>
        <v>0</v>
      </c>
    </row>
    <row r="64" spans="1:13" ht="30" x14ac:dyDescent="0.25">
      <c r="A64" s="120">
        <v>2400</v>
      </c>
      <c r="B64" s="121" t="s">
        <v>239</v>
      </c>
      <c r="C64" s="58">
        <v>0</v>
      </c>
      <c r="D64" s="64">
        <v>0</v>
      </c>
      <c r="E64" s="64">
        <v>0</v>
      </c>
      <c r="F64" s="64">
        <v>0</v>
      </c>
      <c r="G64" s="64">
        <f>'COG-M'!P217</f>
        <v>452736</v>
      </c>
      <c r="H64" s="64">
        <v>0</v>
      </c>
      <c r="I64" s="64">
        <v>0</v>
      </c>
      <c r="J64" s="64">
        <v>0</v>
      </c>
      <c r="K64" s="64">
        <v>0</v>
      </c>
      <c r="L64" s="64">
        <v>0</v>
      </c>
      <c r="M64" s="43">
        <f t="shared" si="0"/>
        <v>452736</v>
      </c>
    </row>
    <row r="65" spans="1:13" x14ac:dyDescent="0.25">
      <c r="A65" s="112">
        <v>241</v>
      </c>
      <c r="B65" s="113" t="s">
        <v>240</v>
      </c>
      <c r="C65" s="114">
        <v>0</v>
      </c>
      <c r="D65" s="47"/>
      <c r="E65" s="47"/>
      <c r="F65" s="47">
        <v>0</v>
      </c>
      <c r="G65" s="47">
        <f>'COG-M'!P221</f>
        <v>47256</v>
      </c>
      <c r="H65" s="47">
        <v>0</v>
      </c>
      <c r="I65" s="47">
        <v>0</v>
      </c>
      <c r="J65" s="47">
        <v>0</v>
      </c>
      <c r="K65" s="47">
        <v>0</v>
      </c>
      <c r="L65" s="47">
        <v>0</v>
      </c>
      <c r="M65" s="43">
        <f t="shared" si="0"/>
        <v>47256</v>
      </c>
    </row>
    <row r="66" spans="1:13" x14ac:dyDescent="0.25">
      <c r="A66" s="112">
        <v>242</v>
      </c>
      <c r="B66" s="113" t="s">
        <v>241</v>
      </c>
      <c r="C66" s="114">
        <v>0</v>
      </c>
      <c r="D66" s="47"/>
      <c r="E66" s="47"/>
      <c r="F66" s="47">
        <v>0</v>
      </c>
      <c r="G66" s="47">
        <f>'COG-M'!P229</f>
        <v>162360</v>
      </c>
      <c r="H66" s="47">
        <v>0</v>
      </c>
      <c r="I66" s="47">
        <v>0</v>
      </c>
      <c r="J66" s="47">
        <v>0</v>
      </c>
      <c r="K66" s="47">
        <v>0</v>
      </c>
      <c r="L66" s="47">
        <v>0</v>
      </c>
      <c r="M66" s="43">
        <f t="shared" si="0"/>
        <v>162360</v>
      </c>
    </row>
    <row r="67" spans="1:13" x14ac:dyDescent="0.25">
      <c r="A67" s="112">
        <v>243</v>
      </c>
      <c r="B67" s="113" t="s">
        <v>242</v>
      </c>
      <c r="C67" s="114">
        <v>0</v>
      </c>
      <c r="D67" s="47"/>
      <c r="E67" s="47"/>
      <c r="F67" s="47">
        <v>0</v>
      </c>
      <c r="G67" s="47">
        <v>0</v>
      </c>
      <c r="H67" s="47">
        <v>0</v>
      </c>
      <c r="I67" s="47">
        <v>0</v>
      </c>
      <c r="J67" s="47">
        <v>0</v>
      </c>
      <c r="K67" s="47">
        <v>0</v>
      </c>
      <c r="L67" s="47">
        <v>0</v>
      </c>
      <c r="M67" s="43">
        <f t="shared" si="0"/>
        <v>0</v>
      </c>
    </row>
    <row r="68" spans="1:13" x14ac:dyDescent="0.25">
      <c r="A68" s="112">
        <v>244</v>
      </c>
      <c r="B68" s="113" t="s">
        <v>243</v>
      </c>
      <c r="C68" s="114">
        <v>0</v>
      </c>
      <c r="D68" s="47"/>
      <c r="E68" s="47"/>
      <c r="F68" s="47">
        <v>0</v>
      </c>
      <c r="G68" s="47">
        <f>'COG-M'!P245</f>
        <v>44028</v>
      </c>
      <c r="H68" s="47">
        <v>0</v>
      </c>
      <c r="I68" s="47">
        <v>0</v>
      </c>
      <c r="J68" s="47">
        <v>0</v>
      </c>
      <c r="K68" s="47">
        <v>0</v>
      </c>
      <c r="L68" s="47">
        <v>0</v>
      </c>
      <c r="M68" s="43">
        <f t="shared" ref="M68:M131" si="1">SUM(C68:L68)</f>
        <v>44028</v>
      </c>
    </row>
    <row r="69" spans="1:13" x14ac:dyDescent="0.25">
      <c r="A69" s="112">
        <v>245</v>
      </c>
      <c r="B69" s="113" t="s">
        <v>244</v>
      </c>
      <c r="C69" s="114">
        <v>0</v>
      </c>
      <c r="D69" s="47"/>
      <c r="E69" s="47"/>
      <c r="F69" s="47">
        <v>0</v>
      </c>
      <c r="G69" s="47">
        <v>0</v>
      </c>
      <c r="H69" s="47">
        <v>0</v>
      </c>
      <c r="I69" s="47">
        <v>0</v>
      </c>
      <c r="J69" s="47">
        <v>0</v>
      </c>
      <c r="K69" s="47">
        <v>0</v>
      </c>
      <c r="L69" s="47">
        <v>0</v>
      </c>
      <c r="M69" s="43">
        <f t="shared" si="1"/>
        <v>0</v>
      </c>
    </row>
    <row r="70" spans="1:13" x14ac:dyDescent="0.25">
      <c r="A70" s="112">
        <v>246</v>
      </c>
      <c r="B70" s="113" t="s">
        <v>245</v>
      </c>
      <c r="C70" s="114">
        <v>0</v>
      </c>
      <c r="D70" s="47"/>
      <c r="E70" s="47"/>
      <c r="F70" s="47">
        <v>0</v>
      </c>
      <c r="G70" s="47">
        <f>'COG-M'!P261</f>
        <v>44028</v>
      </c>
      <c r="H70" s="47">
        <v>0</v>
      </c>
      <c r="I70" s="47">
        <v>0</v>
      </c>
      <c r="J70" s="47">
        <v>0</v>
      </c>
      <c r="K70" s="47">
        <v>0</v>
      </c>
      <c r="L70" s="47">
        <v>0</v>
      </c>
      <c r="M70" s="43">
        <f t="shared" si="1"/>
        <v>44028</v>
      </c>
    </row>
    <row r="71" spans="1:13" ht="30" x14ac:dyDescent="0.25">
      <c r="A71" s="112">
        <v>247</v>
      </c>
      <c r="B71" s="113" t="s">
        <v>246</v>
      </c>
      <c r="C71" s="114">
        <v>0</v>
      </c>
      <c r="D71" s="47"/>
      <c r="E71" s="47"/>
      <c r="F71" s="47">
        <v>0</v>
      </c>
      <c r="G71" s="47">
        <v>0</v>
      </c>
      <c r="H71" s="47">
        <v>0</v>
      </c>
      <c r="I71" s="47">
        <v>0</v>
      </c>
      <c r="J71" s="47">
        <v>0</v>
      </c>
      <c r="K71" s="47">
        <v>0</v>
      </c>
      <c r="L71" s="47">
        <v>0</v>
      </c>
      <c r="M71" s="43">
        <f t="shared" si="1"/>
        <v>0</v>
      </c>
    </row>
    <row r="72" spans="1:13" x14ac:dyDescent="0.25">
      <c r="A72" s="112">
        <v>248</v>
      </c>
      <c r="B72" s="113" t="s">
        <v>247</v>
      </c>
      <c r="C72" s="114">
        <v>0</v>
      </c>
      <c r="D72" s="47"/>
      <c r="E72" s="47"/>
      <c r="F72" s="47">
        <v>0</v>
      </c>
      <c r="G72" s="47">
        <f>'COG-M'!P277</f>
        <v>81180</v>
      </c>
      <c r="H72" s="47">
        <v>0</v>
      </c>
      <c r="I72" s="47">
        <v>0</v>
      </c>
      <c r="J72" s="47">
        <v>0</v>
      </c>
      <c r="K72" s="47">
        <v>0</v>
      </c>
      <c r="L72" s="47">
        <v>0</v>
      </c>
      <c r="M72" s="43">
        <f t="shared" si="1"/>
        <v>81180</v>
      </c>
    </row>
    <row r="73" spans="1:13" ht="30" x14ac:dyDescent="0.25">
      <c r="A73" s="112">
        <v>249</v>
      </c>
      <c r="B73" s="113" t="s">
        <v>248</v>
      </c>
      <c r="C73" s="114">
        <v>0</v>
      </c>
      <c r="D73" s="47"/>
      <c r="E73" s="47"/>
      <c r="F73" s="47">
        <v>0</v>
      </c>
      <c r="G73" s="47">
        <f>'COG-M'!P285</f>
        <v>73884</v>
      </c>
      <c r="H73" s="47">
        <v>0</v>
      </c>
      <c r="I73" s="47">
        <v>0</v>
      </c>
      <c r="J73" s="47">
        <v>0</v>
      </c>
      <c r="K73" s="47">
        <v>0</v>
      </c>
      <c r="L73" s="47">
        <v>0</v>
      </c>
      <c r="M73" s="43">
        <f t="shared" si="1"/>
        <v>73884</v>
      </c>
    </row>
    <row r="74" spans="1:13" ht="30" x14ac:dyDescent="0.25">
      <c r="A74" s="120">
        <v>2500</v>
      </c>
      <c r="B74" s="121" t="s">
        <v>249</v>
      </c>
      <c r="C74" s="58">
        <v>0</v>
      </c>
      <c r="D74" s="64">
        <v>0</v>
      </c>
      <c r="E74" s="64">
        <v>0</v>
      </c>
      <c r="F74" s="64">
        <v>0</v>
      </c>
      <c r="G74" s="64">
        <f>'COG-M'!P290</f>
        <v>212880</v>
      </c>
      <c r="H74" s="64">
        <v>0</v>
      </c>
      <c r="I74" s="64">
        <v>0</v>
      </c>
      <c r="J74" s="64">
        <v>0</v>
      </c>
      <c r="K74" s="64">
        <v>0</v>
      </c>
      <c r="L74" s="64">
        <v>0</v>
      </c>
      <c r="M74" s="43">
        <f t="shared" si="1"/>
        <v>212880</v>
      </c>
    </row>
    <row r="75" spans="1:13" x14ac:dyDescent="0.25">
      <c r="A75" s="112">
        <v>251</v>
      </c>
      <c r="B75" s="113" t="s">
        <v>250</v>
      </c>
      <c r="C75" s="114">
        <v>0</v>
      </c>
      <c r="D75" s="47"/>
      <c r="E75" s="47"/>
      <c r="F75" s="47">
        <v>0</v>
      </c>
      <c r="G75" s="47">
        <f>'COG-M'!P294</f>
        <v>166440</v>
      </c>
      <c r="H75" s="47">
        <v>0</v>
      </c>
      <c r="I75" s="47">
        <v>0</v>
      </c>
      <c r="J75" s="47"/>
      <c r="K75" s="47"/>
      <c r="L75" s="47"/>
      <c r="M75" s="43">
        <f t="shared" si="1"/>
        <v>166440</v>
      </c>
    </row>
    <row r="76" spans="1:13" ht="30" x14ac:dyDescent="0.25">
      <c r="A76" s="112">
        <v>252</v>
      </c>
      <c r="B76" s="113" t="s">
        <v>251</v>
      </c>
      <c r="C76" s="114">
        <v>0</v>
      </c>
      <c r="D76" s="47"/>
      <c r="E76" s="47"/>
      <c r="F76" s="47">
        <v>0</v>
      </c>
      <c r="G76" s="47">
        <v>0</v>
      </c>
      <c r="H76" s="47">
        <v>0</v>
      </c>
      <c r="I76" s="47">
        <v>0</v>
      </c>
      <c r="J76" s="47"/>
      <c r="K76" s="47"/>
      <c r="L76" s="47"/>
      <c r="M76" s="43">
        <f t="shared" si="1"/>
        <v>0</v>
      </c>
    </row>
    <row r="77" spans="1:13" x14ac:dyDescent="0.25">
      <c r="A77" s="112">
        <v>253</v>
      </c>
      <c r="B77" s="113" t="s">
        <v>252</v>
      </c>
      <c r="C77" s="114">
        <v>0</v>
      </c>
      <c r="D77" s="47"/>
      <c r="E77" s="47"/>
      <c r="F77" s="47">
        <v>0</v>
      </c>
      <c r="G77" s="47">
        <f>'COG-M'!P304</f>
        <v>37260</v>
      </c>
      <c r="H77" s="47">
        <v>0</v>
      </c>
      <c r="I77" s="47">
        <v>0</v>
      </c>
      <c r="J77" s="47">
        <v>0</v>
      </c>
      <c r="K77" s="47">
        <v>0</v>
      </c>
      <c r="L77" s="47">
        <v>0</v>
      </c>
      <c r="M77" s="43">
        <f t="shared" si="1"/>
        <v>37260</v>
      </c>
    </row>
    <row r="78" spans="1:13" ht="30" x14ac:dyDescent="0.25">
      <c r="A78" s="112">
        <v>254</v>
      </c>
      <c r="B78" s="113" t="s">
        <v>253</v>
      </c>
      <c r="C78" s="114">
        <v>0</v>
      </c>
      <c r="D78" s="47"/>
      <c r="E78" s="47"/>
      <c r="F78" s="47">
        <v>0</v>
      </c>
      <c r="G78" s="47">
        <f>'COG-M'!P312</f>
        <v>9180</v>
      </c>
      <c r="H78" s="47">
        <v>0</v>
      </c>
      <c r="I78" s="47">
        <v>0</v>
      </c>
      <c r="J78" s="47"/>
      <c r="K78" s="47"/>
      <c r="L78" s="47"/>
      <c r="M78" s="43">
        <f t="shared" si="1"/>
        <v>9180</v>
      </c>
    </row>
    <row r="79" spans="1:13" ht="30" x14ac:dyDescent="0.25">
      <c r="A79" s="112">
        <v>255</v>
      </c>
      <c r="B79" s="113" t="s">
        <v>254</v>
      </c>
      <c r="C79" s="114">
        <v>0</v>
      </c>
      <c r="D79" s="47"/>
      <c r="E79" s="47"/>
      <c r="F79" s="47">
        <v>0</v>
      </c>
      <c r="G79" s="47">
        <v>0</v>
      </c>
      <c r="H79" s="47">
        <v>0</v>
      </c>
      <c r="I79" s="47">
        <v>0</v>
      </c>
      <c r="J79" s="47">
        <v>0</v>
      </c>
      <c r="K79" s="47">
        <v>0</v>
      </c>
      <c r="L79" s="47">
        <v>0</v>
      </c>
      <c r="M79" s="43">
        <f t="shared" si="1"/>
        <v>0</v>
      </c>
    </row>
    <row r="80" spans="1:13" ht="30" x14ac:dyDescent="0.25">
      <c r="A80" s="112">
        <v>256</v>
      </c>
      <c r="B80" s="113" t="s">
        <v>255</v>
      </c>
      <c r="C80" s="114">
        <v>0</v>
      </c>
      <c r="D80" s="47"/>
      <c r="E80" s="47"/>
      <c r="F80" s="47">
        <v>0</v>
      </c>
      <c r="G80" s="47">
        <v>0</v>
      </c>
      <c r="H80" s="47">
        <v>0</v>
      </c>
      <c r="I80" s="47">
        <v>0</v>
      </c>
      <c r="J80" s="47"/>
      <c r="K80" s="47"/>
      <c r="L80" s="47"/>
      <c r="M80" s="43">
        <f t="shared" si="1"/>
        <v>0</v>
      </c>
    </row>
    <row r="81" spans="1:13" x14ac:dyDescent="0.25">
      <c r="A81" s="112">
        <v>259</v>
      </c>
      <c r="B81" s="113" t="s">
        <v>256</v>
      </c>
      <c r="C81" s="114">
        <v>0</v>
      </c>
      <c r="D81" s="47"/>
      <c r="E81" s="47"/>
      <c r="F81" s="47">
        <v>0</v>
      </c>
      <c r="G81" s="47">
        <v>0</v>
      </c>
      <c r="H81" s="47">
        <v>0</v>
      </c>
      <c r="I81" s="47">
        <v>0</v>
      </c>
      <c r="J81" s="47"/>
      <c r="K81" s="47"/>
      <c r="L81" s="47"/>
      <c r="M81" s="43">
        <f t="shared" si="1"/>
        <v>0</v>
      </c>
    </row>
    <row r="82" spans="1:13" ht="30" x14ac:dyDescent="0.25">
      <c r="A82" s="120">
        <v>2600</v>
      </c>
      <c r="B82" s="121" t="s">
        <v>257</v>
      </c>
      <c r="C82" s="58">
        <v>0</v>
      </c>
      <c r="D82" s="64">
        <v>0</v>
      </c>
      <c r="E82" s="64">
        <v>0</v>
      </c>
      <c r="F82" s="64">
        <v>0</v>
      </c>
      <c r="G82" s="64">
        <f>'COG-M'!P332</f>
        <v>900000</v>
      </c>
      <c r="H82" s="64">
        <v>0</v>
      </c>
      <c r="I82" s="64">
        <v>0</v>
      </c>
      <c r="J82" s="64">
        <v>0</v>
      </c>
      <c r="K82" s="64">
        <v>0</v>
      </c>
      <c r="L82" s="64">
        <v>0</v>
      </c>
      <c r="M82" s="43">
        <f t="shared" si="1"/>
        <v>900000</v>
      </c>
    </row>
    <row r="83" spans="1:13" x14ac:dyDescent="0.25">
      <c r="A83" s="112">
        <v>261</v>
      </c>
      <c r="B83" s="113" t="s">
        <v>258</v>
      </c>
      <c r="C83" s="114">
        <v>0</v>
      </c>
      <c r="D83" s="47"/>
      <c r="E83" s="47"/>
      <c r="F83" s="47">
        <v>0</v>
      </c>
      <c r="G83" s="47">
        <f>'COG-M'!P335</f>
        <v>900000</v>
      </c>
      <c r="H83" s="47">
        <v>0</v>
      </c>
      <c r="I83" s="47">
        <v>0</v>
      </c>
      <c r="J83" s="47">
        <v>0</v>
      </c>
      <c r="K83" s="47"/>
      <c r="L83" s="47"/>
      <c r="M83" s="43">
        <f t="shared" si="1"/>
        <v>900000</v>
      </c>
    </row>
    <row r="84" spans="1:13" x14ac:dyDescent="0.25">
      <c r="A84" s="112">
        <v>262</v>
      </c>
      <c r="B84" s="113" t="s">
        <v>259</v>
      </c>
      <c r="C84" s="114">
        <v>0</v>
      </c>
      <c r="D84" s="47"/>
      <c r="E84" s="47"/>
      <c r="F84" s="47">
        <v>0</v>
      </c>
      <c r="G84" s="47">
        <v>0</v>
      </c>
      <c r="H84" s="47">
        <v>0</v>
      </c>
      <c r="I84" s="47">
        <v>0</v>
      </c>
      <c r="J84" s="47"/>
      <c r="K84" s="47"/>
      <c r="L84" s="47"/>
      <c r="M84" s="43">
        <f t="shared" si="1"/>
        <v>0</v>
      </c>
    </row>
    <row r="85" spans="1:13" ht="45" x14ac:dyDescent="0.25">
      <c r="A85" s="120">
        <v>2700</v>
      </c>
      <c r="B85" s="121" t="s">
        <v>260</v>
      </c>
      <c r="C85" s="58">
        <v>0</v>
      </c>
      <c r="D85" s="64">
        <v>0</v>
      </c>
      <c r="E85" s="64">
        <v>0</v>
      </c>
      <c r="F85" s="64">
        <v>0</v>
      </c>
      <c r="G85" s="64">
        <f>'COG-M'!P344</f>
        <v>70128</v>
      </c>
      <c r="H85" s="64">
        <v>0</v>
      </c>
      <c r="I85" s="64">
        <v>0</v>
      </c>
      <c r="J85" s="64">
        <v>0</v>
      </c>
      <c r="K85" s="64">
        <v>0</v>
      </c>
      <c r="L85" s="64">
        <v>0</v>
      </c>
      <c r="M85" s="43">
        <f t="shared" si="1"/>
        <v>70128</v>
      </c>
    </row>
    <row r="86" spans="1:13" x14ac:dyDescent="0.25">
      <c r="A86" s="112">
        <v>271</v>
      </c>
      <c r="B86" s="113" t="s">
        <v>261</v>
      </c>
      <c r="C86" s="114">
        <v>0</v>
      </c>
      <c r="D86" s="47"/>
      <c r="E86" s="47"/>
      <c r="F86" s="47">
        <v>0</v>
      </c>
      <c r="G86" s="47">
        <f>'COG-M'!P348</f>
        <v>15564</v>
      </c>
      <c r="H86" s="47">
        <v>0</v>
      </c>
      <c r="I86" s="47">
        <v>0</v>
      </c>
      <c r="J86" s="47"/>
      <c r="K86" s="47"/>
      <c r="L86" s="47"/>
      <c r="M86" s="43">
        <f t="shared" si="1"/>
        <v>15564</v>
      </c>
    </row>
    <row r="87" spans="1:13" ht="30" x14ac:dyDescent="0.25">
      <c r="A87" s="112">
        <v>272</v>
      </c>
      <c r="B87" s="113" t="s">
        <v>262</v>
      </c>
      <c r="C87" s="114">
        <v>0</v>
      </c>
      <c r="D87" s="47"/>
      <c r="E87" s="47"/>
      <c r="F87" s="47">
        <v>0</v>
      </c>
      <c r="G87" s="47">
        <f>'COG-M'!P353</f>
        <v>14664</v>
      </c>
      <c r="H87" s="47">
        <v>0</v>
      </c>
      <c r="I87" s="47">
        <v>0</v>
      </c>
      <c r="J87" s="47">
        <v>0</v>
      </c>
      <c r="K87" s="47">
        <v>0</v>
      </c>
      <c r="L87" s="47">
        <v>0</v>
      </c>
      <c r="M87" s="43">
        <f t="shared" si="1"/>
        <v>14664</v>
      </c>
    </row>
    <row r="88" spans="1:13" x14ac:dyDescent="0.25">
      <c r="A88" s="112">
        <v>273</v>
      </c>
      <c r="B88" s="113" t="s">
        <v>263</v>
      </c>
      <c r="C88" s="114">
        <v>0</v>
      </c>
      <c r="D88" s="47"/>
      <c r="E88" s="47"/>
      <c r="F88" s="47">
        <v>0</v>
      </c>
      <c r="G88" s="47">
        <f>'COG-M'!P361</f>
        <v>39900</v>
      </c>
      <c r="H88" s="47">
        <v>0</v>
      </c>
      <c r="I88" s="47">
        <v>0</v>
      </c>
      <c r="J88" s="47"/>
      <c r="K88" s="47"/>
      <c r="L88" s="47"/>
      <c r="M88" s="43">
        <f t="shared" si="1"/>
        <v>39900</v>
      </c>
    </row>
    <row r="89" spans="1:13" x14ac:dyDescent="0.25">
      <c r="A89" s="112">
        <v>274</v>
      </c>
      <c r="B89" s="113" t="s">
        <v>264</v>
      </c>
      <c r="C89" s="114">
        <v>0</v>
      </c>
      <c r="D89" s="47"/>
      <c r="E89" s="47"/>
      <c r="F89" s="47">
        <v>0</v>
      </c>
      <c r="G89" s="47">
        <v>0</v>
      </c>
      <c r="H89" s="47">
        <v>0</v>
      </c>
      <c r="I89" s="47">
        <v>0</v>
      </c>
      <c r="J89" s="47"/>
      <c r="K89" s="47"/>
      <c r="L89" s="47"/>
      <c r="M89" s="43">
        <f t="shared" si="1"/>
        <v>0</v>
      </c>
    </row>
    <row r="90" spans="1:13" ht="30" x14ac:dyDescent="0.25">
      <c r="A90" s="112">
        <v>275</v>
      </c>
      <c r="B90" s="113" t="s">
        <v>265</v>
      </c>
      <c r="C90" s="114">
        <v>0</v>
      </c>
      <c r="D90" s="47"/>
      <c r="E90" s="47"/>
      <c r="F90" s="47">
        <v>0</v>
      </c>
      <c r="G90" s="47">
        <v>0</v>
      </c>
      <c r="H90" s="47">
        <v>0</v>
      </c>
      <c r="I90" s="47">
        <v>0</v>
      </c>
      <c r="J90" s="47"/>
      <c r="K90" s="47"/>
      <c r="L90" s="47"/>
      <c r="M90" s="43">
        <f t="shared" si="1"/>
        <v>0</v>
      </c>
    </row>
    <row r="91" spans="1:13" ht="30" x14ac:dyDescent="0.25">
      <c r="A91" s="120">
        <v>2800</v>
      </c>
      <c r="B91" s="121" t="s">
        <v>266</v>
      </c>
      <c r="C91" s="58">
        <v>0</v>
      </c>
      <c r="D91" s="64">
        <v>0</v>
      </c>
      <c r="E91" s="64">
        <v>0</v>
      </c>
      <c r="F91" s="64">
        <v>0</v>
      </c>
      <c r="G91" s="64">
        <f>'COG-M'!P373</f>
        <v>986988</v>
      </c>
      <c r="H91" s="64">
        <v>0</v>
      </c>
      <c r="I91" s="64">
        <v>0</v>
      </c>
      <c r="J91" s="64">
        <v>0</v>
      </c>
      <c r="K91" s="64">
        <v>0</v>
      </c>
      <c r="L91" s="64">
        <v>0</v>
      </c>
      <c r="M91" s="43">
        <f t="shared" si="1"/>
        <v>986988</v>
      </c>
    </row>
    <row r="92" spans="1:13" x14ac:dyDescent="0.25">
      <c r="A92" s="112">
        <v>281</v>
      </c>
      <c r="B92" s="113" t="s">
        <v>267</v>
      </c>
      <c r="C92" s="114">
        <v>0</v>
      </c>
      <c r="D92" s="47"/>
      <c r="E92" s="47"/>
      <c r="F92" s="47">
        <v>0</v>
      </c>
      <c r="G92" s="47">
        <v>0</v>
      </c>
      <c r="H92" s="47">
        <v>0</v>
      </c>
      <c r="I92" s="47">
        <v>0</v>
      </c>
      <c r="J92" s="47"/>
      <c r="K92" s="47"/>
      <c r="L92" s="47"/>
      <c r="M92" s="43">
        <f t="shared" si="1"/>
        <v>0</v>
      </c>
    </row>
    <row r="93" spans="1:13" x14ac:dyDescent="0.25">
      <c r="A93" s="112">
        <v>282</v>
      </c>
      <c r="B93" s="113" t="s">
        <v>268</v>
      </c>
      <c r="C93" s="114">
        <v>0</v>
      </c>
      <c r="D93" s="47"/>
      <c r="E93" s="47"/>
      <c r="F93" s="47">
        <v>0</v>
      </c>
      <c r="G93" s="47"/>
      <c r="H93" s="47">
        <v>0</v>
      </c>
      <c r="I93" s="47">
        <v>0</v>
      </c>
      <c r="J93" s="47">
        <v>0</v>
      </c>
      <c r="K93" s="47">
        <v>0</v>
      </c>
      <c r="L93" s="47">
        <v>0</v>
      </c>
      <c r="M93" s="43">
        <f t="shared" si="1"/>
        <v>0</v>
      </c>
    </row>
    <row r="94" spans="1:13" ht="30" x14ac:dyDescent="0.25">
      <c r="A94" s="112">
        <v>283</v>
      </c>
      <c r="B94" s="113" t="s">
        <v>269</v>
      </c>
      <c r="C94" s="114">
        <v>0</v>
      </c>
      <c r="D94" s="47"/>
      <c r="E94" s="47"/>
      <c r="F94" s="47">
        <v>0</v>
      </c>
      <c r="G94" s="47">
        <f>'COG-M'!P390</f>
        <v>986988</v>
      </c>
      <c r="H94" s="47">
        <v>0</v>
      </c>
      <c r="I94" s="47">
        <v>0</v>
      </c>
      <c r="J94" s="47">
        <v>0</v>
      </c>
      <c r="K94" s="47">
        <v>0</v>
      </c>
      <c r="L94" s="47">
        <v>0</v>
      </c>
      <c r="M94" s="43">
        <f t="shared" si="1"/>
        <v>986988</v>
      </c>
    </row>
    <row r="95" spans="1:13" ht="30" x14ac:dyDescent="0.25">
      <c r="A95" s="120">
        <v>2900</v>
      </c>
      <c r="B95" s="121" t="s">
        <v>270</v>
      </c>
      <c r="C95" s="58">
        <v>0</v>
      </c>
      <c r="D95" s="64">
        <v>0</v>
      </c>
      <c r="E95" s="64">
        <v>0</v>
      </c>
      <c r="F95" s="64">
        <v>0</v>
      </c>
      <c r="G95" s="64">
        <f>'COG-M'!P395</f>
        <v>686472</v>
      </c>
      <c r="H95" s="64">
        <v>0</v>
      </c>
      <c r="I95" s="64">
        <v>0</v>
      </c>
      <c r="J95" s="64">
        <v>0</v>
      </c>
      <c r="K95" s="64">
        <v>0</v>
      </c>
      <c r="L95" s="64">
        <v>0</v>
      </c>
      <c r="M95" s="43">
        <f t="shared" si="1"/>
        <v>686472</v>
      </c>
    </row>
    <row r="96" spans="1:13" x14ac:dyDescent="0.25">
      <c r="A96" s="112">
        <v>291</v>
      </c>
      <c r="B96" s="113" t="s">
        <v>271</v>
      </c>
      <c r="C96" s="114">
        <v>0</v>
      </c>
      <c r="D96" s="47"/>
      <c r="E96" s="47"/>
      <c r="F96" s="47">
        <v>0</v>
      </c>
      <c r="G96" s="47">
        <f>'COG-M'!P399</f>
        <v>124368</v>
      </c>
      <c r="H96" s="47">
        <v>0</v>
      </c>
      <c r="I96" s="47">
        <v>0</v>
      </c>
      <c r="J96" s="47"/>
      <c r="K96" s="47"/>
      <c r="L96" s="47"/>
      <c r="M96" s="43">
        <f t="shared" si="1"/>
        <v>124368</v>
      </c>
    </row>
    <row r="97" spans="1:13" ht="30" x14ac:dyDescent="0.25">
      <c r="A97" s="112">
        <v>292</v>
      </c>
      <c r="B97" s="113" t="s">
        <v>272</v>
      </c>
      <c r="C97" s="114">
        <v>0</v>
      </c>
      <c r="D97" s="47"/>
      <c r="E97" s="47"/>
      <c r="F97" s="47">
        <v>0</v>
      </c>
      <c r="G97" s="47">
        <f>'COG-M'!P404</f>
        <v>124368</v>
      </c>
      <c r="H97" s="47">
        <v>0</v>
      </c>
      <c r="I97" s="47">
        <v>0</v>
      </c>
      <c r="J97" s="47"/>
      <c r="K97" s="47"/>
      <c r="L97" s="47"/>
      <c r="M97" s="43">
        <f t="shared" si="1"/>
        <v>124368</v>
      </c>
    </row>
    <row r="98" spans="1:13" ht="60" x14ac:dyDescent="0.25">
      <c r="A98" s="112">
        <v>293</v>
      </c>
      <c r="B98" s="113" t="s">
        <v>273</v>
      </c>
      <c r="C98" s="114">
        <v>0</v>
      </c>
      <c r="D98" s="47"/>
      <c r="E98" s="47"/>
      <c r="F98" s="47">
        <v>0</v>
      </c>
      <c r="G98" s="47">
        <f>'COG-M'!P409</f>
        <v>52500</v>
      </c>
      <c r="H98" s="47">
        <v>0</v>
      </c>
      <c r="I98" s="47">
        <v>0</v>
      </c>
      <c r="J98" s="47"/>
      <c r="K98" s="47"/>
      <c r="L98" s="47"/>
      <c r="M98" s="43">
        <f t="shared" si="1"/>
        <v>52500</v>
      </c>
    </row>
    <row r="99" spans="1:13" ht="45" x14ac:dyDescent="0.25">
      <c r="A99" s="112">
        <v>294</v>
      </c>
      <c r="B99" s="113" t="s">
        <v>274</v>
      </c>
      <c r="C99" s="114">
        <v>0</v>
      </c>
      <c r="D99" s="47"/>
      <c r="E99" s="47"/>
      <c r="F99" s="47">
        <v>0</v>
      </c>
      <c r="G99" s="47">
        <v>0</v>
      </c>
      <c r="H99" s="47">
        <v>0</v>
      </c>
      <c r="I99" s="47">
        <v>0</v>
      </c>
      <c r="J99" s="47"/>
      <c r="K99" s="47"/>
      <c r="L99" s="47"/>
      <c r="M99" s="43">
        <f t="shared" si="1"/>
        <v>0</v>
      </c>
    </row>
    <row r="100" spans="1:13" ht="45" x14ac:dyDescent="0.25">
      <c r="A100" s="112">
        <v>295</v>
      </c>
      <c r="B100" s="113" t="s">
        <v>275</v>
      </c>
      <c r="C100" s="114">
        <v>0</v>
      </c>
      <c r="D100" s="47"/>
      <c r="E100" s="47"/>
      <c r="F100" s="47">
        <v>0</v>
      </c>
      <c r="G100" s="47">
        <v>0</v>
      </c>
      <c r="H100" s="47">
        <v>0</v>
      </c>
      <c r="I100" s="47">
        <v>0</v>
      </c>
      <c r="J100" s="47"/>
      <c r="K100" s="47"/>
      <c r="L100" s="47"/>
      <c r="M100" s="43">
        <f t="shared" si="1"/>
        <v>0</v>
      </c>
    </row>
    <row r="101" spans="1:13" ht="30" x14ac:dyDescent="0.25">
      <c r="A101" s="112">
        <v>296</v>
      </c>
      <c r="B101" s="113" t="s">
        <v>276</v>
      </c>
      <c r="C101" s="114">
        <v>0</v>
      </c>
      <c r="D101" s="47"/>
      <c r="E101" s="47"/>
      <c r="F101" s="47">
        <v>0</v>
      </c>
      <c r="G101" s="47">
        <f>'COG-M'!P424</f>
        <v>73500</v>
      </c>
      <c r="H101" s="47">
        <v>0</v>
      </c>
      <c r="I101" s="47">
        <v>0</v>
      </c>
      <c r="J101" s="47">
        <v>0</v>
      </c>
      <c r="K101" s="47"/>
      <c r="L101" s="47"/>
      <c r="M101" s="43">
        <f t="shared" si="1"/>
        <v>73500</v>
      </c>
    </row>
    <row r="102" spans="1:13" ht="30" x14ac:dyDescent="0.25">
      <c r="A102" s="112">
        <v>297</v>
      </c>
      <c r="B102" s="113" t="s">
        <v>277</v>
      </c>
      <c r="C102" s="114">
        <v>0</v>
      </c>
      <c r="D102" s="47"/>
      <c r="E102" s="47"/>
      <c r="F102" s="47">
        <v>0</v>
      </c>
      <c r="G102" s="47">
        <f>'COG-M'!P430</f>
        <v>63000</v>
      </c>
      <c r="H102" s="47">
        <v>0</v>
      </c>
      <c r="I102" s="47">
        <v>0</v>
      </c>
      <c r="J102" s="47">
        <v>0</v>
      </c>
      <c r="K102" s="47"/>
      <c r="L102" s="47"/>
      <c r="M102" s="43">
        <f t="shared" si="1"/>
        <v>63000</v>
      </c>
    </row>
    <row r="103" spans="1:13" ht="30" x14ac:dyDescent="0.25">
      <c r="A103" s="112">
        <v>298</v>
      </c>
      <c r="B103" s="113" t="s">
        <v>278</v>
      </c>
      <c r="C103" s="114">
        <v>0</v>
      </c>
      <c r="D103" s="47"/>
      <c r="E103" s="47"/>
      <c r="F103" s="47">
        <v>0</v>
      </c>
      <c r="G103" s="47">
        <f>'COG-M'!P436</f>
        <v>124368</v>
      </c>
      <c r="H103" s="47">
        <v>0</v>
      </c>
      <c r="I103" s="47">
        <v>0</v>
      </c>
      <c r="J103" s="47"/>
      <c r="K103" s="47"/>
      <c r="L103" s="47"/>
      <c r="M103" s="43">
        <f t="shared" si="1"/>
        <v>124368</v>
      </c>
    </row>
    <row r="104" spans="1:13" ht="30" x14ac:dyDescent="0.25">
      <c r="A104" s="112">
        <v>299</v>
      </c>
      <c r="B104" s="113" t="s">
        <v>279</v>
      </c>
      <c r="C104" s="114">
        <v>0</v>
      </c>
      <c r="D104" s="47"/>
      <c r="E104" s="47"/>
      <c r="F104" s="47">
        <v>0</v>
      </c>
      <c r="G104" s="47">
        <f>'COG-M'!P441</f>
        <v>124368</v>
      </c>
      <c r="H104" s="47">
        <v>0</v>
      </c>
      <c r="I104" s="47">
        <v>0</v>
      </c>
      <c r="J104" s="47"/>
      <c r="K104" s="47"/>
      <c r="L104" s="47"/>
      <c r="M104" s="43">
        <f t="shared" si="1"/>
        <v>124368</v>
      </c>
    </row>
    <row r="105" spans="1:13" x14ac:dyDescent="0.25">
      <c r="A105" s="122">
        <v>3000</v>
      </c>
      <c r="B105" s="108" t="s">
        <v>280</v>
      </c>
      <c r="C105" s="61">
        <v>0</v>
      </c>
      <c r="D105" s="62">
        <v>0</v>
      </c>
      <c r="E105" s="62">
        <v>0</v>
      </c>
      <c r="F105" s="62">
        <v>0</v>
      </c>
      <c r="G105" s="62">
        <f>'COG-M'!P443</f>
        <v>5749296</v>
      </c>
      <c r="H105" s="62">
        <v>14000</v>
      </c>
      <c r="I105" s="62">
        <v>0</v>
      </c>
      <c r="J105" s="62">
        <v>0</v>
      </c>
      <c r="K105" s="62">
        <v>0</v>
      </c>
      <c r="L105" s="62">
        <v>0</v>
      </c>
      <c r="M105" s="43">
        <f t="shared" si="1"/>
        <v>5763296</v>
      </c>
    </row>
    <row r="106" spans="1:13" x14ac:dyDescent="0.25">
      <c r="A106" s="120">
        <v>3100</v>
      </c>
      <c r="B106" s="121" t="s">
        <v>281</v>
      </c>
      <c r="C106" s="58">
        <v>0</v>
      </c>
      <c r="D106" s="64">
        <v>0</v>
      </c>
      <c r="E106" s="64">
        <v>0</v>
      </c>
      <c r="F106" s="64">
        <v>0</v>
      </c>
      <c r="G106" s="64">
        <f>'COG-M'!P444</f>
        <v>2349672</v>
      </c>
      <c r="H106" s="64">
        <v>0</v>
      </c>
      <c r="I106" s="64">
        <v>0</v>
      </c>
      <c r="J106" s="64">
        <v>0</v>
      </c>
      <c r="K106" s="64">
        <v>0</v>
      </c>
      <c r="L106" s="64">
        <v>0</v>
      </c>
      <c r="M106" s="43">
        <f t="shared" si="1"/>
        <v>2349672</v>
      </c>
    </row>
    <row r="107" spans="1:13" x14ac:dyDescent="0.25">
      <c r="A107" s="112">
        <v>311</v>
      </c>
      <c r="B107" s="113" t="s">
        <v>282</v>
      </c>
      <c r="C107" s="114">
        <v>0</v>
      </c>
      <c r="D107" s="47"/>
      <c r="E107" s="47"/>
      <c r="F107" s="47">
        <v>0</v>
      </c>
      <c r="G107" s="47">
        <f>'COG-M'!P447</f>
        <v>2322360</v>
      </c>
      <c r="H107" s="47">
        <v>0</v>
      </c>
      <c r="I107" s="47">
        <v>0</v>
      </c>
      <c r="J107" s="47">
        <v>0</v>
      </c>
      <c r="K107" s="47"/>
      <c r="L107" s="47"/>
      <c r="M107" s="43">
        <f t="shared" si="1"/>
        <v>2322360</v>
      </c>
    </row>
    <row r="108" spans="1:13" x14ac:dyDescent="0.25">
      <c r="A108" s="112">
        <v>312</v>
      </c>
      <c r="B108" s="113" t="s">
        <v>283</v>
      </c>
      <c r="C108" s="114">
        <v>0</v>
      </c>
      <c r="D108" s="47"/>
      <c r="E108" s="47"/>
      <c r="F108" s="47">
        <v>0</v>
      </c>
      <c r="G108" s="47">
        <v>0</v>
      </c>
      <c r="H108" s="47">
        <v>0</v>
      </c>
      <c r="I108" s="47">
        <v>0</v>
      </c>
      <c r="J108" s="47"/>
      <c r="K108" s="47"/>
      <c r="L108" s="47"/>
      <c r="M108" s="43">
        <f t="shared" si="1"/>
        <v>0</v>
      </c>
    </row>
    <row r="109" spans="1:13" x14ac:dyDescent="0.25">
      <c r="A109" s="112">
        <v>313</v>
      </c>
      <c r="B109" s="113" t="s">
        <v>284</v>
      </c>
      <c r="C109" s="114">
        <v>0</v>
      </c>
      <c r="D109" s="47"/>
      <c r="E109" s="47"/>
      <c r="F109" s="47">
        <v>0</v>
      </c>
      <c r="G109" s="47">
        <v>0</v>
      </c>
      <c r="H109" s="47">
        <v>0</v>
      </c>
      <c r="I109" s="47">
        <v>0</v>
      </c>
      <c r="J109" s="47"/>
      <c r="K109" s="47"/>
      <c r="L109" s="47"/>
      <c r="M109" s="43">
        <f t="shared" si="1"/>
        <v>0</v>
      </c>
    </row>
    <row r="110" spans="1:13" x14ac:dyDescent="0.25">
      <c r="A110" s="112">
        <v>314</v>
      </c>
      <c r="B110" s="113" t="s">
        <v>285</v>
      </c>
      <c r="C110" s="114">
        <v>0</v>
      </c>
      <c r="D110" s="47"/>
      <c r="E110" s="47"/>
      <c r="F110" s="47">
        <v>0</v>
      </c>
      <c r="G110" s="47">
        <f>'COG-M'!P464</f>
        <v>13656</v>
      </c>
      <c r="H110" s="47">
        <v>0</v>
      </c>
      <c r="I110" s="47">
        <v>0</v>
      </c>
      <c r="J110" s="47"/>
      <c r="K110" s="47"/>
      <c r="L110" s="47"/>
      <c r="M110" s="43">
        <f t="shared" si="1"/>
        <v>13656</v>
      </c>
    </row>
    <row r="111" spans="1:13" x14ac:dyDescent="0.25">
      <c r="A111" s="112">
        <v>315</v>
      </c>
      <c r="B111" s="113" t="s">
        <v>286</v>
      </c>
      <c r="C111" s="114">
        <v>0</v>
      </c>
      <c r="D111" s="47"/>
      <c r="E111" s="47"/>
      <c r="F111" s="47">
        <v>0</v>
      </c>
      <c r="G111" s="47">
        <v>0</v>
      </c>
      <c r="H111" s="47">
        <v>0</v>
      </c>
      <c r="I111" s="47">
        <v>0</v>
      </c>
      <c r="J111" s="47"/>
      <c r="K111" s="47"/>
      <c r="L111" s="47"/>
      <c r="M111" s="43">
        <f t="shared" si="1"/>
        <v>0</v>
      </c>
    </row>
    <row r="112" spans="1:13" ht="30" x14ac:dyDescent="0.25">
      <c r="A112" s="112">
        <v>316</v>
      </c>
      <c r="B112" s="113" t="s">
        <v>287</v>
      </c>
      <c r="C112" s="114">
        <v>0</v>
      </c>
      <c r="D112" s="47"/>
      <c r="E112" s="47"/>
      <c r="F112" s="47">
        <v>0</v>
      </c>
      <c r="G112" s="47">
        <v>0</v>
      </c>
      <c r="H112" s="47">
        <v>0</v>
      </c>
      <c r="I112" s="47">
        <v>0</v>
      </c>
      <c r="J112" s="47"/>
      <c r="K112" s="47"/>
      <c r="L112" s="47"/>
      <c r="M112" s="43">
        <f t="shared" si="1"/>
        <v>0</v>
      </c>
    </row>
    <row r="113" spans="1:13" ht="30" x14ac:dyDescent="0.25">
      <c r="A113" s="112">
        <v>317</v>
      </c>
      <c r="B113" s="113" t="s">
        <v>288</v>
      </c>
      <c r="C113" s="114">
        <v>0</v>
      </c>
      <c r="D113" s="47"/>
      <c r="E113" s="47"/>
      <c r="F113" s="47">
        <v>0</v>
      </c>
      <c r="G113" s="47">
        <f>'COG-M'!P479</f>
        <v>13656</v>
      </c>
      <c r="H113" s="47">
        <v>0</v>
      </c>
      <c r="I113" s="47">
        <v>0</v>
      </c>
      <c r="J113" s="47"/>
      <c r="K113" s="47"/>
      <c r="L113" s="47"/>
      <c r="M113" s="43">
        <f t="shared" si="1"/>
        <v>13656</v>
      </c>
    </row>
    <row r="114" spans="1:13" x14ac:dyDescent="0.25">
      <c r="A114" s="112">
        <v>318</v>
      </c>
      <c r="B114" s="113" t="s">
        <v>289</v>
      </c>
      <c r="C114" s="114">
        <v>0</v>
      </c>
      <c r="D114" s="47"/>
      <c r="E114" s="47"/>
      <c r="F114" s="47">
        <v>0</v>
      </c>
      <c r="G114" s="47">
        <v>0</v>
      </c>
      <c r="H114" s="47">
        <v>0</v>
      </c>
      <c r="I114" s="47">
        <v>0</v>
      </c>
      <c r="J114" s="47"/>
      <c r="K114" s="47"/>
      <c r="L114" s="47"/>
      <c r="M114" s="43">
        <f t="shared" si="1"/>
        <v>0</v>
      </c>
    </row>
    <row r="115" spans="1:13" x14ac:dyDescent="0.25">
      <c r="A115" s="112">
        <v>319</v>
      </c>
      <c r="B115" s="113" t="s">
        <v>290</v>
      </c>
      <c r="C115" s="114">
        <v>0</v>
      </c>
      <c r="D115" s="47"/>
      <c r="E115" s="47"/>
      <c r="F115" s="47">
        <v>0</v>
      </c>
      <c r="G115" s="47">
        <v>0</v>
      </c>
      <c r="H115" s="47">
        <v>0</v>
      </c>
      <c r="I115" s="47">
        <v>0</v>
      </c>
      <c r="J115" s="47"/>
      <c r="K115" s="47"/>
      <c r="L115" s="47"/>
      <c r="M115" s="43">
        <f t="shared" si="1"/>
        <v>0</v>
      </c>
    </row>
    <row r="116" spans="1:13" x14ac:dyDescent="0.25">
      <c r="A116" s="120">
        <v>3200</v>
      </c>
      <c r="B116" s="121" t="s">
        <v>291</v>
      </c>
      <c r="C116" s="58">
        <v>0</v>
      </c>
      <c r="D116" s="64">
        <v>0</v>
      </c>
      <c r="E116" s="64">
        <v>0</v>
      </c>
      <c r="F116" s="64">
        <v>0</v>
      </c>
      <c r="G116" s="64">
        <f>'COG-M'!P491</f>
        <v>118656</v>
      </c>
      <c r="H116" s="64">
        <v>0</v>
      </c>
      <c r="I116" s="64">
        <v>0</v>
      </c>
      <c r="J116" s="64">
        <v>0</v>
      </c>
      <c r="K116" s="64">
        <v>0</v>
      </c>
      <c r="L116" s="64">
        <v>0</v>
      </c>
      <c r="M116" s="43">
        <f t="shared" si="1"/>
        <v>118656</v>
      </c>
    </row>
    <row r="117" spans="1:13" x14ac:dyDescent="0.25">
      <c r="A117" s="112">
        <v>321</v>
      </c>
      <c r="B117" s="113" t="s">
        <v>292</v>
      </c>
      <c r="C117" s="114">
        <v>0</v>
      </c>
      <c r="D117" s="47"/>
      <c r="E117" s="47"/>
      <c r="F117" s="47">
        <v>0</v>
      </c>
      <c r="G117" s="47">
        <v>0</v>
      </c>
      <c r="H117" s="47">
        <v>0</v>
      </c>
      <c r="I117" s="47">
        <v>0</v>
      </c>
      <c r="J117" s="47"/>
      <c r="K117" s="47"/>
      <c r="L117" s="47"/>
      <c r="M117" s="43">
        <f t="shared" si="1"/>
        <v>0</v>
      </c>
    </row>
    <row r="118" spans="1:13" x14ac:dyDescent="0.25">
      <c r="A118" s="112">
        <v>322</v>
      </c>
      <c r="B118" s="113" t="s">
        <v>293</v>
      </c>
      <c r="C118" s="114">
        <v>0</v>
      </c>
      <c r="D118" s="47"/>
      <c r="E118" s="47"/>
      <c r="F118" s="47">
        <v>0</v>
      </c>
      <c r="G118" s="47">
        <f>'COG-M'!P500</f>
        <v>93072</v>
      </c>
      <c r="H118" s="47">
        <v>0</v>
      </c>
      <c r="I118" s="47">
        <v>0</v>
      </c>
      <c r="J118" s="47">
        <v>0</v>
      </c>
      <c r="K118" s="47"/>
      <c r="L118" s="47"/>
      <c r="M118" s="43">
        <f t="shared" si="1"/>
        <v>93072</v>
      </c>
    </row>
    <row r="119" spans="1:13" ht="45" x14ac:dyDescent="0.25">
      <c r="A119" s="112">
        <v>323</v>
      </c>
      <c r="B119" s="113" t="s">
        <v>294</v>
      </c>
      <c r="C119" s="114">
        <v>0</v>
      </c>
      <c r="D119" s="47"/>
      <c r="E119" s="47"/>
      <c r="F119" s="47">
        <v>0</v>
      </c>
      <c r="G119" s="47">
        <f>'COG-M'!P506</f>
        <v>25584</v>
      </c>
      <c r="H119" s="47">
        <v>0</v>
      </c>
      <c r="I119" s="47">
        <v>0</v>
      </c>
      <c r="J119" s="47"/>
      <c r="K119" s="47"/>
      <c r="L119" s="47"/>
      <c r="M119" s="43">
        <f t="shared" si="1"/>
        <v>25584</v>
      </c>
    </row>
    <row r="120" spans="1:13" ht="30" x14ac:dyDescent="0.25">
      <c r="A120" s="112">
        <v>324</v>
      </c>
      <c r="B120" s="113" t="s">
        <v>295</v>
      </c>
      <c r="C120" s="114">
        <v>0</v>
      </c>
      <c r="D120" s="47"/>
      <c r="E120" s="47"/>
      <c r="F120" s="47">
        <v>0</v>
      </c>
      <c r="G120" s="47">
        <v>0</v>
      </c>
      <c r="H120" s="47">
        <v>0</v>
      </c>
      <c r="I120" s="47">
        <v>0</v>
      </c>
      <c r="J120" s="47"/>
      <c r="K120" s="47"/>
      <c r="L120" s="47"/>
      <c r="M120" s="43">
        <f t="shared" si="1"/>
        <v>0</v>
      </c>
    </row>
    <row r="121" spans="1:13" ht="30" x14ac:dyDescent="0.25">
      <c r="A121" s="112">
        <v>325</v>
      </c>
      <c r="B121" s="113" t="s">
        <v>296</v>
      </c>
      <c r="C121" s="114">
        <v>0</v>
      </c>
      <c r="D121" s="47"/>
      <c r="E121" s="47"/>
      <c r="F121" s="47">
        <v>0</v>
      </c>
      <c r="G121" s="47">
        <v>0</v>
      </c>
      <c r="H121" s="47">
        <v>0</v>
      </c>
      <c r="I121" s="47">
        <v>0</v>
      </c>
      <c r="J121" s="47"/>
      <c r="K121" s="47"/>
      <c r="L121" s="47"/>
      <c r="M121" s="43">
        <f t="shared" si="1"/>
        <v>0</v>
      </c>
    </row>
    <row r="122" spans="1:13" ht="30" x14ac:dyDescent="0.25">
      <c r="A122" s="112">
        <v>326</v>
      </c>
      <c r="B122" s="113" t="s">
        <v>297</v>
      </c>
      <c r="C122" s="114">
        <v>0</v>
      </c>
      <c r="D122" s="47"/>
      <c r="E122" s="47"/>
      <c r="F122" s="47">
        <v>0</v>
      </c>
      <c r="G122" s="47">
        <v>0</v>
      </c>
      <c r="H122" s="47">
        <v>0</v>
      </c>
      <c r="I122" s="47">
        <v>0</v>
      </c>
      <c r="J122" s="47">
        <v>0</v>
      </c>
      <c r="K122" s="47"/>
      <c r="L122" s="47"/>
      <c r="M122" s="43">
        <f t="shared" si="1"/>
        <v>0</v>
      </c>
    </row>
    <row r="123" spans="1:13" x14ac:dyDescent="0.25">
      <c r="A123" s="112">
        <v>327</v>
      </c>
      <c r="B123" s="113" t="s">
        <v>298</v>
      </c>
      <c r="C123" s="114">
        <v>0</v>
      </c>
      <c r="D123" s="47"/>
      <c r="E123" s="47"/>
      <c r="F123" s="47">
        <v>0</v>
      </c>
      <c r="G123" s="47">
        <v>0</v>
      </c>
      <c r="H123" s="47">
        <v>0</v>
      </c>
      <c r="I123" s="47">
        <v>0</v>
      </c>
      <c r="J123" s="47"/>
      <c r="K123" s="47"/>
      <c r="L123" s="47"/>
      <c r="M123" s="43">
        <f t="shared" si="1"/>
        <v>0</v>
      </c>
    </row>
    <row r="124" spans="1:13" x14ac:dyDescent="0.25">
      <c r="A124" s="112">
        <v>328</v>
      </c>
      <c r="B124" s="113" t="s">
        <v>299</v>
      </c>
      <c r="C124" s="114">
        <v>0</v>
      </c>
      <c r="D124" s="47"/>
      <c r="E124" s="47"/>
      <c r="F124" s="47">
        <v>0</v>
      </c>
      <c r="G124" s="47">
        <v>0</v>
      </c>
      <c r="H124" s="47">
        <v>0</v>
      </c>
      <c r="I124" s="47">
        <v>0</v>
      </c>
      <c r="J124" s="47">
        <v>0</v>
      </c>
      <c r="K124" s="47"/>
      <c r="L124" s="47"/>
      <c r="M124" s="43">
        <f t="shared" si="1"/>
        <v>0</v>
      </c>
    </row>
    <row r="125" spans="1:13" x14ac:dyDescent="0.25">
      <c r="A125" s="112">
        <v>329</v>
      </c>
      <c r="B125" s="113" t="s">
        <v>300</v>
      </c>
      <c r="C125" s="114">
        <v>0</v>
      </c>
      <c r="D125" s="47"/>
      <c r="E125" s="47"/>
      <c r="F125" s="47">
        <v>0</v>
      </c>
      <c r="G125" s="47">
        <v>0</v>
      </c>
      <c r="H125" s="47">
        <v>0</v>
      </c>
      <c r="I125" s="47">
        <v>0</v>
      </c>
      <c r="J125" s="47"/>
      <c r="K125" s="47"/>
      <c r="L125" s="47"/>
      <c r="M125" s="43">
        <f t="shared" si="1"/>
        <v>0</v>
      </c>
    </row>
    <row r="126" spans="1:13" ht="45" x14ac:dyDescent="0.25">
      <c r="A126" s="120">
        <v>3300</v>
      </c>
      <c r="B126" s="121" t="s">
        <v>301</v>
      </c>
      <c r="C126" s="58">
        <v>0</v>
      </c>
      <c r="D126" s="64">
        <v>0</v>
      </c>
      <c r="E126" s="64">
        <v>0</v>
      </c>
      <c r="F126" s="64">
        <v>0</v>
      </c>
      <c r="G126" s="64">
        <f>'COG-M'!P540</f>
        <v>47880</v>
      </c>
      <c r="H126" s="64">
        <v>0</v>
      </c>
      <c r="I126" s="64">
        <v>0</v>
      </c>
      <c r="J126" s="64">
        <v>0</v>
      </c>
      <c r="K126" s="64">
        <v>0</v>
      </c>
      <c r="L126" s="64">
        <v>0</v>
      </c>
      <c r="M126" s="43">
        <f t="shared" si="1"/>
        <v>47880</v>
      </c>
    </row>
    <row r="127" spans="1:13" ht="30" x14ac:dyDescent="0.25">
      <c r="A127" s="112">
        <v>331</v>
      </c>
      <c r="B127" s="113" t="s">
        <v>302</v>
      </c>
      <c r="C127" s="114">
        <v>0</v>
      </c>
      <c r="D127" s="47"/>
      <c r="E127" s="47"/>
      <c r="F127" s="47">
        <v>0</v>
      </c>
      <c r="G127" s="47">
        <f>'COG-M'!P544</f>
        <v>23724</v>
      </c>
      <c r="H127" s="47">
        <v>0</v>
      </c>
      <c r="I127" s="47">
        <v>0</v>
      </c>
      <c r="J127" s="47"/>
      <c r="K127" s="47"/>
      <c r="L127" s="47"/>
      <c r="M127" s="43">
        <f t="shared" si="1"/>
        <v>23724</v>
      </c>
    </row>
    <row r="128" spans="1:13" ht="30" x14ac:dyDescent="0.25">
      <c r="A128" s="112">
        <v>332</v>
      </c>
      <c r="B128" s="113" t="s">
        <v>303</v>
      </c>
      <c r="C128" s="114">
        <v>0</v>
      </c>
      <c r="D128" s="47"/>
      <c r="E128" s="47"/>
      <c r="F128" s="47">
        <v>0</v>
      </c>
      <c r="G128" s="47">
        <f>'COG-M'!P549</f>
        <v>24156</v>
      </c>
      <c r="H128" s="47">
        <v>0</v>
      </c>
      <c r="I128" s="47">
        <v>0</v>
      </c>
      <c r="J128" s="47">
        <v>0</v>
      </c>
      <c r="K128" s="47"/>
      <c r="L128" s="47"/>
      <c r="M128" s="43">
        <f t="shared" si="1"/>
        <v>24156</v>
      </c>
    </row>
    <row r="129" spans="1:13" ht="45" x14ac:dyDescent="0.25">
      <c r="A129" s="112">
        <v>333</v>
      </c>
      <c r="B129" s="113" t="s">
        <v>304</v>
      </c>
      <c r="C129" s="114">
        <v>0</v>
      </c>
      <c r="D129" s="47"/>
      <c r="E129" s="47"/>
      <c r="F129" s="47">
        <v>0</v>
      </c>
      <c r="G129" s="47">
        <v>0</v>
      </c>
      <c r="H129" s="47">
        <v>0</v>
      </c>
      <c r="I129" s="47">
        <v>0</v>
      </c>
      <c r="J129" s="47"/>
      <c r="K129" s="47"/>
      <c r="L129" s="47"/>
      <c r="M129" s="43">
        <f t="shared" si="1"/>
        <v>0</v>
      </c>
    </row>
    <row r="130" spans="1:13" x14ac:dyDescent="0.25">
      <c r="A130" s="112">
        <v>334</v>
      </c>
      <c r="B130" s="113" t="s">
        <v>305</v>
      </c>
      <c r="C130" s="114">
        <v>0</v>
      </c>
      <c r="D130" s="47"/>
      <c r="E130" s="47"/>
      <c r="F130" s="47">
        <v>0</v>
      </c>
      <c r="G130" s="47">
        <v>0</v>
      </c>
      <c r="H130" s="47">
        <v>0</v>
      </c>
      <c r="I130" s="47">
        <v>0</v>
      </c>
      <c r="J130" s="47"/>
      <c r="K130" s="47"/>
      <c r="L130" s="47"/>
      <c r="M130" s="43">
        <f t="shared" si="1"/>
        <v>0</v>
      </c>
    </row>
    <row r="131" spans="1:13" ht="30" x14ac:dyDescent="0.25">
      <c r="A131" s="112">
        <v>335</v>
      </c>
      <c r="B131" s="113" t="s">
        <v>306</v>
      </c>
      <c r="C131" s="114">
        <v>0</v>
      </c>
      <c r="D131" s="47"/>
      <c r="E131" s="47"/>
      <c r="F131" s="47">
        <v>0</v>
      </c>
      <c r="G131" s="47">
        <v>0</v>
      </c>
      <c r="H131" s="47">
        <v>0</v>
      </c>
      <c r="I131" s="47">
        <v>0</v>
      </c>
      <c r="J131" s="47"/>
      <c r="K131" s="47"/>
      <c r="L131" s="47"/>
      <c r="M131" s="43">
        <f t="shared" si="1"/>
        <v>0</v>
      </c>
    </row>
    <row r="132" spans="1:13" ht="30" x14ac:dyDescent="0.25">
      <c r="A132" s="112">
        <v>336</v>
      </c>
      <c r="B132" s="113" t="s">
        <v>307</v>
      </c>
      <c r="C132" s="114">
        <v>0</v>
      </c>
      <c r="D132" s="47"/>
      <c r="E132" s="47"/>
      <c r="F132" s="47">
        <v>0</v>
      </c>
      <c r="G132" s="47">
        <v>0</v>
      </c>
      <c r="H132" s="47">
        <v>0</v>
      </c>
      <c r="I132" s="47">
        <v>0</v>
      </c>
      <c r="J132" s="47"/>
      <c r="K132" s="47"/>
      <c r="L132" s="47"/>
      <c r="M132" s="43">
        <f t="shared" ref="M132:M195" si="2">SUM(C132:L132)</f>
        <v>0</v>
      </c>
    </row>
    <row r="133" spans="1:13" x14ac:dyDescent="0.25">
      <c r="A133" s="112">
        <v>337</v>
      </c>
      <c r="B133" s="113" t="s">
        <v>308</v>
      </c>
      <c r="C133" s="114">
        <v>0</v>
      </c>
      <c r="D133" s="47"/>
      <c r="E133" s="47"/>
      <c r="F133" s="47">
        <v>0</v>
      </c>
      <c r="G133" s="47">
        <v>0</v>
      </c>
      <c r="H133" s="47">
        <v>0</v>
      </c>
      <c r="I133" s="47">
        <v>0</v>
      </c>
      <c r="J133" s="47"/>
      <c r="K133" s="47"/>
      <c r="L133" s="47"/>
      <c r="M133" s="43">
        <f t="shared" si="2"/>
        <v>0</v>
      </c>
    </row>
    <row r="134" spans="1:13" x14ac:dyDescent="0.25">
      <c r="A134" s="112">
        <v>338</v>
      </c>
      <c r="B134" s="113" t="s">
        <v>309</v>
      </c>
      <c r="C134" s="114">
        <v>0</v>
      </c>
      <c r="D134" s="47"/>
      <c r="E134" s="47"/>
      <c r="F134" s="47">
        <v>0</v>
      </c>
      <c r="G134" s="47">
        <v>0</v>
      </c>
      <c r="H134" s="47">
        <v>0</v>
      </c>
      <c r="I134" s="47">
        <v>0</v>
      </c>
      <c r="J134" s="47"/>
      <c r="K134" s="47"/>
      <c r="L134" s="47"/>
      <c r="M134" s="43">
        <f t="shared" si="2"/>
        <v>0</v>
      </c>
    </row>
    <row r="135" spans="1:13" ht="30" x14ac:dyDescent="0.25">
      <c r="A135" s="112">
        <v>339</v>
      </c>
      <c r="B135" s="113" t="s">
        <v>310</v>
      </c>
      <c r="C135" s="114">
        <v>0</v>
      </c>
      <c r="D135" s="47"/>
      <c r="E135" s="47"/>
      <c r="F135" s="47">
        <v>0</v>
      </c>
      <c r="G135" s="47">
        <v>0</v>
      </c>
      <c r="H135" s="47">
        <v>0</v>
      </c>
      <c r="I135" s="47">
        <v>0</v>
      </c>
      <c r="J135" s="47"/>
      <c r="K135" s="47"/>
      <c r="L135" s="47"/>
      <c r="M135" s="43">
        <f t="shared" si="2"/>
        <v>0</v>
      </c>
    </row>
    <row r="136" spans="1:13" ht="30" x14ac:dyDescent="0.25">
      <c r="A136" s="120">
        <v>3400</v>
      </c>
      <c r="B136" s="121" t="s">
        <v>311</v>
      </c>
      <c r="C136" s="58">
        <v>0</v>
      </c>
      <c r="D136" s="64">
        <v>0</v>
      </c>
      <c r="E136" s="64">
        <v>0</v>
      </c>
      <c r="F136" s="64">
        <v>0</v>
      </c>
      <c r="G136" s="64">
        <f>'COG-M'!P587</f>
        <v>234288</v>
      </c>
      <c r="H136" s="64">
        <f>H141</f>
        <v>14040</v>
      </c>
      <c r="I136" s="64">
        <v>0</v>
      </c>
      <c r="J136" s="64">
        <v>0</v>
      </c>
      <c r="K136" s="64">
        <v>0</v>
      </c>
      <c r="L136" s="64">
        <v>0</v>
      </c>
      <c r="M136" s="43">
        <f t="shared" si="2"/>
        <v>248328</v>
      </c>
    </row>
    <row r="137" spans="1:13" x14ac:dyDescent="0.25">
      <c r="A137" s="112">
        <v>341</v>
      </c>
      <c r="B137" s="113" t="s">
        <v>312</v>
      </c>
      <c r="C137" s="114">
        <v>0</v>
      </c>
      <c r="D137" s="47"/>
      <c r="E137" s="47"/>
      <c r="F137" s="47">
        <v>0</v>
      </c>
      <c r="G137" s="47">
        <f>'COG-M'!P591</f>
        <v>5256</v>
      </c>
      <c r="H137" s="47">
        <v>0</v>
      </c>
      <c r="I137" s="47">
        <v>0</v>
      </c>
      <c r="J137" s="47">
        <v>0</v>
      </c>
      <c r="K137" s="47">
        <v>0</v>
      </c>
      <c r="L137" s="47">
        <v>0</v>
      </c>
      <c r="M137" s="43">
        <f t="shared" si="2"/>
        <v>5256</v>
      </c>
    </row>
    <row r="138" spans="1:13" ht="30" x14ac:dyDescent="0.25">
      <c r="A138" s="112">
        <v>342</v>
      </c>
      <c r="B138" s="113" t="s">
        <v>313</v>
      </c>
      <c r="C138" s="114">
        <v>0</v>
      </c>
      <c r="D138" s="47"/>
      <c r="E138" s="47"/>
      <c r="F138" s="47">
        <v>0</v>
      </c>
      <c r="G138" s="47">
        <v>0</v>
      </c>
      <c r="H138" s="47">
        <v>0</v>
      </c>
      <c r="I138" s="47">
        <v>0</v>
      </c>
      <c r="J138" s="47"/>
      <c r="K138" s="47"/>
      <c r="L138" s="47"/>
      <c r="M138" s="43">
        <f t="shared" si="2"/>
        <v>0</v>
      </c>
    </row>
    <row r="139" spans="1:13" ht="30" x14ac:dyDescent="0.25">
      <c r="A139" s="112">
        <v>343</v>
      </c>
      <c r="B139" s="113" t="s">
        <v>314</v>
      </c>
      <c r="C139" s="114">
        <v>0</v>
      </c>
      <c r="D139" s="47"/>
      <c r="E139" s="47"/>
      <c r="F139" s="47">
        <v>0</v>
      </c>
      <c r="G139" s="47">
        <v>0</v>
      </c>
      <c r="H139" s="47">
        <v>0</v>
      </c>
      <c r="I139" s="47">
        <v>0</v>
      </c>
      <c r="J139" s="47">
        <v>0</v>
      </c>
      <c r="K139" s="47">
        <v>0</v>
      </c>
      <c r="L139" s="47">
        <v>0</v>
      </c>
      <c r="M139" s="43">
        <f t="shared" si="2"/>
        <v>0</v>
      </c>
    </row>
    <row r="140" spans="1:13" ht="30" x14ac:dyDescent="0.25">
      <c r="A140" s="112">
        <v>344</v>
      </c>
      <c r="B140" s="113" t="s">
        <v>315</v>
      </c>
      <c r="C140" s="114">
        <v>0</v>
      </c>
      <c r="D140" s="47"/>
      <c r="E140" s="47"/>
      <c r="F140" s="47">
        <v>0</v>
      </c>
      <c r="G140" s="47">
        <v>0</v>
      </c>
      <c r="H140" s="47">
        <v>0</v>
      </c>
      <c r="I140" s="47">
        <v>0</v>
      </c>
      <c r="J140" s="47"/>
      <c r="K140" s="47"/>
      <c r="L140" s="47"/>
      <c r="M140" s="43">
        <f t="shared" si="2"/>
        <v>0</v>
      </c>
    </row>
    <row r="141" spans="1:13" x14ac:dyDescent="0.25">
      <c r="A141" s="112">
        <v>345</v>
      </c>
      <c r="B141" s="113" t="s">
        <v>316</v>
      </c>
      <c r="C141" s="114">
        <v>0</v>
      </c>
      <c r="D141" s="47"/>
      <c r="E141" s="47"/>
      <c r="F141" s="47">
        <v>0</v>
      </c>
      <c r="G141" s="47">
        <f>'COG-M'!P616</f>
        <v>209556</v>
      </c>
      <c r="H141" s="47">
        <f>'COG-M'!P617</f>
        <v>14040</v>
      </c>
      <c r="I141" s="47">
        <v>0</v>
      </c>
      <c r="J141" s="47"/>
      <c r="K141" s="47"/>
      <c r="L141" s="47"/>
      <c r="M141" s="43">
        <f t="shared" si="2"/>
        <v>223596</v>
      </c>
    </row>
    <row r="142" spans="1:13" x14ac:dyDescent="0.25">
      <c r="A142" s="112">
        <v>346</v>
      </c>
      <c r="B142" s="113" t="s">
        <v>317</v>
      </c>
      <c r="C142" s="114">
        <v>0</v>
      </c>
      <c r="D142" s="47"/>
      <c r="E142" s="47"/>
      <c r="F142" s="47">
        <v>0</v>
      </c>
      <c r="G142" s="47">
        <v>0</v>
      </c>
      <c r="H142" s="47">
        <v>0</v>
      </c>
      <c r="I142" s="47">
        <v>0</v>
      </c>
      <c r="J142" s="47"/>
      <c r="K142" s="47"/>
      <c r="L142" s="47"/>
      <c r="M142" s="43">
        <f t="shared" si="2"/>
        <v>0</v>
      </c>
    </row>
    <row r="143" spans="1:13" x14ac:dyDescent="0.25">
      <c r="A143" s="112">
        <v>347</v>
      </c>
      <c r="B143" s="113" t="s">
        <v>318</v>
      </c>
      <c r="C143" s="114">
        <v>0</v>
      </c>
      <c r="D143" s="47"/>
      <c r="E143" s="47"/>
      <c r="F143" s="47">
        <v>0</v>
      </c>
      <c r="G143" s="47">
        <f>'COG-M'!P627</f>
        <v>5436</v>
      </c>
      <c r="H143" s="47">
        <v>0</v>
      </c>
      <c r="I143" s="47">
        <v>0</v>
      </c>
      <c r="J143" s="47"/>
      <c r="K143" s="47"/>
      <c r="L143" s="47"/>
      <c r="M143" s="43">
        <f t="shared" si="2"/>
        <v>5436</v>
      </c>
    </row>
    <row r="144" spans="1:13" x14ac:dyDescent="0.25">
      <c r="A144" s="112">
        <v>348</v>
      </c>
      <c r="B144" s="113" t="s">
        <v>319</v>
      </c>
      <c r="C144" s="114">
        <v>0</v>
      </c>
      <c r="D144" s="47"/>
      <c r="E144" s="47"/>
      <c r="F144" s="47">
        <v>0</v>
      </c>
      <c r="G144" s="47">
        <v>0</v>
      </c>
      <c r="H144" s="47">
        <v>0</v>
      </c>
      <c r="I144" s="47">
        <v>0</v>
      </c>
      <c r="J144" s="47"/>
      <c r="K144" s="47"/>
      <c r="L144" s="47"/>
      <c r="M144" s="43">
        <f t="shared" si="2"/>
        <v>0</v>
      </c>
    </row>
    <row r="145" spans="1:13" ht="30" x14ac:dyDescent="0.25">
      <c r="A145" s="112">
        <v>349</v>
      </c>
      <c r="B145" s="113" t="s">
        <v>320</v>
      </c>
      <c r="C145" s="114">
        <v>0</v>
      </c>
      <c r="D145" s="47"/>
      <c r="E145" s="47"/>
      <c r="F145" s="47">
        <v>0</v>
      </c>
      <c r="G145" s="47">
        <v>0</v>
      </c>
      <c r="H145" s="47">
        <v>0</v>
      </c>
      <c r="I145" s="47">
        <v>0</v>
      </c>
      <c r="J145" s="47"/>
      <c r="K145" s="47"/>
      <c r="L145" s="47"/>
      <c r="M145" s="43">
        <f t="shared" si="2"/>
        <v>0</v>
      </c>
    </row>
    <row r="146" spans="1:13" ht="45" x14ac:dyDescent="0.25">
      <c r="A146" s="120">
        <v>3500</v>
      </c>
      <c r="B146" s="121" t="s">
        <v>321</v>
      </c>
      <c r="C146" s="58">
        <v>0</v>
      </c>
      <c r="D146" s="64">
        <v>0</v>
      </c>
      <c r="E146" s="64">
        <v>0</v>
      </c>
      <c r="F146" s="64">
        <v>0</v>
      </c>
      <c r="G146" s="64">
        <f>'COG-M'!P639</f>
        <v>2160000</v>
      </c>
      <c r="H146" s="64">
        <v>0</v>
      </c>
      <c r="I146" s="64">
        <v>0</v>
      </c>
      <c r="J146" s="64">
        <v>0</v>
      </c>
      <c r="K146" s="64">
        <v>0</v>
      </c>
      <c r="L146" s="64">
        <v>0</v>
      </c>
      <c r="M146" s="43">
        <f t="shared" si="2"/>
        <v>2160000</v>
      </c>
    </row>
    <row r="147" spans="1:13" ht="30" x14ac:dyDescent="0.25">
      <c r="A147" s="112">
        <v>351</v>
      </c>
      <c r="B147" s="113" t="s">
        <v>322</v>
      </c>
      <c r="C147" s="114">
        <v>0</v>
      </c>
      <c r="D147" s="47"/>
      <c r="E147" s="47"/>
      <c r="F147" s="47">
        <v>0</v>
      </c>
      <c r="G147" s="47">
        <v>0</v>
      </c>
      <c r="H147" s="47">
        <v>0</v>
      </c>
      <c r="I147" s="47">
        <v>0</v>
      </c>
      <c r="J147" s="47"/>
      <c r="K147" s="47"/>
      <c r="L147" s="47"/>
      <c r="M147" s="43">
        <f t="shared" si="2"/>
        <v>0</v>
      </c>
    </row>
    <row r="148" spans="1:13" ht="60" x14ac:dyDescent="0.25">
      <c r="A148" s="112">
        <v>352</v>
      </c>
      <c r="B148" s="113" t="s">
        <v>323</v>
      </c>
      <c r="C148" s="114">
        <v>0</v>
      </c>
      <c r="D148" s="47"/>
      <c r="E148" s="47"/>
      <c r="F148" s="47">
        <v>0</v>
      </c>
      <c r="G148" s="47">
        <v>0</v>
      </c>
      <c r="H148" s="47">
        <v>0</v>
      </c>
      <c r="I148" s="47">
        <v>0</v>
      </c>
      <c r="J148" s="47"/>
      <c r="K148" s="47"/>
      <c r="L148" s="47"/>
      <c r="M148" s="43">
        <f t="shared" si="2"/>
        <v>0</v>
      </c>
    </row>
    <row r="149" spans="1:13" ht="60" x14ac:dyDescent="0.25">
      <c r="A149" s="112">
        <v>353</v>
      </c>
      <c r="B149" s="113" t="s">
        <v>324</v>
      </c>
      <c r="C149" s="114">
        <v>0</v>
      </c>
      <c r="D149" s="47"/>
      <c r="E149" s="47"/>
      <c r="F149" s="47">
        <v>0</v>
      </c>
      <c r="G149" s="47">
        <v>0</v>
      </c>
      <c r="H149" s="47">
        <v>0</v>
      </c>
      <c r="I149" s="47">
        <v>0</v>
      </c>
      <c r="J149" s="47"/>
      <c r="K149" s="47"/>
      <c r="L149" s="47"/>
      <c r="M149" s="43">
        <f t="shared" si="2"/>
        <v>0</v>
      </c>
    </row>
    <row r="150" spans="1:13" ht="45" x14ac:dyDescent="0.25">
      <c r="A150" s="112">
        <v>354</v>
      </c>
      <c r="B150" s="113" t="s">
        <v>325</v>
      </c>
      <c r="C150" s="114">
        <v>0</v>
      </c>
      <c r="D150" s="47"/>
      <c r="E150" s="47"/>
      <c r="F150" s="47">
        <v>0</v>
      </c>
      <c r="G150" s="47">
        <v>0</v>
      </c>
      <c r="H150" s="47">
        <v>0</v>
      </c>
      <c r="I150" s="47">
        <v>0</v>
      </c>
      <c r="J150" s="47"/>
      <c r="K150" s="47"/>
      <c r="L150" s="47"/>
      <c r="M150" s="43">
        <f t="shared" si="2"/>
        <v>0</v>
      </c>
    </row>
    <row r="151" spans="1:13" ht="30" x14ac:dyDescent="0.25">
      <c r="A151" s="112">
        <v>355</v>
      </c>
      <c r="B151" s="113" t="s">
        <v>326</v>
      </c>
      <c r="C151" s="114">
        <v>0</v>
      </c>
      <c r="D151" s="47"/>
      <c r="E151" s="47"/>
      <c r="F151" s="47">
        <v>0</v>
      </c>
      <c r="G151" s="47">
        <f>'COG-M'!P662</f>
        <v>900000</v>
      </c>
      <c r="H151" s="47">
        <v>0</v>
      </c>
      <c r="I151" s="47">
        <v>0</v>
      </c>
      <c r="J151" s="47">
        <v>0</v>
      </c>
      <c r="K151" s="47"/>
      <c r="L151" s="47"/>
      <c r="M151" s="43">
        <f t="shared" si="2"/>
        <v>900000</v>
      </c>
    </row>
    <row r="152" spans="1:13" ht="30" x14ac:dyDescent="0.25">
      <c r="A152" s="112">
        <v>356</v>
      </c>
      <c r="B152" s="113" t="s">
        <v>327</v>
      </c>
      <c r="C152" s="114">
        <v>0</v>
      </c>
      <c r="D152" s="47"/>
      <c r="E152" s="47"/>
      <c r="F152" s="47">
        <v>0</v>
      </c>
      <c r="G152" s="47">
        <v>0</v>
      </c>
      <c r="H152" s="47">
        <v>0</v>
      </c>
      <c r="I152" s="47">
        <v>0</v>
      </c>
      <c r="J152" s="47">
        <v>0</v>
      </c>
      <c r="K152" s="47"/>
      <c r="L152" s="47"/>
      <c r="M152" s="43">
        <f t="shared" si="2"/>
        <v>0</v>
      </c>
    </row>
    <row r="153" spans="1:13" ht="45" x14ac:dyDescent="0.25">
      <c r="A153" s="112">
        <v>357</v>
      </c>
      <c r="B153" s="113" t="s">
        <v>328</v>
      </c>
      <c r="C153" s="114">
        <v>0</v>
      </c>
      <c r="D153" s="47"/>
      <c r="E153" s="47"/>
      <c r="F153" s="47">
        <v>0</v>
      </c>
      <c r="G153" s="47">
        <f>'COG-M'!P674</f>
        <v>1260000</v>
      </c>
      <c r="H153" s="47">
        <v>0</v>
      </c>
      <c r="I153" s="47">
        <v>0</v>
      </c>
      <c r="J153" s="47"/>
      <c r="K153" s="47"/>
      <c r="L153" s="47"/>
      <c r="M153" s="43">
        <f t="shared" si="2"/>
        <v>1260000</v>
      </c>
    </row>
    <row r="154" spans="1:13" ht="30" x14ac:dyDescent="0.25">
      <c r="A154" s="112">
        <v>358</v>
      </c>
      <c r="B154" s="113" t="s">
        <v>329</v>
      </c>
      <c r="C154" s="114">
        <v>0</v>
      </c>
      <c r="D154" s="47"/>
      <c r="E154" s="47"/>
      <c r="F154" s="47">
        <v>0</v>
      </c>
      <c r="G154" s="47">
        <v>0</v>
      </c>
      <c r="H154" s="47">
        <v>0</v>
      </c>
      <c r="I154" s="47">
        <v>0</v>
      </c>
      <c r="J154" s="47"/>
      <c r="K154" s="47"/>
      <c r="L154" s="47"/>
      <c r="M154" s="43">
        <f t="shared" si="2"/>
        <v>0</v>
      </c>
    </row>
    <row r="155" spans="1:13" x14ac:dyDescent="0.25">
      <c r="A155" s="112">
        <v>359</v>
      </c>
      <c r="B155" s="113" t="s">
        <v>330</v>
      </c>
      <c r="C155" s="114">
        <v>0</v>
      </c>
      <c r="D155" s="47"/>
      <c r="E155" s="47"/>
      <c r="F155" s="47">
        <v>0</v>
      </c>
      <c r="G155" s="47">
        <v>0</v>
      </c>
      <c r="H155" s="47">
        <v>0</v>
      </c>
      <c r="I155" s="47">
        <v>0</v>
      </c>
      <c r="J155" s="47"/>
      <c r="K155" s="47"/>
      <c r="L155" s="47"/>
      <c r="M155" s="43">
        <f t="shared" si="2"/>
        <v>0</v>
      </c>
    </row>
    <row r="156" spans="1:13" ht="30" x14ac:dyDescent="0.25">
      <c r="A156" s="120">
        <v>3600</v>
      </c>
      <c r="B156" s="121" t="s">
        <v>331</v>
      </c>
      <c r="C156" s="58">
        <v>0</v>
      </c>
      <c r="D156" s="64">
        <v>0</v>
      </c>
      <c r="E156" s="64">
        <v>0</v>
      </c>
      <c r="F156" s="64">
        <v>0</v>
      </c>
      <c r="G156" s="64">
        <f>'COG-M'!P687</f>
        <v>8832</v>
      </c>
      <c r="H156" s="64">
        <v>0</v>
      </c>
      <c r="I156" s="64">
        <v>0</v>
      </c>
      <c r="J156" s="64">
        <v>0</v>
      </c>
      <c r="K156" s="64">
        <v>0</v>
      </c>
      <c r="L156" s="64">
        <v>0</v>
      </c>
      <c r="M156" s="43">
        <f t="shared" si="2"/>
        <v>8832</v>
      </c>
    </row>
    <row r="157" spans="1:13" ht="45" x14ac:dyDescent="0.25">
      <c r="A157" s="112">
        <v>361</v>
      </c>
      <c r="B157" s="113" t="s">
        <v>332</v>
      </c>
      <c r="C157" s="114">
        <v>0</v>
      </c>
      <c r="D157" s="47"/>
      <c r="E157" s="47"/>
      <c r="F157" s="47">
        <v>0</v>
      </c>
      <c r="G157" s="47">
        <f>'COG-M'!P691</f>
        <v>5256</v>
      </c>
      <c r="H157" s="47">
        <v>0</v>
      </c>
      <c r="I157" s="47">
        <v>0</v>
      </c>
      <c r="J157" s="47"/>
      <c r="K157" s="47"/>
      <c r="L157" s="47"/>
      <c r="M157" s="43">
        <f t="shared" si="2"/>
        <v>5256</v>
      </c>
    </row>
    <row r="158" spans="1:13" ht="60" x14ac:dyDescent="0.25">
      <c r="A158" s="112">
        <v>362</v>
      </c>
      <c r="B158" s="113" t="s">
        <v>333</v>
      </c>
      <c r="C158" s="114">
        <v>0</v>
      </c>
      <c r="D158" s="47"/>
      <c r="E158" s="47"/>
      <c r="F158" s="47">
        <v>0</v>
      </c>
      <c r="G158" s="47">
        <v>0</v>
      </c>
      <c r="H158" s="47">
        <v>0</v>
      </c>
      <c r="I158" s="47">
        <v>0</v>
      </c>
      <c r="J158" s="47"/>
      <c r="K158" s="47"/>
      <c r="L158" s="47"/>
      <c r="M158" s="43">
        <f t="shared" si="2"/>
        <v>0</v>
      </c>
    </row>
    <row r="159" spans="1:13" ht="45" x14ac:dyDescent="0.25">
      <c r="A159" s="112">
        <v>363</v>
      </c>
      <c r="B159" s="113" t="s">
        <v>334</v>
      </c>
      <c r="C159" s="114">
        <v>0</v>
      </c>
      <c r="D159" s="47"/>
      <c r="E159" s="47"/>
      <c r="F159" s="47">
        <v>0</v>
      </c>
      <c r="G159" s="47">
        <f>'COG-M'!P701</f>
        <v>3156</v>
      </c>
      <c r="H159" s="47">
        <v>0</v>
      </c>
      <c r="I159" s="47">
        <v>0</v>
      </c>
      <c r="J159" s="47"/>
      <c r="K159" s="47"/>
      <c r="L159" s="47"/>
      <c r="M159" s="43">
        <f t="shared" si="2"/>
        <v>3156</v>
      </c>
    </row>
    <row r="160" spans="1:13" x14ac:dyDescent="0.25">
      <c r="A160" s="112">
        <v>364</v>
      </c>
      <c r="B160" s="113" t="s">
        <v>335</v>
      </c>
      <c r="C160" s="114">
        <v>0</v>
      </c>
      <c r="D160" s="47"/>
      <c r="E160" s="47"/>
      <c r="F160" s="47">
        <v>0</v>
      </c>
      <c r="G160" s="47">
        <v>0</v>
      </c>
      <c r="H160" s="47">
        <v>0</v>
      </c>
      <c r="I160" s="47">
        <v>0</v>
      </c>
      <c r="J160" s="47"/>
      <c r="K160" s="47"/>
      <c r="L160" s="47"/>
      <c r="M160" s="43">
        <f t="shared" si="2"/>
        <v>0</v>
      </c>
    </row>
    <row r="161" spans="1:13" ht="30" x14ac:dyDescent="0.25">
      <c r="A161" s="112">
        <v>365</v>
      </c>
      <c r="B161" s="113" t="s">
        <v>336</v>
      </c>
      <c r="C161" s="114">
        <v>0</v>
      </c>
      <c r="D161" s="47"/>
      <c r="E161" s="47"/>
      <c r="F161" s="47">
        <v>0</v>
      </c>
      <c r="G161" s="47">
        <v>0</v>
      </c>
      <c r="H161" s="47">
        <v>0</v>
      </c>
      <c r="I161" s="47">
        <v>0</v>
      </c>
      <c r="J161" s="47"/>
      <c r="K161" s="47"/>
      <c r="L161" s="47"/>
      <c r="M161" s="43">
        <f t="shared" si="2"/>
        <v>0</v>
      </c>
    </row>
    <row r="162" spans="1:13" ht="45" x14ac:dyDescent="0.25">
      <c r="A162" s="112">
        <v>366</v>
      </c>
      <c r="B162" s="113" t="s">
        <v>337</v>
      </c>
      <c r="C162" s="114">
        <v>0</v>
      </c>
      <c r="D162" s="47"/>
      <c r="E162" s="47"/>
      <c r="F162" s="47">
        <v>0</v>
      </c>
      <c r="G162" s="47">
        <v>0</v>
      </c>
      <c r="H162" s="47">
        <v>0</v>
      </c>
      <c r="I162" s="47">
        <v>0</v>
      </c>
      <c r="J162" s="47"/>
      <c r="K162" s="47"/>
      <c r="L162" s="47"/>
      <c r="M162" s="43">
        <f t="shared" si="2"/>
        <v>0</v>
      </c>
    </row>
    <row r="163" spans="1:13" x14ac:dyDescent="0.25">
      <c r="A163" s="112">
        <v>369</v>
      </c>
      <c r="B163" s="113" t="s">
        <v>338</v>
      </c>
      <c r="C163" s="114">
        <v>0</v>
      </c>
      <c r="D163" s="47"/>
      <c r="E163" s="47"/>
      <c r="F163" s="47">
        <v>0</v>
      </c>
      <c r="G163" s="47">
        <f>'COG-M'!P721</f>
        <v>420</v>
      </c>
      <c r="H163" s="47">
        <v>0</v>
      </c>
      <c r="I163" s="47">
        <v>0</v>
      </c>
      <c r="J163" s="47"/>
      <c r="K163" s="47"/>
      <c r="L163" s="47"/>
      <c r="M163" s="43">
        <f t="shared" si="2"/>
        <v>420</v>
      </c>
    </row>
    <row r="164" spans="1:13" x14ac:dyDescent="0.25">
      <c r="A164" s="120">
        <v>3700</v>
      </c>
      <c r="B164" s="121" t="s">
        <v>339</v>
      </c>
      <c r="C164" s="58">
        <v>0</v>
      </c>
      <c r="D164" s="64">
        <v>0</v>
      </c>
      <c r="E164" s="64">
        <v>0</v>
      </c>
      <c r="F164" s="64">
        <v>0</v>
      </c>
      <c r="G164" s="64">
        <f>'COG-M'!P723</f>
        <v>247800</v>
      </c>
      <c r="H164" s="64">
        <v>0</v>
      </c>
      <c r="I164" s="64">
        <v>0</v>
      </c>
      <c r="J164" s="64">
        <v>0</v>
      </c>
      <c r="K164" s="64">
        <v>0</v>
      </c>
      <c r="L164" s="64">
        <v>0</v>
      </c>
      <c r="M164" s="43">
        <f t="shared" si="2"/>
        <v>247800</v>
      </c>
    </row>
    <row r="165" spans="1:13" x14ac:dyDescent="0.25">
      <c r="A165" s="112">
        <v>371</v>
      </c>
      <c r="B165" s="113" t="s">
        <v>340</v>
      </c>
      <c r="C165" s="114">
        <v>0</v>
      </c>
      <c r="D165" s="47"/>
      <c r="E165" s="47"/>
      <c r="F165" s="47">
        <v>0</v>
      </c>
      <c r="G165" s="47">
        <v>0</v>
      </c>
      <c r="H165" s="47">
        <v>0</v>
      </c>
      <c r="I165" s="47">
        <v>0</v>
      </c>
      <c r="J165" s="47"/>
      <c r="K165" s="47"/>
      <c r="L165" s="47"/>
      <c r="M165" s="43">
        <f t="shared" si="2"/>
        <v>0</v>
      </c>
    </row>
    <row r="166" spans="1:13" x14ac:dyDescent="0.25">
      <c r="A166" s="112">
        <v>372</v>
      </c>
      <c r="B166" s="113" t="s">
        <v>341</v>
      </c>
      <c r="C166" s="114">
        <v>0</v>
      </c>
      <c r="D166" s="47"/>
      <c r="E166" s="47"/>
      <c r="F166" s="47">
        <v>0</v>
      </c>
      <c r="G166" s="47">
        <v>0</v>
      </c>
      <c r="H166" s="47">
        <v>0</v>
      </c>
      <c r="I166" s="47">
        <v>0</v>
      </c>
      <c r="J166" s="47"/>
      <c r="K166" s="47"/>
      <c r="L166" s="47"/>
      <c r="M166" s="43">
        <f t="shared" si="2"/>
        <v>0</v>
      </c>
    </row>
    <row r="167" spans="1:13" ht="30" x14ac:dyDescent="0.25">
      <c r="A167" s="112">
        <v>373</v>
      </c>
      <c r="B167" s="113" t="s">
        <v>342</v>
      </c>
      <c r="C167" s="114">
        <v>0</v>
      </c>
      <c r="D167" s="47"/>
      <c r="E167" s="47"/>
      <c r="F167" s="47">
        <v>0</v>
      </c>
      <c r="G167" s="47">
        <v>0</v>
      </c>
      <c r="H167" s="47">
        <v>0</v>
      </c>
      <c r="I167" s="47">
        <v>0</v>
      </c>
      <c r="J167" s="47"/>
      <c r="K167" s="47"/>
      <c r="L167" s="47"/>
      <c r="M167" s="43">
        <f t="shared" si="2"/>
        <v>0</v>
      </c>
    </row>
    <row r="168" spans="1:13" x14ac:dyDescent="0.25">
      <c r="A168" s="112">
        <v>374</v>
      </c>
      <c r="B168" s="113" t="s">
        <v>343</v>
      </c>
      <c r="C168" s="114">
        <v>0</v>
      </c>
      <c r="D168" s="47"/>
      <c r="E168" s="47"/>
      <c r="F168" s="47">
        <v>0</v>
      </c>
      <c r="G168" s="47">
        <v>0</v>
      </c>
      <c r="H168" s="47">
        <v>0</v>
      </c>
      <c r="I168" s="47">
        <v>0</v>
      </c>
      <c r="J168" s="47"/>
      <c r="K168" s="47"/>
      <c r="L168" s="47"/>
      <c r="M168" s="43">
        <f t="shared" si="2"/>
        <v>0</v>
      </c>
    </row>
    <row r="169" spans="1:13" x14ac:dyDescent="0.25">
      <c r="A169" s="112">
        <v>375</v>
      </c>
      <c r="B169" s="113" t="s">
        <v>344</v>
      </c>
      <c r="C169" s="114">
        <v>0</v>
      </c>
      <c r="D169" s="47"/>
      <c r="E169" s="47"/>
      <c r="F169" s="47">
        <v>0</v>
      </c>
      <c r="G169" s="47">
        <f>'COG-M'!P747</f>
        <v>247800</v>
      </c>
      <c r="H169" s="47">
        <v>0</v>
      </c>
      <c r="I169" s="47">
        <v>0</v>
      </c>
      <c r="J169" s="47"/>
      <c r="K169" s="47"/>
      <c r="L169" s="47"/>
      <c r="M169" s="43">
        <f t="shared" si="2"/>
        <v>247800</v>
      </c>
    </row>
    <row r="170" spans="1:13" x14ac:dyDescent="0.25">
      <c r="A170" s="112">
        <v>376</v>
      </c>
      <c r="B170" s="113" t="s">
        <v>345</v>
      </c>
      <c r="C170" s="114">
        <v>0</v>
      </c>
      <c r="D170" s="47"/>
      <c r="E170" s="47"/>
      <c r="F170" s="47">
        <v>0</v>
      </c>
      <c r="G170" s="47">
        <v>0</v>
      </c>
      <c r="H170" s="47">
        <v>0</v>
      </c>
      <c r="I170" s="47">
        <v>0</v>
      </c>
      <c r="J170" s="47"/>
      <c r="K170" s="47"/>
      <c r="L170" s="47"/>
      <c r="M170" s="43">
        <f t="shared" si="2"/>
        <v>0</v>
      </c>
    </row>
    <row r="171" spans="1:13" ht="30" x14ac:dyDescent="0.25">
      <c r="A171" s="112">
        <v>377</v>
      </c>
      <c r="B171" s="113" t="s">
        <v>346</v>
      </c>
      <c r="C171" s="114">
        <v>0</v>
      </c>
      <c r="D171" s="47"/>
      <c r="E171" s="47"/>
      <c r="F171" s="47">
        <v>0</v>
      </c>
      <c r="G171" s="47">
        <v>0</v>
      </c>
      <c r="H171" s="47">
        <v>0</v>
      </c>
      <c r="I171" s="47">
        <v>0</v>
      </c>
      <c r="J171" s="47"/>
      <c r="K171" s="47"/>
      <c r="L171" s="47"/>
      <c r="M171" s="43">
        <f t="shared" si="2"/>
        <v>0</v>
      </c>
    </row>
    <row r="172" spans="1:13" ht="30" x14ac:dyDescent="0.25">
      <c r="A172" s="112">
        <v>378</v>
      </c>
      <c r="B172" s="113" t="s">
        <v>347</v>
      </c>
      <c r="C172" s="114">
        <v>0</v>
      </c>
      <c r="D172" s="47"/>
      <c r="E172" s="47"/>
      <c r="F172" s="47">
        <v>0</v>
      </c>
      <c r="G172" s="47">
        <v>0</v>
      </c>
      <c r="H172" s="47">
        <v>0</v>
      </c>
      <c r="I172" s="47">
        <v>0</v>
      </c>
      <c r="J172" s="47"/>
      <c r="K172" s="47"/>
      <c r="L172" s="47"/>
      <c r="M172" s="43">
        <f t="shared" si="2"/>
        <v>0</v>
      </c>
    </row>
    <row r="173" spans="1:13" ht="30" x14ac:dyDescent="0.25">
      <c r="A173" s="112">
        <v>379</v>
      </c>
      <c r="B173" s="113" t="s">
        <v>348</v>
      </c>
      <c r="C173" s="114">
        <v>0</v>
      </c>
      <c r="D173" s="47"/>
      <c r="E173" s="47"/>
      <c r="F173" s="47">
        <v>0</v>
      </c>
      <c r="G173" s="47">
        <v>0</v>
      </c>
      <c r="H173" s="47">
        <v>0</v>
      </c>
      <c r="I173" s="47">
        <v>0</v>
      </c>
      <c r="J173" s="47"/>
      <c r="K173" s="47"/>
      <c r="L173" s="47"/>
      <c r="M173" s="43">
        <f t="shared" si="2"/>
        <v>0</v>
      </c>
    </row>
    <row r="174" spans="1:13" x14ac:dyDescent="0.25">
      <c r="A174" s="120">
        <v>3800</v>
      </c>
      <c r="B174" s="121" t="s">
        <v>349</v>
      </c>
      <c r="C174" s="58">
        <v>0</v>
      </c>
      <c r="D174" s="64">
        <v>0</v>
      </c>
      <c r="E174" s="64">
        <v>0</v>
      </c>
      <c r="F174" s="64">
        <v>0</v>
      </c>
      <c r="G174" s="64">
        <f>'COG-M'!P769</f>
        <v>563508</v>
      </c>
      <c r="H174" s="64">
        <v>0</v>
      </c>
      <c r="I174" s="64">
        <v>0</v>
      </c>
      <c r="J174" s="64">
        <v>0</v>
      </c>
      <c r="K174" s="64">
        <v>0</v>
      </c>
      <c r="L174" s="64">
        <v>0</v>
      </c>
      <c r="M174" s="43">
        <f t="shared" si="2"/>
        <v>563508</v>
      </c>
    </row>
    <row r="175" spans="1:13" x14ac:dyDescent="0.25">
      <c r="A175" s="112">
        <v>381</v>
      </c>
      <c r="B175" s="113" t="s">
        <v>350</v>
      </c>
      <c r="C175" s="114">
        <v>0</v>
      </c>
      <c r="D175" s="47"/>
      <c r="E175" s="47"/>
      <c r="F175" s="47">
        <v>0</v>
      </c>
      <c r="G175" s="47">
        <f>'COG-M'!P773</f>
        <v>94500</v>
      </c>
      <c r="H175" s="47">
        <v>0</v>
      </c>
      <c r="I175" s="47">
        <v>0</v>
      </c>
      <c r="J175" s="47"/>
      <c r="K175" s="47"/>
      <c r="L175" s="47"/>
      <c r="M175" s="43">
        <f t="shared" si="2"/>
        <v>94500</v>
      </c>
    </row>
    <row r="176" spans="1:13" x14ac:dyDescent="0.25">
      <c r="A176" s="112">
        <v>382</v>
      </c>
      <c r="B176" s="113" t="s">
        <v>351</v>
      </c>
      <c r="C176" s="114">
        <v>0</v>
      </c>
      <c r="D176" s="47"/>
      <c r="E176" s="47"/>
      <c r="F176" s="47">
        <v>0</v>
      </c>
      <c r="G176" s="47">
        <f>'COG-M'!P777</f>
        <v>210000</v>
      </c>
      <c r="H176" s="47">
        <v>0</v>
      </c>
      <c r="I176" s="47">
        <v>0</v>
      </c>
      <c r="J176" s="47"/>
      <c r="K176" s="47"/>
      <c r="L176" s="47"/>
      <c r="M176" s="43">
        <f t="shared" si="2"/>
        <v>210000</v>
      </c>
    </row>
    <row r="177" spans="1:13" x14ac:dyDescent="0.25">
      <c r="A177" s="112">
        <v>383</v>
      </c>
      <c r="B177" s="113" t="s">
        <v>352</v>
      </c>
      <c r="C177" s="114">
        <v>0</v>
      </c>
      <c r="D177" s="47"/>
      <c r="E177" s="47"/>
      <c r="F177" s="47">
        <v>0</v>
      </c>
      <c r="G177" s="47">
        <f>'COG-M'!P782</f>
        <v>157008</v>
      </c>
      <c r="H177" s="47">
        <v>0</v>
      </c>
      <c r="I177" s="47">
        <v>0</v>
      </c>
      <c r="J177" s="47"/>
      <c r="K177" s="47"/>
      <c r="L177" s="47"/>
      <c r="M177" s="43">
        <f t="shared" si="2"/>
        <v>157008</v>
      </c>
    </row>
    <row r="178" spans="1:13" x14ac:dyDescent="0.25">
      <c r="A178" s="112">
        <v>384</v>
      </c>
      <c r="B178" s="113" t="s">
        <v>353</v>
      </c>
      <c r="C178" s="114">
        <v>0</v>
      </c>
      <c r="D178" s="47"/>
      <c r="E178" s="47"/>
      <c r="F178" s="47">
        <v>0</v>
      </c>
      <c r="G178" s="47">
        <v>0</v>
      </c>
      <c r="H178" s="47">
        <v>0</v>
      </c>
      <c r="I178" s="47">
        <v>0</v>
      </c>
      <c r="J178" s="47"/>
      <c r="K178" s="47"/>
      <c r="L178" s="47"/>
      <c r="M178" s="43">
        <f t="shared" si="2"/>
        <v>0</v>
      </c>
    </row>
    <row r="179" spans="1:13" x14ac:dyDescent="0.25">
      <c r="A179" s="112">
        <v>385</v>
      </c>
      <c r="B179" s="113" t="s">
        <v>354</v>
      </c>
      <c r="C179" s="114">
        <v>0</v>
      </c>
      <c r="D179" s="47"/>
      <c r="E179" s="47"/>
      <c r="F179" s="47">
        <v>0</v>
      </c>
      <c r="G179" s="47">
        <f>'COG-M'!P793</f>
        <v>102000</v>
      </c>
      <c r="H179" s="47">
        <v>0</v>
      </c>
      <c r="I179" s="47">
        <v>0</v>
      </c>
      <c r="J179" s="47"/>
      <c r="K179" s="47"/>
      <c r="L179" s="47"/>
      <c r="M179" s="43">
        <f t="shared" si="2"/>
        <v>102000</v>
      </c>
    </row>
    <row r="180" spans="1:13" x14ac:dyDescent="0.25">
      <c r="A180" s="120">
        <v>3900</v>
      </c>
      <c r="B180" s="121" t="s">
        <v>355</v>
      </c>
      <c r="C180" s="58">
        <v>0</v>
      </c>
      <c r="D180" s="64">
        <v>0</v>
      </c>
      <c r="E180" s="64">
        <v>0</v>
      </c>
      <c r="F180" s="64">
        <v>0</v>
      </c>
      <c r="G180" s="64">
        <f>'COG-M'!P795</f>
        <v>18660</v>
      </c>
      <c r="H180" s="64">
        <v>0</v>
      </c>
      <c r="I180" s="64">
        <v>0</v>
      </c>
      <c r="J180" s="64">
        <v>0</v>
      </c>
      <c r="K180" s="64">
        <v>0</v>
      </c>
      <c r="L180" s="64">
        <v>0</v>
      </c>
      <c r="M180" s="43">
        <f t="shared" si="2"/>
        <v>18660</v>
      </c>
    </row>
    <row r="181" spans="1:13" x14ac:dyDescent="0.25">
      <c r="A181" s="112">
        <v>391</v>
      </c>
      <c r="B181" s="113" t="s">
        <v>356</v>
      </c>
      <c r="C181" s="114">
        <v>0</v>
      </c>
      <c r="D181" s="47"/>
      <c r="E181" s="47"/>
      <c r="F181" s="47">
        <v>0</v>
      </c>
      <c r="G181" s="47">
        <v>0</v>
      </c>
      <c r="H181" s="47">
        <v>0</v>
      </c>
      <c r="I181" s="47">
        <v>0</v>
      </c>
      <c r="J181" s="47"/>
      <c r="K181" s="47"/>
      <c r="L181" s="47"/>
      <c r="M181" s="43">
        <f t="shared" si="2"/>
        <v>0</v>
      </c>
    </row>
    <row r="182" spans="1:13" x14ac:dyDescent="0.25">
      <c r="A182" s="112">
        <v>392</v>
      </c>
      <c r="B182" s="113" t="s">
        <v>357</v>
      </c>
      <c r="C182" s="114">
        <v>0</v>
      </c>
      <c r="D182" s="47"/>
      <c r="E182" s="47"/>
      <c r="F182" s="47">
        <v>0</v>
      </c>
      <c r="G182" s="47">
        <v>0</v>
      </c>
      <c r="H182" s="47">
        <v>0</v>
      </c>
      <c r="I182" s="47">
        <v>0</v>
      </c>
      <c r="J182" s="47"/>
      <c r="K182" s="47"/>
      <c r="L182" s="47"/>
      <c r="M182" s="43">
        <f t="shared" si="2"/>
        <v>0</v>
      </c>
    </row>
    <row r="183" spans="1:13" x14ac:dyDescent="0.25">
      <c r="A183" s="112">
        <v>393</v>
      </c>
      <c r="B183" s="113" t="s">
        <v>358</v>
      </c>
      <c r="C183" s="114">
        <v>0</v>
      </c>
      <c r="D183" s="47"/>
      <c r="E183" s="47"/>
      <c r="F183" s="47">
        <v>0</v>
      </c>
      <c r="G183" s="47">
        <v>0</v>
      </c>
      <c r="H183" s="47">
        <v>0</v>
      </c>
      <c r="I183" s="47">
        <v>0</v>
      </c>
      <c r="J183" s="47"/>
      <c r="K183" s="47"/>
      <c r="L183" s="47"/>
      <c r="M183" s="43">
        <f t="shared" si="2"/>
        <v>0</v>
      </c>
    </row>
    <row r="184" spans="1:13" ht="30" x14ac:dyDescent="0.25">
      <c r="A184" s="112">
        <v>394</v>
      </c>
      <c r="B184" s="113" t="s">
        <v>359</v>
      </c>
      <c r="C184" s="114">
        <v>0</v>
      </c>
      <c r="D184" s="47"/>
      <c r="E184" s="47"/>
      <c r="F184" s="47">
        <v>0</v>
      </c>
      <c r="G184" s="47">
        <v>0</v>
      </c>
      <c r="H184" s="47">
        <v>0</v>
      </c>
      <c r="I184" s="47">
        <v>0</v>
      </c>
      <c r="J184" s="47"/>
      <c r="K184" s="47"/>
      <c r="L184" s="47"/>
      <c r="M184" s="43">
        <f t="shared" si="2"/>
        <v>0</v>
      </c>
    </row>
    <row r="185" spans="1:13" ht="30" x14ac:dyDescent="0.25">
      <c r="A185" s="112">
        <v>395</v>
      </c>
      <c r="B185" s="113" t="s">
        <v>360</v>
      </c>
      <c r="C185" s="114">
        <v>0</v>
      </c>
      <c r="D185" s="47"/>
      <c r="E185" s="47"/>
      <c r="F185" s="47">
        <v>0</v>
      </c>
      <c r="G185" s="47">
        <v>0</v>
      </c>
      <c r="H185" s="47">
        <v>0</v>
      </c>
      <c r="I185" s="47">
        <v>0</v>
      </c>
      <c r="J185" s="47"/>
      <c r="K185" s="47"/>
      <c r="L185" s="47"/>
      <c r="M185" s="43">
        <f t="shared" si="2"/>
        <v>0</v>
      </c>
    </row>
    <row r="186" spans="1:13" x14ac:dyDescent="0.25">
      <c r="A186" s="112">
        <v>396</v>
      </c>
      <c r="B186" s="113" t="s">
        <v>361</v>
      </c>
      <c r="C186" s="114">
        <v>0</v>
      </c>
      <c r="D186" s="47"/>
      <c r="E186" s="47"/>
      <c r="F186" s="47">
        <v>0</v>
      </c>
      <c r="G186" s="47">
        <v>0</v>
      </c>
      <c r="H186" s="47">
        <v>0</v>
      </c>
      <c r="I186" s="47">
        <v>0</v>
      </c>
      <c r="J186" s="47"/>
      <c r="K186" s="47"/>
      <c r="L186" s="47"/>
      <c r="M186" s="43">
        <f t="shared" si="2"/>
        <v>0</v>
      </c>
    </row>
    <row r="187" spans="1:13" x14ac:dyDescent="0.25">
      <c r="A187" s="112">
        <v>397</v>
      </c>
      <c r="B187" s="113" t="s">
        <v>362</v>
      </c>
      <c r="C187" s="114"/>
      <c r="D187" s="47"/>
      <c r="E187" s="47"/>
      <c r="F187" s="47"/>
      <c r="G187" s="47"/>
      <c r="H187" s="47"/>
      <c r="I187" s="47"/>
      <c r="J187" s="47"/>
      <c r="K187" s="47"/>
      <c r="L187" s="47"/>
      <c r="M187" s="43">
        <f t="shared" si="2"/>
        <v>0</v>
      </c>
    </row>
    <row r="188" spans="1:13" ht="30" x14ac:dyDescent="0.25">
      <c r="A188" s="112">
        <v>398</v>
      </c>
      <c r="B188" s="113" t="s">
        <v>363</v>
      </c>
      <c r="C188" s="114">
        <v>0</v>
      </c>
      <c r="D188" s="47"/>
      <c r="E188" s="47"/>
      <c r="F188" s="47">
        <v>0</v>
      </c>
      <c r="G188" s="47">
        <v>0</v>
      </c>
      <c r="H188" s="47">
        <v>0</v>
      </c>
      <c r="I188" s="47">
        <v>0</v>
      </c>
      <c r="J188" s="47"/>
      <c r="K188" s="47"/>
      <c r="L188" s="47"/>
      <c r="M188" s="43">
        <f t="shared" si="2"/>
        <v>0</v>
      </c>
    </row>
    <row r="189" spans="1:13" x14ac:dyDescent="0.25">
      <c r="A189" s="112">
        <v>399</v>
      </c>
      <c r="B189" s="113" t="s">
        <v>364</v>
      </c>
      <c r="C189" s="114">
        <v>0</v>
      </c>
      <c r="D189" s="47"/>
      <c r="E189" s="47"/>
      <c r="F189" s="47">
        <v>0</v>
      </c>
      <c r="G189" s="47">
        <f>'COG-M'!P835</f>
        <v>18660</v>
      </c>
      <c r="H189" s="47">
        <v>0</v>
      </c>
      <c r="I189" s="47">
        <v>0</v>
      </c>
      <c r="J189" s="47"/>
      <c r="K189" s="47"/>
      <c r="L189" s="47"/>
      <c r="M189" s="43">
        <f t="shared" si="2"/>
        <v>18660</v>
      </c>
    </row>
    <row r="190" spans="1:13" ht="30" x14ac:dyDescent="0.25">
      <c r="A190" s="122">
        <v>4000</v>
      </c>
      <c r="B190" s="108" t="s">
        <v>365</v>
      </c>
      <c r="C190" s="61">
        <v>0</v>
      </c>
      <c r="D190" s="62">
        <v>0</v>
      </c>
      <c r="E190" s="62">
        <v>0</v>
      </c>
      <c r="F190" s="62">
        <v>0</v>
      </c>
      <c r="G190" s="62">
        <f>'COG-M'!P837</f>
        <v>4412784</v>
      </c>
      <c r="H190" s="62">
        <v>0</v>
      </c>
      <c r="I190" s="62">
        <v>0</v>
      </c>
      <c r="J190" s="62">
        <v>0</v>
      </c>
      <c r="K190" s="62">
        <v>0</v>
      </c>
      <c r="L190" s="62">
        <v>0</v>
      </c>
      <c r="M190" s="43">
        <f t="shared" si="2"/>
        <v>4412784</v>
      </c>
    </row>
    <row r="191" spans="1:13" ht="30" x14ac:dyDescent="0.25">
      <c r="A191" s="120">
        <v>4100</v>
      </c>
      <c r="B191" s="121" t="s">
        <v>366</v>
      </c>
      <c r="C191" s="58">
        <v>0</v>
      </c>
      <c r="D191" s="64">
        <v>0</v>
      </c>
      <c r="E191" s="64">
        <v>0</v>
      </c>
      <c r="F191" s="64">
        <v>0</v>
      </c>
      <c r="G191" s="64">
        <f>'COG-M'!P838</f>
        <v>1512000</v>
      </c>
      <c r="H191" s="64">
        <v>0</v>
      </c>
      <c r="I191" s="64">
        <v>0</v>
      </c>
      <c r="J191" s="64">
        <v>0</v>
      </c>
      <c r="K191" s="64">
        <v>0</v>
      </c>
      <c r="L191" s="64">
        <v>0</v>
      </c>
      <c r="M191" s="43">
        <f t="shared" si="2"/>
        <v>1512000</v>
      </c>
    </row>
    <row r="192" spans="1:13" ht="30" x14ac:dyDescent="0.25">
      <c r="A192" s="112">
        <v>411</v>
      </c>
      <c r="B192" s="113" t="s">
        <v>367</v>
      </c>
      <c r="C192" s="114"/>
      <c r="D192" s="47"/>
      <c r="E192" s="47"/>
      <c r="F192" s="47"/>
      <c r="G192" s="47"/>
      <c r="H192" s="47"/>
      <c r="I192" s="47"/>
      <c r="J192" s="47"/>
      <c r="K192" s="47"/>
      <c r="L192" s="47"/>
      <c r="M192" s="43">
        <f t="shared" si="2"/>
        <v>0</v>
      </c>
    </row>
    <row r="193" spans="1:13" ht="30" x14ac:dyDescent="0.25">
      <c r="A193" s="112">
        <v>412</v>
      </c>
      <c r="B193" s="113" t="s">
        <v>368</v>
      </c>
      <c r="C193" s="114"/>
      <c r="D193" s="47"/>
      <c r="E193" s="47"/>
      <c r="F193" s="47"/>
      <c r="G193" s="47"/>
      <c r="H193" s="47"/>
      <c r="I193" s="47"/>
      <c r="J193" s="47"/>
      <c r="K193" s="47"/>
      <c r="L193" s="47"/>
      <c r="M193" s="43">
        <f t="shared" si="2"/>
        <v>0</v>
      </c>
    </row>
    <row r="194" spans="1:13" ht="30" x14ac:dyDescent="0.25">
      <c r="A194" s="112">
        <v>413</v>
      </c>
      <c r="B194" s="113" t="s">
        <v>369</v>
      </c>
      <c r="C194" s="114"/>
      <c r="D194" s="47"/>
      <c r="E194" s="47"/>
      <c r="F194" s="47"/>
      <c r="G194" s="47"/>
      <c r="H194" s="47"/>
      <c r="I194" s="47"/>
      <c r="J194" s="47"/>
      <c r="K194" s="47"/>
      <c r="L194" s="47"/>
      <c r="M194" s="43">
        <f t="shared" si="2"/>
        <v>0</v>
      </c>
    </row>
    <row r="195" spans="1:13" ht="30" x14ac:dyDescent="0.25">
      <c r="A195" s="112">
        <v>414</v>
      </c>
      <c r="B195" s="113" t="s">
        <v>370</v>
      </c>
      <c r="C195" s="114"/>
      <c r="D195" s="47"/>
      <c r="E195" s="47"/>
      <c r="F195" s="47"/>
      <c r="G195" s="47"/>
      <c r="H195" s="47"/>
      <c r="I195" s="47"/>
      <c r="J195" s="47"/>
      <c r="K195" s="47"/>
      <c r="L195" s="47"/>
      <c r="M195" s="43">
        <f t="shared" si="2"/>
        <v>0</v>
      </c>
    </row>
    <row r="196" spans="1:13" ht="45" x14ac:dyDescent="0.25">
      <c r="A196" s="112">
        <v>415</v>
      </c>
      <c r="B196" s="113" t="s">
        <v>371</v>
      </c>
      <c r="C196" s="114">
        <v>0</v>
      </c>
      <c r="D196" s="47"/>
      <c r="E196" s="47"/>
      <c r="F196" s="47">
        <v>0</v>
      </c>
      <c r="G196" s="47">
        <f>'COG-M'!P845</f>
        <v>1512000</v>
      </c>
      <c r="H196" s="47">
        <v>0</v>
      </c>
      <c r="I196" s="47">
        <v>0</v>
      </c>
      <c r="J196" s="47"/>
      <c r="K196" s="47"/>
      <c r="L196" s="47"/>
      <c r="M196" s="43">
        <f t="shared" ref="M196:M259" si="3">SUM(C196:L196)</f>
        <v>1512000</v>
      </c>
    </row>
    <row r="197" spans="1:13" ht="45" x14ac:dyDescent="0.25">
      <c r="A197" s="112">
        <v>416</v>
      </c>
      <c r="B197" s="113" t="s">
        <v>372</v>
      </c>
      <c r="C197" s="114"/>
      <c r="D197" s="47"/>
      <c r="E197" s="47"/>
      <c r="F197" s="47"/>
      <c r="G197" s="47"/>
      <c r="H197" s="47"/>
      <c r="I197" s="47"/>
      <c r="J197" s="47"/>
      <c r="K197" s="47"/>
      <c r="L197" s="47"/>
      <c r="M197" s="43">
        <f t="shared" si="3"/>
        <v>0</v>
      </c>
    </row>
    <row r="198" spans="1:13" ht="45" x14ac:dyDescent="0.25">
      <c r="A198" s="112">
        <v>417</v>
      </c>
      <c r="B198" s="113" t="s">
        <v>373</v>
      </c>
      <c r="C198" s="114">
        <v>0</v>
      </c>
      <c r="D198" s="47"/>
      <c r="E198" s="47"/>
      <c r="F198" s="47">
        <v>0</v>
      </c>
      <c r="G198" s="47">
        <v>0</v>
      </c>
      <c r="H198" s="47">
        <v>0</v>
      </c>
      <c r="I198" s="47">
        <v>0</v>
      </c>
      <c r="J198" s="47"/>
      <c r="K198" s="47"/>
      <c r="L198" s="47"/>
      <c r="M198" s="43">
        <f t="shared" si="3"/>
        <v>0</v>
      </c>
    </row>
    <row r="199" spans="1:13" ht="45" x14ac:dyDescent="0.25">
      <c r="A199" s="112">
        <v>418</v>
      </c>
      <c r="B199" s="113" t="s">
        <v>374</v>
      </c>
      <c r="C199" s="114"/>
      <c r="D199" s="47"/>
      <c r="E199" s="47"/>
      <c r="F199" s="47"/>
      <c r="G199" s="47"/>
      <c r="H199" s="47"/>
      <c r="I199" s="47"/>
      <c r="J199" s="47"/>
      <c r="K199" s="47"/>
      <c r="L199" s="47"/>
      <c r="M199" s="43">
        <f t="shared" si="3"/>
        <v>0</v>
      </c>
    </row>
    <row r="200" spans="1:13" ht="30" x14ac:dyDescent="0.25">
      <c r="A200" s="112">
        <v>419</v>
      </c>
      <c r="B200" s="113" t="s">
        <v>375</v>
      </c>
      <c r="C200" s="114"/>
      <c r="D200" s="47"/>
      <c r="E200" s="47"/>
      <c r="F200" s="47"/>
      <c r="G200" s="47"/>
      <c r="H200" s="47"/>
      <c r="I200" s="47"/>
      <c r="J200" s="47"/>
      <c r="K200" s="47"/>
      <c r="L200" s="47"/>
      <c r="M200" s="43">
        <f t="shared" si="3"/>
        <v>0</v>
      </c>
    </row>
    <row r="201" spans="1:13" ht="30" x14ac:dyDescent="0.25">
      <c r="A201" s="120">
        <v>4200</v>
      </c>
      <c r="B201" s="121" t="s">
        <v>376</v>
      </c>
      <c r="C201" s="58">
        <v>0</v>
      </c>
      <c r="D201" s="64">
        <v>0</v>
      </c>
      <c r="E201" s="64">
        <v>0</v>
      </c>
      <c r="F201" s="64">
        <v>0</v>
      </c>
      <c r="G201" s="64">
        <v>0</v>
      </c>
      <c r="H201" s="64">
        <v>0</v>
      </c>
      <c r="I201" s="64">
        <v>0</v>
      </c>
      <c r="J201" s="64">
        <v>0</v>
      </c>
      <c r="K201" s="64">
        <v>0</v>
      </c>
      <c r="L201" s="64">
        <v>0</v>
      </c>
      <c r="M201" s="43">
        <f t="shared" si="3"/>
        <v>0</v>
      </c>
    </row>
    <row r="202" spans="1:13" ht="45" x14ac:dyDescent="0.25">
      <c r="A202" s="112">
        <v>421</v>
      </c>
      <c r="B202" s="113" t="s">
        <v>377</v>
      </c>
      <c r="C202" s="114">
        <v>0</v>
      </c>
      <c r="D202" s="47"/>
      <c r="E202" s="47"/>
      <c r="F202" s="47">
        <v>0</v>
      </c>
      <c r="G202" s="47">
        <v>0</v>
      </c>
      <c r="H202" s="47">
        <v>0</v>
      </c>
      <c r="I202" s="47">
        <v>0</v>
      </c>
      <c r="J202" s="47"/>
      <c r="K202" s="47"/>
      <c r="L202" s="47"/>
      <c r="M202" s="43">
        <f t="shared" si="3"/>
        <v>0</v>
      </c>
    </row>
    <row r="203" spans="1:13" ht="45" x14ac:dyDescent="0.25">
      <c r="A203" s="112">
        <v>422</v>
      </c>
      <c r="B203" s="113" t="s">
        <v>378</v>
      </c>
      <c r="C203" s="114"/>
      <c r="D203" s="47"/>
      <c r="E203" s="47"/>
      <c r="F203" s="47"/>
      <c r="G203" s="47"/>
      <c r="H203" s="47"/>
      <c r="I203" s="47"/>
      <c r="J203" s="47"/>
      <c r="K203" s="47"/>
      <c r="L203" s="47"/>
      <c r="M203" s="43">
        <f t="shared" si="3"/>
        <v>0</v>
      </c>
    </row>
    <row r="204" spans="1:13" ht="45" x14ac:dyDescent="0.25">
      <c r="A204" s="112">
        <v>423</v>
      </c>
      <c r="B204" s="113" t="s">
        <v>379</v>
      </c>
      <c r="C204" s="114"/>
      <c r="D204" s="47"/>
      <c r="E204" s="47"/>
      <c r="F204" s="47"/>
      <c r="G204" s="47"/>
      <c r="H204" s="47"/>
      <c r="I204" s="47"/>
      <c r="J204" s="47"/>
      <c r="K204" s="47"/>
      <c r="L204" s="47"/>
      <c r="M204" s="43">
        <f t="shared" si="3"/>
        <v>0</v>
      </c>
    </row>
    <row r="205" spans="1:13" ht="30" x14ac:dyDescent="0.25">
      <c r="A205" s="112">
        <v>424</v>
      </c>
      <c r="B205" s="113" t="s">
        <v>380</v>
      </c>
      <c r="C205" s="114"/>
      <c r="D205" s="47"/>
      <c r="E205" s="47"/>
      <c r="F205" s="47"/>
      <c r="G205" s="47"/>
      <c r="H205" s="47"/>
      <c r="I205" s="47"/>
      <c r="J205" s="47"/>
      <c r="K205" s="47"/>
      <c r="L205" s="47"/>
      <c r="M205" s="43">
        <f t="shared" si="3"/>
        <v>0</v>
      </c>
    </row>
    <row r="206" spans="1:13" ht="30" x14ac:dyDescent="0.25">
      <c r="A206" s="112">
        <v>425</v>
      </c>
      <c r="B206" s="113" t="s">
        <v>381</v>
      </c>
      <c r="C206" s="114"/>
      <c r="D206" s="47"/>
      <c r="E206" s="47"/>
      <c r="F206" s="47"/>
      <c r="G206" s="47"/>
      <c r="H206" s="47"/>
      <c r="I206" s="47"/>
      <c r="J206" s="47"/>
      <c r="K206" s="47"/>
      <c r="L206" s="47"/>
      <c r="M206" s="43">
        <f t="shared" si="3"/>
        <v>0</v>
      </c>
    </row>
    <row r="207" spans="1:13" x14ac:dyDescent="0.25">
      <c r="A207" s="120">
        <v>4300</v>
      </c>
      <c r="B207" s="121" t="s">
        <v>382</v>
      </c>
      <c r="C207" s="58">
        <v>0</v>
      </c>
      <c r="D207" s="64">
        <v>0</v>
      </c>
      <c r="E207" s="64">
        <v>0</v>
      </c>
      <c r="F207" s="64">
        <v>0</v>
      </c>
      <c r="G207" s="64">
        <f>'COG-M'!P866</f>
        <v>57756</v>
      </c>
      <c r="H207" s="64">
        <v>0</v>
      </c>
      <c r="I207" s="64">
        <v>0</v>
      </c>
      <c r="J207" s="64">
        <v>0</v>
      </c>
      <c r="K207" s="64">
        <v>0</v>
      </c>
      <c r="L207" s="64">
        <v>0</v>
      </c>
      <c r="M207" s="43">
        <f t="shared" si="3"/>
        <v>57756</v>
      </c>
    </row>
    <row r="208" spans="1:13" x14ac:dyDescent="0.25">
      <c r="A208" s="112">
        <v>431</v>
      </c>
      <c r="B208" s="113" t="s">
        <v>383</v>
      </c>
      <c r="C208" s="114">
        <v>0</v>
      </c>
      <c r="D208" s="47"/>
      <c r="E208" s="47"/>
      <c r="F208" s="47">
        <v>0</v>
      </c>
      <c r="G208" s="47">
        <v>0</v>
      </c>
      <c r="H208" s="47">
        <v>0</v>
      </c>
      <c r="I208" s="47">
        <v>0</v>
      </c>
      <c r="J208" s="47">
        <v>0</v>
      </c>
      <c r="K208" s="47">
        <v>0</v>
      </c>
      <c r="L208" s="47">
        <v>0</v>
      </c>
      <c r="M208" s="43">
        <f t="shared" si="3"/>
        <v>0</v>
      </c>
    </row>
    <row r="209" spans="1:13" x14ac:dyDescent="0.25">
      <c r="A209" s="112">
        <v>432</v>
      </c>
      <c r="B209" s="113" t="s">
        <v>384</v>
      </c>
      <c r="C209" s="114">
        <v>0</v>
      </c>
      <c r="D209" s="47"/>
      <c r="E209" s="47"/>
      <c r="F209" s="47">
        <v>0</v>
      </c>
      <c r="G209" s="47">
        <v>0</v>
      </c>
      <c r="H209" s="47">
        <v>0</v>
      </c>
      <c r="I209" s="47">
        <v>0</v>
      </c>
      <c r="J209" s="47">
        <v>0</v>
      </c>
      <c r="K209" s="47">
        <v>0</v>
      </c>
      <c r="L209" s="47">
        <v>0</v>
      </c>
      <c r="M209" s="43">
        <f t="shared" si="3"/>
        <v>0</v>
      </c>
    </row>
    <row r="210" spans="1:13" x14ac:dyDescent="0.25">
      <c r="A210" s="112">
        <v>433</v>
      </c>
      <c r="B210" s="113" t="s">
        <v>385</v>
      </c>
      <c r="C210" s="114">
        <v>0</v>
      </c>
      <c r="D210" s="47"/>
      <c r="E210" s="47"/>
      <c r="F210" s="47">
        <v>0</v>
      </c>
      <c r="G210" s="47">
        <v>0</v>
      </c>
      <c r="H210" s="47">
        <v>0</v>
      </c>
      <c r="I210" s="47">
        <v>0</v>
      </c>
      <c r="J210" s="47">
        <v>0</v>
      </c>
      <c r="K210" s="47">
        <v>0</v>
      </c>
      <c r="L210" s="47">
        <v>0</v>
      </c>
      <c r="M210" s="43">
        <f t="shared" si="3"/>
        <v>0</v>
      </c>
    </row>
    <row r="211" spans="1:13" ht="30" x14ac:dyDescent="0.25">
      <c r="A211" s="112">
        <v>434</v>
      </c>
      <c r="B211" s="113" t="s">
        <v>386</v>
      </c>
      <c r="C211" s="114">
        <v>0</v>
      </c>
      <c r="D211" s="47"/>
      <c r="E211" s="47"/>
      <c r="F211" s="47">
        <v>0</v>
      </c>
      <c r="G211" s="47">
        <v>0</v>
      </c>
      <c r="H211" s="47">
        <v>0</v>
      </c>
      <c r="I211" s="47">
        <v>0</v>
      </c>
      <c r="J211" s="47">
        <v>0</v>
      </c>
      <c r="K211" s="47">
        <v>0</v>
      </c>
      <c r="L211" s="47">
        <v>0</v>
      </c>
      <c r="M211" s="43">
        <f t="shared" si="3"/>
        <v>0</v>
      </c>
    </row>
    <row r="212" spans="1:13" ht="30" x14ac:dyDescent="0.25">
      <c r="A212" s="112">
        <v>435</v>
      </c>
      <c r="B212" s="113" t="s">
        <v>387</v>
      </c>
      <c r="C212" s="114">
        <v>0</v>
      </c>
      <c r="D212" s="47"/>
      <c r="E212" s="47"/>
      <c r="F212" s="47">
        <v>0</v>
      </c>
      <c r="G212" s="47">
        <v>0</v>
      </c>
      <c r="H212" s="47">
        <v>0</v>
      </c>
      <c r="I212" s="47">
        <v>0</v>
      </c>
      <c r="J212" s="47">
        <v>0</v>
      </c>
      <c r="K212" s="47">
        <v>0</v>
      </c>
      <c r="L212" s="47">
        <v>0</v>
      </c>
      <c r="M212" s="43">
        <f t="shared" si="3"/>
        <v>0</v>
      </c>
    </row>
    <row r="213" spans="1:13" x14ac:dyDescent="0.25">
      <c r="A213" s="112">
        <v>436</v>
      </c>
      <c r="B213" s="113" t="s">
        <v>388</v>
      </c>
      <c r="C213" s="114">
        <v>0</v>
      </c>
      <c r="D213" s="47"/>
      <c r="E213" s="47"/>
      <c r="F213" s="47">
        <v>0</v>
      </c>
      <c r="G213" s="47">
        <v>0</v>
      </c>
      <c r="H213" s="47">
        <v>0</v>
      </c>
      <c r="I213" s="47">
        <v>0</v>
      </c>
      <c r="J213" s="47">
        <v>0</v>
      </c>
      <c r="K213" s="47">
        <v>0</v>
      </c>
      <c r="L213" s="47">
        <v>0</v>
      </c>
      <c r="M213" s="43">
        <f t="shared" si="3"/>
        <v>0</v>
      </c>
    </row>
    <row r="214" spans="1:13" x14ac:dyDescent="0.25">
      <c r="A214" s="112">
        <v>437</v>
      </c>
      <c r="B214" s="113" t="s">
        <v>389</v>
      </c>
      <c r="C214" s="114">
        <v>0</v>
      </c>
      <c r="D214" s="47"/>
      <c r="E214" s="47"/>
      <c r="F214" s="47">
        <v>0</v>
      </c>
      <c r="G214" s="47">
        <v>0</v>
      </c>
      <c r="H214" s="47">
        <v>0</v>
      </c>
      <c r="I214" s="47">
        <v>0</v>
      </c>
      <c r="J214" s="47">
        <v>0</v>
      </c>
      <c r="K214" s="47">
        <v>0</v>
      </c>
      <c r="L214" s="47">
        <v>0</v>
      </c>
      <c r="M214" s="43">
        <f t="shared" si="3"/>
        <v>0</v>
      </c>
    </row>
    <row r="215" spans="1:13" ht="30" x14ac:dyDescent="0.25">
      <c r="A215" s="112">
        <v>438</v>
      </c>
      <c r="B215" s="113" t="s">
        <v>390</v>
      </c>
      <c r="C215" s="114"/>
      <c r="D215" s="47"/>
      <c r="E215" s="47"/>
      <c r="F215" s="47"/>
      <c r="G215" s="47"/>
      <c r="H215" s="47"/>
      <c r="I215" s="47"/>
      <c r="J215" s="47"/>
      <c r="K215" s="47"/>
      <c r="L215" s="47"/>
      <c r="M215" s="43">
        <f t="shared" si="3"/>
        <v>0</v>
      </c>
    </row>
    <row r="216" spans="1:13" x14ac:dyDescent="0.25">
      <c r="A216" s="112">
        <v>439</v>
      </c>
      <c r="B216" s="113" t="s">
        <v>391</v>
      </c>
      <c r="C216" s="114">
        <v>0</v>
      </c>
      <c r="D216" s="47"/>
      <c r="E216" s="47"/>
      <c r="F216" s="47">
        <v>0</v>
      </c>
      <c r="G216" s="47">
        <f>'COG-M'!P927</f>
        <v>57756</v>
      </c>
      <c r="H216" s="47">
        <v>0</v>
      </c>
      <c r="I216" s="47">
        <v>0</v>
      </c>
      <c r="J216" s="47">
        <v>0</v>
      </c>
      <c r="K216" s="47">
        <v>0</v>
      </c>
      <c r="L216" s="47">
        <v>0</v>
      </c>
      <c r="M216" s="43">
        <f t="shared" si="3"/>
        <v>57756</v>
      </c>
    </row>
    <row r="217" spans="1:13" x14ac:dyDescent="0.25">
      <c r="A217" s="120">
        <v>4400</v>
      </c>
      <c r="B217" s="121" t="s">
        <v>392</v>
      </c>
      <c r="C217" s="58">
        <v>0</v>
      </c>
      <c r="D217" s="64">
        <v>0</v>
      </c>
      <c r="E217" s="64">
        <v>0</v>
      </c>
      <c r="F217" s="64">
        <v>0</v>
      </c>
      <c r="G217" s="64">
        <f>'COG-M'!P932</f>
        <v>2274996</v>
      </c>
      <c r="H217" s="64">
        <v>0</v>
      </c>
      <c r="I217" s="64">
        <v>0</v>
      </c>
      <c r="J217" s="64">
        <v>0</v>
      </c>
      <c r="K217" s="64">
        <v>0</v>
      </c>
      <c r="L217" s="64">
        <v>0</v>
      </c>
      <c r="M217" s="43">
        <f t="shared" si="3"/>
        <v>2274996</v>
      </c>
    </row>
    <row r="218" spans="1:13" x14ac:dyDescent="0.25">
      <c r="A218" s="112">
        <v>441</v>
      </c>
      <c r="B218" s="113" t="s">
        <v>393</v>
      </c>
      <c r="C218" s="114">
        <v>0</v>
      </c>
      <c r="D218" s="47"/>
      <c r="E218" s="47"/>
      <c r="F218" s="47">
        <v>0</v>
      </c>
      <c r="G218" s="47">
        <f>'COG-M'!P935</f>
        <v>1134000</v>
      </c>
      <c r="H218" s="47">
        <v>0</v>
      </c>
      <c r="I218" s="47">
        <v>0</v>
      </c>
      <c r="J218" s="47">
        <v>0</v>
      </c>
      <c r="K218" s="47">
        <v>0</v>
      </c>
      <c r="L218" s="47">
        <v>0</v>
      </c>
      <c r="M218" s="43">
        <f t="shared" si="3"/>
        <v>1134000</v>
      </c>
    </row>
    <row r="219" spans="1:13" ht="30" x14ac:dyDescent="0.25">
      <c r="A219" s="112">
        <v>442</v>
      </c>
      <c r="B219" s="113" t="s">
        <v>394</v>
      </c>
      <c r="C219" s="114">
        <v>0</v>
      </c>
      <c r="D219" s="47"/>
      <c r="E219" s="47"/>
      <c r="F219" s="47">
        <v>0</v>
      </c>
      <c r="G219" s="47">
        <v>0</v>
      </c>
      <c r="H219" s="47">
        <v>0</v>
      </c>
      <c r="I219" s="47">
        <v>0</v>
      </c>
      <c r="J219" s="47">
        <v>0</v>
      </c>
      <c r="K219" s="47">
        <v>0</v>
      </c>
      <c r="L219" s="47">
        <v>0</v>
      </c>
      <c r="M219" s="43">
        <f t="shared" si="3"/>
        <v>0</v>
      </c>
    </row>
    <row r="220" spans="1:13" ht="30" x14ac:dyDescent="0.25">
      <c r="A220" s="112">
        <v>443</v>
      </c>
      <c r="B220" s="113" t="s">
        <v>395</v>
      </c>
      <c r="C220" s="114">
        <v>0</v>
      </c>
      <c r="D220" s="47"/>
      <c r="E220" s="47"/>
      <c r="F220" s="47">
        <v>0</v>
      </c>
      <c r="G220" s="47">
        <f>'COG-M'!P951</f>
        <v>861000</v>
      </c>
      <c r="H220" s="47">
        <v>0</v>
      </c>
      <c r="I220" s="47">
        <v>0</v>
      </c>
      <c r="J220" s="47">
        <v>0</v>
      </c>
      <c r="K220" s="47">
        <v>0</v>
      </c>
      <c r="L220" s="47">
        <v>0</v>
      </c>
      <c r="M220" s="43">
        <f t="shared" si="3"/>
        <v>861000</v>
      </c>
    </row>
    <row r="221" spans="1:13" ht="30" x14ac:dyDescent="0.25">
      <c r="A221" s="112">
        <v>444</v>
      </c>
      <c r="B221" s="113" t="s">
        <v>396</v>
      </c>
      <c r="C221" s="114">
        <v>0</v>
      </c>
      <c r="D221" s="47"/>
      <c r="E221" s="47"/>
      <c r="F221" s="47">
        <v>0</v>
      </c>
      <c r="G221" s="47">
        <v>0</v>
      </c>
      <c r="H221" s="47">
        <v>0</v>
      </c>
      <c r="I221" s="47">
        <v>0</v>
      </c>
      <c r="J221" s="47">
        <v>0</v>
      </c>
      <c r="K221" s="47">
        <v>0</v>
      </c>
      <c r="L221" s="47">
        <v>0</v>
      </c>
      <c r="M221" s="43">
        <f t="shared" si="3"/>
        <v>0</v>
      </c>
    </row>
    <row r="222" spans="1:13" ht="30" x14ac:dyDescent="0.25">
      <c r="A222" s="112">
        <v>445</v>
      </c>
      <c r="B222" s="113" t="s">
        <v>397</v>
      </c>
      <c r="C222" s="114">
        <v>0</v>
      </c>
      <c r="D222" s="47"/>
      <c r="E222" s="47"/>
      <c r="F222" s="47">
        <v>0</v>
      </c>
      <c r="G222" s="47">
        <v>0</v>
      </c>
      <c r="H222" s="47">
        <v>0</v>
      </c>
      <c r="I222" s="47">
        <v>0</v>
      </c>
      <c r="J222" s="47">
        <v>0</v>
      </c>
      <c r="K222" s="47">
        <v>0</v>
      </c>
      <c r="L222" s="47">
        <v>0</v>
      </c>
      <c r="M222" s="43">
        <f t="shared" si="3"/>
        <v>0</v>
      </c>
    </row>
    <row r="223" spans="1:13" x14ac:dyDescent="0.25">
      <c r="A223" s="112">
        <v>446</v>
      </c>
      <c r="B223" s="113" t="s">
        <v>398</v>
      </c>
      <c r="C223" s="114">
        <v>0</v>
      </c>
      <c r="D223" s="47"/>
      <c r="E223" s="47"/>
      <c r="F223" s="47">
        <v>0</v>
      </c>
      <c r="G223" s="47">
        <v>0</v>
      </c>
      <c r="H223" s="47">
        <v>0</v>
      </c>
      <c r="I223" s="47">
        <v>0</v>
      </c>
      <c r="J223" s="47">
        <v>0</v>
      </c>
      <c r="K223" s="47">
        <v>0</v>
      </c>
      <c r="L223" s="47">
        <v>0</v>
      </c>
      <c r="M223" s="43">
        <f t="shared" si="3"/>
        <v>0</v>
      </c>
    </row>
    <row r="224" spans="1:13" ht="30" x14ac:dyDescent="0.25">
      <c r="A224" s="112">
        <v>447</v>
      </c>
      <c r="B224" s="113" t="s">
        <v>399</v>
      </c>
      <c r="C224" s="114">
        <v>0</v>
      </c>
      <c r="D224" s="47"/>
      <c r="E224" s="47"/>
      <c r="F224" s="47">
        <v>0</v>
      </c>
      <c r="G224" s="47">
        <f>'COG-M'!P983</f>
        <v>279996</v>
      </c>
      <c r="H224" s="47">
        <v>0</v>
      </c>
      <c r="I224" s="47">
        <v>0</v>
      </c>
      <c r="J224" s="47">
        <v>0</v>
      </c>
      <c r="K224" s="47">
        <v>0</v>
      </c>
      <c r="L224" s="47">
        <v>0</v>
      </c>
      <c r="M224" s="43">
        <f t="shared" si="3"/>
        <v>279996</v>
      </c>
    </row>
    <row r="225" spans="1:13" ht="30" x14ac:dyDescent="0.25">
      <c r="A225" s="112">
        <v>448</v>
      </c>
      <c r="B225" s="113" t="s">
        <v>400</v>
      </c>
      <c r="C225" s="114">
        <v>0</v>
      </c>
      <c r="D225" s="47"/>
      <c r="E225" s="47"/>
      <c r="F225" s="47">
        <v>0</v>
      </c>
      <c r="G225" s="47">
        <v>0</v>
      </c>
      <c r="H225" s="47">
        <v>0</v>
      </c>
      <c r="I225" s="47">
        <v>0</v>
      </c>
      <c r="J225" s="47">
        <v>0</v>
      </c>
      <c r="K225" s="47">
        <v>0</v>
      </c>
      <c r="L225" s="47">
        <v>0</v>
      </c>
      <c r="M225" s="43">
        <f t="shared" si="3"/>
        <v>0</v>
      </c>
    </row>
    <row r="226" spans="1:13" x14ac:dyDescent="0.25">
      <c r="A226" s="120">
        <v>4500</v>
      </c>
      <c r="B226" s="121" t="s">
        <v>401</v>
      </c>
      <c r="C226" s="58">
        <v>0</v>
      </c>
      <c r="D226" s="64">
        <v>0</v>
      </c>
      <c r="E226" s="64">
        <v>0</v>
      </c>
      <c r="F226" s="64">
        <v>0</v>
      </c>
      <c r="G226" s="64">
        <f>'COG-M'!P997</f>
        <v>330624</v>
      </c>
      <c r="H226" s="64">
        <v>0</v>
      </c>
      <c r="I226" s="64">
        <v>0</v>
      </c>
      <c r="J226" s="64">
        <v>0</v>
      </c>
      <c r="K226" s="64">
        <v>0</v>
      </c>
      <c r="L226" s="64">
        <v>0</v>
      </c>
      <c r="M226" s="43">
        <f t="shared" si="3"/>
        <v>330624</v>
      </c>
    </row>
    <row r="227" spans="1:13" x14ac:dyDescent="0.25">
      <c r="A227" s="112">
        <v>451</v>
      </c>
      <c r="B227" s="113" t="s">
        <v>402</v>
      </c>
      <c r="C227" s="114">
        <v>0</v>
      </c>
      <c r="D227" s="47"/>
      <c r="E227" s="47"/>
      <c r="F227" s="47">
        <v>0</v>
      </c>
      <c r="G227" s="47">
        <f>'COG-M'!P1001</f>
        <v>330624</v>
      </c>
      <c r="H227" s="47">
        <v>0</v>
      </c>
      <c r="I227" s="47">
        <v>0</v>
      </c>
      <c r="J227" s="47"/>
      <c r="K227" s="47"/>
      <c r="L227" s="47"/>
      <c r="M227" s="43">
        <f t="shared" si="3"/>
        <v>330624</v>
      </c>
    </row>
    <row r="228" spans="1:13" x14ac:dyDescent="0.25">
      <c r="A228" s="112">
        <v>452</v>
      </c>
      <c r="B228" s="113" t="s">
        <v>403</v>
      </c>
      <c r="C228" s="114">
        <v>0</v>
      </c>
      <c r="D228" s="47"/>
      <c r="E228" s="47"/>
      <c r="F228" s="47">
        <v>0</v>
      </c>
      <c r="G228" s="47">
        <v>0</v>
      </c>
      <c r="H228" s="47">
        <v>0</v>
      </c>
      <c r="I228" s="47">
        <v>0</v>
      </c>
      <c r="J228" s="47"/>
      <c r="K228" s="47"/>
      <c r="L228" s="47"/>
      <c r="M228" s="43">
        <f t="shared" si="3"/>
        <v>0</v>
      </c>
    </row>
    <row r="229" spans="1:13" x14ac:dyDescent="0.25">
      <c r="A229" s="112">
        <v>459</v>
      </c>
      <c r="B229" s="113" t="s">
        <v>404</v>
      </c>
      <c r="C229" s="114">
        <v>0</v>
      </c>
      <c r="D229" s="47"/>
      <c r="E229" s="47"/>
      <c r="F229" s="47">
        <v>0</v>
      </c>
      <c r="G229" s="47">
        <v>0</v>
      </c>
      <c r="H229" s="47">
        <v>0</v>
      </c>
      <c r="I229" s="47">
        <v>0</v>
      </c>
      <c r="J229" s="47"/>
      <c r="K229" s="47"/>
      <c r="L229" s="47"/>
      <c r="M229" s="43">
        <f t="shared" si="3"/>
        <v>0</v>
      </c>
    </row>
    <row r="230" spans="1:13" ht="30" x14ac:dyDescent="0.25">
      <c r="A230" s="120">
        <v>4600</v>
      </c>
      <c r="B230" s="121" t="s">
        <v>405</v>
      </c>
      <c r="C230" s="58">
        <v>0</v>
      </c>
      <c r="D230" s="64">
        <v>0</v>
      </c>
      <c r="E230" s="64">
        <v>0</v>
      </c>
      <c r="F230" s="64">
        <v>0</v>
      </c>
      <c r="G230" s="64">
        <v>0</v>
      </c>
      <c r="H230" s="64">
        <v>0</v>
      </c>
      <c r="I230" s="64">
        <v>0</v>
      </c>
      <c r="J230" s="64">
        <v>0</v>
      </c>
      <c r="K230" s="64">
        <v>0</v>
      </c>
      <c r="L230" s="64">
        <v>0</v>
      </c>
      <c r="M230" s="43">
        <f t="shared" si="3"/>
        <v>0</v>
      </c>
    </row>
    <row r="231" spans="1:13" ht="30" x14ac:dyDescent="0.25">
      <c r="A231" s="112">
        <v>461</v>
      </c>
      <c r="B231" s="113" t="s">
        <v>406</v>
      </c>
      <c r="C231" s="114">
        <v>0</v>
      </c>
      <c r="D231" s="47"/>
      <c r="E231" s="47"/>
      <c r="F231" s="47">
        <v>0</v>
      </c>
      <c r="G231" s="47">
        <v>0</v>
      </c>
      <c r="H231" s="47">
        <v>0</v>
      </c>
      <c r="I231" s="47">
        <v>0</v>
      </c>
      <c r="J231" s="47"/>
      <c r="K231" s="47"/>
      <c r="L231" s="47"/>
      <c r="M231" s="43">
        <f t="shared" si="3"/>
        <v>0</v>
      </c>
    </row>
    <row r="232" spans="1:13" ht="30" x14ac:dyDescent="0.25">
      <c r="A232" s="112">
        <v>462</v>
      </c>
      <c r="B232" s="113" t="s">
        <v>407</v>
      </c>
      <c r="C232" s="114"/>
      <c r="D232" s="47"/>
      <c r="E232" s="47"/>
      <c r="F232" s="47"/>
      <c r="G232" s="47"/>
      <c r="H232" s="47"/>
      <c r="I232" s="47"/>
      <c r="J232" s="47"/>
      <c r="K232" s="47"/>
      <c r="L232" s="47"/>
      <c r="M232" s="43">
        <f t="shared" si="3"/>
        <v>0</v>
      </c>
    </row>
    <row r="233" spans="1:13" ht="30" x14ac:dyDescent="0.25">
      <c r="A233" s="112">
        <v>463</v>
      </c>
      <c r="B233" s="113" t="s">
        <v>408</v>
      </c>
      <c r="C233" s="114"/>
      <c r="D233" s="47"/>
      <c r="E233" s="47"/>
      <c r="F233" s="47"/>
      <c r="G233" s="47"/>
      <c r="H233" s="47"/>
      <c r="I233" s="47"/>
      <c r="J233" s="47"/>
      <c r="K233" s="47"/>
      <c r="L233" s="47"/>
      <c r="M233" s="43">
        <f t="shared" si="3"/>
        <v>0</v>
      </c>
    </row>
    <row r="234" spans="1:13" ht="45" x14ac:dyDescent="0.25">
      <c r="A234" s="112">
        <v>464</v>
      </c>
      <c r="B234" s="113" t="s">
        <v>409</v>
      </c>
      <c r="C234" s="114">
        <v>0</v>
      </c>
      <c r="D234" s="47"/>
      <c r="E234" s="47"/>
      <c r="F234" s="47">
        <v>0</v>
      </c>
      <c r="G234" s="47">
        <v>0</v>
      </c>
      <c r="H234" s="47">
        <v>0</v>
      </c>
      <c r="I234" s="47">
        <v>0</v>
      </c>
      <c r="J234" s="47"/>
      <c r="K234" s="47"/>
      <c r="L234" s="47"/>
      <c r="M234" s="43">
        <f t="shared" si="3"/>
        <v>0</v>
      </c>
    </row>
    <row r="235" spans="1:13" ht="45" x14ac:dyDescent="0.25">
      <c r="A235" s="112">
        <v>465</v>
      </c>
      <c r="B235" s="113" t="s">
        <v>410</v>
      </c>
      <c r="C235" s="114"/>
      <c r="D235" s="47"/>
      <c r="E235" s="47"/>
      <c r="F235" s="47"/>
      <c r="G235" s="47"/>
      <c r="H235" s="47"/>
      <c r="I235" s="47"/>
      <c r="J235" s="47"/>
      <c r="K235" s="47"/>
      <c r="L235" s="47"/>
      <c r="M235" s="43">
        <f t="shared" si="3"/>
        <v>0</v>
      </c>
    </row>
    <row r="236" spans="1:13" ht="30" x14ac:dyDescent="0.25">
      <c r="A236" s="112">
        <v>466</v>
      </c>
      <c r="B236" s="113" t="s">
        <v>411</v>
      </c>
      <c r="C236" s="114"/>
      <c r="D236" s="47"/>
      <c r="E236" s="47"/>
      <c r="F236" s="47"/>
      <c r="G236" s="47"/>
      <c r="H236" s="47"/>
      <c r="I236" s="47"/>
      <c r="J236" s="47"/>
      <c r="K236" s="47"/>
      <c r="L236" s="47"/>
      <c r="M236" s="43">
        <f t="shared" si="3"/>
        <v>0</v>
      </c>
    </row>
    <row r="237" spans="1:13" x14ac:dyDescent="0.25">
      <c r="A237" s="112">
        <v>469</v>
      </c>
      <c r="B237" s="113" t="s">
        <v>412</v>
      </c>
      <c r="C237" s="114">
        <v>0</v>
      </c>
      <c r="D237" s="47"/>
      <c r="E237" s="47"/>
      <c r="F237" s="47">
        <v>0</v>
      </c>
      <c r="G237" s="47">
        <v>0</v>
      </c>
      <c r="H237" s="47">
        <v>0</v>
      </c>
      <c r="I237" s="47">
        <v>0</v>
      </c>
      <c r="J237" s="47"/>
      <c r="K237" s="47"/>
      <c r="L237" s="47"/>
      <c r="M237" s="43">
        <f t="shared" si="3"/>
        <v>0</v>
      </c>
    </row>
    <row r="238" spans="1:13" ht="30" x14ac:dyDescent="0.25">
      <c r="A238" s="120">
        <v>4700</v>
      </c>
      <c r="B238" s="121" t="s">
        <v>413</v>
      </c>
      <c r="C238" s="58">
        <v>0</v>
      </c>
      <c r="D238" s="64">
        <v>0</v>
      </c>
      <c r="E238" s="64">
        <v>0</v>
      </c>
      <c r="F238" s="64">
        <v>0</v>
      </c>
      <c r="G238" s="64">
        <v>0</v>
      </c>
      <c r="H238" s="64">
        <v>0</v>
      </c>
      <c r="I238" s="64">
        <v>0</v>
      </c>
      <c r="J238" s="64">
        <v>0</v>
      </c>
      <c r="K238" s="64">
        <v>0</v>
      </c>
      <c r="L238" s="64">
        <v>0</v>
      </c>
      <c r="M238" s="43">
        <f t="shared" si="3"/>
        <v>0</v>
      </c>
    </row>
    <row r="239" spans="1:13" x14ac:dyDescent="0.25">
      <c r="A239" s="112">
        <v>471</v>
      </c>
      <c r="B239" s="113" t="s">
        <v>414</v>
      </c>
      <c r="C239" s="114">
        <v>0</v>
      </c>
      <c r="D239" s="47"/>
      <c r="E239" s="47"/>
      <c r="F239" s="47">
        <v>0</v>
      </c>
      <c r="G239" s="47">
        <v>0</v>
      </c>
      <c r="H239" s="47">
        <v>0</v>
      </c>
      <c r="I239" s="47">
        <v>0</v>
      </c>
      <c r="J239" s="47"/>
      <c r="K239" s="47"/>
      <c r="L239" s="47"/>
      <c r="M239" s="43">
        <f t="shared" si="3"/>
        <v>0</v>
      </c>
    </row>
    <row r="240" spans="1:13" x14ac:dyDescent="0.25">
      <c r="A240" s="120">
        <v>4800</v>
      </c>
      <c r="B240" s="121" t="s">
        <v>415</v>
      </c>
      <c r="C240" s="58">
        <v>0</v>
      </c>
      <c r="D240" s="64">
        <v>0</v>
      </c>
      <c r="E240" s="64">
        <v>0</v>
      </c>
      <c r="F240" s="64">
        <v>0</v>
      </c>
      <c r="G240" s="64">
        <f>'COG-M'!P1039</f>
        <v>237408</v>
      </c>
      <c r="H240" s="64">
        <v>0</v>
      </c>
      <c r="I240" s="64">
        <v>0</v>
      </c>
      <c r="J240" s="64">
        <v>0</v>
      </c>
      <c r="K240" s="64">
        <v>0</v>
      </c>
      <c r="L240" s="64">
        <v>0</v>
      </c>
      <c r="M240" s="43">
        <f t="shared" si="3"/>
        <v>237408</v>
      </c>
    </row>
    <row r="241" spans="1:13" ht="30" x14ac:dyDescent="0.25">
      <c r="A241" s="112">
        <v>481</v>
      </c>
      <c r="B241" s="113" t="s">
        <v>416</v>
      </c>
      <c r="C241" s="114">
        <v>0</v>
      </c>
      <c r="D241" s="47"/>
      <c r="E241" s="47"/>
      <c r="F241" s="47">
        <v>0</v>
      </c>
      <c r="G241" s="47">
        <f>'COG-M'!P1043</f>
        <v>237408</v>
      </c>
      <c r="H241" s="47">
        <v>0</v>
      </c>
      <c r="I241" s="47">
        <v>0</v>
      </c>
      <c r="J241" s="47"/>
      <c r="K241" s="47"/>
      <c r="L241" s="47"/>
      <c r="M241" s="43">
        <f t="shared" si="3"/>
        <v>237408</v>
      </c>
    </row>
    <row r="242" spans="1:13" x14ac:dyDescent="0.25">
      <c r="A242" s="112">
        <v>482</v>
      </c>
      <c r="B242" s="113" t="s">
        <v>417</v>
      </c>
      <c r="C242" s="114">
        <v>0</v>
      </c>
      <c r="D242" s="47"/>
      <c r="E242" s="47"/>
      <c r="F242" s="47">
        <v>0</v>
      </c>
      <c r="G242" s="47">
        <v>0</v>
      </c>
      <c r="H242" s="47">
        <v>0</v>
      </c>
      <c r="I242" s="47">
        <v>0</v>
      </c>
      <c r="J242" s="47"/>
      <c r="K242" s="47"/>
      <c r="L242" s="47"/>
      <c r="M242" s="43">
        <f t="shared" si="3"/>
        <v>0</v>
      </c>
    </row>
    <row r="243" spans="1:13" x14ac:dyDescent="0.25">
      <c r="A243" s="112">
        <v>483</v>
      </c>
      <c r="B243" s="113" t="s">
        <v>418</v>
      </c>
      <c r="C243" s="114">
        <v>0</v>
      </c>
      <c r="D243" s="47"/>
      <c r="E243" s="47"/>
      <c r="F243" s="47">
        <v>0</v>
      </c>
      <c r="G243" s="47">
        <v>0</v>
      </c>
      <c r="H243" s="47">
        <v>0</v>
      </c>
      <c r="I243" s="47">
        <v>0</v>
      </c>
      <c r="J243" s="47"/>
      <c r="K243" s="47"/>
      <c r="L243" s="47"/>
      <c r="M243" s="43">
        <f t="shared" si="3"/>
        <v>0</v>
      </c>
    </row>
    <row r="244" spans="1:13" x14ac:dyDescent="0.25">
      <c r="A244" s="112">
        <v>484</v>
      </c>
      <c r="B244" s="113" t="s">
        <v>419</v>
      </c>
      <c r="C244" s="114">
        <v>0</v>
      </c>
      <c r="D244" s="47"/>
      <c r="E244" s="47"/>
      <c r="F244" s="47">
        <v>0</v>
      </c>
      <c r="G244" s="47">
        <v>0</v>
      </c>
      <c r="H244" s="47">
        <v>0</v>
      </c>
      <c r="I244" s="47">
        <v>0</v>
      </c>
      <c r="J244" s="47"/>
      <c r="K244" s="47"/>
      <c r="L244" s="47"/>
      <c r="M244" s="43">
        <f t="shared" si="3"/>
        <v>0</v>
      </c>
    </row>
    <row r="245" spans="1:13" x14ac:dyDescent="0.25">
      <c r="A245" s="112">
        <v>485</v>
      </c>
      <c r="B245" s="113" t="s">
        <v>420</v>
      </c>
      <c r="C245" s="114">
        <v>0</v>
      </c>
      <c r="D245" s="47"/>
      <c r="E245" s="47"/>
      <c r="F245" s="47">
        <v>0</v>
      </c>
      <c r="G245" s="47">
        <v>0</v>
      </c>
      <c r="H245" s="47">
        <v>0</v>
      </c>
      <c r="I245" s="47">
        <v>0</v>
      </c>
      <c r="J245" s="47"/>
      <c r="K245" s="47"/>
      <c r="L245" s="47"/>
      <c r="M245" s="43">
        <f t="shared" si="3"/>
        <v>0</v>
      </c>
    </row>
    <row r="246" spans="1:13" x14ac:dyDescent="0.25">
      <c r="A246" s="120">
        <v>4900</v>
      </c>
      <c r="B246" s="121" t="s">
        <v>421</v>
      </c>
      <c r="C246" s="58">
        <v>0</v>
      </c>
      <c r="D246" s="64">
        <v>0</v>
      </c>
      <c r="E246" s="64">
        <v>0</v>
      </c>
      <c r="F246" s="64">
        <v>0</v>
      </c>
      <c r="G246" s="64">
        <v>0</v>
      </c>
      <c r="H246" s="64">
        <v>0</v>
      </c>
      <c r="I246" s="64">
        <v>0</v>
      </c>
      <c r="J246" s="64">
        <v>0</v>
      </c>
      <c r="K246" s="64">
        <v>0</v>
      </c>
      <c r="L246" s="64">
        <v>0</v>
      </c>
      <c r="M246" s="43">
        <f t="shared" si="3"/>
        <v>0</v>
      </c>
    </row>
    <row r="247" spans="1:13" ht="30" x14ac:dyDescent="0.25">
      <c r="A247" s="112">
        <v>491</v>
      </c>
      <c r="B247" s="113" t="s">
        <v>422</v>
      </c>
      <c r="C247" s="114">
        <v>0</v>
      </c>
      <c r="D247" s="47"/>
      <c r="E247" s="47"/>
      <c r="F247" s="47">
        <v>0</v>
      </c>
      <c r="G247" s="47">
        <v>0</v>
      </c>
      <c r="H247" s="47">
        <v>0</v>
      </c>
      <c r="I247" s="47">
        <v>0</v>
      </c>
      <c r="J247" s="47"/>
      <c r="K247" s="47"/>
      <c r="L247" s="47"/>
      <c r="M247" s="43">
        <f t="shared" si="3"/>
        <v>0</v>
      </c>
    </row>
    <row r="248" spans="1:13" ht="30" x14ac:dyDescent="0.25">
      <c r="A248" s="112">
        <v>492</v>
      </c>
      <c r="B248" s="113" t="s">
        <v>423</v>
      </c>
      <c r="C248" s="114">
        <v>0</v>
      </c>
      <c r="D248" s="47"/>
      <c r="E248" s="47"/>
      <c r="F248" s="47">
        <v>0</v>
      </c>
      <c r="G248" s="47">
        <v>0</v>
      </c>
      <c r="H248" s="47">
        <v>0</v>
      </c>
      <c r="I248" s="47">
        <v>0</v>
      </c>
      <c r="J248" s="47"/>
      <c r="K248" s="47"/>
      <c r="L248" s="47"/>
      <c r="M248" s="43">
        <f t="shared" si="3"/>
        <v>0</v>
      </c>
    </row>
    <row r="249" spans="1:13" ht="30" x14ac:dyDescent="0.25">
      <c r="A249" s="112">
        <v>493</v>
      </c>
      <c r="B249" s="113" t="s">
        <v>424</v>
      </c>
      <c r="C249" s="114">
        <v>0</v>
      </c>
      <c r="D249" s="47"/>
      <c r="E249" s="47"/>
      <c r="F249" s="47">
        <v>0</v>
      </c>
      <c r="G249" s="47">
        <v>0</v>
      </c>
      <c r="H249" s="47">
        <v>0</v>
      </c>
      <c r="I249" s="47">
        <v>0</v>
      </c>
      <c r="J249" s="47"/>
      <c r="K249" s="47"/>
      <c r="L249" s="47"/>
      <c r="M249" s="43">
        <f t="shared" si="3"/>
        <v>0</v>
      </c>
    </row>
    <row r="250" spans="1:13" ht="30" x14ac:dyDescent="0.25">
      <c r="A250" s="122">
        <v>5000</v>
      </c>
      <c r="B250" s="108" t="s">
        <v>425</v>
      </c>
      <c r="C250" s="61">
        <v>0</v>
      </c>
      <c r="D250" s="62">
        <v>0</v>
      </c>
      <c r="E250" s="62">
        <v>0</v>
      </c>
      <c r="F250" s="62">
        <v>0</v>
      </c>
      <c r="G250" s="62">
        <v>0</v>
      </c>
      <c r="H250" s="62">
        <v>0</v>
      </c>
      <c r="I250" s="62">
        <v>0</v>
      </c>
      <c r="J250" s="62">
        <v>0</v>
      </c>
      <c r="K250" s="62">
        <v>0</v>
      </c>
      <c r="L250" s="62">
        <v>0</v>
      </c>
      <c r="M250" s="43">
        <f t="shared" si="3"/>
        <v>0</v>
      </c>
    </row>
    <row r="251" spans="1:13" ht="30" x14ac:dyDescent="0.25">
      <c r="A251" s="120">
        <v>5100</v>
      </c>
      <c r="B251" s="121" t="s">
        <v>426</v>
      </c>
      <c r="C251" s="58">
        <v>0</v>
      </c>
      <c r="D251" s="64">
        <v>0</v>
      </c>
      <c r="E251" s="64">
        <v>0</v>
      </c>
      <c r="F251" s="64">
        <v>0</v>
      </c>
      <c r="G251" s="64">
        <v>0</v>
      </c>
      <c r="H251" s="64">
        <v>0</v>
      </c>
      <c r="I251" s="64">
        <v>0</v>
      </c>
      <c r="J251" s="64">
        <v>0</v>
      </c>
      <c r="K251" s="64">
        <v>0</v>
      </c>
      <c r="L251" s="64">
        <v>0</v>
      </c>
      <c r="M251" s="43">
        <f t="shared" si="3"/>
        <v>0</v>
      </c>
    </row>
    <row r="252" spans="1:13" x14ac:dyDescent="0.25">
      <c r="A252" s="112">
        <v>511</v>
      </c>
      <c r="B252" s="113" t="s">
        <v>427</v>
      </c>
      <c r="C252" s="114">
        <v>0</v>
      </c>
      <c r="D252" s="47">
        <v>0</v>
      </c>
      <c r="E252" s="47"/>
      <c r="F252" s="47">
        <v>0</v>
      </c>
      <c r="G252" s="47">
        <v>0</v>
      </c>
      <c r="H252" s="47">
        <v>0</v>
      </c>
      <c r="I252" s="47">
        <v>0</v>
      </c>
      <c r="J252" s="47">
        <v>0</v>
      </c>
      <c r="K252" s="47">
        <v>0</v>
      </c>
      <c r="L252" s="47">
        <v>0</v>
      </c>
      <c r="M252" s="43">
        <f t="shared" si="3"/>
        <v>0</v>
      </c>
    </row>
    <row r="253" spans="1:13" ht="30" x14ac:dyDescent="0.25">
      <c r="A253" s="112">
        <v>512</v>
      </c>
      <c r="B253" s="113" t="s">
        <v>428</v>
      </c>
      <c r="C253" s="114">
        <v>0</v>
      </c>
      <c r="D253" s="47">
        <v>0</v>
      </c>
      <c r="E253" s="47"/>
      <c r="F253" s="47">
        <v>0</v>
      </c>
      <c r="G253" s="47">
        <v>0</v>
      </c>
      <c r="H253" s="47">
        <v>0</v>
      </c>
      <c r="I253" s="47">
        <v>0</v>
      </c>
      <c r="J253" s="47">
        <v>0</v>
      </c>
      <c r="K253" s="47">
        <v>0</v>
      </c>
      <c r="L253" s="47">
        <v>0</v>
      </c>
      <c r="M253" s="43">
        <f t="shared" si="3"/>
        <v>0</v>
      </c>
    </row>
    <row r="254" spans="1:13" ht="30" x14ac:dyDescent="0.25">
      <c r="A254" s="112">
        <v>513</v>
      </c>
      <c r="B254" s="113" t="s">
        <v>429</v>
      </c>
      <c r="C254" s="114">
        <v>0</v>
      </c>
      <c r="D254" s="47">
        <v>0</v>
      </c>
      <c r="E254" s="47"/>
      <c r="F254" s="47">
        <v>0</v>
      </c>
      <c r="G254" s="47">
        <v>0</v>
      </c>
      <c r="H254" s="47">
        <v>0</v>
      </c>
      <c r="I254" s="47">
        <v>0</v>
      </c>
      <c r="J254" s="47">
        <v>0</v>
      </c>
      <c r="K254" s="47">
        <v>0</v>
      </c>
      <c r="L254" s="47">
        <v>0</v>
      </c>
      <c r="M254" s="43">
        <f t="shared" si="3"/>
        <v>0</v>
      </c>
    </row>
    <row r="255" spans="1:13" x14ac:dyDescent="0.25">
      <c r="A255" s="112">
        <v>514</v>
      </c>
      <c r="B255" s="113" t="s">
        <v>430</v>
      </c>
      <c r="C255" s="114">
        <v>0</v>
      </c>
      <c r="D255" s="47">
        <v>0</v>
      </c>
      <c r="E255" s="47"/>
      <c r="F255" s="47">
        <v>0</v>
      </c>
      <c r="G255" s="47">
        <v>0</v>
      </c>
      <c r="H255" s="47">
        <v>0</v>
      </c>
      <c r="I255" s="47">
        <v>0</v>
      </c>
      <c r="J255" s="47">
        <v>0</v>
      </c>
      <c r="K255" s="47">
        <v>0</v>
      </c>
      <c r="L255" s="47">
        <v>0</v>
      </c>
      <c r="M255" s="43">
        <f t="shared" si="3"/>
        <v>0</v>
      </c>
    </row>
    <row r="256" spans="1:13" ht="30" x14ac:dyDescent="0.25">
      <c r="A256" s="112">
        <v>515</v>
      </c>
      <c r="B256" s="113" t="s">
        <v>431</v>
      </c>
      <c r="C256" s="114">
        <v>0</v>
      </c>
      <c r="D256" s="47">
        <v>0</v>
      </c>
      <c r="E256" s="47"/>
      <c r="F256" s="47">
        <v>0</v>
      </c>
      <c r="G256" s="47">
        <v>0</v>
      </c>
      <c r="H256" s="47">
        <v>0</v>
      </c>
      <c r="I256" s="47">
        <v>0</v>
      </c>
      <c r="J256" s="47">
        <v>0</v>
      </c>
      <c r="K256" s="47">
        <v>0</v>
      </c>
      <c r="L256" s="47">
        <v>0</v>
      </c>
      <c r="M256" s="43">
        <f t="shared" si="3"/>
        <v>0</v>
      </c>
    </row>
    <row r="257" spans="1:13" ht="30" x14ac:dyDescent="0.25">
      <c r="A257" s="112">
        <v>519</v>
      </c>
      <c r="B257" s="113" t="s">
        <v>432</v>
      </c>
      <c r="C257" s="114">
        <v>0</v>
      </c>
      <c r="D257" s="47">
        <v>0</v>
      </c>
      <c r="E257" s="47"/>
      <c r="F257" s="47">
        <v>0</v>
      </c>
      <c r="G257" s="47">
        <v>0</v>
      </c>
      <c r="H257" s="47">
        <v>0</v>
      </c>
      <c r="I257" s="47">
        <v>0</v>
      </c>
      <c r="J257" s="47">
        <v>0</v>
      </c>
      <c r="K257" s="47">
        <v>0</v>
      </c>
      <c r="L257" s="47">
        <v>0</v>
      </c>
      <c r="M257" s="43">
        <f t="shared" si="3"/>
        <v>0</v>
      </c>
    </row>
    <row r="258" spans="1:13" ht="30" x14ac:dyDescent="0.25">
      <c r="A258" s="120">
        <v>5200</v>
      </c>
      <c r="B258" s="121" t="s">
        <v>433</v>
      </c>
      <c r="C258" s="58">
        <v>0</v>
      </c>
      <c r="D258" s="64">
        <v>0</v>
      </c>
      <c r="E258" s="64">
        <v>0</v>
      </c>
      <c r="F258" s="64">
        <v>0</v>
      </c>
      <c r="G258" s="64">
        <v>0</v>
      </c>
      <c r="H258" s="64">
        <v>0</v>
      </c>
      <c r="I258" s="64">
        <v>0</v>
      </c>
      <c r="J258" s="64">
        <v>0</v>
      </c>
      <c r="K258" s="64">
        <v>0</v>
      </c>
      <c r="L258" s="64">
        <v>0</v>
      </c>
      <c r="M258" s="43">
        <f t="shared" si="3"/>
        <v>0</v>
      </c>
    </row>
    <row r="259" spans="1:13" x14ac:dyDescent="0.25">
      <c r="A259" s="112">
        <v>521</v>
      </c>
      <c r="B259" s="113" t="s">
        <v>434</v>
      </c>
      <c r="C259" s="114">
        <v>0</v>
      </c>
      <c r="D259" s="47">
        <v>0</v>
      </c>
      <c r="E259" s="47"/>
      <c r="F259" s="47">
        <v>0</v>
      </c>
      <c r="G259" s="47">
        <v>0</v>
      </c>
      <c r="H259" s="47">
        <v>0</v>
      </c>
      <c r="I259" s="47">
        <v>0</v>
      </c>
      <c r="J259" s="47">
        <v>0</v>
      </c>
      <c r="K259" s="47">
        <v>0</v>
      </c>
      <c r="L259" s="47">
        <v>0</v>
      </c>
      <c r="M259" s="43">
        <f t="shared" si="3"/>
        <v>0</v>
      </c>
    </row>
    <row r="260" spans="1:13" x14ac:dyDescent="0.25">
      <c r="A260" s="112">
        <v>522</v>
      </c>
      <c r="B260" s="113" t="s">
        <v>435</v>
      </c>
      <c r="C260" s="114">
        <v>0</v>
      </c>
      <c r="D260" s="47">
        <v>0</v>
      </c>
      <c r="E260" s="47"/>
      <c r="F260" s="47">
        <v>0</v>
      </c>
      <c r="G260" s="47">
        <v>0</v>
      </c>
      <c r="H260" s="47">
        <v>0</v>
      </c>
      <c r="I260" s="47">
        <v>0</v>
      </c>
      <c r="J260" s="47">
        <v>0</v>
      </c>
      <c r="K260" s="47">
        <v>0</v>
      </c>
      <c r="L260" s="47">
        <v>0</v>
      </c>
      <c r="M260" s="43">
        <f t="shared" ref="M260:M323" si="4">SUM(C260:L260)</f>
        <v>0</v>
      </c>
    </row>
    <row r="261" spans="1:13" x14ac:dyDescent="0.25">
      <c r="A261" s="112">
        <v>523</v>
      </c>
      <c r="B261" s="113" t="s">
        <v>436</v>
      </c>
      <c r="C261" s="114">
        <v>0</v>
      </c>
      <c r="D261" s="47">
        <v>0</v>
      </c>
      <c r="E261" s="47"/>
      <c r="F261" s="47"/>
      <c r="G261" s="47">
        <v>0</v>
      </c>
      <c r="H261" s="47">
        <v>0</v>
      </c>
      <c r="I261" s="47">
        <v>0</v>
      </c>
      <c r="J261" s="47">
        <v>0</v>
      </c>
      <c r="K261" s="47">
        <v>0</v>
      </c>
      <c r="L261" s="47">
        <v>0</v>
      </c>
      <c r="M261" s="43">
        <f t="shared" si="4"/>
        <v>0</v>
      </c>
    </row>
    <row r="262" spans="1:13" ht="30" x14ac:dyDescent="0.25">
      <c r="A262" s="112">
        <v>529</v>
      </c>
      <c r="B262" s="113" t="s">
        <v>437</v>
      </c>
      <c r="C262" s="114">
        <v>0</v>
      </c>
      <c r="D262" s="47">
        <v>0</v>
      </c>
      <c r="E262" s="47"/>
      <c r="F262" s="47">
        <v>0</v>
      </c>
      <c r="G262" s="47">
        <v>0</v>
      </c>
      <c r="H262" s="47">
        <v>0</v>
      </c>
      <c r="I262" s="47">
        <v>0</v>
      </c>
      <c r="J262" s="47">
        <v>0</v>
      </c>
      <c r="K262" s="47">
        <v>0</v>
      </c>
      <c r="L262" s="47">
        <v>0</v>
      </c>
      <c r="M262" s="43">
        <f t="shared" si="4"/>
        <v>0</v>
      </c>
    </row>
    <row r="263" spans="1:13" ht="30" x14ac:dyDescent="0.25">
      <c r="A263" s="120">
        <v>5300</v>
      </c>
      <c r="B263" s="121" t="s">
        <v>438</v>
      </c>
      <c r="C263" s="58">
        <v>0</v>
      </c>
      <c r="D263" s="64">
        <v>0</v>
      </c>
      <c r="E263" s="64">
        <v>0</v>
      </c>
      <c r="F263" s="64">
        <v>0</v>
      </c>
      <c r="G263" s="64">
        <v>0</v>
      </c>
      <c r="H263" s="64">
        <v>0</v>
      </c>
      <c r="I263" s="64">
        <v>0</v>
      </c>
      <c r="J263" s="64">
        <v>0</v>
      </c>
      <c r="K263" s="64">
        <v>0</v>
      </c>
      <c r="L263" s="64">
        <v>0</v>
      </c>
      <c r="M263" s="43">
        <f t="shared" si="4"/>
        <v>0</v>
      </c>
    </row>
    <row r="264" spans="1:13" x14ac:dyDescent="0.25">
      <c r="A264" s="112">
        <v>531</v>
      </c>
      <c r="B264" s="113" t="s">
        <v>439</v>
      </c>
      <c r="C264" s="114">
        <v>0</v>
      </c>
      <c r="D264" s="47">
        <v>0</v>
      </c>
      <c r="E264" s="47"/>
      <c r="F264" s="47">
        <v>0</v>
      </c>
      <c r="G264" s="47">
        <v>0</v>
      </c>
      <c r="H264" s="47">
        <v>0</v>
      </c>
      <c r="I264" s="47">
        <v>0</v>
      </c>
      <c r="J264" s="47">
        <v>0</v>
      </c>
      <c r="K264" s="47">
        <v>0</v>
      </c>
      <c r="L264" s="47">
        <v>0</v>
      </c>
      <c r="M264" s="43">
        <f t="shared" si="4"/>
        <v>0</v>
      </c>
    </row>
    <row r="265" spans="1:13" x14ac:dyDescent="0.25">
      <c r="A265" s="112">
        <v>532</v>
      </c>
      <c r="B265" s="113" t="s">
        <v>440</v>
      </c>
      <c r="C265" s="114">
        <v>0</v>
      </c>
      <c r="D265" s="47">
        <v>0</v>
      </c>
      <c r="E265" s="47"/>
      <c r="F265" s="47">
        <v>0</v>
      </c>
      <c r="G265" s="47">
        <v>0</v>
      </c>
      <c r="H265" s="47">
        <v>0</v>
      </c>
      <c r="I265" s="47">
        <v>0</v>
      </c>
      <c r="J265" s="47">
        <v>0</v>
      </c>
      <c r="K265" s="47">
        <v>0</v>
      </c>
      <c r="L265" s="47">
        <v>0</v>
      </c>
      <c r="M265" s="43">
        <f t="shared" si="4"/>
        <v>0</v>
      </c>
    </row>
    <row r="266" spans="1:13" x14ac:dyDescent="0.25">
      <c r="A266" s="120">
        <v>5400</v>
      </c>
      <c r="B266" s="121" t="s">
        <v>441</v>
      </c>
      <c r="C266" s="58">
        <v>0</v>
      </c>
      <c r="D266" s="64">
        <v>0</v>
      </c>
      <c r="E266" s="64">
        <v>0</v>
      </c>
      <c r="F266" s="64">
        <v>0</v>
      </c>
      <c r="G266" s="64">
        <v>0</v>
      </c>
      <c r="H266" s="64">
        <v>0</v>
      </c>
      <c r="I266" s="64">
        <v>0</v>
      </c>
      <c r="J266" s="64">
        <v>0</v>
      </c>
      <c r="K266" s="64">
        <v>0</v>
      </c>
      <c r="L266" s="64">
        <v>0</v>
      </c>
      <c r="M266" s="43">
        <f t="shared" si="4"/>
        <v>0</v>
      </c>
    </row>
    <row r="267" spans="1:13" x14ac:dyDescent="0.25">
      <c r="A267" s="112">
        <v>541</v>
      </c>
      <c r="B267" s="113" t="s">
        <v>442</v>
      </c>
      <c r="C267" s="114">
        <v>0</v>
      </c>
      <c r="D267" s="47">
        <v>0</v>
      </c>
      <c r="E267" s="47"/>
      <c r="F267" s="47">
        <v>0</v>
      </c>
      <c r="G267" s="47">
        <v>0</v>
      </c>
      <c r="H267" s="47">
        <v>0</v>
      </c>
      <c r="I267" s="47">
        <v>0</v>
      </c>
      <c r="J267" s="47">
        <v>0</v>
      </c>
      <c r="K267" s="47">
        <v>0</v>
      </c>
      <c r="L267" s="47">
        <v>0</v>
      </c>
      <c r="M267" s="43">
        <f t="shared" si="4"/>
        <v>0</v>
      </c>
    </row>
    <row r="268" spans="1:13" x14ac:dyDescent="0.25">
      <c r="A268" s="112">
        <v>542</v>
      </c>
      <c r="B268" s="113" t="s">
        <v>443</v>
      </c>
      <c r="C268" s="114">
        <v>0</v>
      </c>
      <c r="D268" s="47">
        <v>0</v>
      </c>
      <c r="E268" s="47"/>
      <c r="F268" s="47">
        <v>0</v>
      </c>
      <c r="G268" s="47">
        <v>0</v>
      </c>
      <c r="H268" s="47">
        <v>0</v>
      </c>
      <c r="I268" s="47">
        <v>0</v>
      </c>
      <c r="J268" s="47">
        <v>0</v>
      </c>
      <c r="K268" s="47">
        <v>0</v>
      </c>
      <c r="L268" s="47">
        <v>0</v>
      </c>
      <c r="M268" s="43">
        <f t="shared" si="4"/>
        <v>0</v>
      </c>
    </row>
    <row r="269" spans="1:13" x14ac:dyDescent="0.25">
      <c r="A269" s="112">
        <v>543</v>
      </c>
      <c r="B269" s="113" t="s">
        <v>444</v>
      </c>
      <c r="C269" s="114">
        <v>0</v>
      </c>
      <c r="D269" s="47">
        <v>0</v>
      </c>
      <c r="E269" s="47"/>
      <c r="F269" s="47">
        <v>0</v>
      </c>
      <c r="G269" s="47">
        <v>0</v>
      </c>
      <c r="H269" s="47">
        <v>0</v>
      </c>
      <c r="I269" s="47">
        <v>0</v>
      </c>
      <c r="J269" s="47">
        <v>0</v>
      </c>
      <c r="K269" s="47">
        <v>0</v>
      </c>
      <c r="L269" s="47">
        <v>0</v>
      </c>
      <c r="M269" s="43">
        <f t="shared" si="4"/>
        <v>0</v>
      </c>
    </row>
    <row r="270" spans="1:13" x14ac:dyDescent="0.25">
      <c r="A270" s="112">
        <v>544</v>
      </c>
      <c r="B270" s="113" t="s">
        <v>445</v>
      </c>
      <c r="C270" s="114">
        <v>0</v>
      </c>
      <c r="D270" s="47">
        <v>0</v>
      </c>
      <c r="E270" s="47"/>
      <c r="F270" s="47">
        <v>0</v>
      </c>
      <c r="G270" s="47">
        <v>0</v>
      </c>
      <c r="H270" s="47">
        <v>0</v>
      </c>
      <c r="I270" s="47">
        <v>0</v>
      </c>
      <c r="J270" s="47">
        <v>0</v>
      </c>
      <c r="K270" s="47">
        <v>0</v>
      </c>
      <c r="L270" s="47">
        <v>0</v>
      </c>
      <c r="M270" s="43">
        <f t="shared" si="4"/>
        <v>0</v>
      </c>
    </row>
    <row r="271" spans="1:13" x14ac:dyDescent="0.25">
      <c r="A271" s="112">
        <v>545</v>
      </c>
      <c r="B271" s="113" t="s">
        <v>446</v>
      </c>
      <c r="C271" s="114">
        <v>0</v>
      </c>
      <c r="D271" s="47">
        <v>0</v>
      </c>
      <c r="E271" s="47"/>
      <c r="F271" s="47">
        <v>0</v>
      </c>
      <c r="G271" s="47">
        <v>0</v>
      </c>
      <c r="H271" s="47">
        <v>0</v>
      </c>
      <c r="I271" s="47">
        <v>0</v>
      </c>
      <c r="J271" s="47">
        <v>0</v>
      </c>
      <c r="K271" s="47">
        <v>0</v>
      </c>
      <c r="L271" s="47">
        <v>0</v>
      </c>
      <c r="M271" s="43">
        <f t="shared" si="4"/>
        <v>0</v>
      </c>
    </row>
    <row r="272" spans="1:13" x14ac:dyDescent="0.25">
      <c r="A272" s="112">
        <v>549</v>
      </c>
      <c r="B272" s="113" t="s">
        <v>447</v>
      </c>
      <c r="C272" s="114">
        <v>0</v>
      </c>
      <c r="D272" s="47">
        <v>0</v>
      </c>
      <c r="E272" s="47"/>
      <c r="F272" s="47">
        <v>0</v>
      </c>
      <c r="G272" s="47">
        <v>0</v>
      </c>
      <c r="H272" s="47">
        <v>0</v>
      </c>
      <c r="I272" s="47">
        <v>0</v>
      </c>
      <c r="J272" s="47">
        <v>0</v>
      </c>
      <c r="K272" s="47">
        <v>0</v>
      </c>
      <c r="L272" s="47">
        <v>0</v>
      </c>
      <c r="M272" s="43">
        <f t="shared" si="4"/>
        <v>0</v>
      </c>
    </row>
    <row r="273" spans="1:13" x14ac:dyDescent="0.25">
      <c r="A273" s="120">
        <v>5500</v>
      </c>
      <c r="B273" s="121" t="s">
        <v>448</v>
      </c>
      <c r="C273" s="58">
        <v>0</v>
      </c>
      <c r="D273" s="64">
        <v>0</v>
      </c>
      <c r="E273" s="64">
        <v>0</v>
      </c>
      <c r="F273" s="64">
        <v>0</v>
      </c>
      <c r="G273" s="64">
        <v>0</v>
      </c>
      <c r="H273" s="64">
        <v>0</v>
      </c>
      <c r="I273" s="64">
        <v>0</v>
      </c>
      <c r="J273" s="64">
        <v>0</v>
      </c>
      <c r="K273" s="64">
        <v>0</v>
      </c>
      <c r="L273" s="64">
        <v>0</v>
      </c>
      <c r="M273" s="43">
        <f t="shared" si="4"/>
        <v>0</v>
      </c>
    </row>
    <row r="274" spans="1:13" x14ac:dyDescent="0.25">
      <c r="A274" s="112">
        <v>551</v>
      </c>
      <c r="B274" s="113" t="s">
        <v>449</v>
      </c>
      <c r="C274" s="114">
        <v>0</v>
      </c>
      <c r="D274" s="47">
        <v>0</v>
      </c>
      <c r="E274" s="47"/>
      <c r="F274" s="47">
        <v>0</v>
      </c>
      <c r="G274" s="47">
        <v>0</v>
      </c>
      <c r="H274" s="47">
        <v>0</v>
      </c>
      <c r="I274" s="47">
        <v>0</v>
      </c>
      <c r="J274" s="47">
        <v>0</v>
      </c>
      <c r="K274" s="47">
        <v>0</v>
      </c>
      <c r="L274" s="47">
        <v>0</v>
      </c>
      <c r="M274" s="43">
        <f t="shared" si="4"/>
        <v>0</v>
      </c>
    </row>
    <row r="275" spans="1:13" ht="30" x14ac:dyDescent="0.25">
      <c r="A275" s="120">
        <v>5600</v>
      </c>
      <c r="B275" s="121" t="s">
        <v>450</v>
      </c>
      <c r="C275" s="58">
        <v>0</v>
      </c>
      <c r="D275" s="64">
        <v>0</v>
      </c>
      <c r="E275" s="64">
        <v>0</v>
      </c>
      <c r="F275" s="64">
        <v>0</v>
      </c>
      <c r="G275" s="64">
        <v>0</v>
      </c>
      <c r="H275" s="64">
        <v>0</v>
      </c>
      <c r="I275" s="64">
        <v>0</v>
      </c>
      <c r="J275" s="64">
        <v>0</v>
      </c>
      <c r="K275" s="64">
        <v>0</v>
      </c>
      <c r="L275" s="64">
        <v>0</v>
      </c>
      <c r="M275" s="43">
        <f t="shared" si="4"/>
        <v>0</v>
      </c>
    </row>
    <row r="276" spans="1:13" x14ac:dyDescent="0.25">
      <c r="A276" s="112">
        <v>561</v>
      </c>
      <c r="B276" s="113" t="s">
        <v>451</v>
      </c>
      <c r="C276" s="114">
        <v>0</v>
      </c>
      <c r="D276" s="47">
        <v>0</v>
      </c>
      <c r="E276" s="47"/>
      <c r="F276" s="47">
        <v>0</v>
      </c>
      <c r="G276" s="47">
        <v>0</v>
      </c>
      <c r="H276" s="47">
        <v>0</v>
      </c>
      <c r="I276" s="47">
        <v>0</v>
      </c>
      <c r="J276" s="47">
        <v>0</v>
      </c>
      <c r="K276" s="47">
        <v>0</v>
      </c>
      <c r="L276" s="47">
        <v>0</v>
      </c>
      <c r="M276" s="43">
        <f t="shared" si="4"/>
        <v>0</v>
      </c>
    </row>
    <row r="277" spans="1:13" x14ac:dyDescent="0.25">
      <c r="A277" s="112">
        <v>562</v>
      </c>
      <c r="B277" s="113" t="s">
        <v>452</v>
      </c>
      <c r="C277" s="114">
        <v>0</v>
      </c>
      <c r="D277" s="47">
        <v>0</v>
      </c>
      <c r="E277" s="47"/>
      <c r="F277" s="47">
        <v>0</v>
      </c>
      <c r="G277" s="47">
        <v>0</v>
      </c>
      <c r="H277" s="47">
        <v>0</v>
      </c>
      <c r="I277" s="47">
        <v>0</v>
      </c>
      <c r="J277" s="47">
        <v>0</v>
      </c>
      <c r="K277" s="47">
        <v>0</v>
      </c>
      <c r="L277" s="47">
        <v>0</v>
      </c>
      <c r="M277" s="43">
        <f t="shared" si="4"/>
        <v>0</v>
      </c>
    </row>
    <row r="278" spans="1:13" x14ac:dyDescent="0.25">
      <c r="A278" s="112">
        <v>563</v>
      </c>
      <c r="B278" s="113" t="s">
        <v>453</v>
      </c>
      <c r="C278" s="114">
        <v>0</v>
      </c>
      <c r="D278" s="47">
        <v>0</v>
      </c>
      <c r="E278" s="47"/>
      <c r="F278" s="47">
        <v>0</v>
      </c>
      <c r="G278" s="47">
        <v>0</v>
      </c>
      <c r="H278" s="47">
        <v>0</v>
      </c>
      <c r="I278" s="47">
        <v>0</v>
      </c>
      <c r="J278" s="47">
        <v>0</v>
      </c>
      <c r="K278" s="47">
        <v>0</v>
      </c>
      <c r="L278" s="47">
        <v>0</v>
      </c>
      <c r="M278" s="43">
        <f t="shared" si="4"/>
        <v>0</v>
      </c>
    </row>
    <row r="279" spans="1:13" ht="45" x14ac:dyDescent="0.25">
      <c r="A279" s="112">
        <v>564</v>
      </c>
      <c r="B279" s="113" t="s">
        <v>454</v>
      </c>
      <c r="C279" s="114">
        <v>0</v>
      </c>
      <c r="D279" s="47">
        <v>0</v>
      </c>
      <c r="E279" s="47"/>
      <c r="F279" s="47">
        <v>0</v>
      </c>
      <c r="G279" s="47">
        <v>0</v>
      </c>
      <c r="H279" s="47">
        <v>0</v>
      </c>
      <c r="I279" s="47">
        <v>0</v>
      </c>
      <c r="J279" s="47">
        <v>0</v>
      </c>
      <c r="K279" s="47">
        <v>0</v>
      </c>
      <c r="L279" s="47">
        <v>0</v>
      </c>
      <c r="M279" s="43">
        <f t="shared" si="4"/>
        <v>0</v>
      </c>
    </row>
    <row r="280" spans="1:13" ht="30" x14ac:dyDescent="0.25">
      <c r="A280" s="112">
        <v>565</v>
      </c>
      <c r="B280" s="113" t="s">
        <v>455</v>
      </c>
      <c r="C280" s="114">
        <v>0</v>
      </c>
      <c r="D280" s="47">
        <v>0</v>
      </c>
      <c r="E280" s="47"/>
      <c r="F280" s="47">
        <v>0</v>
      </c>
      <c r="G280" s="47">
        <v>0</v>
      </c>
      <c r="H280" s="47">
        <v>0</v>
      </c>
      <c r="I280" s="47">
        <v>0</v>
      </c>
      <c r="J280" s="47">
        <v>0</v>
      </c>
      <c r="K280" s="47">
        <v>0</v>
      </c>
      <c r="L280" s="47">
        <v>0</v>
      </c>
      <c r="M280" s="43">
        <f t="shared" si="4"/>
        <v>0</v>
      </c>
    </row>
    <row r="281" spans="1:13" ht="30" x14ac:dyDescent="0.25">
      <c r="A281" s="112">
        <v>566</v>
      </c>
      <c r="B281" s="113" t="s">
        <v>456</v>
      </c>
      <c r="C281" s="114">
        <v>0</v>
      </c>
      <c r="D281" s="47">
        <v>0</v>
      </c>
      <c r="E281" s="47"/>
      <c r="F281" s="47">
        <v>0</v>
      </c>
      <c r="G281" s="47">
        <v>0</v>
      </c>
      <c r="H281" s="47">
        <v>0</v>
      </c>
      <c r="I281" s="47">
        <v>0</v>
      </c>
      <c r="J281" s="47">
        <v>0</v>
      </c>
      <c r="K281" s="47">
        <v>0</v>
      </c>
      <c r="L281" s="47">
        <v>0</v>
      </c>
      <c r="M281" s="43">
        <f t="shared" si="4"/>
        <v>0</v>
      </c>
    </row>
    <row r="282" spans="1:13" ht="30" x14ac:dyDescent="0.25">
      <c r="A282" s="112">
        <v>567</v>
      </c>
      <c r="B282" s="113" t="s">
        <v>457</v>
      </c>
      <c r="C282" s="114">
        <v>0</v>
      </c>
      <c r="D282" s="47">
        <v>0</v>
      </c>
      <c r="E282" s="47"/>
      <c r="F282" s="47">
        <v>0</v>
      </c>
      <c r="G282" s="47">
        <v>0</v>
      </c>
      <c r="H282" s="47">
        <v>0</v>
      </c>
      <c r="I282" s="47">
        <v>0</v>
      </c>
      <c r="J282" s="47">
        <v>0</v>
      </c>
      <c r="K282" s="47">
        <v>0</v>
      </c>
      <c r="L282" s="47">
        <v>0</v>
      </c>
      <c r="M282" s="43">
        <f t="shared" si="4"/>
        <v>0</v>
      </c>
    </row>
    <row r="283" spans="1:13" x14ac:dyDescent="0.25">
      <c r="A283" s="112">
        <v>569</v>
      </c>
      <c r="B283" s="113" t="s">
        <v>458</v>
      </c>
      <c r="C283" s="114">
        <v>0</v>
      </c>
      <c r="D283" s="47">
        <v>0</v>
      </c>
      <c r="E283" s="47"/>
      <c r="F283" s="47">
        <v>0</v>
      </c>
      <c r="G283" s="47">
        <v>0</v>
      </c>
      <c r="H283" s="47">
        <v>0</v>
      </c>
      <c r="I283" s="47">
        <v>0</v>
      </c>
      <c r="J283" s="47">
        <v>0</v>
      </c>
      <c r="K283" s="47">
        <v>0</v>
      </c>
      <c r="L283" s="47">
        <v>0</v>
      </c>
      <c r="M283" s="43">
        <f t="shared" si="4"/>
        <v>0</v>
      </c>
    </row>
    <row r="284" spans="1:13" x14ac:dyDescent="0.25">
      <c r="A284" s="120">
        <v>5700</v>
      </c>
      <c r="B284" s="121" t="s">
        <v>459</v>
      </c>
      <c r="C284" s="58">
        <v>0</v>
      </c>
      <c r="D284" s="64">
        <v>0</v>
      </c>
      <c r="E284" s="64">
        <v>0</v>
      </c>
      <c r="F284" s="64">
        <v>0</v>
      </c>
      <c r="G284" s="64">
        <v>0</v>
      </c>
      <c r="H284" s="64">
        <v>0</v>
      </c>
      <c r="I284" s="64">
        <v>0</v>
      </c>
      <c r="J284" s="64">
        <v>0</v>
      </c>
      <c r="K284" s="64">
        <v>0</v>
      </c>
      <c r="L284" s="64">
        <v>0</v>
      </c>
      <c r="M284" s="43">
        <f t="shared" si="4"/>
        <v>0</v>
      </c>
    </row>
    <row r="285" spans="1:13" x14ac:dyDescent="0.25">
      <c r="A285" s="112">
        <v>571</v>
      </c>
      <c r="B285" s="113" t="s">
        <v>460</v>
      </c>
      <c r="C285" s="114">
        <v>0</v>
      </c>
      <c r="D285" s="47">
        <v>0</v>
      </c>
      <c r="E285" s="47"/>
      <c r="F285" s="47">
        <v>0</v>
      </c>
      <c r="G285" s="47">
        <v>0</v>
      </c>
      <c r="H285" s="47">
        <v>0</v>
      </c>
      <c r="I285" s="47">
        <v>0</v>
      </c>
      <c r="J285" s="47">
        <v>0</v>
      </c>
      <c r="K285" s="47">
        <v>0</v>
      </c>
      <c r="L285" s="47">
        <v>0</v>
      </c>
      <c r="M285" s="43">
        <f t="shared" si="4"/>
        <v>0</v>
      </c>
    </row>
    <row r="286" spans="1:13" x14ac:dyDescent="0.25">
      <c r="A286" s="112">
        <v>572</v>
      </c>
      <c r="B286" s="113" t="s">
        <v>461</v>
      </c>
      <c r="C286" s="114">
        <v>0</v>
      </c>
      <c r="D286" s="47">
        <v>0</v>
      </c>
      <c r="E286" s="47"/>
      <c r="F286" s="47">
        <v>0</v>
      </c>
      <c r="G286" s="47">
        <v>0</v>
      </c>
      <c r="H286" s="47">
        <v>0</v>
      </c>
      <c r="I286" s="47">
        <v>0</v>
      </c>
      <c r="J286" s="47">
        <v>0</v>
      </c>
      <c r="K286" s="47">
        <v>0</v>
      </c>
      <c r="L286" s="47">
        <v>0</v>
      </c>
      <c r="M286" s="43">
        <f t="shared" si="4"/>
        <v>0</v>
      </c>
    </row>
    <row r="287" spans="1:13" x14ac:dyDescent="0.25">
      <c r="A287" s="112">
        <v>573</v>
      </c>
      <c r="B287" s="113" t="s">
        <v>462</v>
      </c>
      <c r="C287" s="114">
        <v>0</v>
      </c>
      <c r="D287" s="47">
        <v>0</v>
      </c>
      <c r="E287" s="47"/>
      <c r="F287" s="47">
        <v>0</v>
      </c>
      <c r="G287" s="47">
        <v>0</v>
      </c>
      <c r="H287" s="47">
        <v>0</v>
      </c>
      <c r="I287" s="47">
        <v>0</v>
      </c>
      <c r="J287" s="47">
        <v>0</v>
      </c>
      <c r="K287" s="47">
        <v>0</v>
      </c>
      <c r="L287" s="47">
        <v>0</v>
      </c>
      <c r="M287" s="43">
        <f t="shared" si="4"/>
        <v>0</v>
      </c>
    </row>
    <row r="288" spans="1:13" x14ac:dyDescent="0.25">
      <c r="A288" s="112">
        <v>574</v>
      </c>
      <c r="B288" s="113" t="s">
        <v>463</v>
      </c>
      <c r="C288" s="114">
        <v>0</v>
      </c>
      <c r="D288" s="47">
        <v>0</v>
      </c>
      <c r="E288" s="47"/>
      <c r="F288" s="47">
        <v>0</v>
      </c>
      <c r="G288" s="47">
        <v>0</v>
      </c>
      <c r="H288" s="47">
        <v>0</v>
      </c>
      <c r="I288" s="47">
        <v>0</v>
      </c>
      <c r="J288" s="47">
        <v>0</v>
      </c>
      <c r="K288" s="47">
        <v>0</v>
      </c>
      <c r="L288" s="47">
        <v>0</v>
      </c>
      <c r="M288" s="43">
        <f t="shared" si="4"/>
        <v>0</v>
      </c>
    </row>
    <row r="289" spans="1:13" x14ac:dyDescent="0.25">
      <c r="A289" s="112">
        <v>575</v>
      </c>
      <c r="B289" s="113" t="s">
        <v>464</v>
      </c>
      <c r="C289" s="114">
        <v>0</v>
      </c>
      <c r="D289" s="47">
        <v>0</v>
      </c>
      <c r="E289" s="47"/>
      <c r="F289" s="47">
        <v>0</v>
      </c>
      <c r="G289" s="47">
        <v>0</v>
      </c>
      <c r="H289" s="47">
        <v>0</v>
      </c>
      <c r="I289" s="47">
        <v>0</v>
      </c>
      <c r="J289" s="47">
        <v>0</v>
      </c>
      <c r="K289" s="47">
        <v>0</v>
      </c>
      <c r="L289" s="47">
        <v>0</v>
      </c>
      <c r="M289" s="43">
        <f t="shared" si="4"/>
        <v>0</v>
      </c>
    </row>
    <row r="290" spans="1:13" x14ac:dyDescent="0.25">
      <c r="A290" s="112">
        <v>576</v>
      </c>
      <c r="B290" s="113" t="s">
        <v>465</v>
      </c>
      <c r="C290" s="114">
        <v>0</v>
      </c>
      <c r="D290" s="47">
        <v>0</v>
      </c>
      <c r="E290" s="47"/>
      <c r="F290" s="47">
        <v>0</v>
      </c>
      <c r="G290" s="47">
        <v>0</v>
      </c>
      <c r="H290" s="47">
        <v>0</v>
      </c>
      <c r="I290" s="47">
        <v>0</v>
      </c>
      <c r="J290" s="47">
        <v>0</v>
      </c>
      <c r="K290" s="47">
        <v>0</v>
      </c>
      <c r="L290" s="47">
        <v>0</v>
      </c>
      <c r="M290" s="43">
        <f t="shared" si="4"/>
        <v>0</v>
      </c>
    </row>
    <row r="291" spans="1:13" x14ac:dyDescent="0.25">
      <c r="A291" s="112">
        <v>577</v>
      </c>
      <c r="B291" s="113" t="s">
        <v>466</v>
      </c>
      <c r="C291" s="114">
        <v>0</v>
      </c>
      <c r="D291" s="47">
        <v>0</v>
      </c>
      <c r="E291" s="47"/>
      <c r="F291" s="47">
        <v>0</v>
      </c>
      <c r="G291" s="47">
        <v>0</v>
      </c>
      <c r="H291" s="47">
        <v>0</v>
      </c>
      <c r="I291" s="47">
        <v>0</v>
      </c>
      <c r="J291" s="47">
        <v>0</v>
      </c>
      <c r="K291" s="47">
        <v>0</v>
      </c>
      <c r="L291" s="47">
        <v>0</v>
      </c>
      <c r="M291" s="43">
        <f t="shared" si="4"/>
        <v>0</v>
      </c>
    </row>
    <row r="292" spans="1:13" x14ac:dyDescent="0.25">
      <c r="A292" s="112">
        <v>578</v>
      </c>
      <c r="B292" s="113" t="s">
        <v>467</v>
      </c>
      <c r="C292" s="114">
        <v>0</v>
      </c>
      <c r="D292" s="47">
        <v>0</v>
      </c>
      <c r="E292" s="47"/>
      <c r="F292" s="47">
        <v>0</v>
      </c>
      <c r="G292" s="47">
        <v>0</v>
      </c>
      <c r="H292" s="47">
        <v>0</v>
      </c>
      <c r="I292" s="47">
        <v>0</v>
      </c>
      <c r="J292" s="47">
        <v>0</v>
      </c>
      <c r="K292" s="47">
        <v>0</v>
      </c>
      <c r="L292" s="47">
        <v>0</v>
      </c>
      <c r="M292" s="43">
        <f t="shared" si="4"/>
        <v>0</v>
      </c>
    </row>
    <row r="293" spans="1:13" x14ac:dyDescent="0.25">
      <c r="A293" s="112">
        <v>579</v>
      </c>
      <c r="B293" s="113" t="s">
        <v>468</v>
      </c>
      <c r="C293" s="114">
        <v>0</v>
      </c>
      <c r="D293" s="47">
        <v>0</v>
      </c>
      <c r="E293" s="47"/>
      <c r="F293" s="47">
        <v>0</v>
      </c>
      <c r="G293" s="47">
        <v>0</v>
      </c>
      <c r="H293" s="47">
        <v>0</v>
      </c>
      <c r="I293" s="47">
        <v>0</v>
      </c>
      <c r="J293" s="47">
        <v>0</v>
      </c>
      <c r="K293" s="47">
        <v>0</v>
      </c>
      <c r="L293" s="47">
        <v>0</v>
      </c>
      <c r="M293" s="43">
        <f t="shared" si="4"/>
        <v>0</v>
      </c>
    </row>
    <row r="294" spans="1:13" x14ac:dyDescent="0.25">
      <c r="A294" s="120">
        <v>5800</v>
      </c>
      <c r="B294" s="121" t="s">
        <v>469</v>
      </c>
      <c r="C294" s="58">
        <v>0</v>
      </c>
      <c r="D294" s="64">
        <v>0</v>
      </c>
      <c r="E294" s="64">
        <v>0</v>
      </c>
      <c r="F294" s="64">
        <v>0</v>
      </c>
      <c r="G294" s="64">
        <v>0</v>
      </c>
      <c r="H294" s="64">
        <v>0</v>
      </c>
      <c r="I294" s="64">
        <v>0</v>
      </c>
      <c r="J294" s="64">
        <v>0</v>
      </c>
      <c r="K294" s="64">
        <v>0</v>
      </c>
      <c r="L294" s="64">
        <v>0</v>
      </c>
      <c r="M294" s="43">
        <f t="shared" si="4"/>
        <v>0</v>
      </c>
    </row>
    <row r="295" spans="1:13" x14ac:dyDescent="0.25">
      <c r="A295" s="112">
        <v>581</v>
      </c>
      <c r="B295" s="113" t="s">
        <v>470</v>
      </c>
      <c r="C295" s="114">
        <v>0</v>
      </c>
      <c r="D295" s="47">
        <v>0</v>
      </c>
      <c r="E295" s="47"/>
      <c r="F295" s="47">
        <v>0</v>
      </c>
      <c r="G295" s="47">
        <v>0</v>
      </c>
      <c r="H295" s="47">
        <v>0</v>
      </c>
      <c r="I295" s="47">
        <v>0</v>
      </c>
      <c r="J295" s="47">
        <v>0</v>
      </c>
      <c r="K295" s="47">
        <v>0</v>
      </c>
      <c r="L295" s="47">
        <v>0</v>
      </c>
      <c r="M295" s="43">
        <f t="shared" si="4"/>
        <v>0</v>
      </c>
    </row>
    <row r="296" spans="1:13" x14ac:dyDescent="0.25">
      <c r="A296" s="112">
        <v>582</v>
      </c>
      <c r="B296" s="113" t="s">
        <v>471</v>
      </c>
      <c r="C296" s="114">
        <v>0</v>
      </c>
      <c r="D296" s="47">
        <v>0</v>
      </c>
      <c r="E296" s="47"/>
      <c r="F296" s="47">
        <v>0</v>
      </c>
      <c r="G296" s="47">
        <v>0</v>
      </c>
      <c r="H296" s="47">
        <v>0</v>
      </c>
      <c r="I296" s="47">
        <v>0</v>
      </c>
      <c r="J296" s="47">
        <v>0</v>
      </c>
      <c r="K296" s="47">
        <v>0</v>
      </c>
      <c r="L296" s="47">
        <v>0</v>
      </c>
      <c r="M296" s="43">
        <f t="shared" si="4"/>
        <v>0</v>
      </c>
    </row>
    <row r="297" spans="1:13" x14ac:dyDescent="0.25">
      <c r="A297" s="112">
        <v>583</v>
      </c>
      <c r="B297" s="113" t="s">
        <v>472</v>
      </c>
      <c r="C297" s="114">
        <v>0</v>
      </c>
      <c r="D297" s="47">
        <v>0</v>
      </c>
      <c r="E297" s="47"/>
      <c r="F297" s="47">
        <v>0</v>
      </c>
      <c r="G297" s="47">
        <v>0</v>
      </c>
      <c r="H297" s="47">
        <v>0</v>
      </c>
      <c r="I297" s="47">
        <v>0</v>
      </c>
      <c r="J297" s="47">
        <v>0</v>
      </c>
      <c r="K297" s="47">
        <v>0</v>
      </c>
      <c r="L297" s="47">
        <v>0</v>
      </c>
      <c r="M297" s="43">
        <f t="shared" si="4"/>
        <v>0</v>
      </c>
    </row>
    <row r="298" spans="1:13" x14ac:dyDescent="0.25">
      <c r="A298" s="112">
        <v>589</v>
      </c>
      <c r="B298" s="113" t="s">
        <v>473</v>
      </c>
      <c r="C298" s="114">
        <v>0</v>
      </c>
      <c r="D298" s="47">
        <v>0</v>
      </c>
      <c r="E298" s="47"/>
      <c r="F298" s="47">
        <v>0</v>
      </c>
      <c r="G298" s="47">
        <v>0</v>
      </c>
      <c r="H298" s="47">
        <v>0</v>
      </c>
      <c r="I298" s="47">
        <v>0</v>
      </c>
      <c r="J298" s="47">
        <v>0</v>
      </c>
      <c r="K298" s="47">
        <v>0</v>
      </c>
      <c r="L298" s="47">
        <v>0</v>
      </c>
      <c r="M298" s="43">
        <f t="shared" si="4"/>
        <v>0</v>
      </c>
    </row>
    <row r="299" spans="1:13" x14ac:dyDescent="0.25">
      <c r="A299" s="120">
        <v>5900</v>
      </c>
      <c r="B299" s="121" t="s">
        <v>474</v>
      </c>
      <c r="C299" s="58">
        <v>0</v>
      </c>
      <c r="D299" s="64">
        <v>0</v>
      </c>
      <c r="E299" s="64">
        <v>0</v>
      </c>
      <c r="F299" s="64">
        <v>0</v>
      </c>
      <c r="G299" s="64">
        <v>0</v>
      </c>
      <c r="H299" s="64">
        <v>0</v>
      </c>
      <c r="I299" s="64">
        <v>0</v>
      </c>
      <c r="J299" s="64">
        <v>0</v>
      </c>
      <c r="K299" s="64">
        <v>0</v>
      </c>
      <c r="L299" s="64">
        <v>0</v>
      </c>
      <c r="M299" s="43">
        <f t="shared" si="4"/>
        <v>0</v>
      </c>
    </row>
    <row r="300" spans="1:13" x14ac:dyDescent="0.25">
      <c r="A300" s="112">
        <v>591</v>
      </c>
      <c r="B300" s="113" t="s">
        <v>475</v>
      </c>
      <c r="C300" s="114">
        <v>0</v>
      </c>
      <c r="D300" s="47">
        <v>0</v>
      </c>
      <c r="E300" s="47"/>
      <c r="F300" s="47">
        <v>0</v>
      </c>
      <c r="G300" s="47">
        <v>0</v>
      </c>
      <c r="H300" s="47">
        <v>0</v>
      </c>
      <c r="I300" s="47">
        <v>0</v>
      </c>
      <c r="J300" s="47">
        <v>0</v>
      </c>
      <c r="K300" s="47">
        <v>0</v>
      </c>
      <c r="L300" s="47">
        <v>0</v>
      </c>
      <c r="M300" s="43">
        <f t="shared" si="4"/>
        <v>0</v>
      </c>
    </row>
    <row r="301" spans="1:13" x14ac:dyDescent="0.25">
      <c r="A301" s="112">
        <v>592</v>
      </c>
      <c r="B301" s="113" t="s">
        <v>476</v>
      </c>
      <c r="C301" s="114">
        <v>0</v>
      </c>
      <c r="D301" s="47">
        <v>0</v>
      </c>
      <c r="E301" s="47"/>
      <c r="F301" s="47">
        <v>0</v>
      </c>
      <c r="G301" s="47">
        <v>0</v>
      </c>
      <c r="H301" s="47">
        <v>0</v>
      </c>
      <c r="I301" s="47">
        <v>0</v>
      </c>
      <c r="J301" s="47">
        <v>0</v>
      </c>
      <c r="K301" s="47">
        <v>0</v>
      </c>
      <c r="L301" s="47">
        <v>0</v>
      </c>
      <c r="M301" s="43">
        <f t="shared" si="4"/>
        <v>0</v>
      </c>
    </row>
    <row r="302" spans="1:13" x14ac:dyDescent="0.25">
      <c r="A302" s="112">
        <v>593</v>
      </c>
      <c r="B302" s="113" t="s">
        <v>477</v>
      </c>
      <c r="C302" s="114">
        <v>0</v>
      </c>
      <c r="D302" s="47">
        <v>0</v>
      </c>
      <c r="E302" s="47"/>
      <c r="F302" s="47">
        <v>0</v>
      </c>
      <c r="G302" s="47">
        <v>0</v>
      </c>
      <c r="H302" s="47">
        <v>0</v>
      </c>
      <c r="I302" s="47">
        <v>0</v>
      </c>
      <c r="J302" s="47">
        <v>0</v>
      </c>
      <c r="K302" s="47">
        <v>0</v>
      </c>
      <c r="L302" s="47">
        <v>0</v>
      </c>
      <c r="M302" s="43">
        <f t="shared" si="4"/>
        <v>0</v>
      </c>
    </row>
    <row r="303" spans="1:13" x14ac:dyDescent="0.25">
      <c r="A303" s="112">
        <v>594</v>
      </c>
      <c r="B303" s="113" t="s">
        <v>478</v>
      </c>
      <c r="C303" s="114">
        <v>0</v>
      </c>
      <c r="D303" s="47">
        <v>0</v>
      </c>
      <c r="E303" s="47"/>
      <c r="F303" s="47">
        <v>0</v>
      </c>
      <c r="G303" s="47">
        <v>0</v>
      </c>
      <c r="H303" s="47">
        <v>0</v>
      </c>
      <c r="I303" s="47">
        <v>0</v>
      </c>
      <c r="J303" s="47">
        <v>0</v>
      </c>
      <c r="K303" s="47">
        <v>0</v>
      </c>
      <c r="L303" s="47">
        <v>0</v>
      </c>
      <c r="M303" s="43">
        <f t="shared" si="4"/>
        <v>0</v>
      </c>
    </row>
    <row r="304" spans="1:13" x14ac:dyDescent="0.25">
      <c r="A304" s="112">
        <v>595</v>
      </c>
      <c r="B304" s="113" t="s">
        <v>479</v>
      </c>
      <c r="C304" s="114">
        <v>0</v>
      </c>
      <c r="D304" s="47">
        <v>0</v>
      </c>
      <c r="E304" s="47"/>
      <c r="F304" s="47">
        <v>0</v>
      </c>
      <c r="G304" s="47">
        <v>0</v>
      </c>
      <c r="H304" s="47">
        <v>0</v>
      </c>
      <c r="I304" s="47">
        <v>0</v>
      </c>
      <c r="J304" s="47">
        <v>0</v>
      </c>
      <c r="K304" s="47">
        <v>0</v>
      </c>
      <c r="L304" s="47">
        <v>0</v>
      </c>
      <c r="M304" s="43">
        <f t="shared" si="4"/>
        <v>0</v>
      </c>
    </row>
    <row r="305" spans="1:13" x14ac:dyDescent="0.25">
      <c r="A305" s="112">
        <v>596</v>
      </c>
      <c r="B305" s="113" t="s">
        <v>480</v>
      </c>
      <c r="C305" s="114">
        <v>0</v>
      </c>
      <c r="D305" s="47">
        <v>0</v>
      </c>
      <c r="E305" s="47"/>
      <c r="F305" s="47">
        <v>0</v>
      </c>
      <c r="G305" s="47">
        <v>0</v>
      </c>
      <c r="H305" s="47">
        <v>0</v>
      </c>
      <c r="I305" s="47">
        <v>0</v>
      </c>
      <c r="J305" s="47">
        <v>0</v>
      </c>
      <c r="K305" s="47">
        <v>0</v>
      </c>
      <c r="L305" s="47">
        <v>0</v>
      </c>
      <c r="M305" s="43">
        <f t="shared" si="4"/>
        <v>0</v>
      </c>
    </row>
    <row r="306" spans="1:13" x14ac:dyDescent="0.25">
      <c r="A306" s="112">
        <v>597</v>
      </c>
      <c r="B306" s="113" t="s">
        <v>481</v>
      </c>
      <c r="C306" s="114">
        <v>0</v>
      </c>
      <c r="D306" s="47">
        <v>0</v>
      </c>
      <c r="E306" s="47"/>
      <c r="F306" s="47">
        <v>0</v>
      </c>
      <c r="G306" s="47">
        <v>0</v>
      </c>
      <c r="H306" s="47">
        <v>0</v>
      </c>
      <c r="I306" s="47">
        <v>0</v>
      </c>
      <c r="J306" s="47">
        <v>0</v>
      </c>
      <c r="K306" s="47">
        <v>0</v>
      </c>
      <c r="L306" s="47">
        <v>0</v>
      </c>
      <c r="M306" s="43">
        <f t="shared" si="4"/>
        <v>0</v>
      </c>
    </row>
    <row r="307" spans="1:13" ht="30" x14ac:dyDescent="0.25">
      <c r="A307" s="112">
        <v>598</v>
      </c>
      <c r="B307" s="113" t="s">
        <v>482</v>
      </c>
      <c r="C307" s="114">
        <v>0</v>
      </c>
      <c r="D307" s="47">
        <v>0</v>
      </c>
      <c r="E307" s="47"/>
      <c r="F307" s="47">
        <v>0</v>
      </c>
      <c r="G307" s="47">
        <v>0</v>
      </c>
      <c r="H307" s="47">
        <v>0</v>
      </c>
      <c r="I307" s="47">
        <v>0</v>
      </c>
      <c r="J307" s="47">
        <v>0</v>
      </c>
      <c r="K307" s="47">
        <v>0</v>
      </c>
      <c r="L307" s="47">
        <v>0</v>
      </c>
      <c r="M307" s="43">
        <f t="shared" si="4"/>
        <v>0</v>
      </c>
    </row>
    <row r="308" spans="1:13" x14ac:dyDescent="0.25">
      <c r="A308" s="112">
        <v>599</v>
      </c>
      <c r="B308" s="113" t="s">
        <v>483</v>
      </c>
      <c r="C308" s="114">
        <v>0</v>
      </c>
      <c r="D308" s="47">
        <v>0</v>
      </c>
      <c r="E308" s="47"/>
      <c r="F308" s="47">
        <v>0</v>
      </c>
      <c r="G308" s="47">
        <v>0</v>
      </c>
      <c r="H308" s="47">
        <v>0</v>
      </c>
      <c r="I308" s="47">
        <v>0</v>
      </c>
      <c r="J308" s="47">
        <v>0</v>
      </c>
      <c r="K308" s="47">
        <v>0</v>
      </c>
      <c r="L308" s="47">
        <v>0</v>
      </c>
      <c r="M308" s="43">
        <f t="shared" si="4"/>
        <v>0</v>
      </c>
    </row>
    <row r="309" spans="1:13" x14ac:dyDescent="0.25">
      <c r="A309" s="122">
        <v>6000</v>
      </c>
      <c r="B309" s="108" t="s">
        <v>484</v>
      </c>
      <c r="C309" s="61">
        <v>0</v>
      </c>
      <c r="D309" s="62">
        <v>0</v>
      </c>
      <c r="E309" s="62">
        <v>0</v>
      </c>
      <c r="F309" s="62">
        <v>0</v>
      </c>
      <c r="G309" s="62">
        <f>'COG-M'!P1531</f>
        <v>11570856</v>
      </c>
      <c r="H309" s="62">
        <v>0</v>
      </c>
      <c r="I309" s="62">
        <v>0</v>
      </c>
      <c r="J309" s="62">
        <v>0</v>
      </c>
      <c r="K309" s="62">
        <v>0</v>
      </c>
      <c r="L309" s="62">
        <v>0</v>
      </c>
      <c r="M309" s="43">
        <f t="shared" si="4"/>
        <v>11570856</v>
      </c>
    </row>
    <row r="310" spans="1:13" ht="30" x14ac:dyDescent="0.25">
      <c r="A310" s="120">
        <v>6100</v>
      </c>
      <c r="B310" s="121" t="s">
        <v>485</v>
      </c>
      <c r="C310" s="58">
        <v>0</v>
      </c>
      <c r="D310" s="64">
        <v>0</v>
      </c>
      <c r="E310" s="64">
        <v>0</v>
      </c>
      <c r="F310" s="64">
        <v>0</v>
      </c>
      <c r="G310" s="64">
        <f>'COG-M'!P1532</f>
        <v>6005856</v>
      </c>
      <c r="H310" s="64">
        <v>0</v>
      </c>
      <c r="I310" s="64">
        <v>0</v>
      </c>
      <c r="J310" s="64">
        <v>0</v>
      </c>
      <c r="K310" s="64">
        <v>0</v>
      </c>
      <c r="L310" s="64">
        <v>0</v>
      </c>
      <c r="M310" s="43">
        <f t="shared" si="4"/>
        <v>6005856</v>
      </c>
    </row>
    <row r="311" spans="1:13" x14ac:dyDescent="0.25">
      <c r="A311" s="112">
        <v>611</v>
      </c>
      <c r="B311" s="113" t="s">
        <v>486</v>
      </c>
      <c r="C311" s="114">
        <v>0</v>
      </c>
      <c r="D311" s="47">
        <v>0</v>
      </c>
      <c r="E311" s="47"/>
      <c r="F311" s="47">
        <v>0</v>
      </c>
      <c r="G311" s="47">
        <v>0</v>
      </c>
      <c r="H311" s="47">
        <v>0</v>
      </c>
      <c r="I311" s="47">
        <v>0</v>
      </c>
      <c r="J311" s="47">
        <v>0</v>
      </c>
      <c r="K311" s="47">
        <v>0</v>
      </c>
      <c r="L311" s="47">
        <v>0</v>
      </c>
      <c r="M311" s="43">
        <f t="shared" si="4"/>
        <v>0</v>
      </c>
    </row>
    <row r="312" spans="1:13" x14ac:dyDescent="0.25">
      <c r="A312" s="112">
        <v>612</v>
      </c>
      <c r="B312" s="113" t="s">
        <v>487</v>
      </c>
      <c r="C312" s="114">
        <v>0</v>
      </c>
      <c r="D312" s="47">
        <v>0</v>
      </c>
      <c r="E312" s="47"/>
      <c r="F312" s="47">
        <v>0</v>
      </c>
      <c r="G312" s="47">
        <v>0</v>
      </c>
      <c r="H312" s="47">
        <v>0</v>
      </c>
      <c r="I312" s="47">
        <v>0</v>
      </c>
      <c r="J312" s="47">
        <v>0</v>
      </c>
      <c r="K312" s="47">
        <v>0</v>
      </c>
      <c r="L312" s="47">
        <v>0</v>
      </c>
      <c r="M312" s="43">
        <f t="shared" si="4"/>
        <v>0</v>
      </c>
    </row>
    <row r="313" spans="1:13" ht="45" x14ac:dyDescent="0.25">
      <c r="A313" s="112">
        <v>613</v>
      </c>
      <c r="B313" s="113" t="s">
        <v>488</v>
      </c>
      <c r="C313" s="114">
        <v>0</v>
      </c>
      <c r="D313" s="47">
        <v>0</v>
      </c>
      <c r="E313" s="47"/>
      <c r="F313" s="47">
        <v>0</v>
      </c>
      <c r="G313" s="47">
        <f>'COG-M'!P1554</f>
        <v>2985216</v>
      </c>
      <c r="H313" s="47">
        <v>0</v>
      </c>
      <c r="I313" s="47">
        <v>0</v>
      </c>
      <c r="J313" s="47">
        <v>0</v>
      </c>
      <c r="K313" s="47">
        <v>0</v>
      </c>
      <c r="L313" s="47">
        <v>0</v>
      </c>
      <c r="M313" s="43">
        <f t="shared" si="4"/>
        <v>2985216</v>
      </c>
    </row>
    <row r="314" spans="1:13" ht="30" x14ac:dyDescent="0.25">
      <c r="A314" s="112">
        <v>614</v>
      </c>
      <c r="B314" s="113" t="s">
        <v>489</v>
      </c>
      <c r="C314" s="114">
        <v>0</v>
      </c>
      <c r="D314" s="47">
        <v>0</v>
      </c>
      <c r="E314" s="47"/>
      <c r="F314" s="47">
        <v>0</v>
      </c>
      <c r="G314" s="47">
        <f>'COG-M'!P1563</f>
        <v>1361256</v>
      </c>
      <c r="H314" s="47">
        <v>0</v>
      </c>
      <c r="I314" s="47">
        <v>0</v>
      </c>
      <c r="J314" s="47">
        <v>0</v>
      </c>
      <c r="K314" s="47">
        <v>0</v>
      </c>
      <c r="L314" s="47">
        <v>0</v>
      </c>
      <c r="M314" s="43">
        <f t="shared" si="4"/>
        <v>1361256</v>
      </c>
    </row>
    <row r="315" spans="1:13" x14ac:dyDescent="0.25">
      <c r="A315" s="112">
        <v>615</v>
      </c>
      <c r="B315" s="113" t="s">
        <v>490</v>
      </c>
      <c r="C315" s="114">
        <v>0</v>
      </c>
      <c r="D315" s="47">
        <v>0</v>
      </c>
      <c r="E315" s="47"/>
      <c r="F315" s="47">
        <v>0</v>
      </c>
      <c r="G315" s="47">
        <f>'COG-M'!P1572</f>
        <v>1659384</v>
      </c>
      <c r="H315" s="47">
        <v>0</v>
      </c>
      <c r="I315" s="47">
        <v>0</v>
      </c>
      <c r="J315" s="47">
        <v>0</v>
      </c>
      <c r="K315" s="47">
        <v>0</v>
      </c>
      <c r="L315" s="47">
        <v>0</v>
      </c>
      <c r="M315" s="43">
        <f t="shared" si="4"/>
        <v>1659384</v>
      </c>
    </row>
    <row r="316" spans="1:13" ht="30" x14ac:dyDescent="0.25">
      <c r="A316" s="112">
        <v>616</v>
      </c>
      <c r="B316" s="113" t="s">
        <v>491</v>
      </c>
      <c r="C316" s="114">
        <v>0</v>
      </c>
      <c r="D316" s="47">
        <v>0</v>
      </c>
      <c r="E316" s="47"/>
      <c r="F316" s="47">
        <v>0</v>
      </c>
      <c r="G316" s="47">
        <v>0</v>
      </c>
      <c r="H316" s="47">
        <v>0</v>
      </c>
      <c r="I316" s="47">
        <v>0</v>
      </c>
      <c r="J316" s="47">
        <v>0</v>
      </c>
      <c r="K316" s="47">
        <v>0</v>
      </c>
      <c r="L316" s="47">
        <v>0</v>
      </c>
      <c r="M316" s="43">
        <f t="shared" si="4"/>
        <v>0</v>
      </c>
    </row>
    <row r="317" spans="1:13" ht="30" x14ac:dyDescent="0.25">
      <c r="A317" s="112">
        <v>617</v>
      </c>
      <c r="B317" s="113" t="s">
        <v>492</v>
      </c>
      <c r="C317" s="114">
        <v>0</v>
      </c>
      <c r="D317" s="47">
        <v>0</v>
      </c>
      <c r="E317" s="47"/>
      <c r="F317" s="47">
        <v>0</v>
      </c>
      <c r="G317" s="47">
        <v>0</v>
      </c>
      <c r="H317" s="47">
        <v>0</v>
      </c>
      <c r="I317" s="47">
        <v>0</v>
      </c>
      <c r="J317" s="47">
        <v>0</v>
      </c>
      <c r="K317" s="47">
        <v>0</v>
      </c>
      <c r="L317" s="47">
        <v>0</v>
      </c>
      <c r="M317" s="43">
        <f t="shared" si="4"/>
        <v>0</v>
      </c>
    </row>
    <row r="318" spans="1:13" ht="30" x14ac:dyDescent="0.25">
      <c r="A318" s="112">
        <v>619</v>
      </c>
      <c r="B318" s="113" t="s">
        <v>493</v>
      </c>
      <c r="C318" s="114">
        <v>0</v>
      </c>
      <c r="D318" s="47">
        <v>0</v>
      </c>
      <c r="E318" s="47"/>
      <c r="F318" s="47">
        <v>0</v>
      </c>
      <c r="G318" s="47">
        <v>0</v>
      </c>
      <c r="H318" s="47">
        <v>0</v>
      </c>
      <c r="I318" s="47">
        <v>0</v>
      </c>
      <c r="J318" s="47">
        <v>0</v>
      </c>
      <c r="K318" s="47">
        <v>0</v>
      </c>
      <c r="L318" s="47">
        <v>0</v>
      </c>
      <c r="M318" s="43">
        <f t="shared" si="4"/>
        <v>0</v>
      </c>
    </row>
    <row r="319" spans="1:13" x14ac:dyDescent="0.25">
      <c r="A319" s="120">
        <v>6200</v>
      </c>
      <c r="B319" s="121" t="s">
        <v>494</v>
      </c>
      <c r="C319" s="58">
        <v>0</v>
      </c>
      <c r="D319" s="64">
        <v>0</v>
      </c>
      <c r="E319" s="64">
        <v>0</v>
      </c>
      <c r="F319" s="64">
        <v>0</v>
      </c>
      <c r="G319" s="64">
        <f>'COG-M'!P1605</f>
        <v>3990000</v>
      </c>
      <c r="H319" s="64">
        <v>0</v>
      </c>
      <c r="I319" s="64">
        <v>0</v>
      </c>
      <c r="J319" s="64">
        <v>0</v>
      </c>
      <c r="K319" s="64">
        <v>0</v>
      </c>
      <c r="L319" s="64">
        <v>0</v>
      </c>
      <c r="M319" s="43">
        <f t="shared" si="4"/>
        <v>3990000</v>
      </c>
    </row>
    <row r="320" spans="1:13" x14ac:dyDescent="0.25">
      <c r="A320" s="112">
        <v>621</v>
      </c>
      <c r="B320" s="113" t="s">
        <v>486</v>
      </c>
      <c r="C320" s="114">
        <v>0</v>
      </c>
      <c r="D320" s="47">
        <v>0</v>
      </c>
      <c r="E320" s="47"/>
      <c r="F320" s="47">
        <v>0</v>
      </c>
      <c r="G320" s="47">
        <v>0</v>
      </c>
      <c r="H320" s="47">
        <v>0</v>
      </c>
      <c r="I320" s="47">
        <v>0</v>
      </c>
      <c r="J320" s="47">
        <v>0</v>
      </c>
      <c r="K320" s="47">
        <v>0</v>
      </c>
      <c r="L320" s="47">
        <v>0</v>
      </c>
      <c r="M320" s="43">
        <f t="shared" si="4"/>
        <v>0</v>
      </c>
    </row>
    <row r="321" spans="1:13" x14ac:dyDescent="0.25">
      <c r="A321" s="112">
        <v>622</v>
      </c>
      <c r="B321" s="113" t="s">
        <v>495</v>
      </c>
      <c r="C321" s="114">
        <v>0</v>
      </c>
      <c r="D321" s="47">
        <v>0</v>
      </c>
      <c r="E321" s="47"/>
      <c r="F321" s="47">
        <v>0</v>
      </c>
      <c r="G321" s="47">
        <f>'COG-M'!P1619</f>
        <v>1890000</v>
      </c>
      <c r="H321" s="47">
        <v>0</v>
      </c>
      <c r="I321" s="47">
        <v>0</v>
      </c>
      <c r="J321" s="47">
        <v>0</v>
      </c>
      <c r="K321" s="47">
        <v>0</v>
      </c>
      <c r="L321" s="47">
        <v>0</v>
      </c>
      <c r="M321" s="43">
        <f t="shared" si="4"/>
        <v>1890000</v>
      </c>
    </row>
    <row r="322" spans="1:13" ht="45" x14ac:dyDescent="0.25">
      <c r="A322" s="112">
        <v>623</v>
      </c>
      <c r="B322" s="113" t="s">
        <v>496</v>
      </c>
      <c r="C322" s="114">
        <v>0</v>
      </c>
      <c r="D322" s="47">
        <v>0</v>
      </c>
      <c r="E322" s="47"/>
      <c r="F322" s="47">
        <v>0</v>
      </c>
      <c r="G322" s="47">
        <v>0</v>
      </c>
      <c r="H322" s="47">
        <v>0</v>
      </c>
      <c r="I322" s="47">
        <v>0</v>
      </c>
      <c r="J322" s="47">
        <v>0</v>
      </c>
      <c r="K322" s="47">
        <v>0</v>
      </c>
      <c r="L322" s="47">
        <v>0</v>
      </c>
      <c r="M322" s="43">
        <f t="shared" si="4"/>
        <v>0</v>
      </c>
    </row>
    <row r="323" spans="1:13" ht="30" x14ac:dyDescent="0.25">
      <c r="A323" s="112">
        <v>624</v>
      </c>
      <c r="B323" s="113" t="s">
        <v>489</v>
      </c>
      <c r="C323" s="114">
        <v>0</v>
      </c>
      <c r="D323" s="47">
        <v>0</v>
      </c>
      <c r="E323" s="47"/>
      <c r="F323" s="47">
        <v>0</v>
      </c>
      <c r="G323" s="47">
        <v>0</v>
      </c>
      <c r="H323" s="47">
        <v>0</v>
      </c>
      <c r="I323" s="47">
        <v>0</v>
      </c>
      <c r="J323" s="47">
        <v>0</v>
      </c>
      <c r="K323" s="47">
        <v>0</v>
      </c>
      <c r="L323" s="47">
        <v>0</v>
      </c>
      <c r="M323" s="43">
        <f t="shared" si="4"/>
        <v>0</v>
      </c>
    </row>
    <row r="324" spans="1:13" x14ac:dyDescent="0.25">
      <c r="A324" s="112">
        <v>625</v>
      </c>
      <c r="B324" s="113" t="s">
        <v>490</v>
      </c>
      <c r="C324" s="114">
        <v>0</v>
      </c>
      <c r="D324" s="47">
        <v>0</v>
      </c>
      <c r="E324" s="47"/>
      <c r="F324" s="47">
        <v>0</v>
      </c>
      <c r="G324" s="47">
        <f>'COG-M'!P1645</f>
        <v>2100000</v>
      </c>
      <c r="H324" s="47">
        <v>0</v>
      </c>
      <c r="I324" s="47">
        <v>0</v>
      </c>
      <c r="J324" s="47">
        <v>0</v>
      </c>
      <c r="K324" s="47">
        <v>0</v>
      </c>
      <c r="L324" s="47">
        <v>0</v>
      </c>
      <c r="M324" s="43">
        <f t="shared" ref="M324:M387" si="5">SUM(C324:L324)</f>
        <v>2100000</v>
      </c>
    </row>
    <row r="325" spans="1:13" ht="30" x14ac:dyDescent="0.25">
      <c r="A325" s="112">
        <v>626</v>
      </c>
      <c r="B325" s="113" t="s">
        <v>491</v>
      </c>
      <c r="C325" s="114">
        <v>0</v>
      </c>
      <c r="D325" s="47">
        <v>0</v>
      </c>
      <c r="E325" s="47"/>
      <c r="F325" s="47">
        <v>0</v>
      </c>
      <c r="G325" s="47">
        <v>0</v>
      </c>
      <c r="H325" s="47">
        <v>0</v>
      </c>
      <c r="I325" s="47">
        <v>0</v>
      </c>
      <c r="J325" s="47">
        <v>0</v>
      </c>
      <c r="K325" s="47">
        <v>0</v>
      </c>
      <c r="L325" s="47">
        <v>0</v>
      </c>
      <c r="M325" s="43">
        <f t="shared" si="5"/>
        <v>0</v>
      </c>
    </row>
    <row r="326" spans="1:13" ht="30" x14ac:dyDescent="0.25">
      <c r="A326" s="112">
        <v>627</v>
      </c>
      <c r="B326" s="113" t="s">
        <v>492</v>
      </c>
      <c r="C326" s="114">
        <v>0</v>
      </c>
      <c r="D326" s="47">
        <v>0</v>
      </c>
      <c r="E326" s="47"/>
      <c r="F326" s="47">
        <v>0</v>
      </c>
      <c r="G326" s="47">
        <v>0</v>
      </c>
      <c r="H326" s="47">
        <v>0</v>
      </c>
      <c r="I326" s="47">
        <v>0</v>
      </c>
      <c r="J326" s="47">
        <v>0</v>
      </c>
      <c r="K326" s="47">
        <v>0</v>
      </c>
      <c r="L326" s="47">
        <v>0</v>
      </c>
      <c r="M326" s="43">
        <f t="shared" si="5"/>
        <v>0</v>
      </c>
    </row>
    <row r="327" spans="1:13" ht="30" x14ac:dyDescent="0.25">
      <c r="A327" s="112">
        <v>629</v>
      </c>
      <c r="B327" s="113" t="s">
        <v>497</v>
      </c>
      <c r="C327" s="114">
        <v>0</v>
      </c>
      <c r="D327" s="47">
        <v>0</v>
      </c>
      <c r="E327" s="47"/>
      <c r="F327" s="47">
        <v>0</v>
      </c>
      <c r="G327" s="47">
        <v>0</v>
      </c>
      <c r="H327" s="47">
        <v>0</v>
      </c>
      <c r="I327" s="47">
        <v>0</v>
      </c>
      <c r="J327" s="47">
        <v>0</v>
      </c>
      <c r="K327" s="47">
        <v>0</v>
      </c>
      <c r="L327" s="47">
        <v>0</v>
      </c>
      <c r="M327" s="43">
        <f t="shared" si="5"/>
        <v>0</v>
      </c>
    </row>
    <row r="328" spans="1:13" ht="30" x14ac:dyDescent="0.25">
      <c r="A328" s="120">
        <v>6300</v>
      </c>
      <c r="B328" s="121" t="s">
        <v>498</v>
      </c>
      <c r="C328" s="58">
        <v>0</v>
      </c>
      <c r="D328" s="64">
        <v>0</v>
      </c>
      <c r="E328" s="64">
        <v>0</v>
      </c>
      <c r="F328" s="64">
        <v>0</v>
      </c>
      <c r="G328" s="64">
        <f>'COG-M'!P1678</f>
        <v>1575000</v>
      </c>
      <c r="H328" s="64">
        <v>0</v>
      </c>
      <c r="I328" s="64">
        <v>0</v>
      </c>
      <c r="J328" s="64">
        <v>0</v>
      </c>
      <c r="K328" s="64">
        <v>0</v>
      </c>
      <c r="L328" s="64">
        <v>0</v>
      </c>
      <c r="M328" s="43">
        <f t="shared" si="5"/>
        <v>1575000</v>
      </c>
    </row>
    <row r="329" spans="1:13" ht="45" x14ac:dyDescent="0.25">
      <c r="A329" s="112">
        <v>631</v>
      </c>
      <c r="B329" s="113" t="s">
        <v>499</v>
      </c>
      <c r="C329" s="114">
        <v>0</v>
      </c>
      <c r="D329" s="47">
        <v>0</v>
      </c>
      <c r="E329" s="47"/>
      <c r="F329" s="47">
        <v>0</v>
      </c>
      <c r="G329" s="47">
        <v>0</v>
      </c>
      <c r="H329" s="47">
        <v>0</v>
      </c>
      <c r="I329" s="47">
        <v>0</v>
      </c>
      <c r="J329" s="47">
        <v>0</v>
      </c>
      <c r="K329" s="47">
        <v>0</v>
      </c>
      <c r="L329" s="47">
        <v>0</v>
      </c>
      <c r="M329" s="43">
        <f t="shared" si="5"/>
        <v>0</v>
      </c>
    </row>
    <row r="330" spans="1:13" ht="45" x14ac:dyDescent="0.25">
      <c r="A330" s="112">
        <v>632</v>
      </c>
      <c r="B330" s="113" t="s">
        <v>500</v>
      </c>
      <c r="C330" s="114">
        <v>0</v>
      </c>
      <c r="D330" s="47">
        <v>0</v>
      </c>
      <c r="E330" s="47"/>
      <c r="F330" s="47">
        <v>0</v>
      </c>
      <c r="G330" s="47">
        <f>'COG-M'!P1691</f>
        <v>1575000</v>
      </c>
      <c r="H330" s="47">
        <v>0</v>
      </c>
      <c r="I330" s="47">
        <v>0</v>
      </c>
      <c r="J330" s="47">
        <v>0</v>
      </c>
      <c r="K330" s="47">
        <v>0</v>
      </c>
      <c r="L330" s="47">
        <v>0</v>
      </c>
      <c r="M330" s="43">
        <f t="shared" si="5"/>
        <v>1575000</v>
      </c>
    </row>
    <row r="331" spans="1:13" ht="30" x14ac:dyDescent="0.25">
      <c r="A331" s="122">
        <v>7000</v>
      </c>
      <c r="B331" s="108" t="s">
        <v>501</v>
      </c>
      <c r="C331" s="61">
        <v>0</v>
      </c>
      <c r="D331" s="62">
        <v>0</v>
      </c>
      <c r="E331" s="62">
        <v>0</v>
      </c>
      <c r="F331" s="62">
        <v>0</v>
      </c>
      <c r="G331" s="62">
        <v>0</v>
      </c>
      <c r="H331" s="62">
        <v>0</v>
      </c>
      <c r="I331" s="62">
        <v>0</v>
      </c>
      <c r="J331" s="62">
        <v>0</v>
      </c>
      <c r="K331" s="62">
        <v>0</v>
      </c>
      <c r="L331" s="62">
        <v>0</v>
      </c>
      <c r="M331" s="43">
        <f t="shared" si="5"/>
        <v>0</v>
      </c>
    </row>
    <row r="332" spans="1:13" ht="30" x14ac:dyDescent="0.25">
      <c r="A332" s="120">
        <v>7100</v>
      </c>
      <c r="B332" s="121" t="s">
        <v>502</v>
      </c>
      <c r="C332" s="58">
        <v>0</v>
      </c>
      <c r="D332" s="64">
        <v>0</v>
      </c>
      <c r="E332" s="64">
        <v>0</v>
      </c>
      <c r="F332" s="64">
        <v>0</v>
      </c>
      <c r="G332" s="64">
        <v>0</v>
      </c>
      <c r="H332" s="64">
        <v>0</v>
      </c>
      <c r="I332" s="64">
        <v>0</v>
      </c>
      <c r="J332" s="64">
        <v>0</v>
      </c>
      <c r="K332" s="64">
        <v>0</v>
      </c>
      <c r="L332" s="64">
        <v>0</v>
      </c>
      <c r="M332" s="43">
        <f t="shared" si="5"/>
        <v>0</v>
      </c>
    </row>
    <row r="333" spans="1:13" ht="60" x14ac:dyDescent="0.25">
      <c r="A333" s="112">
        <v>711</v>
      </c>
      <c r="B333" s="113" t="s">
        <v>503</v>
      </c>
      <c r="C333" s="114">
        <v>0</v>
      </c>
      <c r="D333" s="47">
        <v>0</v>
      </c>
      <c r="E333" s="47"/>
      <c r="F333" s="47">
        <v>0</v>
      </c>
      <c r="G333" s="47">
        <v>0</v>
      </c>
      <c r="H333" s="47">
        <v>0</v>
      </c>
      <c r="I333" s="47">
        <v>0</v>
      </c>
      <c r="J333" s="47">
        <v>0</v>
      </c>
      <c r="K333" s="47">
        <v>0</v>
      </c>
      <c r="L333" s="47">
        <v>0</v>
      </c>
      <c r="M333" s="43">
        <f t="shared" si="5"/>
        <v>0</v>
      </c>
    </row>
    <row r="334" spans="1:13" ht="45" x14ac:dyDescent="0.25">
      <c r="A334" s="112">
        <v>712</v>
      </c>
      <c r="B334" s="113" t="s">
        <v>504</v>
      </c>
      <c r="C334" s="114"/>
      <c r="D334" s="47"/>
      <c r="E334" s="47"/>
      <c r="F334" s="47"/>
      <c r="G334" s="47"/>
      <c r="H334" s="47"/>
      <c r="I334" s="47"/>
      <c r="J334" s="47"/>
      <c r="K334" s="47"/>
      <c r="L334" s="47"/>
      <c r="M334" s="43">
        <f t="shared" si="5"/>
        <v>0</v>
      </c>
    </row>
    <row r="335" spans="1:13" ht="30" x14ac:dyDescent="0.25">
      <c r="A335" s="120">
        <v>7200</v>
      </c>
      <c r="B335" s="121" t="s">
        <v>505</v>
      </c>
      <c r="C335" s="58">
        <v>0</v>
      </c>
      <c r="D335" s="64">
        <v>0</v>
      </c>
      <c r="E335" s="64">
        <v>0</v>
      </c>
      <c r="F335" s="64">
        <v>0</v>
      </c>
      <c r="G335" s="64">
        <v>0</v>
      </c>
      <c r="H335" s="64">
        <v>0</v>
      </c>
      <c r="I335" s="64">
        <v>0</v>
      </c>
      <c r="J335" s="64">
        <v>0</v>
      </c>
      <c r="K335" s="64">
        <v>0</v>
      </c>
      <c r="L335" s="64">
        <v>0</v>
      </c>
      <c r="M335" s="43">
        <f t="shared" si="5"/>
        <v>0</v>
      </c>
    </row>
    <row r="336" spans="1:13" ht="60" x14ac:dyDescent="0.25">
      <c r="A336" s="112">
        <v>721</v>
      </c>
      <c r="B336" s="113" t="s">
        <v>506</v>
      </c>
      <c r="C336" s="114">
        <v>0</v>
      </c>
      <c r="D336" s="47">
        <v>0</v>
      </c>
      <c r="E336" s="47"/>
      <c r="F336" s="47">
        <v>0</v>
      </c>
      <c r="G336" s="47">
        <v>0</v>
      </c>
      <c r="H336" s="47">
        <v>0</v>
      </c>
      <c r="I336" s="47">
        <v>0</v>
      </c>
      <c r="J336" s="47">
        <v>0</v>
      </c>
      <c r="K336" s="47">
        <v>0</v>
      </c>
      <c r="L336" s="47">
        <v>0</v>
      </c>
      <c r="M336" s="43">
        <f t="shared" si="5"/>
        <v>0</v>
      </c>
    </row>
    <row r="337" spans="1:13" ht="60" x14ac:dyDescent="0.25">
      <c r="A337" s="112">
        <v>722</v>
      </c>
      <c r="B337" s="113" t="s">
        <v>507</v>
      </c>
      <c r="C337" s="114"/>
      <c r="D337" s="47"/>
      <c r="E337" s="47"/>
      <c r="F337" s="47"/>
      <c r="G337" s="47"/>
      <c r="H337" s="47"/>
      <c r="I337" s="47"/>
      <c r="J337" s="47"/>
      <c r="K337" s="47"/>
      <c r="L337" s="47"/>
      <c r="M337" s="43">
        <f t="shared" si="5"/>
        <v>0</v>
      </c>
    </row>
    <row r="338" spans="1:13" ht="60" x14ac:dyDescent="0.25">
      <c r="A338" s="112">
        <v>723</v>
      </c>
      <c r="B338" s="113" t="s">
        <v>508</v>
      </c>
      <c r="C338" s="114"/>
      <c r="D338" s="47"/>
      <c r="E338" s="47"/>
      <c r="F338" s="47"/>
      <c r="G338" s="47"/>
      <c r="H338" s="47"/>
      <c r="I338" s="47"/>
      <c r="J338" s="47"/>
      <c r="K338" s="47"/>
      <c r="L338" s="47"/>
      <c r="M338" s="43">
        <f t="shared" si="5"/>
        <v>0</v>
      </c>
    </row>
    <row r="339" spans="1:13" ht="45" x14ac:dyDescent="0.25">
      <c r="A339" s="112">
        <v>724</v>
      </c>
      <c r="B339" s="113" t="s">
        <v>509</v>
      </c>
      <c r="C339" s="114">
        <v>0</v>
      </c>
      <c r="D339" s="47">
        <v>0</v>
      </c>
      <c r="E339" s="47"/>
      <c r="F339" s="47">
        <v>0</v>
      </c>
      <c r="G339" s="47">
        <v>0</v>
      </c>
      <c r="H339" s="47">
        <v>0</v>
      </c>
      <c r="I339" s="47">
        <v>0</v>
      </c>
      <c r="J339" s="47">
        <v>0</v>
      </c>
      <c r="K339" s="47">
        <v>0</v>
      </c>
      <c r="L339" s="47">
        <v>0</v>
      </c>
      <c r="M339" s="43">
        <f t="shared" si="5"/>
        <v>0</v>
      </c>
    </row>
    <row r="340" spans="1:13" ht="45" x14ac:dyDescent="0.25">
      <c r="A340" s="112">
        <v>725</v>
      </c>
      <c r="B340" s="113" t="s">
        <v>510</v>
      </c>
      <c r="C340" s="114">
        <v>0</v>
      </c>
      <c r="D340" s="47">
        <v>0</v>
      </c>
      <c r="E340" s="47"/>
      <c r="F340" s="47">
        <v>0</v>
      </c>
      <c r="G340" s="47">
        <v>0</v>
      </c>
      <c r="H340" s="47">
        <v>0</v>
      </c>
      <c r="I340" s="47">
        <v>0</v>
      </c>
      <c r="J340" s="47">
        <v>0</v>
      </c>
      <c r="K340" s="47">
        <v>0</v>
      </c>
      <c r="L340" s="47">
        <v>0</v>
      </c>
      <c r="M340" s="43">
        <f t="shared" si="5"/>
        <v>0</v>
      </c>
    </row>
    <row r="341" spans="1:13" ht="45" x14ac:dyDescent="0.25">
      <c r="A341" s="112">
        <v>726</v>
      </c>
      <c r="B341" s="113" t="s">
        <v>511</v>
      </c>
      <c r="C341" s="114">
        <v>0</v>
      </c>
      <c r="D341" s="47">
        <v>0</v>
      </c>
      <c r="E341" s="47"/>
      <c r="F341" s="47">
        <v>0</v>
      </c>
      <c r="G341" s="47">
        <v>0</v>
      </c>
      <c r="H341" s="47">
        <v>0</v>
      </c>
      <c r="I341" s="47">
        <v>0</v>
      </c>
      <c r="J341" s="47">
        <v>0</v>
      </c>
      <c r="K341" s="47">
        <v>0</v>
      </c>
      <c r="L341" s="47">
        <v>0</v>
      </c>
      <c r="M341" s="43">
        <f t="shared" si="5"/>
        <v>0</v>
      </c>
    </row>
    <row r="342" spans="1:13" ht="45" x14ac:dyDescent="0.25">
      <c r="A342" s="112">
        <v>727</v>
      </c>
      <c r="B342" s="113" t="s">
        <v>512</v>
      </c>
      <c r="C342" s="114">
        <v>0</v>
      </c>
      <c r="D342" s="47">
        <v>0</v>
      </c>
      <c r="E342" s="47"/>
      <c r="F342" s="47">
        <v>0</v>
      </c>
      <c r="G342" s="47">
        <v>0</v>
      </c>
      <c r="H342" s="47">
        <v>0</v>
      </c>
      <c r="I342" s="47">
        <v>0</v>
      </c>
      <c r="J342" s="47">
        <v>0</v>
      </c>
      <c r="K342" s="47">
        <v>0</v>
      </c>
      <c r="L342" s="47">
        <v>0</v>
      </c>
      <c r="M342" s="43">
        <f t="shared" si="5"/>
        <v>0</v>
      </c>
    </row>
    <row r="343" spans="1:13" ht="45" x14ac:dyDescent="0.25">
      <c r="A343" s="112">
        <v>728</v>
      </c>
      <c r="B343" s="113" t="s">
        <v>513</v>
      </c>
      <c r="C343" s="114">
        <v>0</v>
      </c>
      <c r="D343" s="47">
        <v>0</v>
      </c>
      <c r="E343" s="47"/>
      <c r="F343" s="47">
        <v>0</v>
      </c>
      <c r="G343" s="47">
        <v>0</v>
      </c>
      <c r="H343" s="47">
        <v>0</v>
      </c>
      <c r="I343" s="47">
        <v>0</v>
      </c>
      <c r="J343" s="47">
        <v>0</v>
      </c>
      <c r="K343" s="47">
        <v>0</v>
      </c>
      <c r="L343" s="47">
        <v>0</v>
      </c>
      <c r="M343" s="43">
        <f t="shared" si="5"/>
        <v>0</v>
      </c>
    </row>
    <row r="344" spans="1:13" ht="45" x14ac:dyDescent="0.25">
      <c r="A344" s="112">
        <v>729</v>
      </c>
      <c r="B344" s="113" t="s">
        <v>514</v>
      </c>
      <c r="C344" s="114">
        <v>0</v>
      </c>
      <c r="D344" s="47">
        <v>0</v>
      </c>
      <c r="E344" s="47"/>
      <c r="F344" s="47">
        <v>0</v>
      </c>
      <c r="G344" s="47">
        <v>0</v>
      </c>
      <c r="H344" s="47">
        <v>0</v>
      </c>
      <c r="I344" s="47">
        <v>0</v>
      </c>
      <c r="J344" s="47">
        <v>0</v>
      </c>
      <c r="K344" s="47">
        <v>0</v>
      </c>
      <c r="L344" s="47">
        <v>0</v>
      </c>
      <c r="M344" s="43">
        <f t="shared" si="5"/>
        <v>0</v>
      </c>
    </row>
    <row r="345" spans="1:13" x14ac:dyDescent="0.25">
      <c r="A345" s="120">
        <v>7300</v>
      </c>
      <c r="B345" s="121" t="s">
        <v>515</v>
      </c>
      <c r="C345" s="58">
        <v>0</v>
      </c>
      <c r="D345" s="64">
        <v>0</v>
      </c>
      <c r="E345" s="64">
        <v>0</v>
      </c>
      <c r="F345" s="64">
        <v>0</v>
      </c>
      <c r="G345" s="64">
        <v>0</v>
      </c>
      <c r="H345" s="64">
        <v>0</v>
      </c>
      <c r="I345" s="64">
        <v>0</v>
      </c>
      <c r="J345" s="64">
        <v>0</v>
      </c>
      <c r="K345" s="64">
        <v>0</v>
      </c>
      <c r="L345" s="64">
        <v>0</v>
      </c>
      <c r="M345" s="43">
        <f t="shared" si="5"/>
        <v>0</v>
      </c>
    </row>
    <row r="346" spans="1:13" x14ac:dyDescent="0.25">
      <c r="A346" s="112">
        <v>731</v>
      </c>
      <c r="B346" s="113" t="s">
        <v>516</v>
      </c>
      <c r="C346" s="114">
        <v>0</v>
      </c>
      <c r="D346" s="47"/>
      <c r="E346" s="47"/>
      <c r="F346" s="47">
        <v>0</v>
      </c>
      <c r="G346" s="47">
        <v>0</v>
      </c>
      <c r="H346" s="47">
        <v>0</v>
      </c>
      <c r="I346" s="47">
        <v>0</v>
      </c>
      <c r="J346" s="47">
        <v>0</v>
      </c>
      <c r="K346" s="47">
        <v>0</v>
      </c>
      <c r="L346" s="47">
        <v>0</v>
      </c>
      <c r="M346" s="43">
        <f t="shared" si="5"/>
        <v>0</v>
      </c>
    </row>
    <row r="347" spans="1:13" ht="45" x14ac:dyDescent="0.25">
      <c r="A347" s="112">
        <v>732</v>
      </c>
      <c r="B347" s="113" t="s">
        <v>517</v>
      </c>
      <c r="C347" s="114">
        <v>0</v>
      </c>
      <c r="D347" s="47"/>
      <c r="E347" s="47"/>
      <c r="F347" s="47">
        <v>0</v>
      </c>
      <c r="G347" s="47">
        <v>0</v>
      </c>
      <c r="H347" s="47">
        <v>0</v>
      </c>
      <c r="I347" s="47">
        <v>0</v>
      </c>
      <c r="J347" s="47">
        <v>0</v>
      </c>
      <c r="K347" s="47">
        <v>0</v>
      </c>
      <c r="L347" s="47">
        <v>0</v>
      </c>
      <c r="M347" s="43">
        <f t="shared" si="5"/>
        <v>0</v>
      </c>
    </row>
    <row r="348" spans="1:13" ht="45" x14ac:dyDescent="0.25">
      <c r="A348" s="112">
        <v>733</v>
      </c>
      <c r="B348" s="113" t="s">
        <v>518</v>
      </c>
      <c r="C348" s="114">
        <v>0</v>
      </c>
      <c r="D348" s="47"/>
      <c r="E348" s="47"/>
      <c r="F348" s="47">
        <v>0</v>
      </c>
      <c r="G348" s="47">
        <v>0</v>
      </c>
      <c r="H348" s="47">
        <v>0</v>
      </c>
      <c r="I348" s="47">
        <v>0</v>
      </c>
      <c r="J348" s="47">
        <v>0</v>
      </c>
      <c r="K348" s="47">
        <v>0</v>
      </c>
      <c r="L348" s="47">
        <v>0</v>
      </c>
      <c r="M348" s="43">
        <f t="shared" si="5"/>
        <v>0</v>
      </c>
    </row>
    <row r="349" spans="1:13" ht="30" x14ac:dyDescent="0.25">
      <c r="A349" s="112">
        <v>734</v>
      </c>
      <c r="B349" s="113" t="s">
        <v>519</v>
      </c>
      <c r="C349" s="114">
        <v>0</v>
      </c>
      <c r="D349" s="47"/>
      <c r="E349" s="47"/>
      <c r="F349" s="47">
        <v>0</v>
      </c>
      <c r="G349" s="47">
        <v>0</v>
      </c>
      <c r="H349" s="47">
        <v>0</v>
      </c>
      <c r="I349" s="47">
        <v>0</v>
      </c>
      <c r="J349" s="47">
        <v>0</v>
      </c>
      <c r="K349" s="47">
        <v>0</v>
      </c>
      <c r="L349" s="47">
        <v>0</v>
      </c>
      <c r="M349" s="43">
        <f t="shared" si="5"/>
        <v>0</v>
      </c>
    </row>
    <row r="350" spans="1:13" ht="30" x14ac:dyDescent="0.25">
      <c r="A350" s="112">
        <v>735</v>
      </c>
      <c r="B350" s="113" t="s">
        <v>520</v>
      </c>
      <c r="C350" s="114">
        <v>0</v>
      </c>
      <c r="D350" s="47"/>
      <c r="E350" s="47"/>
      <c r="F350" s="47">
        <v>0</v>
      </c>
      <c r="G350" s="47">
        <v>0</v>
      </c>
      <c r="H350" s="47">
        <v>0</v>
      </c>
      <c r="I350" s="47">
        <v>0</v>
      </c>
      <c r="J350" s="47">
        <v>0</v>
      </c>
      <c r="K350" s="47">
        <v>0</v>
      </c>
      <c r="L350" s="47">
        <v>0</v>
      </c>
      <c r="M350" s="43">
        <f t="shared" si="5"/>
        <v>0</v>
      </c>
    </row>
    <row r="351" spans="1:13" x14ac:dyDescent="0.25">
      <c r="A351" s="112">
        <v>739</v>
      </c>
      <c r="B351" s="113" t="s">
        <v>521</v>
      </c>
      <c r="C351" s="114">
        <v>0</v>
      </c>
      <c r="D351" s="47"/>
      <c r="E351" s="47"/>
      <c r="F351" s="47">
        <v>0</v>
      </c>
      <c r="G351" s="47">
        <v>0</v>
      </c>
      <c r="H351" s="47">
        <v>0</v>
      </c>
      <c r="I351" s="47">
        <v>0</v>
      </c>
      <c r="J351" s="47">
        <v>0</v>
      </c>
      <c r="K351" s="47">
        <v>0</v>
      </c>
      <c r="L351" s="47">
        <v>0</v>
      </c>
      <c r="M351" s="43">
        <f t="shared" si="5"/>
        <v>0</v>
      </c>
    </row>
    <row r="352" spans="1:13" x14ac:dyDescent="0.25">
      <c r="A352" s="120">
        <v>7400</v>
      </c>
      <c r="B352" s="121" t="s">
        <v>522</v>
      </c>
      <c r="C352" s="58">
        <v>0</v>
      </c>
      <c r="D352" s="64">
        <v>0</v>
      </c>
      <c r="E352" s="64">
        <v>0</v>
      </c>
      <c r="F352" s="64">
        <v>0</v>
      </c>
      <c r="G352" s="64">
        <v>0</v>
      </c>
      <c r="H352" s="64">
        <v>0</v>
      </c>
      <c r="I352" s="64">
        <v>0</v>
      </c>
      <c r="J352" s="64">
        <v>0</v>
      </c>
      <c r="K352" s="64">
        <v>0</v>
      </c>
      <c r="L352" s="64">
        <v>0</v>
      </c>
      <c r="M352" s="43">
        <f t="shared" si="5"/>
        <v>0</v>
      </c>
    </row>
    <row r="353" spans="1:13" ht="60" x14ac:dyDescent="0.25">
      <c r="A353" s="112">
        <v>741</v>
      </c>
      <c r="B353" s="113" t="s">
        <v>523</v>
      </c>
      <c r="C353" s="114">
        <v>0</v>
      </c>
      <c r="D353" s="47"/>
      <c r="E353" s="47"/>
      <c r="F353" s="47">
        <v>0</v>
      </c>
      <c r="G353" s="47">
        <v>0</v>
      </c>
      <c r="H353" s="47">
        <v>0</v>
      </c>
      <c r="I353" s="47">
        <v>0</v>
      </c>
      <c r="J353" s="47">
        <v>0</v>
      </c>
      <c r="K353" s="47">
        <v>0</v>
      </c>
      <c r="L353" s="47">
        <v>0</v>
      </c>
      <c r="M353" s="43">
        <f t="shared" si="5"/>
        <v>0</v>
      </c>
    </row>
    <row r="354" spans="1:13" ht="60" x14ac:dyDescent="0.25">
      <c r="A354" s="112">
        <v>742</v>
      </c>
      <c r="B354" s="113" t="s">
        <v>524</v>
      </c>
      <c r="C354" s="114"/>
      <c r="D354" s="47"/>
      <c r="E354" s="47"/>
      <c r="F354" s="47"/>
      <c r="G354" s="47"/>
      <c r="H354" s="47"/>
      <c r="I354" s="47"/>
      <c r="J354" s="47"/>
      <c r="K354" s="47"/>
      <c r="L354" s="47"/>
      <c r="M354" s="43">
        <f t="shared" si="5"/>
        <v>0</v>
      </c>
    </row>
    <row r="355" spans="1:13" ht="60" x14ac:dyDescent="0.25">
      <c r="A355" s="112">
        <v>743</v>
      </c>
      <c r="B355" s="113" t="s">
        <v>525</v>
      </c>
      <c r="C355" s="114"/>
      <c r="D355" s="47"/>
      <c r="E355" s="47"/>
      <c r="F355" s="47"/>
      <c r="G355" s="47"/>
      <c r="H355" s="47"/>
      <c r="I355" s="47"/>
      <c r="J355" s="47"/>
      <c r="K355" s="47"/>
      <c r="L355" s="47"/>
      <c r="M355" s="43">
        <f t="shared" si="5"/>
        <v>0</v>
      </c>
    </row>
    <row r="356" spans="1:13" ht="45" x14ac:dyDescent="0.25">
      <c r="A356" s="112">
        <v>744</v>
      </c>
      <c r="B356" s="113" t="s">
        <v>526</v>
      </c>
      <c r="C356" s="114"/>
      <c r="D356" s="47"/>
      <c r="E356" s="47"/>
      <c r="F356" s="47"/>
      <c r="G356" s="47"/>
      <c r="H356" s="47"/>
      <c r="I356" s="47"/>
      <c r="J356" s="47"/>
      <c r="K356" s="47"/>
      <c r="L356" s="47"/>
      <c r="M356" s="43">
        <f t="shared" si="5"/>
        <v>0</v>
      </c>
    </row>
    <row r="357" spans="1:13" ht="45" x14ac:dyDescent="0.25">
      <c r="A357" s="112">
        <v>745</v>
      </c>
      <c r="B357" s="113" t="s">
        <v>527</v>
      </c>
      <c r="C357" s="114">
        <v>0</v>
      </c>
      <c r="D357" s="47"/>
      <c r="E357" s="47"/>
      <c r="F357" s="47">
        <v>0</v>
      </c>
      <c r="G357" s="47">
        <v>0</v>
      </c>
      <c r="H357" s="47">
        <v>0</v>
      </c>
      <c r="I357" s="47">
        <v>0</v>
      </c>
      <c r="J357" s="47">
        <v>0</v>
      </c>
      <c r="K357" s="47">
        <v>0</v>
      </c>
      <c r="L357" s="47">
        <v>0</v>
      </c>
      <c r="M357" s="43">
        <f t="shared" si="5"/>
        <v>0</v>
      </c>
    </row>
    <row r="358" spans="1:13" ht="45" x14ac:dyDescent="0.25">
      <c r="A358" s="112">
        <v>746</v>
      </c>
      <c r="B358" s="113" t="s">
        <v>528</v>
      </c>
      <c r="C358" s="114">
        <v>0</v>
      </c>
      <c r="D358" s="47"/>
      <c r="E358" s="47"/>
      <c r="F358" s="47">
        <v>0</v>
      </c>
      <c r="G358" s="47">
        <v>0</v>
      </c>
      <c r="H358" s="47">
        <v>0</v>
      </c>
      <c r="I358" s="47">
        <v>0</v>
      </c>
      <c r="J358" s="47">
        <v>0</v>
      </c>
      <c r="K358" s="47">
        <v>0</v>
      </c>
      <c r="L358" s="47">
        <v>0</v>
      </c>
      <c r="M358" s="43">
        <f t="shared" si="5"/>
        <v>0</v>
      </c>
    </row>
    <row r="359" spans="1:13" ht="45" x14ac:dyDescent="0.25">
      <c r="A359" s="112">
        <v>747</v>
      </c>
      <c r="B359" s="113" t="s">
        <v>529</v>
      </c>
      <c r="C359" s="114">
        <v>0</v>
      </c>
      <c r="D359" s="47"/>
      <c r="E359" s="47"/>
      <c r="F359" s="47">
        <v>0</v>
      </c>
      <c r="G359" s="47">
        <v>0</v>
      </c>
      <c r="H359" s="47">
        <v>0</v>
      </c>
      <c r="I359" s="47">
        <v>0</v>
      </c>
      <c r="J359" s="47">
        <v>0</v>
      </c>
      <c r="K359" s="47">
        <v>0</v>
      </c>
      <c r="L359" s="47">
        <v>0</v>
      </c>
      <c r="M359" s="43">
        <f t="shared" si="5"/>
        <v>0</v>
      </c>
    </row>
    <row r="360" spans="1:13" ht="45" x14ac:dyDescent="0.25">
      <c r="A360" s="112">
        <v>748</v>
      </c>
      <c r="B360" s="113" t="s">
        <v>530</v>
      </c>
      <c r="C360" s="114">
        <v>0</v>
      </c>
      <c r="D360" s="47"/>
      <c r="E360" s="47"/>
      <c r="F360" s="47">
        <v>0</v>
      </c>
      <c r="G360" s="47">
        <v>0</v>
      </c>
      <c r="H360" s="47">
        <v>0</v>
      </c>
      <c r="I360" s="47">
        <v>0</v>
      </c>
      <c r="J360" s="47">
        <v>0</v>
      </c>
      <c r="K360" s="47">
        <v>0</v>
      </c>
      <c r="L360" s="47">
        <v>0</v>
      </c>
      <c r="M360" s="43">
        <f t="shared" si="5"/>
        <v>0</v>
      </c>
    </row>
    <row r="361" spans="1:13" ht="45" x14ac:dyDescent="0.25">
      <c r="A361" s="112">
        <v>749</v>
      </c>
      <c r="B361" s="113" t="s">
        <v>531</v>
      </c>
      <c r="C361" s="114">
        <v>0</v>
      </c>
      <c r="D361" s="47"/>
      <c r="E361" s="47"/>
      <c r="F361" s="47">
        <v>0</v>
      </c>
      <c r="G361" s="47">
        <v>0</v>
      </c>
      <c r="H361" s="47">
        <v>0</v>
      </c>
      <c r="I361" s="47">
        <v>0</v>
      </c>
      <c r="J361" s="47">
        <v>0</v>
      </c>
      <c r="K361" s="47">
        <v>0</v>
      </c>
      <c r="L361" s="47">
        <v>0</v>
      </c>
      <c r="M361" s="43">
        <f t="shared" si="5"/>
        <v>0</v>
      </c>
    </row>
    <row r="362" spans="1:13" ht="30" x14ac:dyDescent="0.25">
      <c r="A362" s="120">
        <v>7500</v>
      </c>
      <c r="B362" s="121" t="s">
        <v>532</v>
      </c>
      <c r="C362" s="58">
        <v>0</v>
      </c>
      <c r="D362" s="64">
        <v>0</v>
      </c>
      <c r="E362" s="64">
        <v>0</v>
      </c>
      <c r="F362" s="64">
        <v>0</v>
      </c>
      <c r="G362" s="64">
        <v>0</v>
      </c>
      <c r="H362" s="64">
        <v>0</v>
      </c>
      <c r="I362" s="64">
        <v>0</v>
      </c>
      <c r="J362" s="64">
        <v>0</v>
      </c>
      <c r="K362" s="64">
        <v>0</v>
      </c>
      <c r="L362" s="64">
        <v>0</v>
      </c>
      <c r="M362" s="43">
        <f t="shared" si="5"/>
        <v>0</v>
      </c>
    </row>
    <row r="363" spans="1:13" ht="30" x14ac:dyDescent="0.25">
      <c r="A363" s="112">
        <v>751</v>
      </c>
      <c r="B363" s="113" t="s">
        <v>533</v>
      </c>
      <c r="C363" s="114">
        <v>0</v>
      </c>
      <c r="D363" s="47"/>
      <c r="E363" s="47"/>
      <c r="F363" s="47">
        <v>0</v>
      </c>
      <c r="G363" s="47">
        <v>0</v>
      </c>
      <c r="H363" s="47">
        <v>0</v>
      </c>
      <c r="I363" s="47">
        <v>0</v>
      </c>
      <c r="J363" s="47">
        <v>0</v>
      </c>
      <c r="K363" s="47">
        <v>0</v>
      </c>
      <c r="L363" s="47">
        <v>0</v>
      </c>
      <c r="M363" s="43">
        <f t="shared" si="5"/>
        <v>0</v>
      </c>
    </row>
    <row r="364" spans="1:13" ht="30" x14ac:dyDescent="0.25">
      <c r="A364" s="112">
        <v>752</v>
      </c>
      <c r="B364" s="113" t="s">
        <v>534</v>
      </c>
      <c r="C364" s="114"/>
      <c r="D364" s="47"/>
      <c r="E364" s="47"/>
      <c r="F364" s="47"/>
      <c r="G364" s="47"/>
      <c r="H364" s="47"/>
      <c r="I364" s="47"/>
      <c r="J364" s="47"/>
      <c r="K364" s="47"/>
      <c r="L364" s="47"/>
      <c r="M364" s="43">
        <f t="shared" si="5"/>
        <v>0</v>
      </c>
    </row>
    <row r="365" spans="1:13" ht="30" x14ac:dyDescent="0.25">
      <c r="A365" s="112">
        <v>753</v>
      </c>
      <c r="B365" s="113" t="s">
        <v>535</v>
      </c>
      <c r="C365" s="114"/>
      <c r="D365" s="47"/>
      <c r="E365" s="47"/>
      <c r="F365" s="47"/>
      <c r="G365" s="47"/>
      <c r="H365" s="47"/>
      <c r="I365" s="47"/>
      <c r="J365" s="47"/>
      <c r="K365" s="47"/>
      <c r="L365" s="47"/>
      <c r="M365" s="43">
        <f t="shared" si="5"/>
        <v>0</v>
      </c>
    </row>
    <row r="366" spans="1:13" ht="30" x14ac:dyDescent="0.25">
      <c r="A366" s="112">
        <v>754</v>
      </c>
      <c r="B366" s="113" t="s">
        <v>536</v>
      </c>
      <c r="C366" s="114">
        <v>0</v>
      </c>
      <c r="D366" s="47"/>
      <c r="E366" s="47"/>
      <c r="F366" s="47">
        <v>0</v>
      </c>
      <c r="G366" s="47">
        <v>0</v>
      </c>
      <c r="H366" s="47">
        <v>0</v>
      </c>
      <c r="I366" s="47">
        <v>0</v>
      </c>
      <c r="J366" s="47">
        <v>0</v>
      </c>
      <c r="K366" s="47">
        <v>0</v>
      </c>
      <c r="L366" s="47">
        <v>0</v>
      </c>
      <c r="M366" s="43">
        <f t="shared" si="5"/>
        <v>0</v>
      </c>
    </row>
    <row r="367" spans="1:13" ht="30" x14ac:dyDescent="0.25">
      <c r="A367" s="112">
        <v>755</v>
      </c>
      <c r="B367" s="113" t="s">
        <v>537</v>
      </c>
      <c r="C367" s="114"/>
      <c r="D367" s="47"/>
      <c r="E367" s="47"/>
      <c r="F367" s="47"/>
      <c r="G367" s="47"/>
      <c r="H367" s="47"/>
      <c r="I367" s="47"/>
      <c r="J367" s="47"/>
      <c r="K367" s="47"/>
      <c r="L367" s="47"/>
      <c r="M367" s="43">
        <f t="shared" si="5"/>
        <v>0</v>
      </c>
    </row>
    <row r="368" spans="1:13" ht="30" x14ac:dyDescent="0.25">
      <c r="A368" s="112">
        <v>756</v>
      </c>
      <c r="B368" s="113" t="s">
        <v>538</v>
      </c>
      <c r="C368" s="114"/>
      <c r="D368" s="47"/>
      <c r="E368" s="47"/>
      <c r="F368" s="47"/>
      <c r="G368" s="47"/>
      <c r="H368" s="47"/>
      <c r="I368" s="47"/>
      <c r="J368" s="47"/>
      <c r="K368" s="47"/>
      <c r="L368" s="47"/>
      <c r="M368" s="43">
        <f t="shared" si="5"/>
        <v>0</v>
      </c>
    </row>
    <row r="369" spans="1:13" ht="30" x14ac:dyDescent="0.25">
      <c r="A369" s="112">
        <v>757</v>
      </c>
      <c r="B369" s="113" t="s">
        <v>539</v>
      </c>
      <c r="C369" s="114">
        <v>0</v>
      </c>
      <c r="D369" s="47"/>
      <c r="E369" s="47"/>
      <c r="F369" s="47">
        <v>0</v>
      </c>
      <c r="G369" s="47">
        <v>0</v>
      </c>
      <c r="H369" s="47">
        <v>0</v>
      </c>
      <c r="I369" s="47">
        <v>0</v>
      </c>
      <c r="J369" s="47">
        <v>0</v>
      </c>
      <c r="K369" s="47">
        <v>0</v>
      </c>
      <c r="L369" s="47">
        <v>0</v>
      </c>
      <c r="M369" s="43">
        <f t="shared" si="5"/>
        <v>0</v>
      </c>
    </row>
    <row r="370" spans="1:13" ht="30" x14ac:dyDescent="0.25">
      <c r="A370" s="112">
        <v>758</v>
      </c>
      <c r="B370" s="113" t="s">
        <v>540</v>
      </c>
      <c r="C370" s="114"/>
      <c r="D370" s="47"/>
      <c r="E370" s="47"/>
      <c r="F370" s="47"/>
      <c r="G370" s="47"/>
      <c r="H370" s="47"/>
      <c r="I370" s="47"/>
      <c r="J370" s="47"/>
      <c r="K370" s="47"/>
      <c r="L370" s="47"/>
      <c r="M370" s="43">
        <f t="shared" si="5"/>
        <v>0</v>
      </c>
    </row>
    <row r="371" spans="1:13" x14ac:dyDescent="0.25">
      <c r="A371" s="112">
        <v>759</v>
      </c>
      <c r="B371" s="113" t="s">
        <v>541</v>
      </c>
      <c r="C371" s="114">
        <v>0</v>
      </c>
      <c r="D371" s="47"/>
      <c r="E371" s="47"/>
      <c r="F371" s="47">
        <v>0</v>
      </c>
      <c r="G371" s="47">
        <v>0</v>
      </c>
      <c r="H371" s="47">
        <v>0</v>
      </c>
      <c r="I371" s="47">
        <v>0</v>
      </c>
      <c r="J371" s="47">
        <v>0</v>
      </c>
      <c r="K371" s="47">
        <v>0</v>
      </c>
      <c r="L371" s="47">
        <v>0</v>
      </c>
      <c r="M371" s="43">
        <f t="shared" si="5"/>
        <v>0</v>
      </c>
    </row>
    <row r="372" spans="1:13" x14ac:dyDescent="0.25">
      <c r="A372" s="120">
        <v>7600</v>
      </c>
      <c r="B372" s="121" t="s">
        <v>542</v>
      </c>
      <c r="C372" s="58">
        <v>0</v>
      </c>
      <c r="D372" s="64">
        <v>0</v>
      </c>
      <c r="E372" s="64">
        <v>0</v>
      </c>
      <c r="F372" s="64">
        <v>0</v>
      </c>
      <c r="G372" s="64">
        <v>0</v>
      </c>
      <c r="H372" s="64">
        <v>0</v>
      </c>
      <c r="I372" s="64">
        <v>0</v>
      </c>
      <c r="J372" s="64">
        <v>0</v>
      </c>
      <c r="K372" s="64">
        <v>0</v>
      </c>
      <c r="L372" s="64">
        <v>0</v>
      </c>
      <c r="M372" s="43">
        <f t="shared" si="5"/>
        <v>0</v>
      </c>
    </row>
    <row r="373" spans="1:13" ht="30" x14ac:dyDescent="0.25">
      <c r="A373" s="112">
        <v>761</v>
      </c>
      <c r="B373" s="113" t="s">
        <v>543</v>
      </c>
      <c r="C373" s="114">
        <v>0</v>
      </c>
      <c r="D373" s="47"/>
      <c r="E373" s="47"/>
      <c r="F373" s="47">
        <v>0</v>
      </c>
      <c r="G373" s="47">
        <v>0</v>
      </c>
      <c r="H373" s="47">
        <v>0</v>
      </c>
      <c r="I373" s="47">
        <v>0</v>
      </c>
      <c r="J373" s="47">
        <v>0</v>
      </c>
      <c r="K373" s="47">
        <v>0</v>
      </c>
      <c r="L373" s="47">
        <v>0</v>
      </c>
      <c r="M373" s="43">
        <f t="shared" si="5"/>
        <v>0</v>
      </c>
    </row>
    <row r="374" spans="1:13" ht="30" x14ac:dyDescent="0.25">
      <c r="A374" s="112">
        <v>762</v>
      </c>
      <c r="B374" s="113" t="s">
        <v>544</v>
      </c>
      <c r="C374" s="114">
        <v>0</v>
      </c>
      <c r="D374" s="47"/>
      <c r="E374" s="47"/>
      <c r="F374" s="47">
        <v>0</v>
      </c>
      <c r="G374" s="47">
        <v>0</v>
      </c>
      <c r="H374" s="47">
        <v>0</v>
      </c>
      <c r="I374" s="47">
        <v>0</v>
      </c>
      <c r="J374" s="47">
        <v>0</v>
      </c>
      <c r="K374" s="47">
        <v>0</v>
      </c>
      <c r="L374" s="47">
        <v>0</v>
      </c>
      <c r="M374" s="43">
        <f t="shared" si="5"/>
        <v>0</v>
      </c>
    </row>
    <row r="375" spans="1:13" ht="30" x14ac:dyDescent="0.25">
      <c r="A375" s="120">
        <v>7900</v>
      </c>
      <c r="B375" s="121" t="s">
        <v>545</v>
      </c>
      <c r="C375" s="58">
        <v>0</v>
      </c>
      <c r="D375" s="64">
        <v>0</v>
      </c>
      <c r="E375" s="64">
        <v>0</v>
      </c>
      <c r="F375" s="64">
        <v>0</v>
      </c>
      <c r="G375" s="64">
        <v>0</v>
      </c>
      <c r="H375" s="64">
        <v>0</v>
      </c>
      <c r="I375" s="64">
        <v>0</v>
      </c>
      <c r="J375" s="64">
        <v>0</v>
      </c>
      <c r="K375" s="64">
        <v>0</v>
      </c>
      <c r="L375" s="64">
        <v>0</v>
      </c>
      <c r="M375" s="43">
        <f t="shared" si="5"/>
        <v>0</v>
      </c>
    </row>
    <row r="376" spans="1:13" ht="30" x14ac:dyDescent="0.25">
      <c r="A376" s="112">
        <v>791</v>
      </c>
      <c r="B376" s="113" t="s">
        <v>546</v>
      </c>
      <c r="C376" s="114">
        <v>0</v>
      </c>
      <c r="D376" s="47"/>
      <c r="E376" s="47"/>
      <c r="F376" s="47">
        <v>0</v>
      </c>
      <c r="G376" s="47">
        <v>0</v>
      </c>
      <c r="H376" s="47">
        <v>0</v>
      </c>
      <c r="I376" s="47">
        <v>0</v>
      </c>
      <c r="J376" s="47">
        <v>0</v>
      </c>
      <c r="K376" s="47">
        <v>0</v>
      </c>
      <c r="L376" s="47">
        <v>0</v>
      </c>
      <c r="M376" s="43">
        <f t="shared" si="5"/>
        <v>0</v>
      </c>
    </row>
    <row r="377" spans="1:13" x14ac:dyDescent="0.25">
      <c r="A377" s="112">
        <v>792</v>
      </c>
      <c r="B377" s="113" t="s">
        <v>547</v>
      </c>
      <c r="C377" s="114">
        <v>0</v>
      </c>
      <c r="D377" s="47"/>
      <c r="E377" s="47"/>
      <c r="F377" s="47">
        <v>0</v>
      </c>
      <c r="G377" s="47">
        <v>0</v>
      </c>
      <c r="H377" s="47">
        <v>0</v>
      </c>
      <c r="I377" s="47">
        <v>0</v>
      </c>
      <c r="J377" s="47">
        <v>0</v>
      </c>
      <c r="K377" s="47">
        <v>0</v>
      </c>
      <c r="L377" s="47">
        <v>0</v>
      </c>
      <c r="M377" s="43">
        <f t="shared" si="5"/>
        <v>0</v>
      </c>
    </row>
    <row r="378" spans="1:13" x14ac:dyDescent="0.25">
      <c r="A378" s="112">
        <v>799</v>
      </c>
      <c r="B378" s="113" t="s">
        <v>548</v>
      </c>
      <c r="C378" s="114">
        <v>0</v>
      </c>
      <c r="D378" s="47"/>
      <c r="E378" s="47"/>
      <c r="F378" s="47">
        <v>0</v>
      </c>
      <c r="G378" s="47">
        <v>0</v>
      </c>
      <c r="H378" s="47">
        <v>0</v>
      </c>
      <c r="I378" s="47">
        <v>0</v>
      </c>
      <c r="J378" s="47">
        <v>0</v>
      </c>
      <c r="K378" s="47">
        <v>0</v>
      </c>
      <c r="L378" s="47">
        <v>0</v>
      </c>
      <c r="M378" s="43">
        <f t="shared" si="5"/>
        <v>0</v>
      </c>
    </row>
    <row r="379" spans="1:13" x14ac:dyDescent="0.25">
      <c r="A379" s="122">
        <v>8000</v>
      </c>
      <c r="B379" s="108" t="s">
        <v>549</v>
      </c>
      <c r="C379" s="61">
        <v>0</v>
      </c>
      <c r="D379" s="62">
        <v>0</v>
      </c>
      <c r="E379" s="62">
        <v>0</v>
      </c>
      <c r="F379" s="62">
        <v>0</v>
      </c>
      <c r="G379" s="62">
        <f>'COG-M'!P1956</f>
        <v>32500</v>
      </c>
      <c r="H379" s="62">
        <v>0</v>
      </c>
      <c r="I379" s="62">
        <v>0</v>
      </c>
      <c r="J379" s="62">
        <v>0</v>
      </c>
      <c r="K379" s="62">
        <v>0</v>
      </c>
      <c r="L379" s="62">
        <v>0</v>
      </c>
      <c r="M379" s="43">
        <f t="shared" si="5"/>
        <v>32500</v>
      </c>
    </row>
    <row r="380" spans="1:13" x14ac:dyDescent="0.25">
      <c r="A380" s="120">
        <v>8100</v>
      </c>
      <c r="B380" s="121" t="s">
        <v>550</v>
      </c>
      <c r="C380" s="58">
        <v>0</v>
      </c>
      <c r="D380" s="64">
        <v>0</v>
      </c>
      <c r="E380" s="64">
        <v>0</v>
      </c>
      <c r="F380" s="64">
        <v>0</v>
      </c>
      <c r="G380" s="64">
        <v>0</v>
      </c>
      <c r="H380" s="64">
        <v>0</v>
      </c>
      <c r="I380" s="64">
        <v>0</v>
      </c>
      <c r="J380" s="64">
        <v>0</v>
      </c>
      <c r="K380" s="64">
        <v>0</v>
      </c>
      <c r="L380" s="64">
        <v>0</v>
      </c>
      <c r="M380" s="43">
        <f t="shared" si="5"/>
        <v>0</v>
      </c>
    </row>
    <row r="381" spans="1:13" x14ac:dyDescent="0.25">
      <c r="A381" s="112">
        <v>811</v>
      </c>
      <c r="B381" s="113" t="s">
        <v>551</v>
      </c>
      <c r="C381" s="114"/>
      <c r="D381" s="47"/>
      <c r="E381" s="47"/>
      <c r="F381" s="47"/>
      <c r="G381" s="47"/>
      <c r="H381" s="47"/>
      <c r="I381" s="47"/>
      <c r="J381" s="47"/>
      <c r="K381" s="47"/>
      <c r="L381" s="47"/>
      <c r="M381" s="43">
        <f t="shared" si="5"/>
        <v>0</v>
      </c>
    </row>
    <row r="382" spans="1:13" x14ac:dyDescent="0.25">
      <c r="A382" s="112">
        <v>812</v>
      </c>
      <c r="B382" s="113" t="s">
        <v>552</v>
      </c>
      <c r="C382" s="114"/>
      <c r="D382" s="47"/>
      <c r="E382" s="47"/>
      <c r="F382" s="47"/>
      <c r="G382" s="47"/>
      <c r="H382" s="47"/>
      <c r="I382" s="47"/>
      <c r="J382" s="47"/>
      <c r="K382" s="47"/>
      <c r="L382" s="47"/>
      <c r="M382" s="43">
        <f t="shared" si="5"/>
        <v>0</v>
      </c>
    </row>
    <row r="383" spans="1:13" ht="30" x14ac:dyDescent="0.25">
      <c r="A383" s="112">
        <v>813</v>
      </c>
      <c r="B383" s="113" t="s">
        <v>553</v>
      </c>
      <c r="C383" s="114"/>
      <c r="D383" s="47"/>
      <c r="E383" s="47"/>
      <c r="F383" s="47"/>
      <c r="G383" s="47"/>
      <c r="H383" s="47"/>
      <c r="I383" s="47"/>
      <c r="J383" s="47"/>
      <c r="K383" s="47"/>
      <c r="L383" s="47"/>
      <c r="M383" s="43">
        <f t="shared" si="5"/>
        <v>0</v>
      </c>
    </row>
    <row r="384" spans="1:13" ht="30" x14ac:dyDescent="0.25">
      <c r="A384" s="112">
        <v>814</v>
      </c>
      <c r="B384" s="113" t="s">
        <v>554</v>
      </c>
      <c r="C384" s="114"/>
      <c r="D384" s="47"/>
      <c r="E384" s="47"/>
      <c r="F384" s="47"/>
      <c r="G384" s="47"/>
      <c r="H384" s="47"/>
      <c r="I384" s="47"/>
      <c r="J384" s="47"/>
      <c r="K384" s="47"/>
      <c r="L384" s="47"/>
      <c r="M384" s="43">
        <f t="shared" si="5"/>
        <v>0</v>
      </c>
    </row>
    <row r="385" spans="1:13" ht="30" x14ac:dyDescent="0.25">
      <c r="A385" s="112">
        <v>815</v>
      </c>
      <c r="B385" s="113" t="s">
        <v>555</v>
      </c>
      <c r="C385" s="114"/>
      <c r="D385" s="47"/>
      <c r="E385" s="47"/>
      <c r="F385" s="47"/>
      <c r="G385" s="47"/>
      <c r="H385" s="47"/>
      <c r="I385" s="47"/>
      <c r="J385" s="47"/>
      <c r="K385" s="47"/>
      <c r="L385" s="47"/>
      <c r="M385" s="43">
        <f t="shared" si="5"/>
        <v>0</v>
      </c>
    </row>
    <row r="386" spans="1:13" ht="30" x14ac:dyDescent="0.25">
      <c r="A386" s="112">
        <v>816</v>
      </c>
      <c r="B386" s="113" t="s">
        <v>556</v>
      </c>
      <c r="C386" s="114">
        <v>0</v>
      </c>
      <c r="D386" s="47">
        <v>0</v>
      </c>
      <c r="E386" s="47"/>
      <c r="F386" s="47">
        <v>0</v>
      </c>
      <c r="G386" s="47">
        <v>0</v>
      </c>
      <c r="H386" s="47">
        <v>0</v>
      </c>
      <c r="I386" s="47">
        <v>0</v>
      </c>
      <c r="J386" s="47">
        <v>0</v>
      </c>
      <c r="K386" s="47">
        <v>0</v>
      </c>
      <c r="L386" s="47">
        <v>0</v>
      </c>
      <c r="M386" s="43">
        <f t="shared" si="5"/>
        <v>0</v>
      </c>
    </row>
    <row r="387" spans="1:13" x14ac:dyDescent="0.25">
      <c r="A387" s="120">
        <v>8300</v>
      </c>
      <c r="B387" s="121" t="s">
        <v>557</v>
      </c>
      <c r="C387" s="58">
        <v>0</v>
      </c>
      <c r="D387" s="64">
        <v>0</v>
      </c>
      <c r="E387" s="64">
        <v>0</v>
      </c>
      <c r="F387" s="64">
        <v>0</v>
      </c>
      <c r="G387" s="64">
        <f>'COG-M'!P1972</f>
        <v>32500</v>
      </c>
      <c r="H387" s="64">
        <v>0</v>
      </c>
      <c r="I387" s="64">
        <v>0</v>
      </c>
      <c r="J387" s="64">
        <v>0</v>
      </c>
      <c r="K387" s="64">
        <v>0</v>
      </c>
      <c r="L387" s="64">
        <v>0</v>
      </c>
      <c r="M387" s="43">
        <f t="shared" si="5"/>
        <v>32500</v>
      </c>
    </row>
    <row r="388" spans="1:13" ht="30" x14ac:dyDescent="0.25">
      <c r="A388" s="112">
        <v>831</v>
      </c>
      <c r="B388" s="113" t="s">
        <v>558</v>
      </c>
      <c r="C388" s="114"/>
      <c r="D388" s="47"/>
      <c r="E388" s="47"/>
      <c r="F388" s="47"/>
      <c r="G388" s="47"/>
      <c r="H388" s="47"/>
      <c r="I388" s="47"/>
      <c r="J388" s="47"/>
      <c r="K388" s="47"/>
      <c r="L388" s="47"/>
      <c r="M388" s="43">
        <f t="shared" ref="M388:M430" si="6">SUM(C388:L388)</f>
        <v>0</v>
      </c>
    </row>
    <row r="389" spans="1:13" ht="30" x14ac:dyDescent="0.25">
      <c r="A389" s="112">
        <v>832</v>
      </c>
      <c r="B389" s="113" t="s">
        <v>559</v>
      </c>
      <c r="C389" s="114"/>
      <c r="D389" s="47"/>
      <c r="E389" s="47"/>
      <c r="F389" s="47"/>
      <c r="G389" s="47"/>
      <c r="H389" s="47"/>
      <c r="I389" s="47"/>
      <c r="J389" s="47"/>
      <c r="K389" s="47"/>
      <c r="L389" s="47"/>
      <c r="M389" s="43">
        <f t="shared" si="6"/>
        <v>0</v>
      </c>
    </row>
    <row r="390" spans="1:13" ht="30" x14ac:dyDescent="0.25">
      <c r="A390" s="112">
        <v>833</v>
      </c>
      <c r="B390" s="113" t="s">
        <v>560</v>
      </c>
      <c r="C390" s="114"/>
      <c r="D390" s="47"/>
      <c r="E390" s="47"/>
      <c r="F390" s="47"/>
      <c r="G390" s="47"/>
      <c r="H390" s="47"/>
      <c r="I390" s="47"/>
      <c r="J390" s="47"/>
      <c r="K390" s="47"/>
      <c r="L390" s="47"/>
      <c r="M390" s="43">
        <f t="shared" si="6"/>
        <v>0</v>
      </c>
    </row>
    <row r="391" spans="1:13" ht="45" x14ac:dyDescent="0.25">
      <c r="A391" s="112">
        <v>834</v>
      </c>
      <c r="B391" s="113" t="s">
        <v>561</v>
      </c>
      <c r="C391" s="114"/>
      <c r="D391" s="47"/>
      <c r="E391" s="47"/>
      <c r="F391" s="47"/>
      <c r="G391" s="47"/>
      <c r="H391" s="47"/>
      <c r="I391" s="47"/>
      <c r="J391" s="47"/>
      <c r="K391" s="47"/>
      <c r="L391" s="47"/>
      <c r="M391" s="43">
        <f t="shared" si="6"/>
        <v>0</v>
      </c>
    </row>
    <row r="392" spans="1:13" ht="45" x14ac:dyDescent="0.25">
      <c r="A392" s="112">
        <v>835</v>
      </c>
      <c r="B392" s="113" t="s">
        <v>984</v>
      </c>
      <c r="C392" s="114"/>
      <c r="D392" s="47"/>
      <c r="E392" s="47"/>
      <c r="F392" s="47"/>
      <c r="G392" s="47">
        <f>'COG-M'!P1977</f>
        <v>30000</v>
      </c>
      <c r="H392" s="47"/>
      <c r="I392" s="47"/>
      <c r="J392" s="47"/>
      <c r="K392" s="47"/>
      <c r="L392" s="47"/>
      <c r="M392" s="43">
        <f t="shared" si="6"/>
        <v>30000</v>
      </c>
    </row>
    <row r="393" spans="1:13" ht="45" x14ac:dyDescent="0.25">
      <c r="A393" s="112">
        <v>836</v>
      </c>
      <c r="B393" s="113" t="s">
        <v>562</v>
      </c>
      <c r="C393" s="114"/>
      <c r="D393" s="47"/>
      <c r="E393" s="47"/>
      <c r="F393" s="47"/>
      <c r="G393" s="47">
        <v>2500</v>
      </c>
      <c r="H393" s="47"/>
      <c r="I393" s="47"/>
      <c r="J393" s="47"/>
      <c r="K393" s="47"/>
      <c r="L393" s="47"/>
      <c r="M393" s="43">
        <f t="shared" si="6"/>
        <v>2500</v>
      </c>
    </row>
    <row r="394" spans="1:13" x14ac:dyDescent="0.25">
      <c r="A394" s="120">
        <v>8500</v>
      </c>
      <c r="B394" s="121" t="s">
        <v>563</v>
      </c>
      <c r="C394" s="58">
        <v>0</v>
      </c>
      <c r="D394" s="64">
        <v>0</v>
      </c>
      <c r="E394" s="64">
        <v>0</v>
      </c>
      <c r="F394" s="64">
        <v>0</v>
      </c>
      <c r="G394" s="64">
        <v>0</v>
      </c>
      <c r="H394" s="64">
        <v>0</v>
      </c>
      <c r="I394" s="64">
        <v>0</v>
      </c>
      <c r="J394" s="64">
        <v>0</v>
      </c>
      <c r="K394" s="64">
        <v>0</v>
      </c>
      <c r="L394" s="64">
        <v>0</v>
      </c>
      <c r="M394" s="43">
        <f t="shared" si="6"/>
        <v>0</v>
      </c>
    </row>
    <row r="395" spans="1:13" x14ac:dyDescent="0.25">
      <c r="A395" s="112">
        <v>851</v>
      </c>
      <c r="B395" s="113" t="s">
        <v>564</v>
      </c>
      <c r="C395" s="114">
        <v>0</v>
      </c>
      <c r="D395" s="47">
        <v>0</v>
      </c>
      <c r="E395" s="47"/>
      <c r="F395" s="47">
        <v>0</v>
      </c>
      <c r="G395" s="47">
        <v>0</v>
      </c>
      <c r="H395" s="47">
        <v>0</v>
      </c>
      <c r="I395" s="47">
        <v>0</v>
      </c>
      <c r="J395" s="47">
        <v>0</v>
      </c>
      <c r="K395" s="47">
        <v>0</v>
      </c>
      <c r="L395" s="47">
        <v>0</v>
      </c>
      <c r="M395" s="43">
        <f t="shared" si="6"/>
        <v>0</v>
      </c>
    </row>
    <row r="396" spans="1:13" x14ac:dyDescent="0.25">
      <c r="A396" s="112">
        <v>852</v>
      </c>
      <c r="B396" s="113" t="s">
        <v>565</v>
      </c>
      <c r="C396" s="114">
        <v>0</v>
      </c>
      <c r="D396" s="47">
        <v>0</v>
      </c>
      <c r="E396" s="47"/>
      <c r="F396" s="47">
        <v>0</v>
      </c>
      <c r="G396" s="47">
        <v>0</v>
      </c>
      <c r="H396" s="47">
        <v>0</v>
      </c>
      <c r="I396" s="47">
        <v>0</v>
      </c>
      <c r="J396" s="47">
        <v>0</v>
      </c>
      <c r="K396" s="47">
        <v>0</v>
      </c>
      <c r="L396" s="47">
        <v>0</v>
      </c>
      <c r="M396" s="43">
        <f t="shared" si="6"/>
        <v>0</v>
      </c>
    </row>
    <row r="397" spans="1:13" x14ac:dyDescent="0.25">
      <c r="A397" s="112">
        <v>853</v>
      </c>
      <c r="B397" s="113" t="s">
        <v>566</v>
      </c>
      <c r="C397" s="114">
        <v>0</v>
      </c>
      <c r="D397" s="47">
        <v>0</v>
      </c>
      <c r="E397" s="47"/>
      <c r="F397" s="47">
        <v>0</v>
      </c>
      <c r="G397" s="47">
        <v>0</v>
      </c>
      <c r="H397" s="47">
        <v>0</v>
      </c>
      <c r="I397" s="47">
        <v>0</v>
      </c>
      <c r="J397" s="47">
        <v>0</v>
      </c>
      <c r="K397" s="47">
        <v>0</v>
      </c>
      <c r="L397" s="47">
        <v>0</v>
      </c>
      <c r="M397" s="43">
        <f t="shared" si="6"/>
        <v>0</v>
      </c>
    </row>
    <row r="398" spans="1:13" x14ac:dyDescent="0.25">
      <c r="A398" s="122">
        <v>9000</v>
      </c>
      <c r="B398" s="108" t="s">
        <v>567</v>
      </c>
      <c r="C398" s="61">
        <v>0</v>
      </c>
      <c r="D398" s="62">
        <v>0</v>
      </c>
      <c r="E398" s="62">
        <v>0</v>
      </c>
      <c r="F398" s="62">
        <v>0</v>
      </c>
      <c r="G398" s="62">
        <f>'COG-M'!P2007</f>
        <v>1489416</v>
      </c>
      <c r="H398" s="62">
        <v>0</v>
      </c>
      <c r="I398" s="62">
        <v>0</v>
      </c>
      <c r="J398" s="62">
        <v>0</v>
      </c>
      <c r="K398" s="62">
        <v>0</v>
      </c>
      <c r="L398" s="62">
        <v>0</v>
      </c>
      <c r="M398" s="43">
        <f t="shared" si="6"/>
        <v>1489416</v>
      </c>
    </row>
    <row r="399" spans="1:13" ht="30" x14ac:dyDescent="0.25">
      <c r="A399" s="120">
        <v>9100</v>
      </c>
      <c r="B399" s="121" t="s">
        <v>568</v>
      </c>
      <c r="C399" s="58">
        <v>0</v>
      </c>
      <c r="D399" s="64">
        <v>0</v>
      </c>
      <c r="E399" s="64">
        <v>0</v>
      </c>
      <c r="F399" s="64">
        <v>0</v>
      </c>
      <c r="G399" s="64">
        <f>'COG-M'!P2008</f>
        <v>1140000</v>
      </c>
      <c r="H399" s="64">
        <v>0</v>
      </c>
      <c r="I399" s="64">
        <v>0</v>
      </c>
      <c r="J399" s="64">
        <v>0</v>
      </c>
      <c r="K399" s="64">
        <v>0</v>
      </c>
      <c r="L399" s="64">
        <v>0</v>
      </c>
      <c r="M399" s="43">
        <f t="shared" si="6"/>
        <v>1140000</v>
      </c>
    </row>
    <row r="400" spans="1:13" ht="30" x14ac:dyDescent="0.25">
      <c r="A400" s="112">
        <v>911</v>
      </c>
      <c r="B400" s="113" t="s">
        <v>569</v>
      </c>
      <c r="C400" s="114">
        <v>0</v>
      </c>
      <c r="D400" s="47"/>
      <c r="E400" s="47"/>
      <c r="F400" s="47">
        <v>0</v>
      </c>
      <c r="G400" s="47">
        <f>'COG-M'!P2011</f>
        <v>1140000</v>
      </c>
      <c r="H400" s="47">
        <v>0</v>
      </c>
      <c r="I400" s="47">
        <v>0</v>
      </c>
      <c r="J400" s="47">
        <v>0</v>
      </c>
      <c r="K400" s="47"/>
      <c r="L400" s="47"/>
      <c r="M400" s="43">
        <f t="shared" si="6"/>
        <v>1140000</v>
      </c>
    </row>
    <row r="401" spans="1:13" ht="30" x14ac:dyDescent="0.25">
      <c r="A401" s="112">
        <v>912</v>
      </c>
      <c r="B401" s="113" t="s">
        <v>570</v>
      </c>
      <c r="C401" s="114">
        <v>0</v>
      </c>
      <c r="D401" s="47"/>
      <c r="E401" s="47"/>
      <c r="F401" s="47">
        <v>0</v>
      </c>
      <c r="G401" s="47">
        <v>0</v>
      </c>
      <c r="H401" s="47">
        <v>0</v>
      </c>
      <c r="I401" s="47">
        <v>0</v>
      </c>
      <c r="J401" s="47">
        <v>0</v>
      </c>
      <c r="K401" s="47"/>
      <c r="L401" s="47"/>
      <c r="M401" s="43">
        <f t="shared" si="6"/>
        <v>0</v>
      </c>
    </row>
    <row r="402" spans="1:13" ht="30" x14ac:dyDescent="0.25">
      <c r="A402" s="112">
        <v>913</v>
      </c>
      <c r="B402" s="113" t="s">
        <v>571</v>
      </c>
      <c r="C402" s="114">
        <v>0</v>
      </c>
      <c r="D402" s="47"/>
      <c r="E402" s="47"/>
      <c r="F402" s="47">
        <v>0</v>
      </c>
      <c r="G402" s="47">
        <v>0</v>
      </c>
      <c r="H402" s="47">
        <v>0</v>
      </c>
      <c r="I402" s="47">
        <v>0</v>
      </c>
      <c r="J402" s="47">
        <v>0</v>
      </c>
      <c r="K402" s="47"/>
      <c r="L402" s="47"/>
      <c r="M402" s="43">
        <f t="shared" si="6"/>
        <v>0</v>
      </c>
    </row>
    <row r="403" spans="1:13" ht="30" x14ac:dyDescent="0.25">
      <c r="A403" s="112">
        <v>914</v>
      </c>
      <c r="B403" s="113" t="s">
        <v>572</v>
      </c>
      <c r="C403" s="114"/>
      <c r="D403" s="47"/>
      <c r="E403" s="47"/>
      <c r="F403" s="47"/>
      <c r="G403" s="47"/>
      <c r="H403" s="47"/>
      <c r="I403" s="47"/>
      <c r="J403" s="47"/>
      <c r="K403" s="47"/>
      <c r="L403" s="47"/>
      <c r="M403" s="43">
        <f t="shared" si="6"/>
        <v>0</v>
      </c>
    </row>
    <row r="404" spans="1:13" ht="45" x14ac:dyDescent="0.25">
      <c r="A404" s="112">
        <v>915</v>
      </c>
      <c r="B404" s="113" t="s">
        <v>573</v>
      </c>
      <c r="C404" s="114"/>
      <c r="D404" s="47"/>
      <c r="E404" s="47"/>
      <c r="F404" s="47"/>
      <c r="G404" s="47"/>
      <c r="H404" s="47"/>
      <c r="I404" s="47"/>
      <c r="J404" s="47"/>
      <c r="K404" s="47"/>
      <c r="L404" s="47"/>
      <c r="M404" s="43">
        <f t="shared" si="6"/>
        <v>0</v>
      </c>
    </row>
    <row r="405" spans="1:13" x14ac:dyDescent="0.25">
      <c r="A405" s="112">
        <v>916</v>
      </c>
      <c r="B405" s="113" t="s">
        <v>574</v>
      </c>
      <c r="C405" s="114"/>
      <c r="D405" s="47"/>
      <c r="E405" s="47"/>
      <c r="F405" s="47"/>
      <c r="G405" s="47"/>
      <c r="H405" s="47"/>
      <c r="I405" s="47"/>
      <c r="J405" s="47"/>
      <c r="K405" s="47"/>
      <c r="L405" s="47"/>
      <c r="M405" s="43">
        <f t="shared" si="6"/>
        <v>0</v>
      </c>
    </row>
    <row r="406" spans="1:13" ht="30" x14ac:dyDescent="0.25">
      <c r="A406" s="112">
        <v>917</v>
      </c>
      <c r="B406" s="113" t="s">
        <v>575</v>
      </c>
      <c r="C406" s="114"/>
      <c r="D406" s="47"/>
      <c r="E406" s="47"/>
      <c r="F406" s="47"/>
      <c r="G406" s="47"/>
      <c r="H406" s="47"/>
      <c r="I406" s="47"/>
      <c r="J406" s="47"/>
      <c r="K406" s="47"/>
      <c r="L406" s="47"/>
      <c r="M406" s="43">
        <f t="shared" si="6"/>
        <v>0</v>
      </c>
    </row>
    <row r="407" spans="1:13" ht="30" x14ac:dyDescent="0.25">
      <c r="A407" s="112">
        <v>918</v>
      </c>
      <c r="B407" s="113" t="s">
        <v>576</v>
      </c>
      <c r="C407" s="114"/>
      <c r="D407" s="47"/>
      <c r="E407" s="47"/>
      <c r="F407" s="47"/>
      <c r="G407" s="47"/>
      <c r="H407" s="47"/>
      <c r="I407" s="47"/>
      <c r="J407" s="47"/>
      <c r="K407" s="47"/>
      <c r="L407" s="47"/>
      <c r="M407" s="43">
        <f t="shared" si="6"/>
        <v>0</v>
      </c>
    </row>
    <row r="408" spans="1:13" x14ac:dyDescent="0.25">
      <c r="A408" s="120">
        <v>9200</v>
      </c>
      <c r="B408" s="121" t="s">
        <v>577</v>
      </c>
      <c r="C408" s="58">
        <v>0</v>
      </c>
      <c r="D408" s="64">
        <v>0</v>
      </c>
      <c r="E408" s="64">
        <v>0</v>
      </c>
      <c r="F408" s="64">
        <v>0</v>
      </c>
      <c r="G408" s="64">
        <f>'COG-M'!P2032</f>
        <v>349416</v>
      </c>
      <c r="H408" s="64">
        <v>0</v>
      </c>
      <c r="I408" s="64">
        <v>0</v>
      </c>
      <c r="J408" s="64">
        <v>0</v>
      </c>
      <c r="K408" s="64">
        <v>0</v>
      </c>
      <c r="L408" s="64">
        <v>0</v>
      </c>
      <c r="M408" s="43">
        <f t="shared" si="6"/>
        <v>349416</v>
      </c>
    </row>
    <row r="409" spans="1:13" ht="30" x14ac:dyDescent="0.25">
      <c r="A409" s="112">
        <v>921</v>
      </c>
      <c r="B409" s="113" t="s">
        <v>578</v>
      </c>
      <c r="C409" s="114">
        <v>0</v>
      </c>
      <c r="D409" s="47"/>
      <c r="E409" s="47"/>
      <c r="F409" s="47">
        <v>0</v>
      </c>
      <c r="G409" s="47">
        <f>'COG-M'!P2036</f>
        <v>349416</v>
      </c>
      <c r="H409" s="47">
        <v>0</v>
      </c>
      <c r="I409" s="47">
        <v>0</v>
      </c>
      <c r="J409" s="47">
        <v>0</v>
      </c>
      <c r="K409" s="47"/>
      <c r="L409" s="47"/>
      <c r="M409" s="43">
        <f t="shared" si="6"/>
        <v>349416</v>
      </c>
    </row>
    <row r="410" spans="1:13" ht="30" x14ac:dyDescent="0.25">
      <c r="A410" s="112">
        <v>922</v>
      </c>
      <c r="B410" s="113" t="s">
        <v>579</v>
      </c>
      <c r="C410" s="114">
        <v>0</v>
      </c>
      <c r="D410" s="47"/>
      <c r="E410" s="47"/>
      <c r="F410" s="47">
        <v>0</v>
      </c>
      <c r="G410" s="47">
        <v>0</v>
      </c>
      <c r="H410" s="47">
        <v>0</v>
      </c>
      <c r="I410" s="47">
        <v>0</v>
      </c>
      <c r="J410" s="47">
        <v>0</v>
      </c>
      <c r="K410" s="47"/>
      <c r="L410" s="47"/>
      <c r="M410" s="43">
        <f t="shared" si="6"/>
        <v>0</v>
      </c>
    </row>
    <row r="411" spans="1:13" ht="30" x14ac:dyDescent="0.25">
      <c r="A411" s="112">
        <v>923</v>
      </c>
      <c r="B411" s="113" t="s">
        <v>580</v>
      </c>
      <c r="C411" s="114">
        <v>0</v>
      </c>
      <c r="D411" s="47"/>
      <c r="E411" s="47"/>
      <c r="F411" s="47">
        <v>0</v>
      </c>
      <c r="G411" s="47">
        <v>0</v>
      </c>
      <c r="H411" s="47">
        <v>0</v>
      </c>
      <c r="I411" s="47">
        <v>0</v>
      </c>
      <c r="J411" s="47">
        <v>0</v>
      </c>
      <c r="K411" s="47"/>
      <c r="L411" s="47"/>
      <c r="M411" s="43">
        <f t="shared" si="6"/>
        <v>0</v>
      </c>
    </row>
    <row r="412" spans="1:13" ht="30" x14ac:dyDescent="0.25">
      <c r="A412" s="112">
        <v>924</v>
      </c>
      <c r="B412" s="113" t="s">
        <v>581</v>
      </c>
      <c r="C412" s="114"/>
      <c r="D412" s="47"/>
      <c r="E412" s="47"/>
      <c r="F412" s="47"/>
      <c r="G412" s="47"/>
      <c r="H412" s="47"/>
      <c r="I412" s="47"/>
      <c r="J412" s="47"/>
      <c r="K412" s="47"/>
      <c r="L412" s="47"/>
      <c r="M412" s="43">
        <f t="shared" si="6"/>
        <v>0</v>
      </c>
    </row>
    <row r="413" spans="1:13" ht="30" x14ac:dyDescent="0.25">
      <c r="A413" s="112">
        <v>925</v>
      </c>
      <c r="B413" s="113" t="s">
        <v>582</v>
      </c>
      <c r="C413" s="114"/>
      <c r="D413" s="47"/>
      <c r="E413" s="47"/>
      <c r="F413" s="47"/>
      <c r="G413" s="47"/>
      <c r="H413" s="47"/>
      <c r="I413" s="47"/>
      <c r="J413" s="47"/>
      <c r="K413" s="47"/>
      <c r="L413" s="47"/>
      <c r="M413" s="43">
        <f t="shared" si="6"/>
        <v>0</v>
      </c>
    </row>
    <row r="414" spans="1:13" x14ac:dyDescent="0.25">
      <c r="A414" s="112">
        <v>926</v>
      </c>
      <c r="B414" s="113" t="s">
        <v>583</v>
      </c>
      <c r="C414" s="114"/>
      <c r="D414" s="47"/>
      <c r="E414" s="47"/>
      <c r="F414" s="47"/>
      <c r="G414" s="47"/>
      <c r="H414" s="47"/>
      <c r="I414" s="47"/>
      <c r="J414" s="47"/>
      <c r="K414" s="47"/>
      <c r="L414" s="47"/>
      <c r="M414" s="43">
        <f t="shared" si="6"/>
        <v>0</v>
      </c>
    </row>
    <row r="415" spans="1:13" ht="30" x14ac:dyDescent="0.25">
      <c r="A415" s="112">
        <v>927</v>
      </c>
      <c r="B415" s="113" t="s">
        <v>584</v>
      </c>
      <c r="C415" s="114"/>
      <c r="D415" s="47"/>
      <c r="E415" s="47"/>
      <c r="F415" s="47"/>
      <c r="G415" s="47"/>
      <c r="H415" s="47"/>
      <c r="I415" s="47"/>
      <c r="J415" s="47"/>
      <c r="K415" s="47"/>
      <c r="L415" s="47"/>
      <c r="M415" s="43">
        <f t="shared" si="6"/>
        <v>0</v>
      </c>
    </row>
    <row r="416" spans="1:13" ht="30" x14ac:dyDescent="0.25">
      <c r="A416" s="112">
        <v>928</v>
      </c>
      <c r="B416" s="113" t="s">
        <v>585</v>
      </c>
      <c r="C416" s="114"/>
      <c r="D416" s="47"/>
      <c r="E416" s="47"/>
      <c r="F416" s="47"/>
      <c r="G416" s="47"/>
      <c r="H416" s="47"/>
      <c r="I416" s="47"/>
      <c r="J416" s="47"/>
      <c r="K416" s="47"/>
      <c r="L416" s="47"/>
      <c r="M416" s="43">
        <f t="shared" si="6"/>
        <v>0</v>
      </c>
    </row>
    <row r="417" spans="1:13" x14ac:dyDescent="0.25">
      <c r="A417" s="120">
        <v>9300</v>
      </c>
      <c r="B417" s="121" t="s">
        <v>586</v>
      </c>
      <c r="C417" s="58">
        <v>0</v>
      </c>
      <c r="D417" s="64">
        <v>0</v>
      </c>
      <c r="E417" s="64">
        <v>0</v>
      </c>
      <c r="F417" s="64">
        <v>0</v>
      </c>
      <c r="G417" s="64">
        <v>0</v>
      </c>
      <c r="H417" s="64">
        <v>0</v>
      </c>
      <c r="I417" s="64">
        <v>0</v>
      </c>
      <c r="J417" s="64">
        <v>0</v>
      </c>
      <c r="K417" s="64">
        <v>0</v>
      </c>
      <c r="L417" s="64">
        <v>0</v>
      </c>
      <c r="M417" s="43">
        <f t="shared" si="6"/>
        <v>0</v>
      </c>
    </row>
    <row r="418" spans="1:13" ht="30" x14ac:dyDescent="0.25">
      <c r="A418" s="112">
        <v>931</v>
      </c>
      <c r="B418" s="113" t="s">
        <v>587</v>
      </c>
      <c r="C418" s="114">
        <v>0</v>
      </c>
      <c r="D418" s="47"/>
      <c r="E418" s="47"/>
      <c r="F418" s="47">
        <v>0</v>
      </c>
      <c r="G418" s="47">
        <v>0</v>
      </c>
      <c r="H418" s="47">
        <v>0</v>
      </c>
      <c r="I418" s="47">
        <v>0</v>
      </c>
      <c r="J418" s="47">
        <v>0</v>
      </c>
      <c r="K418" s="47"/>
      <c r="L418" s="47"/>
      <c r="M418" s="43">
        <f t="shared" si="6"/>
        <v>0</v>
      </c>
    </row>
    <row r="419" spans="1:13" ht="30" x14ac:dyDescent="0.25">
      <c r="A419" s="112">
        <v>932</v>
      </c>
      <c r="B419" s="113" t="s">
        <v>588</v>
      </c>
      <c r="C419" s="114"/>
      <c r="D419" s="47"/>
      <c r="E419" s="47"/>
      <c r="F419" s="47"/>
      <c r="G419" s="47"/>
      <c r="H419" s="47"/>
      <c r="I419" s="47"/>
      <c r="J419" s="47"/>
      <c r="K419" s="47"/>
      <c r="L419" s="47"/>
      <c r="M419" s="43">
        <f t="shared" si="6"/>
        <v>0</v>
      </c>
    </row>
    <row r="420" spans="1:13" x14ac:dyDescent="0.25">
      <c r="A420" s="120">
        <v>9400</v>
      </c>
      <c r="B420" s="121" t="s">
        <v>589</v>
      </c>
      <c r="C420" s="58">
        <v>0</v>
      </c>
      <c r="D420" s="64">
        <v>0</v>
      </c>
      <c r="E420" s="64">
        <v>0</v>
      </c>
      <c r="F420" s="64">
        <v>0</v>
      </c>
      <c r="G420" s="64">
        <v>0</v>
      </c>
      <c r="H420" s="64">
        <v>0</v>
      </c>
      <c r="I420" s="64">
        <v>0</v>
      </c>
      <c r="J420" s="64">
        <v>0</v>
      </c>
      <c r="K420" s="64">
        <v>0</v>
      </c>
      <c r="L420" s="64">
        <v>0</v>
      </c>
      <c r="M420" s="43">
        <f t="shared" si="6"/>
        <v>0</v>
      </c>
    </row>
    <row r="421" spans="1:13" x14ac:dyDescent="0.25">
      <c r="A421" s="112">
        <v>941</v>
      </c>
      <c r="B421" s="113" t="s">
        <v>590</v>
      </c>
      <c r="C421" s="114">
        <v>0</v>
      </c>
      <c r="D421" s="47"/>
      <c r="E421" s="47"/>
      <c r="F421" s="47">
        <v>0</v>
      </c>
      <c r="G421" s="47">
        <v>0</v>
      </c>
      <c r="H421" s="47">
        <v>0</v>
      </c>
      <c r="I421" s="47">
        <v>0</v>
      </c>
      <c r="J421" s="47">
        <v>0</v>
      </c>
      <c r="K421" s="47"/>
      <c r="L421" s="47"/>
      <c r="M421" s="43">
        <f t="shared" si="6"/>
        <v>0</v>
      </c>
    </row>
    <row r="422" spans="1:13" x14ac:dyDescent="0.25">
      <c r="A422" s="112">
        <v>942</v>
      </c>
      <c r="B422" s="113" t="s">
        <v>591</v>
      </c>
      <c r="C422" s="114"/>
      <c r="D422" s="47"/>
      <c r="E422" s="47"/>
      <c r="F422" s="47"/>
      <c r="G422" s="47"/>
      <c r="H422" s="47"/>
      <c r="I422" s="47"/>
      <c r="J422" s="47"/>
      <c r="K422" s="47"/>
      <c r="L422" s="47"/>
      <c r="M422" s="43">
        <f t="shared" si="6"/>
        <v>0</v>
      </c>
    </row>
    <row r="423" spans="1:13" x14ac:dyDescent="0.25">
      <c r="A423" s="120">
        <v>9500</v>
      </c>
      <c r="B423" s="121" t="s">
        <v>592</v>
      </c>
      <c r="C423" s="58">
        <v>0</v>
      </c>
      <c r="D423" s="64">
        <v>0</v>
      </c>
      <c r="E423" s="64">
        <v>0</v>
      </c>
      <c r="F423" s="64">
        <v>0</v>
      </c>
      <c r="G423" s="64">
        <v>0</v>
      </c>
      <c r="H423" s="64">
        <v>0</v>
      </c>
      <c r="I423" s="64">
        <v>0</v>
      </c>
      <c r="J423" s="64">
        <v>0</v>
      </c>
      <c r="K423" s="64">
        <v>0</v>
      </c>
      <c r="L423" s="64">
        <v>0</v>
      </c>
      <c r="M423" s="43">
        <f t="shared" si="6"/>
        <v>0</v>
      </c>
    </row>
    <row r="424" spans="1:13" x14ac:dyDescent="0.25">
      <c r="A424" s="112">
        <v>951</v>
      </c>
      <c r="B424" s="113" t="s">
        <v>593</v>
      </c>
      <c r="C424" s="114">
        <v>0</v>
      </c>
      <c r="D424" s="47"/>
      <c r="E424" s="47"/>
      <c r="F424" s="47">
        <v>0</v>
      </c>
      <c r="G424" s="47">
        <v>0</v>
      </c>
      <c r="H424" s="47">
        <v>0</v>
      </c>
      <c r="I424" s="47">
        <v>0</v>
      </c>
      <c r="J424" s="47">
        <v>0</v>
      </c>
      <c r="K424" s="47"/>
      <c r="L424" s="47"/>
      <c r="M424" s="43">
        <f t="shared" si="6"/>
        <v>0</v>
      </c>
    </row>
    <row r="425" spans="1:13" x14ac:dyDescent="0.25">
      <c r="A425" s="120">
        <v>9600</v>
      </c>
      <c r="B425" s="121" t="s">
        <v>594</v>
      </c>
      <c r="C425" s="58">
        <v>0</v>
      </c>
      <c r="D425" s="64">
        <v>0</v>
      </c>
      <c r="E425" s="64">
        <v>0</v>
      </c>
      <c r="F425" s="64">
        <v>0</v>
      </c>
      <c r="G425" s="64">
        <v>0</v>
      </c>
      <c r="H425" s="64">
        <v>0</v>
      </c>
      <c r="I425" s="64">
        <v>0</v>
      </c>
      <c r="J425" s="64">
        <v>0</v>
      </c>
      <c r="K425" s="64">
        <v>0</v>
      </c>
      <c r="L425" s="64">
        <v>0</v>
      </c>
      <c r="M425" s="43">
        <f t="shared" si="6"/>
        <v>0</v>
      </c>
    </row>
    <row r="426" spans="1:13" x14ac:dyDescent="0.25">
      <c r="A426" s="112">
        <v>961</v>
      </c>
      <c r="B426" s="113" t="s">
        <v>595</v>
      </c>
      <c r="C426" s="114"/>
      <c r="D426" s="47"/>
      <c r="E426" s="47"/>
      <c r="F426" s="47"/>
      <c r="G426" s="47"/>
      <c r="H426" s="47"/>
      <c r="I426" s="47"/>
      <c r="J426" s="47"/>
      <c r="K426" s="47"/>
      <c r="L426" s="47"/>
      <c r="M426" s="43">
        <f t="shared" si="6"/>
        <v>0</v>
      </c>
    </row>
    <row r="427" spans="1:13" ht="30" x14ac:dyDescent="0.25">
      <c r="A427" s="112">
        <v>962</v>
      </c>
      <c r="B427" s="113" t="s">
        <v>596</v>
      </c>
      <c r="C427" s="114"/>
      <c r="D427" s="47"/>
      <c r="E427" s="47"/>
      <c r="F427" s="47"/>
      <c r="G427" s="47"/>
      <c r="H427" s="47"/>
      <c r="I427" s="47"/>
      <c r="J427" s="47"/>
      <c r="K427" s="47"/>
      <c r="L427" s="47"/>
      <c r="M427" s="43">
        <f t="shared" si="6"/>
        <v>0</v>
      </c>
    </row>
    <row r="428" spans="1:13" ht="30" x14ac:dyDescent="0.25">
      <c r="A428" s="120">
        <v>9900</v>
      </c>
      <c r="B428" s="121" t="s">
        <v>597</v>
      </c>
      <c r="C428" s="58">
        <v>0</v>
      </c>
      <c r="D428" s="64">
        <v>0</v>
      </c>
      <c r="E428" s="64">
        <v>0</v>
      </c>
      <c r="F428" s="64">
        <v>0</v>
      </c>
      <c r="G428" s="64">
        <v>0</v>
      </c>
      <c r="H428" s="64">
        <v>0</v>
      </c>
      <c r="I428" s="64">
        <v>0</v>
      </c>
      <c r="J428" s="64">
        <v>0</v>
      </c>
      <c r="K428" s="64">
        <v>0</v>
      </c>
      <c r="L428" s="64">
        <v>0</v>
      </c>
      <c r="M428" s="43">
        <f t="shared" si="6"/>
        <v>0</v>
      </c>
    </row>
    <row r="429" spans="1:13" x14ac:dyDescent="0.25">
      <c r="A429" s="112">
        <v>991</v>
      </c>
      <c r="B429" s="113" t="s">
        <v>598</v>
      </c>
      <c r="C429" s="114">
        <v>0</v>
      </c>
      <c r="D429" s="47"/>
      <c r="E429" s="47"/>
      <c r="F429" s="47">
        <v>0</v>
      </c>
      <c r="G429" s="47">
        <v>0</v>
      </c>
      <c r="H429" s="47">
        <v>0</v>
      </c>
      <c r="I429" s="47">
        <v>0</v>
      </c>
      <c r="J429" s="47">
        <v>0</v>
      </c>
      <c r="K429" s="47"/>
      <c r="L429" s="47"/>
      <c r="M429" s="43">
        <f t="shared" si="6"/>
        <v>0</v>
      </c>
    </row>
    <row r="430" spans="1:13" x14ac:dyDescent="0.25">
      <c r="A430" s="123"/>
      <c r="B430" s="124" t="s">
        <v>599</v>
      </c>
      <c r="C430" s="66">
        <f>SUM(C3+C40+C105+C190+C250+C309+C331+C379+C398)</f>
        <v>0</v>
      </c>
      <c r="D430" s="66">
        <f t="shared" ref="D430:L430" si="7">SUM(D3+D40+D105+D190+D250+D309+D331+D379+D398)</f>
        <v>0</v>
      </c>
      <c r="E430" s="66">
        <f t="shared" si="7"/>
        <v>0</v>
      </c>
      <c r="F430" s="66">
        <f t="shared" si="7"/>
        <v>0</v>
      </c>
      <c r="G430" s="66">
        <f t="shared" si="7"/>
        <v>42555240</v>
      </c>
      <c r="H430" s="66"/>
      <c r="I430" s="66">
        <f t="shared" si="7"/>
        <v>0</v>
      </c>
      <c r="J430" s="66">
        <f t="shared" si="7"/>
        <v>0</v>
      </c>
      <c r="K430" s="66">
        <f t="shared" si="7"/>
        <v>0</v>
      </c>
      <c r="L430" s="66">
        <f t="shared" si="7"/>
        <v>0</v>
      </c>
      <c r="M430" s="43">
        <f t="shared" si="6"/>
        <v>42555240</v>
      </c>
    </row>
  </sheetData>
  <mergeCells count="5">
    <mergeCell ref="A1:A2"/>
    <mergeCell ref="B1:B2"/>
    <mergeCell ref="C1:I1"/>
    <mergeCell ref="J1:L1"/>
    <mergeCell ref="M1:M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669900"/>
  </sheetPr>
  <dimension ref="A1:M21"/>
  <sheetViews>
    <sheetView workbookViewId="0">
      <selection activeCell="G4" sqref="G4"/>
    </sheetView>
  </sheetViews>
  <sheetFormatPr baseColWidth="10" defaultRowHeight="15" x14ac:dyDescent="0.25"/>
  <cols>
    <col min="2" max="2" width="23.42578125" customWidth="1"/>
  </cols>
  <sheetData>
    <row r="1" spans="1:13" x14ac:dyDescent="0.25">
      <c r="A1" s="264" t="s">
        <v>665</v>
      </c>
      <c r="B1" s="266" t="s">
        <v>177</v>
      </c>
      <c r="C1" s="268" t="s">
        <v>652</v>
      </c>
      <c r="D1" s="268"/>
      <c r="E1" s="268"/>
      <c r="F1" s="268"/>
      <c r="G1" s="268"/>
      <c r="H1" s="268"/>
      <c r="I1" s="268"/>
      <c r="J1" s="269" t="s">
        <v>653</v>
      </c>
      <c r="K1" s="269"/>
      <c r="L1" s="269"/>
      <c r="M1" s="270" t="s">
        <v>654</v>
      </c>
    </row>
    <row r="2" spans="1:13" ht="102" x14ac:dyDescent="0.25">
      <c r="A2" s="265"/>
      <c r="B2" s="267"/>
      <c r="C2" s="125" t="s">
        <v>666</v>
      </c>
      <c r="D2" s="126" t="s">
        <v>667</v>
      </c>
      <c r="E2" s="105" t="s">
        <v>668</v>
      </c>
      <c r="F2" s="105" t="s">
        <v>669</v>
      </c>
      <c r="G2" s="105" t="s">
        <v>670</v>
      </c>
      <c r="H2" s="105" t="s">
        <v>671</v>
      </c>
      <c r="I2" s="105" t="s">
        <v>672</v>
      </c>
      <c r="J2" s="106" t="s">
        <v>673</v>
      </c>
      <c r="K2" s="106" t="s">
        <v>674</v>
      </c>
      <c r="L2" s="106" t="s">
        <v>675</v>
      </c>
      <c r="M2" s="271"/>
    </row>
    <row r="3" spans="1:13" x14ac:dyDescent="0.25">
      <c r="A3" s="127">
        <v>1</v>
      </c>
      <c r="B3" s="128" t="s">
        <v>676</v>
      </c>
      <c r="C3" s="47">
        <v>0</v>
      </c>
      <c r="D3" s="47">
        <v>0</v>
      </c>
      <c r="E3" s="47">
        <v>0</v>
      </c>
      <c r="F3" s="47">
        <v>0</v>
      </c>
      <c r="G3" s="47">
        <v>40702700</v>
      </c>
      <c r="H3" s="47">
        <v>0</v>
      </c>
      <c r="I3" s="47">
        <v>0</v>
      </c>
      <c r="J3" s="47">
        <v>0</v>
      </c>
      <c r="K3" s="47">
        <v>0</v>
      </c>
      <c r="L3" s="47">
        <v>0</v>
      </c>
      <c r="M3" s="47">
        <f>SUM(C3:L3)</f>
        <v>40702700</v>
      </c>
    </row>
    <row r="4" spans="1:13" x14ac:dyDescent="0.25">
      <c r="A4" s="127">
        <v>2</v>
      </c>
      <c r="B4" s="128" t="s">
        <v>677</v>
      </c>
      <c r="C4" s="47">
        <v>0</v>
      </c>
      <c r="D4" s="47">
        <v>0</v>
      </c>
      <c r="E4" s="47">
        <v>0</v>
      </c>
      <c r="F4" s="47">
        <v>0</v>
      </c>
      <c r="G4" s="47">
        <v>0</v>
      </c>
      <c r="H4" s="47">
        <v>0</v>
      </c>
      <c r="I4" s="47">
        <v>0</v>
      </c>
      <c r="J4" s="47">
        <v>0</v>
      </c>
      <c r="K4" s="47">
        <v>0</v>
      </c>
      <c r="L4" s="47">
        <v>0</v>
      </c>
      <c r="M4" s="47">
        <f t="shared" ref="M4:M7" si="0">SUM(C4:L4)</f>
        <v>0</v>
      </c>
    </row>
    <row r="5" spans="1:13" ht="45" x14ac:dyDescent="0.25">
      <c r="A5" s="127">
        <v>3</v>
      </c>
      <c r="B5" s="128" t="s">
        <v>678</v>
      </c>
      <c r="C5" s="47">
        <v>0</v>
      </c>
      <c r="D5" s="47">
        <v>0</v>
      </c>
      <c r="E5" s="47">
        <v>0</v>
      </c>
      <c r="F5" s="47">
        <v>0</v>
      </c>
      <c r="G5" s="47">
        <f>K16</f>
        <v>1489416</v>
      </c>
      <c r="H5" s="47">
        <v>0</v>
      </c>
      <c r="I5" s="47">
        <v>0</v>
      </c>
      <c r="J5" s="47">
        <v>0</v>
      </c>
      <c r="K5" s="47">
        <v>0</v>
      </c>
      <c r="L5" s="47">
        <v>0</v>
      </c>
      <c r="M5" s="47">
        <f t="shared" si="0"/>
        <v>1489416</v>
      </c>
    </row>
    <row r="6" spans="1:13" x14ac:dyDescent="0.25">
      <c r="A6" s="127">
        <v>4</v>
      </c>
      <c r="B6" s="128" t="s">
        <v>168</v>
      </c>
      <c r="C6" s="47">
        <v>0</v>
      </c>
      <c r="D6" s="47">
        <v>0</v>
      </c>
      <c r="E6" s="47">
        <v>0</v>
      </c>
      <c r="F6" s="47">
        <v>0</v>
      </c>
      <c r="G6" s="47">
        <v>330624</v>
      </c>
      <c r="H6" s="47">
        <v>0</v>
      </c>
      <c r="I6" s="47">
        <v>0</v>
      </c>
      <c r="J6" s="47">
        <v>0</v>
      </c>
      <c r="K6" s="47">
        <v>0</v>
      </c>
      <c r="L6" s="47">
        <v>0</v>
      </c>
      <c r="M6" s="47">
        <f t="shared" si="0"/>
        <v>330624</v>
      </c>
    </row>
    <row r="7" spans="1:13" x14ac:dyDescent="0.25">
      <c r="A7" s="127">
        <v>5</v>
      </c>
      <c r="B7" s="128" t="s">
        <v>127</v>
      </c>
      <c r="C7" s="47">
        <v>0</v>
      </c>
      <c r="D7" s="47">
        <v>0</v>
      </c>
      <c r="E7" s="47">
        <v>0</v>
      </c>
      <c r="F7" s="47">
        <v>0</v>
      </c>
      <c r="G7" s="47">
        <v>0</v>
      </c>
      <c r="H7" s="47">
        <v>32500</v>
      </c>
      <c r="I7" s="47">
        <v>0</v>
      </c>
      <c r="J7" s="47">
        <v>0</v>
      </c>
      <c r="K7" s="47">
        <v>0</v>
      </c>
      <c r="L7" s="47">
        <v>0</v>
      </c>
      <c r="M7" s="47">
        <f t="shared" si="0"/>
        <v>32500</v>
      </c>
    </row>
    <row r="8" spans="1:13" x14ac:dyDescent="0.25">
      <c r="A8" s="123"/>
      <c r="B8" s="124" t="s">
        <v>599</v>
      </c>
      <c r="C8" s="66">
        <f>SUM(C3:C7)</f>
        <v>0</v>
      </c>
      <c r="D8" s="66">
        <f t="shared" ref="D8:M8" si="1">SUM(D3:D7)</f>
        <v>0</v>
      </c>
      <c r="E8" s="66">
        <f t="shared" si="1"/>
        <v>0</v>
      </c>
      <c r="F8" s="66">
        <f t="shared" si="1"/>
        <v>0</v>
      </c>
      <c r="G8" s="66">
        <f t="shared" si="1"/>
        <v>42522740</v>
      </c>
      <c r="H8" s="66">
        <f t="shared" si="1"/>
        <v>32500</v>
      </c>
      <c r="I8" s="66">
        <f t="shared" si="1"/>
        <v>0</v>
      </c>
      <c r="J8" s="66">
        <f t="shared" si="1"/>
        <v>0</v>
      </c>
      <c r="K8" s="66">
        <f t="shared" si="1"/>
        <v>0</v>
      </c>
      <c r="L8" s="66">
        <f t="shared" si="1"/>
        <v>0</v>
      </c>
      <c r="M8" s="66">
        <f t="shared" si="1"/>
        <v>42555240</v>
      </c>
    </row>
    <row r="9" spans="1:13" x14ac:dyDescent="0.25">
      <c r="A9" s="123"/>
      <c r="B9" s="124"/>
      <c r="C9" s="129"/>
      <c r="D9" s="129"/>
      <c r="E9" s="129"/>
      <c r="F9" s="129"/>
      <c r="G9" s="129"/>
      <c r="H9" s="129"/>
      <c r="I9" s="129"/>
      <c r="J9" s="129"/>
      <c r="K9" s="129"/>
      <c r="L9" s="129"/>
      <c r="M9" s="129"/>
    </row>
    <row r="10" spans="1:13" x14ac:dyDescent="0.25">
      <c r="A10" s="123"/>
      <c r="B10" s="124"/>
      <c r="C10" s="129"/>
      <c r="D10" s="129"/>
      <c r="E10" s="129"/>
      <c r="F10" s="129"/>
      <c r="G10" s="129"/>
      <c r="H10" s="129"/>
      <c r="I10" s="129"/>
      <c r="J10" s="129"/>
      <c r="K10" s="129"/>
      <c r="L10" s="129"/>
      <c r="M10" s="129"/>
    </row>
    <row r="11" spans="1:13" x14ac:dyDescent="0.25">
      <c r="A11" s="123"/>
      <c r="B11" s="123"/>
      <c r="C11" s="1"/>
      <c r="D11" s="1"/>
      <c r="E11" s="1"/>
      <c r="F11" s="1"/>
      <c r="G11" s="1"/>
      <c r="H11" s="1"/>
      <c r="I11" s="1"/>
      <c r="J11" s="1"/>
      <c r="K11" s="1"/>
      <c r="L11" s="1"/>
      <c r="M11" s="1"/>
    </row>
    <row r="12" spans="1:13" x14ac:dyDescent="0.25">
      <c r="A12" s="123"/>
      <c r="B12" s="123"/>
      <c r="C12" s="1"/>
      <c r="D12" s="1"/>
      <c r="E12" s="1"/>
      <c r="F12" s="1"/>
      <c r="G12" s="1"/>
      <c r="H12" s="1"/>
      <c r="I12" s="1"/>
      <c r="J12" s="1"/>
      <c r="K12" s="1"/>
      <c r="L12" s="1"/>
      <c r="M12" s="1"/>
    </row>
    <row r="13" spans="1:13" ht="25.5" x14ac:dyDescent="0.25">
      <c r="A13" s="130" t="s">
        <v>176</v>
      </c>
      <c r="B13" s="131" t="s">
        <v>177</v>
      </c>
      <c r="C13" s="125" t="s">
        <v>679</v>
      </c>
      <c r="D13" s="126" t="s">
        <v>680</v>
      </c>
      <c r="E13" s="105" t="s">
        <v>681</v>
      </c>
      <c r="F13" s="105" t="s">
        <v>682</v>
      </c>
      <c r="G13" s="105" t="s">
        <v>683</v>
      </c>
      <c r="H13" s="105" t="s">
        <v>684</v>
      </c>
      <c r="I13" s="105" t="s">
        <v>685</v>
      </c>
      <c r="J13" s="106" t="s">
        <v>686</v>
      </c>
      <c r="K13" s="106" t="s">
        <v>687</v>
      </c>
      <c r="L13" s="132" t="s">
        <v>654</v>
      </c>
      <c r="M13" s="1"/>
    </row>
    <row r="14" spans="1:13" x14ac:dyDescent="0.25">
      <c r="A14" s="127">
        <v>1</v>
      </c>
      <c r="B14" s="128" t="s">
        <v>676</v>
      </c>
      <c r="C14" s="47">
        <v>15621515</v>
      </c>
      <c r="D14" s="47">
        <v>3678873</v>
      </c>
      <c r="E14" s="47">
        <v>5749296</v>
      </c>
      <c r="F14" s="47">
        <v>4412784</v>
      </c>
      <c r="G14" s="47"/>
      <c r="H14" s="47">
        <v>11570856</v>
      </c>
      <c r="I14" s="47"/>
      <c r="J14" s="47"/>
      <c r="K14" s="47"/>
      <c r="L14" s="47">
        <f>SUM(C14:K14)</f>
        <v>41033324</v>
      </c>
      <c r="M14" s="1"/>
    </row>
    <row r="15" spans="1:13" x14ac:dyDescent="0.25">
      <c r="A15" s="127">
        <v>2</v>
      </c>
      <c r="B15" s="128" t="s">
        <v>677</v>
      </c>
      <c r="C15" s="47"/>
      <c r="D15" s="47"/>
      <c r="E15" s="47"/>
      <c r="F15" s="47"/>
      <c r="G15" s="47">
        <v>0</v>
      </c>
      <c r="H15" s="47">
        <v>0</v>
      </c>
      <c r="I15" s="47">
        <v>0</v>
      </c>
      <c r="J15" s="47"/>
      <c r="K15" s="47"/>
      <c r="L15" s="47">
        <f t="shared" ref="L15:L18" si="2">SUM(C15:K15)</f>
        <v>0</v>
      </c>
      <c r="M15" s="1"/>
    </row>
    <row r="16" spans="1:13" ht="45" x14ac:dyDescent="0.25">
      <c r="A16" s="127">
        <v>3</v>
      </c>
      <c r="B16" s="128" t="s">
        <v>678</v>
      </c>
      <c r="C16" s="47"/>
      <c r="D16" s="47"/>
      <c r="E16" s="47"/>
      <c r="F16" s="47"/>
      <c r="G16" s="47"/>
      <c r="H16" s="47"/>
      <c r="I16" s="47"/>
      <c r="J16" s="47"/>
      <c r="K16" s="47">
        <v>1489416</v>
      </c>
      <c r="L16" s="47">
        <f t="shared" si="2"/>
        <v>1489416</v>
      </c>
      <c r="M16" s="1"/>
    </row>
    <row r="17" spans="1:13" x14ac:dyDescent="0.25">
      <c r="A17" s="127">
        <v>4</v>
      </c>
      <c r="B17" s="128" t="s">
        <v>168</v>
      </c>
      <c r="C17" s="47"/>
      <c r="D17" s="47"/>
      <c r="E17" s="47"/>
      <c r="F17" s="47">
        <v>0</v>
      </c>
      <c r="G17" s="47"/>
      <c r="H17" s="47"/>
      <c r="I17" s="47"/>
      <c r="J17" s="47"/>
      <c r="K17" s="47"/>
      <c r="L17" s="47">
        <f t="shared" si="2"/>
        <v>0</v>
      </c>
      <c r="M17" s="1"/>
    </row>
    <row r="18" spans="1:13" x14ac:dyDescent="0.25">
      <c r="A18" s="127">
        <v>5</v>
      </c>
      <c r="B18" s="128" t="s">
        <v>127</v>
      </c>
      <c r="C18" s="47"/>
      <c r="D18" s="47"/>
      <c r="E18" s="47"/>
      <c r="F18" s="47"/>
      <c r="G18" s="47"/>
      <c r="H18" s="47"/>
      <c r="I18" s="47"/>
      <c r="J18" s="47">
        <v>32500</v>
      </c>
      <c r="K18" s="47"/>
      <c r="L18" s="47">
        <f t="shared" si="2"/>
        <v>32500</v>
      </c>
      <c r="M18" s="1"/>
    </row>
    <row r="19" spans="1:13" x14ac:dyDescent="0.25">
      <c r="A19" s="123"/>
      <c r="B19" s="124" t="s">
        <v>599</v>
      </c>
      <c r="C19" s="66">
        <f>SUM(C14:C18)</f>
        <v>15621515</v>
      </c>
      <c r="D19" s="66">
        <f t="shared" ref="D19:L19" si="3">SUM(D14:D18)</f>
        <v>3678873</v>
      </c>
      <c r="E19" s="66">
        <f t="shared" si="3"/>
        <v>5749296</v>
      </c>
      <c r="F19" s="66">
        <f t="shared" si="3"/>
        <v>4412784</v>
      </c>
      <c r="G19" s="66">
        <f t="shared" si="3"/>
        <v>0</v>
      </c>
      <c r="H19" s="66">
        <f t="shared" si="3"/>
        <v>11570856</v>
      </c>
      <c r="I19" s="66">
        <f t="shared" si="3"/>
        <v>0</v>
      </c>
      <c r="J19" s="66">
        <f t="shared" si="3"/>
        <v>32500</v>
      </c>
      <c r="K19" s="66">
        <f t="shared" si="3"/>
        <v>1489416</v>
      </c>
      <c r="L19" s="66">
        <f t="shared" si="3"/>
        <v>42555240</v>
      </c>
      <c r="M19" s="1"/>
    </row>
    <row r="20" spans="1:13" x14ac:dyDescent="0.25">
      <c r="A20" s="65"/>
      <c r="B20" s="65"/>
    </row>
    <row r="21" spans="1:13" x14ac:dyDescent="0.25">
      <c r="A21" s="65"/>
      <c r="B21" s="65"/>
    </row>
  </sheetData>
  <mergeCells count="5">
    <mergeCell ref="A1:A2"/>
    <mergeCell ref="B1:B2"/>
    <mergeCell ref="C1:I1"/>
    <mergeCell ref="J1:L1"/>
    <mergeCell ref="M1:M2"/>
  </mergeCells>
  <conditionalFormatting sqref="F14">
    <cfRule type="containsBlanks" dxfId="54" priority="1">
      <formula>LEN(TRIM(F14))=0</formula>
    </cfRule>
  </conditionalFormatting>
  <conditionalFormatting sqref="C3:M3 L14:L18 M4:M7">
    <cfRule type="containsBlanks" dxfId="53" priority="13">
      <formula>LEN(TRIM(C3))=0</formula>
    </cfRule>
  </conditionalFormatting>
  <conditionalFormatting sqref="C4:L7">
    <cfRule type="containsBlanks" dxfId="52" priority="12">
      <formula>LEN(TRIM(C4))=0</formula>
    </cfRule>
  </conditionalFormatting>
  <conditionalFormatting sqref="C14">
    <cfRule type="containsBlanks" dxfId="51" priority="10">
      <formula>LEN(TRIM(C14))=0</formula>
    </cfRule>
  </conditionalFormatting>
  <conditionalFormatting sqref="D14">
    <cfRule type="containsBlanks" dxfId="50" priority="9">
      <formula>LEN(TRIM(D14))=0</formula>
    </cfRule>
  </conditionalFormatting>
  <conditionalFormatting sqref="E14">
    <cfRule type="containsBlanks" dxfId="49" priority="8">
      <formula>LEN(TRIM(E14))=0</formula>
    </cfRule>
  </conditionalFormatting>
  <conditionalFormatting sqref="G15">
    <cfRule type="containsBlanks" dxfId="48" priority="7">
      <formula>LEN(TRIM(G15))=0</formula>
    </cfRule>
  </conditionalFormatting>
  <conditionalFormatting sqref="H15">
    <cfRule type="containsBlanks" dxfId="47" priority="6">
      <formula>LEN(TRIM(H15))=0</formula>
    </cfRule>
  </conditionalFormatting>
  <conditionalFormatting sqref="I15">
    <cfRule type="containsBlanks" dxfId="46" priority="5">
      <formula>LEN(TRIM(I15))=0</formula>
    </cfRule>
  </conditionalFormatting>
  <conditionalFormatting sqref="J18 K16">
    <cfRule type="containsBlanks" dxfId="45" priority="4">
      <formula>LEN(TRIM(J16))=0</formula>
    </cfRule>
  </conditionalFormatting>
  <conditionalFormatting sqref="F17">
    <cfRule type="containsBlanks" dxfId="44" priority="2">
      <formula>LEN(TRIM(F17))=0</formula>
    </cfRule>
  </conditionalFormatting>
  <dataValidations count="1">
    <dataValidation type="whole" operator="greaterThanOrEqual" allowBlank="1" showInputMessage="1" showErrorMessage="1" errorTitle="Valor de la celda" error="La celda sólo permite números enteros y en positivo, favor de capturar cantidades sin centavos y evitar números en negativos." sqref="C14:L18 C3:M7" xr:uid="{00000000-0002-0000-0700-000000000000}">
      <formula1>0</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669900"/>
  </sheetPr>
  <dimension ref="A1:C146"/>
  <sheetViews>
    <sheetView workbookViewId="0">
      <selection activeCell="C89" sqref="C89"/>
    </sheetView>
  </sheetViews>
  <sheetFormatPr baseColWidth="10" defaultRowHeight="15" x14ac:dyDescent="0.25"/>
  <cols>
    <col min="1" max="1" width="7.7109375" customWidth="1"/>
    <col min="2" max="2" width="49.7109375" customWidth="1"/>
    <col min="3" max="3" width="17.85546875" customWidth="1"/>
  </cols>
  <sheetData>
    <row r="1" spans="1:3" x14ac:dyDescent="0.25">
      <c r="A1" s="272" t="s">
        <v>688</v>
      </c>
      <c r="B1" s="274" t="s">
        <v>177</v>
      </c>
      <c r="C1" s="276" t="s">
        <v>654</v>
      </c>
    </row>
    <row r="2" spans="1:3" x14ac:dyDescent="0.25">
      <c r="A2" s="273"/>
      <c r="B2" s="275"/>
      <c r="C2" s="277"/>
    </row>
    <row r="3" spans="1:3" x14ac:dyDescent="0.25">
      <c r="A3" s="41">
        <v>1</v>
      </c>
      <c r="B3" s="133" t="s">
        <v>689</v>
      </c>
      <c r="C3" s="43">
        <v>14090551.067465754</v>
      </c>
    </row>
    <row r="4" spans="1:3" x14ac:dyDescent="0.25">
      <c r="A4" s="44">
        <v>11</v>
      </c>
      <c r="B4" s="134" t="s">
        <v>690</v>
      </c>
      <c r="C4" s="51">
        <v>3900000.3000000003</v>
      </c>
    </row>
    <row r="5" spans="1:3" x14ac:dyDescent="0.25">
      <c r="A5" s="48">
        <v>111</v>
      </c>
      <c r="B5" s="49" t="s">
        <v>691</v>
      </c>
      <c r="C5" s="135">
        <v>3900000.3000000003</v>
      </c>
    </row>
    <row r="6" spans="1:3" x14ac:dyDescent="0.25">
      <c r="A6" s="48">
        <v>112</v>
      </c>
      <c r="B6" s="49" t="s">
        <v>692</v>
      </c>
      <c r="C6" s="135">
        <v>0</v>
      </c>
    </row>
    <row r="7" spans="1:3" x14ac:dyDescent="0.25">
      <c r="A7" s="44">
        <v>12</v>
      </c>
      <c r="B7" s="134" t="s">
        <v>693</v>
      </c>
      <c r="C7" s="51">
        <v>0</v>
      </c>
    </row>
    <row r="8" spans="1:3" x14ac:dyDescent="0.25">
      <c r="A8" s="48">
        <v>121</v>
      </c>
      <c r="B8" s="49" t="s">
        <v>694</v>
      </c>
      <c r="C8" s="135">
        <v>0</v>
      </c>
    </row>
    <row r="9" spans="1:3" x14ac:dyDescent="0.25">
      <c r="A9" s="48">
        <v>122</v>
      </c>
      <c r="B9" s="49" t="s">
        <v>695</v>
      </c>
      <c r="C9" s="135">
        <v>0</v>
      </c>
    </row>
    <row r="10" spans="1:3" x14ac:dyDescent="0.25">
      <c r="A10" s="48">
        <v>123</v>
      </c>
      <c r="B10" s="49" t="s">
        <v>696</v>
      </c>
      <c r="C10" s="135">
        <v>0</v>
      </c>
    </row>
    <row r="11" spans="1:3" x14ac:dyDescent="0.25">
      <c r="A11" s="48">
        <v>124</v>
      </c>
      <c r="B11" s="49" t="s">
        <v>697</v>
      </c>
      <c r="C11" s="135">
        <v>0</v>
      </c>
    </row>
    <row r="12" spans="1:3" x14ac:dyDescent="0.25">
      <c r="A12" s="44">
        <v>13</v>
      </c>
      <c r="B12" s="134" t="s">
        <v>698</v>
      </c>
      <c r="C12" s="51">
        <v>0</v>
      </c>
    </row>
    <row r="13" spans="1:3" x14ac:dyDescent="0.25">
      <c r="A13" s="48">
        <v>131</v>
      </c>
      <c r="B13" s="49" t="s">
        <v>699</v>
      </c>
      <c r="C13" s="21">
        <v>0</v>
      </c>
    </row>
    <row r="14" spans="1:3" x14ac:dyDescent="0.25">
      <c r="A14" s="48">
        <v>132</v>
      </c>
      <c r="B14" s="49" t="s">
        <v>700</v>
      </c>
      <c r="C14" s="21">
        <v>0</v>
      </c>
    </row>
    <row r="15" spans="1:3" x14ac:dyDescent="0.25">
      <c r="A15" s="48">
        <v>133</v>
      </c>
      <c r="B15" s="49" t="s">
        <v>701</v>
      </c>
      <c r="C15" s="21">
        <v>0</v>
      </c>
    </row>
    <row r="16" spans="1:3" x14ac:dyDescent="0.25">
      <c r="A16" s="48">
        <v>134</v>
      </c>
      <c r="B16" s="49" t="s">
        <v>702</v>
      </c>
      <c r="C16" s="21">
        <v>0</v>
      </c>
    </row>
    <row r="17" spans="1:3" x14ac:dyDescent="0.25">
      <c r="A17" s="48">
        <v>135</v>
      </c>
      <c r="B17" s="49" t="s">
        <v>703</v>
      </c>
      <c r="C17" s="21">
        <v>0</v>
      </c>
    </row>
    <row r="18" spans="1:3" x14ac:dyDescent="0.25">
      <c r="A18" s="48">
        <v>136</v>
      </c>
      <c r="B18" s="49" t="s">
        <v>704</v>
      </c>
      <c r="C18" s="135">
        <v>0</v>
      </c>
    </row>
    <row r="19" spans="1:3" x14ac:dyDescent="0.25">
      <c r="A19" s="48">
        <v>137</v>
      </c>
      <c r="B19" s="49" t="s">
        <v>705</v>
      </c>
      <c r="C19" s="21">
        <v>0</v>
      </c>
    </row>
    <row r="20" spans="1:3" x14ac:dyDescent="0.25">
      <c r="A20" s="48">
        <v>138</v>
      </c>
      <c r="B20" s="49" t="s">
        <v>706</v>
      </c>
      <c r="C20" s="21">
        <v>0</v>
      </c>
    </row>
    <row r="21" spans="1:3" x14ac:dyDescent="0.25">
      <c r="A21" s="48">
        <v>139</v>
      </c>
      <c r="B21" s="49" t="s">
        <v>707</v>
      </c>
      <c r="C21" s="21">
        <v>0</v>
      </c>
    </row>
    <row r="22" spans="1:3" x14ac:dyDescent="0.25">
      <c r="A22" s="44">
        <v>14</v>
      </c>
      <c r="B22" s="134" t="s">
        <v>708</v>
      </c>
      <c r="C22" s="51">
        <v>0</v>
      </c>
    </row>
    <row r="23" spans="1:3" x14ac:dyDescent="0.25">
      <c r="A23" s="48">
        <v>141</v>
      </c>
      <c r="B23" s="49" t="s">
        <v>709</v>
      </c>
      <c r="C23" s="21">
        <v>0</v>
      </c>
    </row>
    <row r="24" spans="1:3" x14ac:dyDescent="0.25">
      <c r="A24" s="44">
        <v>15</v>
      </c>
      <c r="B24" s="134" t="s">
        <v>710</v>
      </c>
      <c r="C24" s="51">
        <v>6455443.534246576</v>
      </c>
    </row>
    <row r="25" spans="1:3" x14ac:dyDescent="0.25">
      <c r="A25" s="48">
        <v>151</v>
      </c>
      <c r="B25" s="49" t="s">
        <v>711</v>
      </c>
      <c r="C25" s="21">
        <v>0</v>
      </c>
    </row>
    <row r="26" spans="1:3" x14ac:dyDescent="0.25">
      <c r="A26" s="48">
        <v>152</v>
      </c>
      <c r="B26" s="49" t="s">
        <v>712</v>
      </c>
      <c r="C26" s="21">
        <v>6455443.534246576</v>
      </c>
    </row>
    <row r="27" spans="1:3" x14ac:dyDescent="0.25">
      <c r="A27" s="44">
        <v>16</v>
      </c>
      <c r="B27" s="134" t="s">
        <v>713</v>
      </c>
      <c r="C27" s="51">
        <v>0</v>
      </c>
    </row>
    <row r="28" spans="1:3" x14ac:dyDescent="0.25">
      <c r="A28" s="48">
        <v>161</v>
      </c>
      <c r="B28" s="49" t="s">
        <v>714</v>
      </c>
      <c r="C28" s="135">
        <v>0</v>
      </c>
    </row>
    <row r="29" spans="1:3" x14ac:dyDescent="0.25">
      <c r="A29" s="48">
        <v>162</v>
      </c>
      <c r="B29" s="49" t="s">
        <v>715</v>
      </c>
      <c r="C29" s="135">
        <v>0</v>
      </c>
    </row>
    <row r="30" spans="1:3" ht="30" x14ac:dyDescent="0.25">
      <c r="A30" s="48">
        <v>163</v>
      </c>
      <c r="B30" s="49" t="s">
        <v>716</v>
      </c>
      <c r="C30" s="135">
        <v>0</v>
      </c>
    </row>
    <row r="31" spans="1:3" ht="30" x14ac:dyDescent="0.25">
      <c r="A31" s="44">
        <v>17</v>
      </c>
      <c r="B31" s="134" t="s">
        <v>717</v>
      </c>
      <c r="C31" s="51">
        <v>3447820.4801369864</v>
      </c>
    </row>
    <row r="32" spans="1:3" x14ac:dyDescent="0.25">
      <c r="A32" s="48">
        <v>171</v>
      </c>
      <c r="B32" s="49" t="s">
        <v>718</v>
      </c>
      <c r="C32" s="21">
        <v>3447820.4801369864</v>
      </c>
    </row>
    <row r="33" spans="1:3" x14ac:dyDescent="0.25">
      <c r="A33" s="48">
        <v>172</v>
      </c>
      <c r="B33" s="49" t="s">
        <v>719</v>
      </c>
      <c r="C33" s="21">
        <v>0</v>
      </c>
    </row>
    <row r="34" spans="1:3" x14ac:dyDescent="0.25">
      <c r="A34" s="48">
        <v>173</v>
      </c>
      <c r="B34" s="49" t="s">
        <v>720</v>
      </c>
      <c r="C34" s="21">
        <v>0</v>
      </c>
    </row>
    <row r="35" spans="1:3" x14ac:dyDescent="0.25">
      <c r="A35" s="48">
        <v>174</v>
      </c>
      <c r="B35" s="49" t="s">
        <v>721</v>
      </c>
      <c r="C35" s="135">
        <v>0</v>
      </c>
    </row>
    <row r="36" spans="1:3" x14ac:dyDescent="0.25">
      <c r="A36" s="44">
        <v>18</v>
      </c>
      <c r="B36" s="134" t="s">
        <v>355</v>
      </c>
      <c r="C36" s="51">
        <v>287286.7530821918</v>
      </c>
    </row>
    <row r="37" spans="1:3" x14ac:dyDescent="0.25">
      <c r="A37" s="48">
        <v>181</v>
      </c>
      <c r="B37" s="49" t="s">
        <v>722</v>
      </c>
      <c r="C37" s="21">
        <v>287286.7530821918</v>
      </c>
    </row>
    <row r="38" spans="1:3" x14ac:dyDescent="0.25">
      <c r="A38" s="48">
        <v>182</v>
      </c>
      <c r="B38" s="49" t="s">
        <v>723</v>
      </c>
      <c r="C38" s="21">
        <v>0</v>
      </c>
    </row>
    <row r="39" spans="1:3" x14ac:dyDescent="0.25">
      <c r="A39" s="48">
        <v>183</v>
      </c>
      <c r="B39" s="49" t="s">
        <v>724</v>
      </c>
      <c r="C39" s="21">
        <v>0</v>
      </c>
    </row>
    <row r="40" spans="1:3" x14ac:dyDescent="0.25">
      <c r="A40" s="48">
        <v>184</v>
      </c>
      <c r="B40" s="49" t="s">
        <v>725</v>
      </c>
      <c r="C40" s="21">
        <v>0</v>
      </c>
    </row>
    <row r="41" spans="1:3" x14ac:dyDescent="0.25">
      <c r="A41" s="48">
        <v>185</v>
      </c>
      <c r="B41" s="49" t="s">
        <v>707</v>
      </c>
      <c r="C41" s="21">
        <v>0</v>
      </c>
    </row>
    <row r="42" spans="1:3" x14ac:dyDescent="0.25">
      <c r="A42" s="52">
        <v>2</v>
      </c>
      <c r="B42" s="136" t="s">
        <v>726</v>
      </c>
      <c r="C42" s="55">
        <v>26419786.970547952</v>
      </c>
    </row>
    <row r="43" spans="1:3" x14ac:dyDescent="0.25">
      <c r="A43" s="44">
        <v>21</v>
      </c>
      <c r="B43" s="134" t="s">
        <v>727</v>
      </c>
      <c r="C43" s="117">
        <v>411401.10890410963</v>
      </c>
    </row>
    <row r="44" spans="1:3" x14ac:dyDescent="0.25">
      <c r="A44" s="48">
        <v>211</v>
      </c>
      <c r="B44" s="49" t="s">
        <v>728</v>
      </c>
      <c r="C44" s="21">
        <v>0</v>
      </c>
    </row>
    <row r="45" spans="1:3" x14ac:dyDescent="0.25">
      <c r="A45" s="48">
        <v>212</v>
      </c>
      <c r="B45" s="49" t="s">
        <v>729</v>
      </c>
      <c r="C45" s="135">
        <v>0</v>
      </c>
    </row>
    <row r="46" spans="1:3" ht="30" x14ac:dyDescent="0.25">
      <c r="A46" s="48">
        <v>213</v>
      </c>
      <c r="B46" s="49" t="s">
        <v>730</v>
      </c>
      <c r="C46" s="21">
        <v>0</v>
      </c>
    </row>
    <row r="47" spans="1:3" x14ac:dyDescent="0.25">
      <c r="A47" s="48">
        <v>214</v>
      </c>
      <c r="B47" s="49" t="s">
        <v>731</v>
      </c>
      <c r="C47" s="21">
        <v>0</v>
      </c>
    </row>
    <row r="48" spans="1:3" x14ac:dyDescent="0.25">
      <c r="A48" s="48">
        <v>215</v>
      </c>
      <c r="B48" s="49" t="s">
        <v>732</v>
      </c>
      <c r="C48" s="21">
        <v>0</v>
      </c>
    </row>
    <row r="49" spans="1:3" x14ac:dyDescent="0.25">
      <c r="A49" s="48">
        <v>216</v>
      </c>
      <c r="B49" s="49" t="s">
        <v>733</v>
      </c>
      <c r="C49" s="21">
        <v>411401.10890410963</v>
      </c>
    </row>
    <row r="50" spans="1:3" x14ac:dyDescent="0.25">
      <c r="A50" s="44">
        <v>22</v>
      </c>
      <c r="B50" s="134" t="s">
        <v>734</v>
      </c>
      <c r="C50" s="64">
        <v>23547487.365068495</v>
      </c>
    </row>
    <row r="51" spans="1:3" x14ac:dyDescent="0.25">
      <c r="A51" s="48">
        <v>221</v>
      </c>
      <c r="B51" s="49" t="s">
        <v>735</v>
      </c>
      <c r="C51" s="21">
        <v>0</v>
      </c>
    </row>
    <row r="52" spans="1:3" x14ac:dyDescent="0.25">
      <c r="A52" s="48">
        <v>222</v>
      </c>
      <c r="B52" s="49" t="s">
        <v>736</v>
      </c>
      <c r="C52" s="21">
        <v>0</v>
      </c>
    </row>
    <row r="53" spans="1:3" x14ac:dyDescent="0.25">
      <c r="A53" s="48">
        <v>223</v>
      </c>
      <c r="B53" s="49" t="s">
        <v>737</v>
      </c>
      <c r="C53" s="21">
        <v>1881016.2000000002</v>
      </c>
    </row>
    <row r="54" spans="1:3" x14ac:dyDescent="0.25">
      <c r="A54" s="48">
        <v>224</v>
      </c>
      <c r="B54" s="49" t="s">
        <v>738</v>
      </c>
      <c r="C54" s="21">
        <v>1059170.7</v>
      </c>
    </row>
    <row r="55" spans="1:3" x14ac:dyDescent="0.25">
      <c r="A55" s="48">
        <v>225</v>
      </c>
      <c r="B55" s="49" t="s">
        <v>739</v>
      </c>
      <c r="C55" s="135">
        <v>0</v>
      </c>
    </row>
    <row r="56" spans="1:3" x14ac:dyDescent="0.25">
      <c r="A56" s="48">
        <v>226</v>
      </c>
      <c r="B56" s="49" t="s">
        <v>740</v>
      </c>
      <c r="C56" s="21">
        <v>3919563.9000000004</v>
      </c>
    </row>
    <row r="57" spans="1:3" x14ac:dyDescent="0.25">
      <c r="A57" s="48">
        <v>227</v>
      </c>
      <c r="B57" s="49" t="s">
        <v>741</v>
      </c>
      <c r="C57" s="135">
        <v>16687736.565068495</v>
      </c>
    </row>
    <row r="58" spans="1:3" x14ac:dyDescent="0.25">
      <c r="A58" s="44">
        <v>23</v>
      </c>
      <c r="B58" s="134" t="s">
        <v>742</v>
      </c>
      <c r="C58" s="64">
        <v>438226.71986301371</v>
      </c>
    </row>
    <row r="59" spans="1:3" x14ac:dyDescent="0.25">
      <c r="A59" s="48">
        <v>231</v>
      </c>
      <c r="B59" s="49" t="s">
        <v>743</v>
      </c>
      <c r="C59" s="21">
        <v>0</v>
      </c>
    </row>
    <row r="60" spans="1:3" x14ac:dyDescent="0.25">
      <c r="A60" s="48">
        <v>232</v>
      </c>
      <c r="B60" s="49" t="s">
        <v>744</v>
      </c>
      <c r="C60" s="135">
        <v>0</v>
      </c>
    </row>
    <row r="61" spans="1:3" x14ac:dyDescent="0.25">
      <c r="A61" s="48">
        <v>233</v>
      </c>
      <c r="B61" s="49" t="s">
        <v>745</v>
      </c>
      <c r="C61" s="135">
        <v>0</v>
      </c>
    </row>
    <row r="62" spans="1:3" x14ac:dyDescent="0.25">
      <c r="A62" s="48">
        <v>234</v>
      </c>
      <c r="B62" s="49" t="s">
        <v>746</v>
      </c>
      <c r="C62" s="135">
        <v>438226.71986301371</v>
      </c>
    </row>
    <row r="63" spans="1:3" x14ac:dyDescent="0.25">
      <c r="A63" s="48">
        <v>235</v>
      </c>
      <c r="B63" s="49" t="s">
        <v>747</v>
      </c>
      <c r="C63" s="135">
        <v>0</v>
      </c>
    </row>
    <row r="64" spans="1:3" ht="30" x14ac:dyDescent="0.25">
      <c r="A64" s="59">
        <v>24</v>
      </c>
      <c r="B64" s="137" t="s">
        <v>748</v>
      </c>
      <c r="C64" s="64">
        <v>727651.25136986317</v>
      </c>
    </row>
    <row r="65" spans="1:3" x14ac:dyDescent="0.25">
      <c r="A65" s="48">
        <v>241</v>
      </c>
      <c r="B65" s="49" t="s">
        <v>749</v>
      </c>
      <c r="C65" s="21">
        <v>165468.4595890411</v>
      </c>
    </row>
    <row r="66" spans="1:3" x14ac:dyDescent="0.25">
      <c r="A66" s="48">
        <v>242</v>
      </c>
      <c r="B66" s="49" t="s">
        <v>750</v>
      </c>
      <c r="C66" s="21">
        <v>562182.7917808221</v>
      </c>
    </row>
    <row r="67" spans="1:3" x14ac:dyDescent="0.25">
      <c r="A67" s="48">
        <v>243</v>
      </c>
      <c r="B67" s="49" t="s">
        <v>751</v>
      </c>
      <c r="C67" s="135">
        <v>0</v>
      </c>
    </row>
    <row r="68" spans="1:3" x14ac:dyDescent="0.25">
      <c r="A68" s="48">
        <v>244</v>
      </c>
      <c r="B68" s="49" t="s">
        <v>752</v>
      </c>
      <c r="C68" s="21">
        <v>0</v>
      </c>
    </row>
    <row r="69" spans="1:3" x14ac:dyDescent="0.25">
      <c r="A69" s="59">
        <v>25</v>
      </c>
      <c r="B69" s="137" t="s">
        <v>753</v>
      </c>
      <c r="C69" s="64">
        <v>0</v>
      </c>
    </row>
    <row r="70" spans="1:3" x14ac:dyDescent="0.25">
      <c r="A70" s="48">
        <v>251</v>
      </c>
      <c r="B70" s="49" t="s">
        <v>754</v>
      </c>
      <c r="C70" s="21">
        <v>0</v>
      </c>
    </row>
    <row r="71" spans="1:3" x14ac:dyDescent="0.25">
      <c r="A71" s="48">
        <v>252</v>
      </c>
      <c r="B71" s="49" t="s">
        <v>755</v>
      </c>
      <c r="C71" s="135">
        <v>0</v>
      </c>
    </row>
    <row r="72" spans="1:3" x14ac:dyDescent="0.25">
      <c r="A72" s="48">
        <v>253</v>
      </c>
      <c r="B72" s="49" t="s">
        <v>756</v>
      </c>
      <c r="C72" s="135">
        <v>0</v>
      </c>
    </row>
    <row r="73" spans="1:3" x14ac:dyDescent="0.25">
      <c r="A73" s="48">
        <v>254</v>
      </c>
      <c r="B73" s="49" t="s">
        <v>757</v>
      </c>
      <c r="C73" s="135">
        <v>0</v>
      </c>
    </row>
    <row r="74" spans="1:3" x14ac:dyDescent="0.25">
      <c r="A74" s="48">
        <v>255</v>
      </c>
      <c r="B74" s="49" t="s">
        <v>758</v>
      </c>
      <c r="C74" s="135">
        <v>0</v>
      </c>
    </row>
    <row r="75" spans="1:3" x14ac:dyDescent="0.25">
      <c r="A75" s="48">
        <v>256</v>
      </c>
      <c r="B75" s="49" t="s">
        <v>759</v>
      </c>
      <c r="C75" s="21">
        <v>0</v>
      </c>
    </row>
    <row r="76" spans="1:3" x14ac:dyDescent="0.25">
      <c r="A76" s="59">
        <v>26</v>
      </c>
      <c r="B76" s="137" t="s">
        <v>760</v>
      </c>
      <c r="C76" s="64">
        <v>643659.90068493155</v>
      </c>
    </row>
    <row r="77" spans="1:3" x14ac:dyDescent="0.25">
      <c r="A77" s="48">
        <v>261</v>
      </c>
      <c r="B77" s="49" t="s">
        <v>761</v>
      </c>
      <c r="C77" s="21">
        <v>0</v>
      </c>
    </row>
    <row r="78" spans="1:3" x14ac:dyDescent="0.25">
      <c r="A78" s="48">
        <v>262</v>
      </c>
      <c r="B78" s="49" t="s">
        <v>762</v>
      </c>
      <c r="C78" s="21">
        <v>0</v>
      </c>
    </row>
    <row r="79" spans="1:3" x14ac:dyDescent="0.25">
      <c r="A79" s="48">
        <v>263</v>
      </c>
      <c r="B79" s="49" t="s">
        <v>763</v>
      </c>
      <c r="C79" s="21">
        <v>0</v>
      </c>
    </row>
    <row r="80" spans="1:3" x14ac:dyDescent="0.25">
      <c r="A80" s="48">
        <v>264</v>
      </c>
      <c r="B80" s="49" t="s">
        <v>764</v>
      </c>
      <c r="C80" s="135">
        <v>0</v>
      </c>
    </row>
    <row r="81" spans="1:3" x14ac:dyDescent="0.25">
      <c r="A81" s="48">
        <v>265</v>
      </c>
      <c r="B81" s="49" t="s">
        <v>765</v>
      </c>
      <c r="C81" s="21">
        <v>0</v>
      </c>
    </row>
    <row r="82" spans="1:3" x14ac:dyDescent="0.25">
      <c r="A82" s="48">
        <v>266</v>
      </c>
      <c r="B82" s="49" t="s">
        <v>766</v>
      </c>
      <c r="C82" s="21">
        <v>0</v>
      </c>
    </row>
    <row r="83" spans="1:3" x14ac:dyDescent="0.25">
      <c r="A83" s="48">
        <v>267</v>
      </c>
      <c r="B83" s="49" t="s">
        <v>767</v>
      </c>
      <c r="C83" s="21">
        <v>127006.9595890411</v>
      </c>
    </row>
    <row r="84" spans="1:3" x14ac:dyDescent="0.25">
      <c r="A84" s="48">
        <v>268</v>
      </c>
      <c r="B84" s="49" t="s">
        <v>768</v>
      </c>
      <c r="C84" s="21">
        <v>0</v>
      </c>
    </row>
    <row r="85" spans="1:3" x14ac:dyDescent="0.25">
      <c r="A85" s="48">
        <v>269</v>
      </c>
      <c r="B85" s="49" t="s">
        <v>769</v>
      </c>
      <c r="C85" s="21">
        <v>516652.94109589042</v>
      </c>
    </row>
    <row r="86" spans="1:3" x14ac:dyDescent="0.25">
      <c r="A86" s="59">
        <v>27</v>
      </c>
      <c r="B86" s="137" t="s">
        <v>770</v>
      </c>
      <c r="C86" s="64">
        <v>651360.6246575343</v>
      </c>
    </row>
    <row r="87" spans="1:3" x14ac:dyDescent="0.25">
      <c r="A87" s="48">
        <v>271</v>
      </c>
      <c r="B87" s="49" t="s">
        <v>771</v>
      </c>
      <c r="C87" s="21">
        <v>651360.6246575343</v>
      </c>
    </row>
    <row r="88" spans="1:3" x14ac:dyDescent="0.25">
      <c r="A88" s="60">
        <v>3</v>
      </c>
      <c r="B88" s="133" t="s">
        <v>772</v>
      </c>
      <c r="C88" s="62">
        <v>480402</v>
      </c>
    </row>
    <row r="89" spans="1:3" ht="30" x14ac:dyDescent="0.25">
      <c r="A89" s="59">
        <v>31</v>
      </c>
      <c r="B89" s="137" t="s">
        <v>773</v>
      </c>
      <c r="C89" s="64">
        <v>0</v>
      </c>
    </row>
    <row r="90" spans="1:3" x14ac:dyDescent="0.25">
      <c r="A90" s="48">
        <v>311</v>
      </c>
      <c r="B90" s="49" t="s">
        <v>774</v>
      </c>
      <c r="C90" s="21">
        <v>0</v>
      </c>
    </row>
    <row r="91" spans="1:3" x14ac:dyDescent="0.25">
      <c r="A91" s="48">
        <v>312</v>
      </c>
      <c r="B91" s="49" t="s">
        <v>775</v>
      </c>
      <c r="C91" s="21">
        <v>0</v>
      </c>
    </row>
    <row r="92" spans="1:3" x14ac:dyDescent="0.25">
      <c r="A92" s="59">
        <v>32</v>
      </c>
      <c r="B92" s="137" t="s">
        <v>776</v>
      </c>
      <c r="C92" s="64">
        <v>285010.15410958906</v>
      </c>
    </row>
    <row r="93" spans="1:3" x14ac:dyDescent="0.25">
      <c r="A93" s="48">
        <v>321</v>
      </c>
      <c r="B93" s="49" t="s">
        <v>777</v>
      </c>
      <c r="C93" s="21">
        <v>285010.15410958906</v>
      </c>
    </row>
    <row r="94" spans="1:3" x14ac:dyDescent="0.25">
      <c r="A94" s="48">
        <v>322</v>
      </c>
      <c r="B94" s="49" t="s">
        <v>778</v>
      </c>
      <c r="C94" s="21">
        <v>0</v>
      </c>
    </row>
    <row r="95" spans="1:3" x14ac:dyDescent="0.25">
      <c r="A95" s="48">
        <v>323</v>
      </c>
      <c r="B95" s="49" t="s">
        <v>779</v>
      </c>
      <c r="C95" s="21">
        <v>0</v>
      </c>
    </row>
    <row r="96" spans="1:3" x14ac:dyDescent="0.25">
      <c r="A96" s="48">
        <v>324</v>
      </c>
      <c r="B96" s="49" t="s">
        <v>780</v>
      </c>
      <c r="C96" s="21">
        <v>0</v>
      </c>
    </row>
    <row r="97" spans="1:3" x14ac:dyDescent="0.25">
      <c r="A97" s="48">
        <v>325</v>
      </c>
      <c r="B97" s="49" t="s">
        <v>781</v>
      </c>
      <c r="C97" s="21">
        <v>0</v>
      </c>
    </row>
    <row r="98" spans="1:3" x14ac:dyDescent="0.25">
      <c r="A98" s="48">
        <v>326</v>
      </c>
      <c r="B98" s="49" t="s">
        <v>782</v>
      </c>
      <c r="C98" s="135">
        <v>0</v>
      </c>
    </row>
    <row r="99" spans="1:3" x14ac:dyDescent="0.25">
      <c r="A99" s="59">
        <v>33</v>
      </c>
      <c r="B99" s="137" t="s">
        <v>783</v>
      </c>
      <c r="C99" s="64">
        <v>0</v>
      </c>
    </row>
    <row r="100" spans="1:3" x14ac:dyDescent="0.25">
      <c r="A100" s="48">
        <v>331</v>
      </c>
      <c r="B100" s="49" t="s">
        <v>784</v>
      </c>
      <c r="C100" s="135">
        <v>0</v>
      </c>
    </row>
    <row r="101" spans="1:3" x14ac:dyDescent="0.25">
      <c r="A101" s="48">
        <v>332</v>
      </c>
      <c r="B101" s="49" t="s">
        <v>785</v>
      </c>
      <c r="C101" s="135">
        <v>0</v>
      </c>
    </row>
    <row r="102" spans="1:3" x14ac:dyDescent="0.25">
      <c r="A102" s="48">
        <v>333</v>
      </c>
      <c r="B102" s="49" t="s">
        <v>786</v>
      </c>
      <c r="C102" s="135">
        <v>0</v>
      </c>
    </row>
    <row r="103" spans="1:3" x14ac:dyDescent="0.25">
      <c r="A103" s="48">
        <v>334</v>
      </c>
      <c r="B103" s="49" t="s">
        <v>787</v>
      </c>
      <c r="C103" s="135">
        <v>0</v>
      </c>
    </row>
    <row r="104" spans="1:3" x14ac:dyDescent="0.25">
      <c r="A104" s="48">
        <v>335</v>
      </c>
      <c r="B104" s="49" t="s">
        <v>788</v>
      </c>
      <c r="C104" s="21">
        <v>0</v>
      </c>
    </row>
    <row r="105" spans="1:3" x14ac:dyDescent="0.25">
      <c r="A105" s="48">
        <v>336</v>
      </c>
      <c r="B105" s="49" t="s">
        <v>789</v>
      </c>
      <c r="C105" s="21">
        <v>0</v>
      </c>
    </row>
    <row r="106" spans="1:3" x14ac:dyDescent="0.25">
      <c r="A106" s="59">
        <v>34</v>
      </c>
      <c r="B106" s="137" t="s">
        <v>790</v>
      </c>
      <c r="C106" s="64">
        <v>0</v>
      </c>
    </row>
    <row r="107" spans="1:3" ht="30" x14ac:dyDescent="0.25">
      <c r="A107" s="48">
        <v>341</v>
      </c>
      <c r="B107" s="49" t="s">
        <v>791</v>
      </c>
      <c r="C107" s="135">
        <v>0</v>
      </c>
    </row>
    <row r="108" spans="1:3" x14ac:dyDescent="0.25">
      <c r="A108" s="48">
        <v>342</v>
      </c>
      <c r="B108" s="49" t="s">
        <v>792</v>
      </c>
      <c r="C108" s="135">
        <v>0</v>
      </c>
    </row>
    <row r="109" spans="1:3" x14ac:dyDescent="0.25">
      <c r="A109" s="48">
        <v>343</v>
      </c>
      <c r="B109" s="49" t="s">
        <v>793</v>
      </c>
      <c r="C109" s="135">
        <v>0</v>
      </c>
    </row>
    <row r="110" spans="1:3" x14ac:dyDescent="0.25">
      <c r="A110" s="59">
        <v>35</v>
      </c>
      <c r="B110" s="137" t="s">
        <v>794</v>
      </c>
      <c r="C110" s="64">
        <v>0</v>
      </c>
    </row>
    <row r="111" spans="1:3" x14ac:dyDescent="0.25">
      <c r="A111" s="48">
        <v>351</v>
      </c>
      <c r="B111" s="49" t="s">
        <v>795</v>
      </c>
      <c r="C111" s="21">
        <v>0</v>
      </c>
    </row>
    <row r="112" spans="1:3" x14ac:dyDescent="0.25">
      <c r="A112" s="48">
        <v>352</v>
      </c>
      <c r="B112" s="49" t="s">
        <v>796</v>
      </c>
      <c r="C112" s="21">
        <v>0</v>
      </c>
    </row>
    <row r="113" spans="1:3" x14ac:dyDescent="0.25">
      <c r="A113" s="48">
        <v>353</v>
      </c>
      <c r="B113" s="49" t="s">
        <v>797</v>
      </c>
      <c r="C113" s="135">
        <v>0</v>
      </c>
    </row>
    <row r="114" spans="1:3" x14ac:dyDescent="0.25">
      <c r="A114" s="48">
        <v>354</v>
      </c>
      <c r="B114" s="49" t="s">
        <v>798</v>
      </c>
      <c r="C114" s="135">
        <v>0</v>
      </c>
    </row>
    <row r="115" spans="1:3" ht="30" x14ac:dyDescent="0.25">
      <c r="A115" s="48">
        <v>355</v>
      </c>
      <c r="B115" s="49" t="s">
        <v>799</v>
      </c>
      <c r="C115" s="135">
        <v>0</v>
      </c>
    </row>
    <row r="116" spans="1:3" x14ac:dyDescent="0.25">
      <c r="A116" s="48">
        <v>356</v>
      </c>
      <c r="B116" s="49" t="s">
        <v>800</v>
      </c>
      <c r="C116" s="21">
        <v>0</v>
      </c>
    </row>
    <row r="117" spans="1:3" x14ac:dyDescent="0.25">
      <c r="A117" s="59">
        <v>36</v>
      </c>
      <c r="B117" s="137" t="s">
        <v>801</v>
      </c>
      <c r="C117" s="64">
        <v>0</v>
      </c>
    </row>
    <row r="118" spans="1:3" x14ac:dyDescent="0.25">
      <c r="A118" s="48">
        <v>361</v>
      </c>
      <c r="B118" s="49" t="s">
        <v>802</v>
      </c>
      <c r="C118" s="21">
        <v>0</v>
      </c>
    </row>
    <row r="119" spans="1:3" x14ac:dyDescent="0.25">
      <c r="A119" s="59">
        <v>37</v>
      </c>
      <c r="B119" s="137" t="s">
        <v>803</v>
      </c>
      <c r="C119" s="64">
        <v>195393.80479452058</v>
      </c>
    </row>
    <row r="120" spans="1:3" x14ac:dyDescent="0.25">
      <c r="A120" s="48">
        <v>371</v>
      </c>
      <c r="B120" s="49" t="s">
        <v>804</v>
      </c>
      <c r="C120" s="21">
        <v>195393.80479452058</v>
      </c>
    </row>
    <row r="121" spans="1:3" x14ac:dyDescent="0.25">
      <c r="A121" s="48">
        <v>372</v>
      </c>
      <c r="B121" s="49" t="s">
        <v>805</v>
      </c>
      <c r="C121" s="135">
        <v>0</v>
      </c>
    </row>
    <row r="122" spans="1:3" x14ac:dyDescent="0.25">
      <c r="A122" s="59">
        <v>38</v>
      </c>
      <c r="B122" s="137" t="s">
        <v>806</v>
      </c>
      <c r="C122" s="64">
        <v>0</v>
      </c>
    </row>
    <row r="123" spans="1:3" x14ac:dyDescent="0.25">
      <c r="A123" s="48">
        <v>381</v>
      </c>
      <c r="B123" s="49" t="s">
        <v>807</v>
      </c>
      <c r="C123" s="135">
        <v>0</v>
      </c>
    </row>
    <row r="124" spans="1:3" x14ac:dyDescent="0.25">
      <c r="A124" s="48">
        <v>382</v>
      </c>
      <c r="B124" s="49" t="s">
        <v>808</v>
      </c>
      <c r="C124" s="135">
        <v>0</v>
      </c>
    </row>
    <row r="125" spans="1:3" x14ac:dyDescent="0.25">
      <c r="A125" s="48">
        <v>383</v>
      </c>
      <c r="B125" s="49" t="s">
        <v>809</v>
      </c>
      <c r="C125" s="135">
        <v>0</v>
      </c>
    </row>
    <row r="126" spans="1:3" x14ac:dyDescent="0.25">
      <c r="A126" s="48">
        <v>384</v>
      </c>
      <c r="B126" s="49" t="s">
        <v>810</v>
      </c>
      <c r="C126" s="135">
        <v>0</v>
      </c>
    </row>
    <row r="127" spans="1:3" x14ac:dyDescent="0.25">
      <c r="A127" s="59">
        <v>39</v>
      </c>
      <c r="B127" s="137" t="s">
        <v>811</v>
      </c>
      <c r="C127" s="64">
        <v>0</v>
      </c>
    </row>
    <row r="128" spans="1:3" x14ac:dyDescent="0.25">
      <c r="A128" s="48">
        <v>391</v>
      </c>
      <c r="B128" s="49" t="s">
        <v>812</v>
      </c>
      <c r="C128" s="21">
        <v>0</v>
      </c>
    </row>
    <row r="129" spans="1:3" x14ac:dyDescent="0.25">
      <c r="A129" s="48">
        <v>392</v>
      </c>
      <c r="B129" s="49" t="s">
        <v>813</v>
      </c>
      <c r="C129" s="21">
        <v>0</v>
      </c>
    </row>
    <row r="130" spans="1:3" x14ac:dyDescent="0.25">
      <c r="A130" s="48">
        <v>393</v>
      </c>
      <c r="B130" s="49" t="s">
        <v>814</v>
      </c>
      <c r="C130" s="21">
        <v>0</v>
      </c>
    </row>
    <row r="131" spans="1:3" x14ac:dyDescent="0.25">
      <c r="A131" s="60">
        <v>4</v>
      </c>
      <c r="B131" s="133" t="s">
        <v>815</v>
      </c>
      <c r="C131" s="62">
        <v>1564500</v>
      </c>
    </row>
    <row r="132" spans="1:3" ht="30" x14ac:dyDescent="0.25">
      <c r="A132" s="59">
        <v>41</v>
      </c>
      <c r="B132" s="137" t="s">
        <v>816</v>
      </c>
      <c r="C132" s="64">
        <v>1564500</v>
      </c>
    </row>
    <row r="133" spans="1:3" x14ac:dyDescent="0.25">
      <c r="A133" s="48">
        <v>411</v>
      </c>
      <c r="B133" s="49" t="s">
        <v>817</v>
      </c>
      <c r="C133" s="21">
        <v>1564500</v>
      </c>
    </row>
    <row r="134" spans="1:3" x14ac:dyDescent="0.25">
      <c r="A134" s="48">
        <v>412</v>
      </c>
      <c r="B134" s="49" t="s">
        <v>818</v>
      </c>
      <c r="C134" s="135">
        <v>0</v>
      </c>
    </row>
    <row r="135" spans="1:3" ht="45" x14ac:dyDescent="0.25">
      <c r="A135" s="59">
        <v>42</v>
      </c>
      <c r="B135" s="137" t="s">
        <v>819</v>
      </c>
      <c r="C135" s="64">
        <v>0</v>
      </c>
    </row>
    <row r="136" spans="1:3" ht="30" x14ac:dyDescent="0.25">
      <c r="A136" s="48">
        <v>421</v>
      </c>
      <c r="B136" s="49" t="s">
        <v>820</v>
      </c>
      <c r="C136" s="21">
        <v>0</v>
      </c>
    </row>
    <row r="137" spans="1:3" ht="30" x14ac:dyDescent="0.25">
      <c r="A137" s="48">
        <v>422</v>
      </c>
      <c r="B137" s="49" t="s">
        <v>821</v>
      </c>
      <c r="C137" s="135">
        <v>0</v>
      </c>
    </row>
    <row r="138" spans="1:3" ht="30" x14ac:dyDescent="0.25">
      <c r="A138" s="48">
        <v>423</v>
      </c>
      <c r="B138" s="49" t="s">
        <v>822</v>
      </c>
      <c r="C138" s="135">
        <v>0</v>
      </c>
    </row>
    <row r="139" spans="1:3" x14ac:dyDescent="0.25">
      <c r="A139" s="59">
        <v>43</v>
      </c>
      <c r="B139" s="137" t="s">
        <v>823</v>
      </c>
      <c r="C139" s="64">
        <v>0</v>
      </c>
    </row>
    <row r="140" spans="1:3" x14ac:dyDescent="0.25">
      <c r="A140" s="48">
        <v>431</v>
      </c>
      <c r="B140" s="49" t="s">
        <v>824</v>
      </c>
      <c r="C140" s="135">
        <v>0</v>
      </c>
    </row>
    <row r="141" spans="1:3" x14ac:dyDescent="0.25">
      <c r="A141" s="48">
        <v>432</v>
      </c>
      <c r="B141" s="49" t="s">
        <v>825</v>
      </c>
      <c r="C141" s="135">
        <v>0</v>
      </c>
    </row>
    <row r="142" spans="1:3" x14ac:dyDescent="0.25">
      <c r="A142" s="48">
        <v>433</v>
      </c>
      <c r="B142" s="49" t="s">
        <v>826</v>
      </c>
      <c r="C142" s="135">
        <v>0</v>
      </c>
    </row>
    <row r="143" spans="1:3" ht="30" x14ac:dyDescent="0.25">
      <c r="A143" s="48">
        <v>434</v>
      </c>
      <c r="B143" s="49" t="s">
        <v>827</v>
      </c>
      <c r="C143" s="135">
        <v>0</v>
      </c>
    </row>
    <row r="144" spans="1:3" x14ac:dyDescent="0.25">
      <c r="A144" s="59">
        <v>44</v>
      </c>
      <c r="B144" s="137" t="s">
        <v>828</v>
      </c>
      <c r="C144" s="64">
        <v>0</v>
      </c>
    </row>
    <row r="145" spans="1:3" x14ac:dyDescent="0.25">
      <c r="A145" s="48">
        <v>441</v>
      </c>
      <c r="B145" s="49" t="s">
        <v>829</v>
      </c>
      <c r="C145" s="21"/>
    </row>
    <row r="146" spans="1:3" x14ac:dyDescent="0.25">
      <c r="A146" s="65"/>
      <c r="B146" s="138" t="s">
        <v>599</v>
      </c>
      <c r="C146" s="66">
        <f>C3+C42+C88+C131</f>
        <v>42555240.038013704</v>
      </c>
    </row>
  </sheetData>
  <mergeCells count="3">
    <mergeCell ref="A1:A2"/>
    <mergeCell ref="B1:B2"/>
    <mergeCell ref="C1:C2"/>
  </mergeCells>
  <conditionalFormatting sqref="C5">
    <cfRule type="containsBlanks" dxfId="43" priority="32">
      <formula>LEN(TRIM(C5))=0</formula>
    </cfRule>
  </conditionalFormatting>
  <conditionalFormatting sqref="C6">
    <cfRule type="containsBlanks" dxfId="42" priority="31">
      <formula>LEN(TRIM(C6))=0</formula>
    </cfRule>
  </conditionalFormatting>
  <conditionalFormatting sqref="C8:C11">
    <cfRule type="containsBlanks" dxfId="41" priority="30">
      <formula>LEN(TRIM(C8))=0</formula>
    </cfRule>
  </conditionalFormatting>
  <conditionalFormatting sqref="C13:C21">
    <cfRule type="containsBlanks" dxfId="40" priority="29">
      <formula>LEN(TRIM(C13))=0</formula>
    </cfRule>
  </conditionalFormatting>
  <conditionalFormatting sqref="C23">
    <cfRule type="containsBlanks" dxfId="39" priority="28">
      <formula>LEN(TRIM(C23))=0</formula>
    </cfRule>
  </conditionalFormatting>
  <conditionalFormatting sqref="C25:C26">
    <cfRule type="containsBlanks" dxfId="38" priority="27">
      <formula>LEN(TRIM(C25))=0</formula>
    </cfRule>
  </conditionalFormatting>
  <conditionalFormatting sqref="C28:C30">
    <cfRule type="containsBlanks" dxfId="37" priority="26">
      <formula>LEN(TRIM(C28))=0</formula>
    </cfRule>
  </conditionalFormatting>
  <conditionalFormatting sqref="C32:C35 C37:C41">
    <cfRule type="containsBlanks" dxfId="36" priority="25">
      <formula>LEN(TRIM(C32))=0</formula>
    </cfRule>
  </conditionalFormatting>
  <conditionalFormatting sqref="C44 C46 C48">
    <cfRule type="containsBlanks" dxfId="35" priority="24">
      <formula>LEN(TRIM(C44))=0</formula>
    </cfRule>
  </conditionalFormatting>
  <conditionalFormatting sqref="C45 C47 C49">
    <cfRule type="containsBlanks" dxfId="34" priority="23">
      <formula>LEN(TRIM(C45))=0</formula>
    </cfRule>
  </conditionalFormatting>
  <conditionalFormatting sqref="C51 C53 C55">
    <cfRule type="containsBlanks" dxfId="33" priority="22">
      <formula>LEN(TRIM(C51))=0</formula>
    </cfRule>
  </conditionalFormatting>
  <conditionalFormatting sqref="C52 C54 C56">
    <cfRule type="containsBlanks" dxfId="32" priority="21">
      <formula>LEN(TRIM(C52))=0</formula>
    </cfRule>
  </conditionalFormatting>
  <conditionalFormatting sqref="C57">
    <cfRule type="containsBlanks" dxfId="31" priority="20">
      <formula>LEN(TRIM(C57))=0</formula>
    </cfRule>
  </conditionalFormatting>
  <conditionalFormatting sqref="C59">
    <cfRule type="containsBlanks" dxfId="30" priority="19">
      <formula>LEN(TRIM(C59))=0</formula>
    </cfRule>
  </conditionalFormatting>
  <conditionalFormatting sqref="C60:C63">
    <cfRule type="containsBlanks" dxfId="29" priority="18">
      <formula>LEN(TRIM(C60))=0</formula>
    </cfRule>
  </conditionalFormatting>
  <conditionalFormatting sqref="C65:C68">
    <cfRule type="containsBlanks" dxfId="28" priority="17">
      <formula>LEN(TRIM(C65))=0</formula>
    </cfRule>
  </conditionalFormatting>
  <conditionalFormatting sqref="C70:C75">
    <cfRule type="containsBlanks" dxfId="27" priority="16">
      <formula>LEN(TRIM(C70))=0</formula>
    </cfRule>
  </conditionalFormatting>
  <conditionalFormatting sqref="C77:C85">
    <cfRule type="containsBlanks" dxfId="26" priority="15">
      <formula>LEN(TRIM(C77))=0</formula>
    </cfRule>
  </conditionalFormatting>
  <conditionalFormatting sqref="C87">
    <cfRule type="containsBlanks" dxfId="25" priority="14">
      <formula>LEN(TRIM(C87))=0</formula>
    </cfRule>
  </conditionalFormatting>
  <conditionalFormatting sqref="C90:C91">
    <cfRule type="containsBlanks" dxfId="24" priority="13">
      <formula>LEN(TRIM(C90))=0</formula>
    </cfRule>
  </conditionalFormatting>
  <conditionalFormatting sqref="C93:C98">
    <cfRule type="containsBlanks" dxfId="23" priority="12">
      <formula>LEN(TRIM(C93))=0</formula>
    </cfRule>
  </conditionalFormatting>
  <conditionalFormatting sqref="C100:C105">
    <cfRule type="containsBlanks" dxfId="22" priority="11">
      <formula>LEN(TRIM(C100))=0</formula>
    </cfRule>
  </conditionalFormatting>
  <conditionalFormatting sqref="C107:C109">
    <cfRule type="containsBlanks" dxfId="21" priority="10">
      <formula>LEN(TRIM(C107))=0</formula>
    </cfRule>
  </conditionalFormatting>
  <conditionalFormatting sqref="C111:C116">
    <cfRule type="containsBlanks" dxfId="20" priority="9">
      <formula>LEN(TRIM(C111))=0</formula>
    </cfRule>
  </conditionalFormatting>
  <conditionalFormatting sqref="C118">
    <cfRule type="containsBlanks" dxfId="19" priority="8">
      <formula>LEN(TRIM(C118))=0</formula>
    </cfRule>
  </conditionalFormatting>
  <conditionalFormatting sqref="C120:C121">
    <cfRule type="containsBlanks" dxfId="18" priority="7">
      <formula>LEN(TRIM(C120))=0</formula>
    </cfRule>
  </conditionalFormatting>
  <conditionalFormatting sqref="C123:C126">
    <cfRule type="containsBlanks" dxfId="17" priority="6">
      <formula>LEN(TRIM(C123))=0</formula>
    </cfRule>
  </conditionalFormatting>
  <conditionalFormatting sqref="C128:C130">
    <cfRule type="containsBlanks" dxfId="16" priority="5">
      <formula>LEN(TRIM(C128))=0</formula>
    </cfRule>
  </conditionalFormatting>
  <conditionalFormatting sqref="C133:C134">
    <cfRule type="containsBlanks" dxfId="15" priority="4">
      <formula>LEN(TRIM(C133))=0</formula>
    </cfRule>
  </conditionalFormatting>
  <conditionalFormatting sqref="C136:C138">
    <cfRule type="containsBlanks" dxfId="14" priority="3">
      <formula>LEN(TRIM(C136))=0</formula>
    </cfRule>
  </conditionalFormatting>
  <conditionalFormatting sqref="C140:C143">
    <cfRule type="containsBlanks" dxfId="13" priority="2">
      <formula>LEN(TRIM(C140))=0</formula>
    </cfRule>
  </conditionalFormatting>
  <conditionalFormatting sqref="C145">
    <cfRule type="containsBlanks" dxfId="12" priority="1">
      <formula>LEN(TRIM(C145))=0</formula>
    </cfRule>
  </conditionalFormatting>
  <dataValidations count="1">
    <dataValidation type="whole" operator="greaterThanOrEqual" allowBlank="1" showInputMessage="1" showErrorMessage="1" errorTitle="Valor de la celda" error="La celda sólo permite números enteros y en positivo, favor de capturar cantidades sin centavos y evitar números en negativos." sqref="C5:C6 C37:C41 C32:C35 C8:C11 C13:C21 C23 C25:C26 C28:C30 C44:C49 C51:C57 C59:C63 C65:C68 C70:C75 C77:C85 C87 C90:C91 C93:C98 C100:C105 C107:C109 C111:C116 C118 C120:C121 C123:C126 C128:C130 C133:C134 C136:C138 C140:C143 C145" xr:uid="{00000000-0002-0000-0800-000000000000}">
      <formula1>0</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Inconsistencias</vt:lpstr>
      <vt:lpstr>CRI-M</vt:lpstr>
      <vt:lpstr>COG-M</vt:lpstr>
      <vt:lpstr>CRI-RYP</vt:lpstr>
      <vt:lpstr>CRI-DE</vt:lpstr>
      <vt:lpstr>COG-RYP</vt:lpstr>
      <vt:lpstr>COG-FF</vt:lpstr>
      <vt:lpstr>CTG-FF</vt:lpstr>
      <vt:lpstr>CF</vt:lpstr>
      <vt:lpstr>CA</vt:lpstr>
      <vt:lpstr>EA</vt:lpstr>
      <vt:lpstr>Plantilla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2020-02-28T17:47:37Z</dcterms:modified>
</cp:coreProperties>
</file>