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ra\Documents\transparencia1\TRANSPARENCIA 2017\PRESUPUESTO IJM 2017\"/>
    </mc:Choice>
  </mc:AlternateContent>
  <bookViews>
    <workbookView xWindow="120" yWindow="105" windowWidth="23715" windowHeight="997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D106" i="1" l="1"/>
  <c r="C106" i="1"/>
  <c r="E105" i="1"/>
  <c r="E104" i="1"/>
  <c r="E103" i="1"/>
  <c r="E102" i="1"/>
  <c r="E101" i="1"/>
  <c r="E100" i="1"/>
  <c r="E99" i="1"/>
  <c r="D95" i="1"/>
  <c r="C95" i="1"/>
  <c r="E95" i="1" s="1"/>
  <c r="D90" i="1"/>
  <c r="C90" i="1"/>
  <c r="G87" i="1" s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90" i="1" s="1"/>
  <c r="E56" i="1"/>
  <c r="E55" i="1"/>
  <c r="E54" i="1"/>
  <c r="D50" i="1"/>
  <c r="E49" i="1"/>
  <c r="E48" i="1"/>
  <c r="E47" i="1"/>
  <c r="E46" i="1"/>
  <c r="E45" i="1"/>
  <c r="E44" i="1"/>
  <c r="E43" i="1"/>
  <c r="E42" i="1"/>
  <c r="C41" i="1"/>
  <c r="E41" i="1" s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D22" i="1"/>
  <c r="C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50" i="1" l="1"/>
  <c r="E22" i="1"/>
  <c r="E106" i="1"/>
  <c r="E108" i="1" s="1"/>
  <c r="D108" i="1"/>
  <c r="C50" i="1"/>
  <c r="C108" i="1" s="1"/>
</calcChain>
</file>

<file path=xl/sharedStrings.xml><?xml version="1.0" encoding="utf-8"?>
<sst xmlns="http://schemas.openxmlformats.org/spreadsheetml/2006/main" count="115" uniqueCount="104">
  <si>
    <t>INSTITUTO JALISCIENSE DE LAS MUJERES</t>
  </si>
  <si>
    <t>CAPÍTULO 1000 (Servicios Personales)</t>
  </si>
  <si>
    <t>PARTIDA</t>
  </si>
  <si>
    <t>CONCEPTO</t>
  </si>
  <si>
    <t>TOTAL AUTORIZADO $ 20'992,902.00</t>
  </si>
  <si>
    <t>TOTAL AUTORIZADO $ 14'000,000.00</t>
  </si>
  <si>
    <t>GRAN TOTAL $ 34'992,902.00</t>
  </si>
  <si>
    <t>Sueldo Base</t>
  </si>
  <si>
    <t>Honorarios asimilables a salarios</t>
  </si>
  <si>
    <t>Retribuciones por servicios de carácter social</t>
  </si>
  <si>
    <t>Prima quinquenal por años de servicios efectivamente prestados</t>
  </si>
  <si>
    <t>Prima vacacional y dominical</t>
  </si>
  <si>
    <t>Aguinaldo</t>
  </si>
  <si>
    <t>Cuotas al IMSS por enfermedades y maternidad</t>
  </si>
  <si>
    <t>Cuotas para la vivienda</t>
  </si>
  <si>
    <t>Cuotas a pensiones</t>
  </si>
  <si>
    <t>Cuotas para el sistema del ahorro para el retiro</t>
  </si>
  <si>
    <t>Sueldos demás prestaciones y gratificación anual</t>
  </si>
  <si>
    <t>Impacto al salario en el transcurso del año</t>
  </si>
  <si>
    <t>Ayuda para la despensa</t>
  </si>
  <si>
    <t>Ayuda para pasajes</t>
  </si>
  <si>
    <t>Estímulo por el día del servidor público</t>
  </si>
  <si>
    <t>TOTAL DEL CAPITULO 1000</t>
  </si>
  <si>
    <t xml:space="preserve"> </t>
  </si>
  <si>
    <t>CAPÍTULO 2000 (Servicios Materiales)</t>
  </si>
  <si>
    <t>TOTAL AUTORIZADO</t>
  </si>
  <si>
    <t>Materiales, útiles y equipos menores de oficina</t>
  </si>
  <si>
    <t>Materiales y útiles de impresión y reproducción</t>
  </si>
  <si>
    <t>Materiales, útiles y equipos menores de impresión y reproducción.</t>
  </si>
  <si>
    <t>Material impreso e información digital</t>
  </si>
  <si>
    <t>Materail de limpieza</t>
  </si>
  <si>
    <t>materiales y utiles de enseñanza</t>
  </si>
  <si>
    <t>Productos alimenticios para personas derivado de la prestación de servicios públicos en unidades de salud, educativas, de readaptación social y otros.</t>
  </si>
  <si>
    <t>Productos alimenticios para el personal en las instalaciones de las dependencias y entidades.</t>
  </si>
  <si>
    <t>Productos alimenticios para el personal derivado de actividades extraordinarias.</t>
  </si>
  <si>
    <t>Útensilios para el servicio de administración</t>
  </si>
  <si>
    <t>Material eléctrico y electrónico</t>
  </si>
  <si>
    <t>Atículos metálicos para la construcción</t>
  </si>
  <si>
    <t>Materiales complementarios</t>
  </si>
  <si>
    <t>Otros amteriales y equipos de construcción y reparación</t>
  </si>
  <si>
    <t>Medicina y productos farmacéuticos</t>
  </si>
  <si>
    <t>Combustibles, lubricantes y aditivos para vehículos terrestres, aereos, maritimos, lacustres  fluviales .destinados a servicios públicos.</t>
  </si>
  <si>
    <t>Combustibles, lubricantes y aditivos para vehículos terrestres, aereos, maritimos, lacustres  fluviales .destinados a servicios administrativos.</t>
  </si>
  <si>
    <t>Vestuarios y uniformes</t>
  </si>
  <si>
    <t>Herraientas menores</t>
  </si>
  <si>
    <t>Refacciones y accesorios menores de edificios</t>
  </si>
  <si>
    <t>Refacciones y accesorios menores de mobiliario y equipo de administración, educacional y recreativo.</t>
  </si>
  <si>
    <t>Refacciones y accesorios menores de mobiliario y equipo de computo y tecnologias de información.</t>
  </si>
  <si>
    <t>Refacciones y accesorios menores de mobiliario y equipo de transporte.</t>
  </si>
  <si>
    <t>Refacciones y accesorios menores otros bienes muebles.</t>
  </si>
  <si>
    <t>TOTAL DEL CAPITULO 2000</t>
  </si>
  <si>
    <t>CAPÍTULO 3000 (Servicios Generales)</t>
  </si>
  <si>
    <t>Servicios de energía eléctrica</t>
  </si>
  <si>
    <t>Servicio de gas</t>
  </si>
  <si>
    <t>Servicios de agua</t>
  </si>
  <si>
    <t>Servicios de telefonía tradicional</t>
  </si>
  <si>
    <t>Serivicios de acceso a internet, redes y procesamiento de información</t>
  </si>
  <si>
    <t>Servicio postal</t>
  </si>
  <si>
    <t>Servicios integrales de infraestructura de computo</t>
  </si>
  <si>
    <t xml:space="preserve">Arrendamiento de equipo y bienes informáticos </t>
  </si>
  <si>
    <t>Arrendamientos especiales</t>
  </si>
  <si>
    <t>Arrendamiento de sustancias y productos quimicos</t>
  </si>
  <si>
    <t>Otros arrendamientos</t>
  </si>
  <si>
    <t>Servicios, legales de contablidad, auditoria y relacionados</t>
  </si>
  <si>
    <t>Servicios de consultoria administrativa e informática</t>
  </si>
  <si>
    <t>Servicios de impresión de papeleria oficial</t>
  </si>
  <si>
    <t>Servicios de impresión de material informativo derivado de la operación y administración</t>
  </si>
  <si>
    <t>Servicios de vigilancia</t>
  </si>
  <si>
    <t>Servicios profesionales, cientificos y técnicos integrales</t>
  </si>
  <si>
    <t>Servicios bancarios y financieros</t>
  </si>
  <si>
    <t>Seguros de bienes patrimoniales</t>
  </si>
  <si>
    <t>Almacenaje, embalaje y embase</t>
  </si>
  <si>
    <t>Comisiones por ventas</t>
  </si>
  <si>
    <t>Mantenimiento y conservación de inmuebles para la prestación de servicios administrativos</t>
  </si>
  <si>
    <t>Mantenimiento y conservación de mobiliario y equpo de administración, educacional y recreativo.</t>
  </si>
  <si>
    <t xml:space="preserve">Instalación, reparación  y mantenimiento de equipo de computo y tecnologías de información </t>
  </si>
  <si>
    <t>Mantenimiento y conservación de vehículos terrestres, aereos, maritimos, lacustres y fluviales</t>
  </si>
  <si>
    <t>Instalación, reparación  y mantenimiento de maquinaria y otros equipos.</t>
  </si>
  <si>
    <t>Servicios de limpieza y manejo de desechos</t>
  </si>
  <si>
    <t>Servicios de jarnideria y fumigación</t>
  </si>
  <si>
    <t>Difusión por radio, televisión y otros medios de mensajes sobre programas y actividades gubernamentales</t>
  </si>
  <si>
    <t>Pasajes aéreos nacionales</t>
  </si>
  <si>
    <t>Pasajes terrestres nacionales</t>
  </si>
  <si>
    <t>Viáticos en el país</t>
  </si>
  <si>
    <t>Otros servicios de traslado y hospedaje</t>
  </si>
  <si>
    <t>Congresos y convenciones</t>
  </si>
  <si>
    <t>Otros impuestos y derechos</t>
  </si>
  <si>
    <t>Laudos laborales</t>
  </si>
  <si>
    <t>TOTAL DEL CAPITULO 3000</t>
  </si>
  <si>
    <t>CAPÍTULO 4000 (Transferencias, Asignaciones , Subsidios y Otras Ayudas)</t>
  </si>
  <si>
    <t>Ayuda para el desarrollo social del Estado</t>
  </si>
  <si>
    <t>TOTAL DEL CAPITULO 4000</t>
  </si>
  <si>
    <t>CAPÍTULO 5000 (Muebles e Inmuebles)</t>
  </si>
  <si>
    <t>Muebles de oficina y estanteria</t>
  </si>
  <si>
    <t>Equipo de Cómputo y Tecnologías de Información</t>
  </si>
  <si>
    <t>Otros Mobiliarios y equipos de administración</t>
  </si>
  <si>
    <t>Equipos y aparatos audiovisuales</t>
  </si>
  <si>
    <t>Vehículos y equipo terrestres destinados a servicios y la operación de servicios públicos</t>
  </si>
  <si>
    <t>Equipos de comunicación y telecomunicación</t>
  </si>
  <si>
    <t>Licencias informaticas intelectuales</t>
  </si>
  <si>
    <t>TOTAL DEL CAPITULO 5000</t>
  </si>
  <si>
    <t>GRAN TOTAL DEL PRESUPUESTO 2017</t>
  </si>
  <si>
    <t>PRESUPUESTO ESTATAL DE EGRESOS 2017*</t>
  </si>
  <si>
    <t xml:space="preserve">*OBSERVACIÓN: Los datos presentados referentes al Presupuesto Estatal para Ejercer en 2017, pueden sufrir modificaciones, debido a que están sujetos a validación por la Junta de Gobierno en su próxima sesión.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</si>
</sst>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0"/>
      <name val="Arial"/>
      <family val="2"/>
    </font>
    <font>
      <b/>
      <sz val="12"/>
      <color rgb="FFFFFFFF"/>
      <name val="Arial"/>
      <family val="2"/>
    </font>
    <font>
      <sz val="10"/>
      <color rgb="FF000000"/>
      <name val="Arial"/>
      <family val="2"/>
    </font>
    <font>
      <b/>
      <sz val="10"/>
      <color theme="0"/>
      <name val="Arial"/>
      <family val="2"/>
    </font>
    <font>
      <sz val="12"/>
      <color theme="0"/>
      <name val="Calibri"/>
      <family val="2"/>
      <scheme val="minor"/>
    </font>
    <font>
      <b/>
      <sz val="9"/>
      <color theme="0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9C9C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justify" vertical="center" wrapText="1" readingOrder="1"/>
    </xf>
    <xf numFmtId="4" fontId="3" fillId="3" borderId="2" xfId="0" applyNumberFormat="1" applyFont="1" applyFill="1" applyBorder="1" applyAlignment="1">
      <alignment horizontal="right" vertical="center" wrapText="1" readingOrder="1"/>
    </xf>
    <xf numFmtId="4" fontId="3" fillId="0" borderId="2" xfId="0" applyNumberFormat="1" applyFont="1" applyBorder="1" applyAlignment="1">
      <alignment horizontal="justify" vertical="center" wrapText="1" readingOrder="1"/>
    </xf>
    <xf numFmtId="4" fontId="5" fillId="2" borderId="2" xfId="0" applyNumberFormat="1" applyFont="1" applyFill="1" applyBorder="1" applyAlignment="1">
      <alignment horizontal="right" vertical="center" wrapText="1" readingOrder="1"/>
    </xf>
    <xf numFmtId="4" fontId="5" fillId="2" borderId="0" xfId="0" applyNumberFormat="1" applyFont="1" applyFill="1" applyBorder="1" applyAlignment="1">
      <alignment horizontal="right" vertical="center" wrapText="1" readingOrder="1"/>
    </xf>
    <xf numFmtId="0" fontId="1" fillId="2" borderId="0" xfId="0" applyFont="1" applyFill="1"/>
    <xf numFmtId="0" fontId="2" fillId="2" borderId="0" xfId="0" applyFont="1" applyFill="1"/>
    <xf numFmtId="0" fontId="6" fillId="0" borderId="2" xfId="0" applyFont="1" applyBorder="1" applyAlignment="1">
      <alignment horizontal="center" vertical="center" wrapText="1" readingOrder="1"/>
    </xf>
    <xf numFmtId="0" fontId="6" fillId="0" borderId="2" xfId="0" applyFont="1" applyBorder="1" applyAlignment="1">
      <alignment horizontal="justify" vertical="center" wrapText="1" readingOrder="1"/>
    </xf>
    <xf numFmtId="4" fontId="6" fillId="0" borderId="2" xfId="0" applyNumberFormat="1" applyFont="1" applyBorder="1" applyAlignment="1">
      <alignment horizontal="justify" vertical="center" wrapText="1" readingOrder="1"/>
    </xf>
    <xf numFmtId="0" fontId="3" fillId="0" borderId="8" xfId="0" applyFont="1" applyBorder="1" applyAlignment="1">
      <alignment horizontal="center" vertical="center" wrapText="1" readingOrder="1"/>
    </xf>
    <xf numFmtId="0" fontId="3" fillId="0" borderId="9" xfId="0" applyFont="1" applyBorder="1" applyAlignment="1">
      <alignment horizontal="justify" vertical="center" wrapText="1" readingOrder="1"/>
    </xf>
    <xf numFmtId="4" fontId="3" fillId="3" borderId="0" xfId="0" applyNumberFormat="1" applyFont="1" applyFill="1" applyBorder="1" applyAlignment="1">
      <alignment horizontal="right" vertical="center" wrapText="1" readingOrder="1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Border="1" applyAlignment="1">
      <alignment vertical="center"/>
    </xf>
    <xf numFmtId="0" fontId="3" fillId="0" borderId="12" xfId="0" applyFont="1" applyBorder="1" applyAlignment="1">
      <alignment horizontal="justify" vertical="center" wrapText="1" readingOrder="1"/>
    </xf>
    <xf numFmtId="0" fontId="3" fillId="0" borderId="13" xfId="0" applyFont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horizontal="justify" vertical="center" wrapText="1" readingOrder="1"/>
    </xf>
    <xf numFmtId="0" fontId="3" fillId="0" borderId="14" xfId="0" applyFont="1" applyBorder="1" applyAlignment="1">
      <alignment horizontal="center" vertical="center" wrapText="1" readingOrder="1"/>
    </xf>
    <xf numFmtId="0" fontId="3" fillId="0" borderId="15" xfId="0" applyFont="1" applyBorder="1" applyAlignment="1">
      <alignment horizontal="justify" vertical="center" wrapText="1" readingOrder="1"/>
    </xf>
    <xf numFmtId="4" fontId="0" fillId="0" borderId="0" xfId="0" applyNumberFormat="1"/>
    <xf numFmtId="4" fontId="9" fillId="2" borderId="16" xfId="0" applyNumberFormat="1" applyFont="1" applyFill="1" applyBorder="1" applyAlignment="1">
      <alignment horizontal="right" vertical="center" wrapText="1" readingOrder="1"/>
    </xf>
    <xf numFmtId="4" fontId="8" fillId="2" borderId="0" xfId="0" applyNumberFormat="1" applyFont="1" applyFill="1" applyAlignment="1">
      <alignment vertical="center"/>
    </xf>
    <xf numFmtId="4" fontId="3" fillId="0" borderId="2" xfId="0" applyNumberFormat="1" applyFont="1" applyFill="1" applyBorder="1" applyAlignment="1">
      <alignment horizontal="justify" vertical="center" wrapText="1" readingOrder="1"/>
    </xf>
    <xf numFmtId="0" fontId="10" fillId="0" borderId="0" xfId="0" applyFont="1" applyAlignment="1">
      <alignment horizontal="left" wrapText="1"/>
    </xf>
    <xf numFmtId="0" fontId="7" fillId="2" borderId="10" xfId="0" applyFont="1" applyFill="1" applyBorder="1" applyAlignment="1">
      <alignment horizontal="center" vertical="center" wrapText="1" readingOrder="1"/>
    </xf>
    <xf numFmtId="0" fontId="7" fillId="2" borderId="11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center" vertical="center" wrapText="1" readingOrder="1"/>
    </xf>
    <xf numFmtId="0" fontId="4" fillId="2" borderId="7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9" fillId="2" borderId="7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47625</xdr:rowOff>
    </xdr:from>
    <xdr:to>
      <xdr:col>1</xdr:col>
      <xdr:colOff>904875</xdr:colOff>
      <xdr:row>3</xdr:row>
      <xdr:rowOff>38100</xdr:rowOff>
    </xdr:to>
    <xdr:pic>
      <xdr:nvPicPr>
        <xdr:cNvPr id="6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66687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819150</xdr:colOff>
      <xdr:row>0</xdr:row>
      <xdr:rowOff>0</xdr:rowOff>
    </xdr:from>
    <xdr:to>
      <xdr:col>4</xdr:col>
      <xdr:colOff>1628775</xdr:colOff>
      <xdr:row>3</xdr:row>
      <xdr:rowOff>123825</xdr:rowOff>
    </xdr:to>
    <xdr:pic>
      <xdr:nvPicPr>
        <xdr:cNvPr id="7" name="Imagen 5" descr="Descripción: Logotipo del estado de Jalisc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0"/>
          <a:ext cx="20764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1"/>
  <sheetViews>
    <sheetView tabSelected="1" topLeftCell="A4" workbookViewId="0">
      <selection activeCell="H103" sqref="H103"/>
    </sheetView>
  </sheetViews>
  <sheetFormatPr baseColWidth="10" defaultRowHeight="15" x14ac:dyDescent="0.25"/>
  <cols>
    <col min="2" max="2" width="44.140625" customWidth="1"/>
    <col min="3" max="4" width="19" bestFit="1" customWidth="1"/>
    <col min="5" max="5" width="26.140625" bestFit="1" customWidth="1"/>
    <col min="8" max="8" width="40.5703125" customWidth="1"/>
    <col min="9" max="9" width="15.140625" bestFit="1" customWidth="1"/>
  </cols>
  <sheetData>
    <row r="2" spans="1:8" x14ac:dyDescent="0.25">
      <c r="B2" s="34" t="s">
        <v>0</v>
      </c>
      <c r="C2" s="34"/>
    </row>
    <row r="3" spans="1:8" x14ac:dyDescent="0.25">
      <c r="B3" s="34" t="s">
        <v>102</v>
      </c>
      <c r="C3" s="34"/>
    </row>
    <row r="5" spans="1:8" x14ac:dyDescent="0.25">
      <c r="A5" s="35" t="s">
        <v>1</v>
      </c>
      <c r="B5" s="35"/>
      <c r="C5" s="35"/>
      <c r="D5" s="35"/>
      <c r="E5" s="35"/>
      <c r="H5" s="1"/>
    </row>
    <row r="6" spans="1:8" ht="30" x14ac:dyDescent="0.25">
      <c r="A6" s="2" t="s">
        <v>2</v>
      </c>
      <c r="B6" s="3" t="s">
        <v>3</v>
      </c>
      <c r="C6" s="4" t="s">
        <v>4</v>
      </c>
      <c r="D6" s="5" t="s">
        <v>5</v>
      </c>
      <c r="E6" s="3" t="s">
        <v>6</v>
      </c>
    </row>
    <row r="7" spans="1:8" x14ac:dyDescent="0.25">
      <c r="A7" s="6">
        <v>1131</v>
      </c>
      <c r="B7" s="7" t="s">
        <v>7</v>
      </c>
      <c r="C7" s="8">
        <v>10837501.199999999</v>
      </c>
      <c r="D7" s="8">
        <v>1261282</v>
      </c>
      <c r="E7" s="9">
        <f>C7+D7</f>
        <v>12098783.199999999</v>
      </c>
    </row>
    <row r="8" spans="1:8" x14ac:dyDescent="0.25">
      <c r="A8" s="6">
        <v>1211</v>
      </c>
      <c r="B8" s="7" t="s">
        <v>8</v>
      </c>
      <c r="C8" s="8">
        <v>271313.03999999998</v>
      </c>
      <c r="D8" s="8">
        <v>4114006</v>
      </c>
      <c r="E8" s="9">
        <f t="shared" ref="E8:E21" si="0">C8+D8</f>
        <v>4385319.04</v>
      </c>
    </row>
    <row r="9" spans="1:8" x14ac:dyDescent="0.25">
      <c r="A9" s="6">
        <v>1231</v>
      </c>
      <c r="B9" s="7" t="s">
        <v>9</v>
      </c>
      <c r="C9" s="8">
        <v>38400</v>
      </c>
      <c r="D9" s="8"/>
      <c r="E9" s="9">
        <f t="shared" si="0"/>
        <v>38400</v>
      </c>
    </row>
    <row r="10" spans="1:8" ht="24" x14ac:dyDescent="0.25">
      <c r="A10" s="6">
        <v>1311</v>
      </c>
      <c r="B10" s="7" t="s">
        <v>10</v>
      </c>
      <c r="C10" s="8">
        <v>28047.360000000001</v>
      </c>
      <c r="D10" s="8"/>
      <c r="E10" s="9">
        <f t="shared" si="0"/>
        <v>28047.360000000001</v>
      </c>
    </row>
    <row r="11" spans="1:8" x14ac:dyDescent="0.25">
      <c r="A11" s="6">
        <v>1321</v>
      </c>
      <c r="B11" s="7" t="s">
        <v>11</v>
      </c>
      <c r="C11" s="8">
        <v>150521</v>
      </c>
      <c r="D11" s="8">
        <v>17278</v>
      </c>
      <c r="E11" s="9">
        <f t="shared" si="0"/>
        <v>167799</v>
      </c>
    </row>
    <row r="12" spans="1:8" x14ac:dyDescent="0.25">
      <c r="A12" s="6">
        <v>1322</v>
      </c>
      <c r="B12" s="7" t="s">
        <v>12</v>
      </c>
      <c r="C12" s="8">
        <v>1505209</v>
      </c>
      <c r="D12" s="8">
        <v>172778</v>
      </c>
      <c r="E12" s="9">
        <f t="shared" si="0"/>
        <v>1677987</v>
      </c>
    </row>
    <row r="13" spans="1:8" x14ac:dyDescent="0.25">
      <c r="A13" s="6">
        <v>1411</v>
      </c>
      <c r="B13" s="7" t="s">
        <v>13</v>
      </c>
      <c r="C13" s="8">
        <v>489504</v>
      </c>
      <c r="D13" s="8">
        <v>56820</v>
      </c>
      <c r="E13" s="9">
        <f t="shared" si="0"/>
        <v>546324</v>
      </c>
    </row>
    <row r="14" spans="1:8" x14ac:dyDescent="0.25">
      <c r="A14" s="6">
        <v>1421</v>
      </c>
      <c r="B14" s="7" t="s">
        <v>14</v>
      </c>
      <c r="C14" s="8">
        <v>325128</v>
      </c>
      <c r="D14" s="8">
        <v>37320</v>
      </c>
      <c r="E14" s="9">
        <f t="shared" si="0"/>
        <v>362448</v>
      </c>
    </row>
    <row r="15" spans="1:8" x14ac:dyDescent="0.25">
      <c r="A15" s="6">
        <v>1431</v>
      </c>
      <c r="B15" s="7" t="s">
        <v>15</v>
      </c>
      <c r="C15" s="8">
        <v>1625628</v>
      </c>
      <c r="D15" s="8">
        <v>217701</v>
      </c>
      <c r="E15" s="9">
        <f t="shared" si="0"/>
        <v>1843329</v>
      </c>
    </row>
    <row r="16" spans="1:8" x14ac:dyDescent="0.25">
      <c r="A16" s="6">
        <v>1432</v>
      </c>
      <c r="B16" s="7" t="s">
        <v>16</v>
      </c>
      <c r="C16" s="8">
        <v>209448</v>
      </c>
      <c r="D16" s="8">
        <v>24880</v>
      </c>
      <c r="E16" s="9">
        <f t="shared" si="0"/>
        <v>234328</v>
      </c>
    </row>
    <row r="17" spans="1:6" x14ac:dyDescent="0.25">
      <c r="A17" s="6">
        <v>1548</v>
      </c>
      <c r="B17" s="7" t="s">
        <v>17</v>
      </c>
      <c r="C17" s="8">
        <v>180624.8</v>
      </c>
      <c r="D17" s="8"/>
      <c r="E17" s="9">
        <f t="shared" si="0"/>
        <v>180624.8</v>
      </c>
    </row>
    <row r="18" spans="1:6" x14ac:dyDescent="0.25">
      <c r="A18" s="6">
        <v>1611</v>
      </c>
      <c r="B18" s="7" t="s">
        <v>18</v>
      </c>
      <c r="C18" s="8">
        <v>583344.11</v>
      </c>
      <c r="D18" s="8">
        <v>50173</v>
      </c>
      <c r="E18" s="9">
        <f t="shared" si="0"/>
        <v>633517.11</v>
      </c>
    </row>
    <row r="19" spans="1:6" x14ac:dyDescent="0.25">
      <c r="A19" s="6">
        <v>1712</v>
      </c>
      <c r="B19" s="7" t="s">
        <v>19</v>
      </c>
      <c r="C19" s="8">
        <v>1692055.56</v>
      </c>
      <c r="D19" s="8">
        <v>166022</v>
      </c>
      <c r="E19" s="9">
        <f t="shared" si="0"/>
        <v>1858077.56</v>
      </c>
    </row>
    <row r="20" spans="1:6" x14ac:dyDescent="0.25">
      <c r="A20" s="6">
        <v>1713</v>
      </c>
      <c r="B20" s="7" t="s">
        <v>20</v>
      </c>
      <c r="C20" s="8">
        <v>124781.16</v>
      </c>
      <c r="D20" s="8">
        <v>21950</v>
      </c>
      <c r="E20" s="9">
        <f t="shared" si="0"/>
        <v>146731.16</v>
      </c>
    </row>
    <row r="21" spans="1:6" ht="15.75" thickBot="1" x14ac:dyDescent="0.3">
      <c r="A21" s="6">
        <v>1715</v>
      </c>
      <c r="B21" s="7" t="s">
        <v>21</v>
      </c>
      <c r="C21" s="8">
        <v>386512</v>
      </c>
      <c r="D21" s="8">
        <v>51834</v>
      </c>
      <c r="E21" s="9">
        <f t="shared" si="0"/>
        <v>438346</v>
      </c>
    </row>
    <row r="22" spans="1:6" ht="16.5" thickBot="1" x14ac:dyDescent="0.3">
      <c r="A22" s="36" t="s">
        <v>22</v>
      </c>
      <c r="B22" s="37"/>
      <c r="C22" s="10">
        <f t="shared" ref="C22" si="1">SUM(C7:C21)</f>
        <v>18448017.229999997</v>
      </c>
      <c r="D22" s="11">
        <f>SUM(D7:D21)</f>
        <v>6192044</v>
      </c>
      <c r="E22" s="11">
        <f>SUM(E7:E21)</f>
        <v>24640061.229999997</v>
      </c>
    </row>
    <row r="23" spans="1:6" x14ac:dyDescent="0.25">
      <c r="F23" t="s">
        <v>23</v>
      </c>
    </row>
    <row r="24" spans="1:6" x14ac:dyDescent="0.25">
      <c r="A24" s="12" t="s">
        <v>24</v>
      </c>
      <c r="B24" s="13"/>
    </row>
    <row r="25" spans="1:6" x14ac:dyDescent="0.25">
      <c r="A25" s="2" t="s">
        <v>2</v>
      </c>
      <c r="B25" s="3" t="s">
        <v>3</v>
      </c>
      <c r="C25" s="4" t="s">
        <v>25</v>
      </c>
      <c r="D25" s="5"/>
      <c r="E25" s="3"/>
    </row>
    <row r="26" spans="1:6" x14ac:dyDescent="0.25">
      <c r="A26" s="14">
        <v>2111</v>
      </c>
      <c r="B26" s="15" t="s">
        <v>26</v>
      </c>
      <c r="C26" s="8">
        <v>15156.4</v>
      </c>
      <c r="D26" s="8">
        <v>100000</v>
      </c>
      <c r="E26" s="16">
        <f>C26+D26</f>
        <v>115156.4</v>
      </c>
    </row>
    <row r="27" spans="1:6" x14ac:dyDescent="0.25">
      <c r="A27" s="14">
        <v>2121</v>
      </c>
      <c r="B27" s="15" t="s">
        <v>27</v>
      </c>
      <c r="C27" s="8">
        <v>700</v>
      </c>
      <c r="D27" s="8">
        <v>50000</v>
      </c>
      <c r="E27" s="16">
        <f t="shared" ref="E27:E49" si="2">C27+D27</f>
        <v>50700</v>
      </c>
    </row>
    <row r="28" spans="1:6" ht="25.5" x14ac:dyDescent="0.25">
      <c r="A28" s="14">
        <v>2141</v>
      </c>
      <c r="B28" s="15" t="s">
        <v>28</v>
      </c>
      <c r="C28" s="8">
        <v>32725.360000000001</v>
      </c>
      <c r="D28" s="8"/>
      <c r="E28" s="16">
        <f t="shared" si="2"/>
        <v>32725.360000000001</v>
      </c>
    </row>
    <row r="29" spans="1:6" x14ac:dyDescent="0.25">
      <c r="A29" s="14">
        <v>2151</v>
      </c>
      <c r="B29" s="15" t="s">
        <v>29</v>
      </c>
      <c r="C29" s="8">
        <v>53004</v>
      </c>
      <c r="D29" s="8">
        <v>700000</v>
      </c>
      <c r="E29" s="16">
        <f t="shared" si="2"/>
        <v>753004</v>
      </c>
    </row>
    <row r="30" spans="1:6" x14ac:dyDescent="0.25">
      <c r="A30" s="14">
        <v>2161</v>
      </c>
      <c r="B30" s="15" t="s">
        <v>30</v>
      </c>
      <c r="C30" s="8">
        <v>19999.2</v>
      </c>
      <c r="D30" s="8">
        <v>60000</v>
      </c>
      <c r="E30" s="16">
        <f t="shared" si="2"/>
        <v>79999.199999999997</v>
      </c>
    </row>
    <row r="31" spans="1:6" x14ac:dyDescent="0.25">
      <c r="A31" s="14">
        <v>2171</v>
      </c>
      <c r="B31" s="15" t="s">
        <v>31</v>
      </c>
      <c r="C31" s="8">
        <v>20264.400000000001</v>
      </c>
      <c r="D31" s="8">
        <v>50000</v>
      </c>
      <c r="E31" s="16">
        <f t="shared" si="2"/>
        <v>70264.399999999994</v>
      </c>
    </row>
    <row r="32" spans="1:6" ht="38.25" x14ac:dyDescent="0.25">
      <c r="A32" s="14">
        <v>2212</v>
      </c>
      <c r="B32" s="15" t="s">
        <v>32</v>
      </c>
      <c r="C32" s="8">
        <v>18330</v>
      </c>
      <c r="D32" s="8"/>
      <c r="E32" s="16">
        <f t="shared" si="2"/>
        <v>18330</v>
      </c>
    </row>
    <row r="33" spans="1:5" ht="25.5" x14ac:dyDescent="0.25">
      <c r="A33" s="14">
        <v>2214</v>
      </c>
      <c r="B33" s="15" t="s">
        <v>33</v>
      </c>
      <c r="C33" s="8">
        <v>34522</v>
      </c>
      <c r="D33" s="8">
        <v>100000</v>
      </c>
      <c r="E33" s="16">
        <f t="shared" si="2"/>
        <v>134522</v>
      </c>
    </row>
    <row r="34" spans="1:5" ht="25.5" x14ac:dyDescent="0.25">
      <c r="A34" s="14">
        <v>2216</v>
      </c>
      <c r="B34" s="15" t="s">
        <v>34</v>
      </c>
      <c r="C34" s="8">
        <v>1692</v>
      </c>
      <c r="D34" s="8">
        <v>100000</v>
      </c>
      <c r="E34" s="16">
        <f t="shared" si="2"/>
        <v>101692</v>
      </c>
    </row>
    <row r="35" spans="1:5" x14ac:dyDescent="0.25">
      <c r="A35" s="14">
        <v>2231</v>
      </c>
      <c r="B35" s="15" t="s">
        <v>35</v>
      </c>
      <c r="C35" s="8">
        <v>6454.8</v>
      </c>
      <c r="D35" s="8">
        <v>4956</v>
      </c>
      <c r="E35" s="16">
        <f t="shared" si="2"/>
        <v>11410.8</v>
      </c>
    </row>
    <row r="36" spans="1:5" x14ac:dyDescent="0.25">
      <c r="A36" s="14">
        <v>2461</v>
      </c>
      <c r="B36" s="15" t="s">
        <v>36</v>
      </c>
      <c r="C36" s="8">
        <v>14202</v>
      </c>
      <c r="D36" s="8">
        <v>25000</v>
      </c>
      <c r="E36" s="16">
        <f t="shared" si="2"/>
        <v>39202</v>
      </c>
    </row>
    <row r="37" spans="1:5" x14ac:dyDescent="0.25">
      <c r="A37" s="14">
        <v>2471</v>
      </c>
      <c r="B37" s="15" t="s">
        <v>37</v>
      </c>
      <c r="C37" s="8">
        <v>50</v>
      </c>
      <c r="D37" s="8"/>
      <c r="E37" s="16">
        <f t="shared" si="2"/>
        <v>50</v>
      </c>
    </row>
    <row r="38" spans="1:5" x14ac:dyDescent="0.25">
      <c r="A38" s="14">
        <v>2481</v>
      </c>
      <c r="B38" s="15" t="s">
        <v>38</v>
      </c>
      <c r="C38" s="8">
        <v>1699.2</v>
      </c>
      <c r="D38" s="8"/>
      <c r="E38" s="16">
        <f t="shared" si="2"/>
        <v>1699.2</v>
      </c>
    </row>
    <row r="39" spans="1:5" ht="25.5" x14ac:dyDescent="0.25">
      <c r="A39" s="14">
        <v>2491</v>
      </c>
      <c r="B39" s="15" t="s">
        <v>39</v>
      </c>
      <c r="C39" s="8">
        <v>500</v>
      </c>
      <c r="D39" s="8"/>
      <c r="E39" s="16">
        <f t="shared" si="2"/>
        <v>500</v>
      </c>
    </row>
    <row r="40" spans="1:5" x14ac:dyDescent="0.25">
      <c r="A40" s="14">
        <v>2531</v>
      </c>
      <c r="B40" s="15" t="s">
        <v>40</v>
      </c>
      <c r="C40" s="8">
        <v>700</v>
      </c>
      <c r="D40" s="8">
        <v>10000</v>
      </c>
      <c r="E40" s="16">
        <f t="shared" si="2"/>
        <v>10700</v>
      </c>
    </row>
    <row r="41" spans="1:5" ht="38.25" x14ac:dyDescent="0.25">
      <c r="A41" s="14">
        <v>2611</v>
      </c>
      <c r="B41" s="15" t="s">
        <v>41</v>
      </c>
      <c r="C41" s="8">
        <f>25992+7731.44</f>
        <v>33723.440000000002</v>
      </c>
      <c r="D41" s="8"/>
      <c r="E41" s="16">
        <f t="shared" si="2"/>
        <v>33723.440000000002</v>
      </c>
    </row>
    <row r="42" spans="1:5" ht="38.25" x14ac:dyDescent="0.25">
      <c r="A42" s="14">
        <v>2612</v>
      </c>
      <c r="B42" s="15" t="s">
        <v>42</v>
      </c>
      <c r="C42" s="8">
        <v>61483.199999999997</v>
      </c>
      <c r="D42" s="8">
        <v>500000</v>
      </c>
      <c r="E42" s="16">
        <f t="shared" si="2"/>
        <v>561483.19999999995</v>
      </c>
    </row>
    <row r="43" spans="1:5" ht="15.75" thickBot="1" x14ac:dyDescent="0.3">
      <c r="A43" s="17">
        <v>2711</v>
      </c>
      <c r="B43" s="18" t="s">
        <v>43</v>
      </c>
      <c r="C43" s="8">
        <v>0</v>
      </c>
      <c r="D43" s="19">
        <v>10000</v>
      </c>
      <c r="E43" s="16">
        <f t="shared" si="2"/>
        <v>10000</v>
      </c>
    </row>
    <row r="44" spans="1:5" x14ac:dyDescent="0.25">
      <c r="A44" s="14">
        <v>2911</v>
      </c>
      <c r="B44" s="15" t="s">
        <v>44</v>
      </c>
      <c r="C44" s="8">
        <v>2000</v>
      </c>
      <c r="D44" s="8"/>
      <c r="E44" s="16">
        <f t="shared" si="2"/>
        <v>2000</v>
      </c>
    </row>
    <row r="45" spans="1:5" x14ac:dyDescent="0.25">
      <c r="A45" s="14">
        <v>2921</v>
      </c>
      <c r="B45" s="15" t="s">
        <v>45</v>
      </c>
      <c r="C45" s="8">
        <v>2000</v>
      </c>
      <c r="D45" s="8"/>
      <c r="E45" s="16">
        <f t="shared" si="2"/>
        <v>2000</v>
      </c>
    </row>
    <row r="46" spans="1:5" ht="25.5" x14ac:dyDescent="0.25">
      <c r="A46" s="14">
        <v>2931</v>
      </c>
      <c r="B46" s="15" t="s">
        <v>46</v>
      </c>
      <c r="C46" s="8">
        <v>1000</v>
      </c>
      <c r="D46" s="8"/>
      <c r="E46" s="16">
        <f t="shared" si="2"/>
        <v>1000</v>
      </c>
    </row>
    <row r="47" spans="1:5" ht="25.5" x14ac:dyDescent="0.25">
      <c r="A47" s="14">
        <v>2941</v>
      </c>
      <c r="B47" s="15" t="s">
        <v>47</v>
      </c>
      <c r="C47" s="8">
        <v>5280</v>
      </c>
      <c r="D47" s="8"/>
      <c r="E47" s="16">
        <f t="shared" si="2"/>
        <v>5280</v>
      </c>
    </row>
    <row r="48" spans="1:5" ht="25.5" x14ac:dyDescent="0.25">
      <c r="A48" s="14">
        <v>2961</v>
      </c>
      <c r="B48" s="15" t="s">
        <v>48</v>
      </c>
      <c r="C48" s="8">
        <v>69000</v>
      </c>
      <c r="D48" s="8"/>
      <c r="E48" s="16">
        <f t="shared" si="2"/>
        <v>69000</v>
      </c>
    </row>
    <row r="49" spans="1:5" ht="25.5" x14ac:dyDescent="0.25">
      <c r="A49" s="14">
        <v>2991</v>
      </c>
      <c r="B49" s="15" t="s">
        <v>49</v>
      </c>
      <c r="C49" s="8">
        <v>1500</v>
      </c>
      <c r="D49" s="8"/>
      <c r="E49" s="16">
        <f t="shared" si="2"/>
        <v>1500</v>
      </c>
    </row>
    <row r="50" spans="1:5" ht="16.5" thickBot="1" x14ac:dyDescent="0.3">
      <c r="A50" s="32" t="s">
        <v>50</v>
      </c>
      <c r="B50" s="33"/>
      <c r="C50" s="20">
        <f>SUM(C26:C49)</f>
        <v>395986</v>
      </c>
      <c r="D50" s="21">
        <f>SUM(D26:D49)</f>
        <v>1709956</v>
      </c>
      <c r="E50" s="21">
        <f>SUM(E26:E49)</f>
        <v>2105942</v>
      </c>
    </row>
    <row r="52" spans="1:5" x14ac:dyDescent="0.25">
      <c r="A52" s="35" t="s">
        <v>51</v>
      </c>
      <c r="B52" s="35"/>
    </row>
    <row r="53" spans="1:5" x14ac:dyDescent="0.25">
      <c r="A53" s="2" t="s">
        <v>2</v>
      </c>
      <c r="B53" s="3" t="s">
        <v>3</v>
      </c>
      <c r="C53" s="4" t="s">
        <v>25</v>
      </c>
      <c r="D53" s="5"/>
      <c r="E53" s="3"/>
    </row>
    <row r="54" spans="1:5" x14ac:dyDescent="0.25">
      <c r="A54" s="6">
        <v>3111</v>
      </c>
      <c r="B54" s="7" t="s">
        <v>52</v>
      </c>
      <c r="C54" s="8">
        <v>118999.2</v>
      </c>
      <c r="D54" s="8">
        <v>10000</v>
      </c>
      <c r="E54" s="9">
        <f>C54+D54</f>
        <v>128999.2</v>
      </c>
    </row>
    <row r="55" spans="1:5" x14ac:dyDescent="0.25">
      <c r="A55" s="6">
        <v>3121</v>
      </c>
      <c r="B55" s="7" t="s">
        <v>53</v>
      </c>
      <c r="C55" s="8">
        <v>1200</v>
      </c>
      <c r="D55" s="8"/>
      <c r="E55" s="9">
        <f>C55+D55</f>
        <v>1200</v>
      </c>
    </row>
    <row r="56" spans="1:5" x14ac:dyDescent="0.25">
      <c r="A56" s="6">
        <v>3131</v>
      </c>
      <c r="B56" s="7" t="s">
        <v>54</v>
      </c>
      <c r="C56" s="8">
        <v>21999.599999999999</v>
      </c>
      <c r="D56" s="8"/>
      <c r="E56" s="9">
        <f t="shared" ref="E56:E89" si="3">C56+D56</f>
        <v>21999.599999999999</v>
      </c>
    </row>
    <row r="57" spans="1:5" x14ac:dyDescent="0.25">
      <c r="A57" s="6">
        <v>3141</v>
      </c>
      <c r="B57" s="7" t="s">
        <v>55</v>
      </c>
      <c r="C57" s="8">
        <v>169999.2</v>
      </c>
      <c r="D57" s="8"/>
      <c r="E57" s="9">
        <f t="shared" si="3"/>
        <v>169999.2</v>
      </c>
    </row>
    <row r="58" spans="1:5" ht="24" x14ac:dyDescent="0.25">
      <c r="A58" s="6">
        <v>3171</v>
      </c>
      <c r="B58" s="7" t="s">
        <v>56</v>
      </c>
      <c r="C58" s="8">
        <v>0</v>
      </c>
      <c r="D58" s="8"/>
      <c r="E58" s="9">
        <f t="shared" si="3"/>
        <v>0</v>
      </c>
    </row>
    <row r="59" spans="1:5" x14ac:dyDescent="0.25">
      <c r="A59" s="6">
        <v>3181</v>
      </c>
      <c r="B59" s="7" t="s">
        <v>57</v>
      </c>
      <c r="C59" s="8">
        <v>7409.61</v>
      </c>
      <c r="D59" s="8"/>
      <c r="E59" s="9">
        <f t="shared" si="3"/>
        <v>7409.61</v>
      </c>
    </row>
    <row r="60" spans="1:5" x14ac:dyDescent="0.25">
      <c r="A60" s="6">
        <v>3192</v>
      </c>
      <c r="B60" s="7" t="s">
        <v>58</v>
      </c>
      <c r="C60" s="8">
        <v>4101.4799999999996</v>
      </c>
      <c r="D60" s="8"/>
      <c r="E60" s="9">
        <f t="shared" si="3"/>
        <v>4101.4799999999996</v>
      </c>
    </row>
    <row r="61" spans="1:5" x14ac:dyDescent="0.25">
      <c r="A61" s="6">
        <v>3232</v>
      </c>
      <c r="B61" s="7" t="s">
        <v>59</v>
      </c>
      <c r="C61" s="8">
        <v>28500</v>
      </c>
      <c r="D61" s="8"/>
      <c r="E61" s="9">
        <f t="shared" si="3"/>
        <v>28500</v>
      </c>
    </row>
    <row r="62" spans="1:5" x14ac:dyDescent="0.25">
      <c r="A62" s="6">
        <v>3291</v>
      </c>
      <c r="B62" s="22" t="s">
        <v>60</v>
      </c>
      <c r="C62" s="8">
        <v>17499</v>
      </c>
      <c r="D62" s="8"/>
      <c r="E62" s="9">
        <f t="shared" si="3"/>
        <v>17499</v>
      </c>
    </row>
    <row r="63" spans="1:5" x14ac:dyDescent="0.25">
      <c r="A63" s="23">
        <v>3292</v>
      </c>
      <c r="B63" s="24" t="s">
        <v>61</v>
      </c>
      <c r="C63" s="8">
        <v>2499.96</v>
      </c>
      <c r="D63" s="8"/>
      <c r="E63" s="9">
        <f t="shared" si="3"/>
        <v>2499.96</v>
      </c>
    </row>
    <row r="64" spans="1:5" x14ac:dyDescent="0.25">
      <c r="A64" s="23">
        <v>3293</v>
      </c>
      <c r="B64" s="24" t="s">
        <v>62</v>
      </c>
      <c r="C64" s="8">
        <v>0</v>
      </c>
      <c r="D64" s="8"/>
      <c r="E64" s="9">
        <f t="shared" si="3"/>
        <v>0</v>
      </c>
    </row>
    <row r="65" spans="1:5" ht="24" x14ac:dyDescent="0.25">
      <c r="A65" s="23">
        <v>3311</v>
      </c>
      <c r="B65" s="24" t="s">
        <v>63</v>
      </c>
      <c r="C65" s="8">
        <v>71350</v>
      </c>
      <c r="D65" s="8"/>
      <c r="E65" s="9">
        <f t="shared" si="3"/>
        <v>71350</v>
      </c>
    </row>
    <row r="66" spans="1:5" x14ac:dyDescent="0.25">
      <c r="A66" s="23">
        <v>3331</v>
      </c>
      <c r="B66" s="24" t="s">
        <v>64</v>
      </c>
      <c r="C66" s="8">
        <v>500</v>
      </c>
      <c r="D66" s="8">
        <v>10000</v>
      </c>
      <c r="E66" s="9">
        <f t="shared" si="3"/>
        <v>10500</v>
      </c>
    </row>
    <row r="67" spans="1:5" x14ac:dyDescent="0.25">
      <c r="A67" s="23">
        <v>3362</v>
      </c>
      <c r="B67" s="24" t="s">
        <v>65</v>
      </c>
      <c r="C67" s="8">
        <v>9246.08</v>
      </c>
      <c r="D67" s="8">
        <v>5000</v>
      </c>
      <c r="E67" s="9">
        <f t="shared" si="3"/>
        <v>14246.08</v>
      </c>
    </row>
    <row r="68" spans="1:5" ht="24" x14ac:dyDescent="0.25">
      <c r="A68" s="23">
        <v>3363</v>
      </c>
      <c r="B68" s="24" t="s">
        <v>66</v>
      </c>
      <c r="C68" s="8">
        <v>17706</v>
      </c>
      <c r="D68" s="8"/>
      <c r="E68" s="9">
        <f t="shared" si="3"/>
        <v>17706</v>
      </c>
    </row>
    <row r="69" spans="1:5" x14ac:dyDescent="0.25">
      <c r="A69" s="23">
        <v>3381</v>
      </c>
      <c r="B69" s="24" t="s">
        <v>67</v>
      </c>
      <c r="C69" s="8">
        <v>78000</v>
      </c>
      <c r="D69" s="8"/>
      <c r="E69" s="9">
        <f t="shared" si="3"/>
        <v>78000</v>
      </c>
    </row>
    <row r="70" spans="1:5" ht="24" x14ac:dyDescent="0.25">
      <c r="A70" s="23">
        <v>3391</v>
      </c>
      <c r="B70" s="24" t="s">
        <v>68</v>
      </c>
      <c r="C70" s="8">
        <v>602938.43999999994</v>
      </c>
      <c r="D70" s="8">
        <v>503800</v>
      </c>
      <c r="E70" s="9">
        <f t="shared" si="3"/>
        <v>1106738.44</v>
      </c>
    </row>
    <row r="71" spans="1:5" x14ac:dyDescent="0.25">
      <c r="A71" s="23">
        <v>3411</v>
      </c>
      <c r="B71" s="24" t="s">
        <v>69</v>
      </c>
      <c r="C71" s="8">
        <v>15000</v>
      </c>
      <c r="D71" s="8"/>
      <c r="E71" s="9">
        <f t="shared" si="3"/>
        <v>15000</v>
      </c>
    </row>
    <row r="72" spans="1:5" x14ac:dyDescent="0.25">
      <c r="A72" s="23">
        <v>3451</v>
      </c>
      <c r="B72" s="24" t="s">
        <v>70</v>
      </c>
      <c r="C72" s="8">
        <v>109000</v>
      </c>
      <c r="D72" s="8">
        <v>15000</v>
      </c>
      <c r="E72" s="9">
        <f t="shared" si="3"/>
        <v>124000</v>
      </c>
    </row>
    <row r="73" spans="1:5" x14ac:dyDescent="0.25">
      <c r="A73" s="23">
        <v>3461</v>
      </c>
      <c r="B73" s="24" t="s">
        <v>71</v>
      </c>
      <c r="C73" s="8">
        <v>15000</v>
      </c>
      <c r="D73" s="8"/>
      <c r="E73" s="9">
        <f t="shared" si="3"/>
        <v>15000</v>
      </c>
    </row>
    <row r="74" spans="1:5" x14ac:dyDescent="0.25">
      <c r="A74" s="23">
        <v>3481</v>
      </c>
      <c r="B74" s="24" t="s">
        <v>72</v>
      </c>
      <c r="C74" s="8">
        <v>3000</v>
      </c>
      <c r="D74" s="8"/>
      <c r="E74" s="9">
        <f t="shared" si="3"/>
        <v>3000</v>
      </c>
    </row>
    <row r="75" spans="1:5" ht="24" x14ac:dyDescent="0.25">
      <c r="A75" s="23">
        <v>3511</v>
      </c>
      <c r="B75" s="24" t="s">
        <v>73</v>
      </c>
      <c r="C75" s="8">
        <v>67000</v>
      </c>
      <c r="D75" s="8">
        <v>100000</v>
      </c>
      <c r="E75" s="9">
        <f t="shared" si="3"/>
        <v>167000</v>
      </c>
    </row>
    <row r="76" spans="1:5" ht="24" x14ac:dyDescent="0.25">
      <c r="A76" s="23">
        <v>3521</v>
      </c>
      <c r="B76" s="24" t="s">
        <v>74</v>
      </c>
      <c r="C76" s="8">
        <v>13999.2</v>
      </c>
      <c r="D76" s="8"/>
      <c r="E76" s="9">
        <f t="shared" si="3"/>
        <v>13999.2</v>
      </c>
    </row>
    <row r="77" spans="1:5" ht="24" x14ac:dyDescent="0.25">
      <c r="A77" s="23">
        <v>3531</v>
      </c>
      <c r="B77" s="24" t="s">
        <v>75</v>
      </c>
      <c r="C77" s="8">
        <v>47264</v>
      </c>
      <c r="D77" s="8"/>
      <c r="E77" s="9">
        <f t="shared" si="3"/>
        <v>47264</v>
      </c>
    </row>
    <row r="78" spans="1:5" ht="24" x14ac:dyDescent="0.25">
      <c r="A78" s="23">
        <v>3551</v>
      </c>
      <c r="B78" s="24" t="s">
        <v>76</v>
      </c>
      <c r="C78" s="8">
        <v>159999.6</v>
      </c>
      <c r="D78" s="8">
        <v>300000</v>
      </c>
      <c r="E78" s="9">
        <f t="shared" si="3"/>
        <v>459999.6</v>
      </c>
    </row>
    <row r="79" spans="1:5" ht="24" x14ac:dyDescent="0.25">
      <c r="A79" s="23">
        <v>3571</v>
      </c>
      <c r="B79" s="24" t="s">
        <v>77</v>
      </c>
      <c r="C79" s="8">
        <v>3000</v>
      </c>
      <c r="D79" s="8"/>
      <c r="E79" s="9">
        <f t="shared" si="3"/>
        <v>3000</v>
      </c>
    </row>
    <row r="80" spans="1:5" x14ac:dyDescent="0.25">
      <c r="A80" s="23">
        <v>3581</v>
      </c>
      <c r="B80" s="24" t="s">
        <v>78</v>
      </c>
      <c r="C80" s="8">
        <v>76200</v>
      </c>
      <c r="D80" s="8"/>
      <c r="E80" s="9">
        <f t="shared" si="3"/>
        <v>76200</v>
      </c>
    </row>
    <row r="81" spans="1:7" x14ac:dyDescent="0.25">
      <c r="A81" s="25">
        <v>3591</v>
      </c>
      <c r="B81" s="26" t="s">
        <v>79</v>
      </c>
      <c r="C81" s="8">
        <v>0</v>
      </c>
      <c r="D81" s="19">
        <v>10000</v>
      </c>
      <c r="E81" s="9">
        <f t="shared" si="3"/>
        <v>10000</v>
      </c>
    </row>
    <row r="82" spans="1:7" ht="36" x14ac:dyDescent="0.25">
      <c r="A82" s="23">
        <v>3611</v>
      </c>
      <c r="B82" s="24" t="s">
        <v>80</v>
      </c>
      <c r="C82" s="8">
        <v>60000</v>
      </c>
      <c r="D82" s="8">
        <v>500000</v>
      </c>
      <c r="E82" s="9">
        <f t="shared" si="3"/>
        <v>560000</v>
      </c>
    </row>
    <row r="83" spans="1:7" x14ac:dyDescent="0.25">
      <c r="A83" s="23">
        <v>3711</v>
      </c>
      <c r="B83" s="24" t="s">
        <v>81</v>
      </c>
      <c r="C83" s="8">
        <v>120000</v>
      </c>
      <c r="D83" s="8">
        <v>5000</v>
      </c>
      <c r="E83" s="9">
        <f t="shared" si="3"/>
        <v>125000</v>
      </c>
    </row>
    <row r="84" spans="1:7" x14ac:dyDescent="0.25">
      <c r="A84" s="23">
        <v>3721</v>
      </c>
      <c r="B84" s="24" t="s">
        <v>82</v>
      </c>
      <c r="C84" s="8">
        <v>30999.599999999999</v>
      </c>
      <c r="D84" s="8"/>
      <c r="E84" s="9">
        <f t="shared" si="3"/>
        <v>30999.599999999999</v>
      </c>
    </row>
    <row r="85" spans="1:7" x14ac:dyDescent="0.25">
      <c r="A85" s="23">
        <v>3751</v>
      </c>
      <c r="B85" s="24" t="s">
        <v>83</v>
      </c>
      <c r="C85" s="8">
        <v>54999.6</v>
      </c>
      <c r="D85" s="8">
        <v>350000</v>
      </c>
      <c r="E85" s="9">
        <f t="shared" si="3"/>
        <v>404999.6</v>
      </c>
    </row>
    <row r="86" spans="1:7" x14ac:dyDescent="0.25">
      <c r="A86" s="23">
        <v>3791</v>
      </c>
      <c r="B86" s="24" t="s">
        <v>84</v>
      </c>
      <c r="C86" s="8">
        <v>15999.25</v>
      </c>
      <c r="D86" s="8"/>
      <c r="E86" s="9">
        <f t="shared" si="3"/>
        <v>15999.25</v>
      </c>
    </row>
    <row r="87" spans="1:7" x14ac:dyDescent="0.25">
      <c r="A87" s="23">
        <v>3831</v>
      </c>
      <c r="B87" s="24" t="s">
        <v>85</v>
      </c>
      <c r="C87" s="8">
        <v>77620</v>
      </c>
      <c r="D87" s="8">
        <v>534200</v>
      </c>
      <c r="E87" s="9">
        <f t="shared" si="3"/>
        <v>611820</v>
      </c>
      <c r="G87" s="27">
        <f>C90-2083898.57</f>
        <v>0.19999999995343387</v>
      </c>
    </row>
    <row r="88" spans="1:7" x14ac:dyDescent="0.25">
      <c r="A88" s="23">
        <v>3921</v>
      </c>
      <c r="B88" s="24" t="s">
        <v>86</v>
      </c>
      <c r="C88" s="8">
        <v>12868.95</v>
      </c>
      <c r="D88" s="8">
        <v>50000</v>
      </c>
      <c r="E88" s="9">
        <f t="shared" si="3"/>
        <v>62868.95</v>
      </c>
    </row>
    <row r="89" spans="1:7" ht="15.75" thickBot="1" x14ac:dyDescent="0.3">
      <c r="A89" s="23">
        <v>3941</v>
      </c>
      <c r="B89" s="24" t="s">
        <v>87</v>
      </c>
      <c r="C89" s="8">
        <v>50000</v>
      </c>
      <c r="D89" s="8"/>
      <c r="E89" s="9">
        <f t="shared" si="3"/>
        <v>50000</v>
      </c>
    </row>
    <row r="90" spans="1:7" ht="15.75" thickBot="1" x14ac:dyDescent="0.3">
      <c r="A90" s="38" t="s">
        <v>88</v>
      </c>
      <c r="B90" s="39"/>
      <c r="C90" s="28">
        <f>SUM(C54:C89)</f>
        <v>2083898.77</v>
      </c>
      <c r="D90" s="28">
        <f>SUM(D54:D89)</f>
        <v>2393000</v>
      </c>
      <c r="E90" s="28">
        <f>SUM(E54:E89)</f>
        <v>4476898.7700000005</v>
      </c>
    </row>
    <row r="92" spans="1:7" x14ac:dyDescent="0.25">
      <c r="A92" s="35" t="s">
        <v>89</v>
      </c>
      <c r="B92" s="35"/>
      <c r="C92" s="35"/>
      <c r="D92" s="35"/>
      <c r="E92" s="35"/>
    </row>
    <row r="93" spans="1:7" x14ac:dyDescent="0.25">
      <c r="A93" s="2" t="s">
        <v>2</v>
      </c>
      <c r="B93" s="3" t="s">
        <v>3</v>
      </c>
      <c r="C93" s="4" t="s">
        <v>25</v>
      </c>
      <c r="D93" s="5"/>
      <c r="E93" s="3"/>
    </row>
    <row r="94" spans="1:7" x14ac:dyDescent="0.25">
      <c r="A94" s="14">
        <v>4417</v>
      </c>
      <c r="B94" s="15" t="s">
        <v>90</v>
      </c>
      <c r="C94">
        <v>0</v>
      </c>
      <c r="D94" s="8">
        <v>1200000</v>
      </c>
      <c r="E94" s="15"/>
    </row>
    <row r="95" spans="1:7" ht="16.5" thickBot="1" x14ac:dyDescent="0.3">
      <c r="A95" s="32" t="s">
        <v>91</v>
      </c>
      <c r="B95" s="33"/>
      <c r="C95" s="29">
        <f>C94</f>
        <v>0</v>
      </c>
      <c r="D95" s="29">
        <f>D94</f>
        <v>1200000</v>
      </c>
      <c r="E95" s="29">
        <f>C95+D95</f>
        <v>1200000</v>
      </c>
    </row>
    <row r="97" spans="1:5" x14ac:dyDescent="0.25">
      <c r="A97" s="35" t="s">
        <v>92</v>
      </c>
      <c r="B97" s="35"/>
      <c r="C97" s="35"/>
      <c r="D97" s="35"/>
      <c r="E97" s="35"/>
    </row>
    <row r="98" spans="1:5" x14ac:dyDescent="0.25">
      <c r="A98" s="2" t="s">
        <v>2</v>
      </c>
      <c r="B98" s="3" t="s">
        <v>3</v>
      </c>
      <c r="C98" s="4" t="s">
        <v>25</v>
      </c>
      <c r="D98" s="5"/>
      <c r="E98" s="3"/>
    </row>
    <row r="99" spans="1:5" x14ac:dyDescent="0.25">
      <c r="A99" s="23">
        <v>5111</v>
      </c>
      <c r="B99" s="24" t="s">
        <v>93</v>
      </c>
      <c r="C99" s="8">
        <v>2500</v>
      </c>
      <c r="D99" s="8">
        <v>350000</v>
      </c>
      <c r="E99" s="30">
        <f>C99+D99</f>
        <v>352500</v>
      </c>
    </row>
    <row r="100" spans="1:5" x14ac:dyDescent="0.25">
      <c r="A100" s="23">
        <v>5151</v>
      </c>
      <c r="B100" s="24" t="s">
        <v>94</v>
      </c>
      <c r="C100" s="8"/>
      <c r="D100" s="8">
        <v>300000</v>
      </c>
      <c r="E100" s="30">
        <f t="shared" ref="E100:E105" si="4">C100+D100</f>
        <v>300000</v>
      </c>
    </row>
    <row r="101" spans="1:5" x14ac:dyDescent="0.25">
      <c r="A101" s="23">
        <v>5191</v>
      </c>
      <c r="B101" s="24" t="s">
        <v>95</v>
      </c>
      <c r="C101" s="8">
        <v>8000</v>
      </c>
      <c r="D101" s="8"/>
      <c r="E101" s="30">
        <f t="shared" si="4"/>
        <v>8000</v>
      </c>
    </row>
    <row r="102" spans="1:5" x14ac:dyDescent="0.25">
      <c r="A102" s="23">
        <v>5211</v>
      </c>
      <c r="B102" s="24" t="s">
        <v>96</v>
      </c>
      <c r="C102" s="8">
        <v>8500</v>
      </c>
      <c r="D102" s="8"/>
      <c r="E102" s="30">
        <f t="shared" si="4"/>
        <v>8500</v>
      </c>
    </row>
    <row r="103" spans="1:5" ht="24" x14ac:dyDescent="0.25">
      <c r="A103" s="23">
        <v>5411</v>
      </c>
      <c r="B103" s="24" t="s">
        <v>97</v>
      </c>
      <c r="C103" s="8"/>
      <c r="D103" s="8">
        <v>1850000</v>
      </c>
      <c r="E103" s="30">
        <f t="shared" si="4"/>
        <v>1850000</v>
      </c>
    </row>
    <row r="104" spans="1:5" x14ac:dyDescent="0.25">
      <c r="A104" s="23">
        <v>5651</v>
      </c>
      <c r="B104" s="24" t="s">
        <v>98</v>
      </c>
      <c r="C104" s="8"/>
      <c r="D104" s="8">
        <v>5000</v>
      </c>
      <c r="E104" s="30">
        <f t="shared" si="4"/>
        <v>5000</v>
      </c>
    </row>
    <row r="105" spans="1:5" x14ac:dyDescent="0.25">
      <c r="A105" s="23">
        <v>5971</v>
      </c>
      <c r="B105" s="24" t="s">
        <v>99</v>
      </c>
      <c r="C105" s="8">
        <v>46000</v>
      </c>
      <c r="D105" s="8"/>
      <c r="E105" s="30">
        <f t="shared" si="4"/>
        <v>46000</v>
      </c>
    </row>
    <row r="106" spans="1:5" ht="16.5" thickBot="1" x14ac:dyDescent="0.3">
      <c r="A106" s="32" t="s">
        <v>100</v>
      </c>
      <c r="B106" s="33"/>
      <c r="C106" s="29">
        <f>SUM(C99:C105)</f>
        <v>65000</v>
      </c>
      <c r="D106" s="29">
        <f t="shared" ref="D106:E106" si="5">SUM(D99:D105)</f>
        <v>2505000</v>
      </c>
      <c r="E106" s="29">
        <f t="shared" si="5"/>
        <v>2570000</v>
      </c>
    </row>
    <row r="108" spans="1:5" ht="16.5" thickBot="1" x14ac:dyDescent="0.3">
      <c r="A108" s="32" t="s">
        <v>101</v>
      </c>
      <c r="B108" s="33"/>
      <c r="C108" s="29">
        <f>C106+C90+C50+C22+C95</f>
        <v>20992901.999999996</v>
      </c>
      <c r="D108" s="29">
        <f>D106+D90+D50+D22+D95</f>
        <v>14000000</v>
      </c>
      <c r="E108" s="29">
        <f>E106+E90+E50+E22+E95</f>
        <v>34992902</v>
      </c>
    </row>
    <row r="111" spans="1:5" ht="53.25" customHeight="1" x14ac:dyDescent="0.3">
      <c r="B111" s="31" t="s">
        <v>103</v>
      </c>
      <c r="C111" s="31"/>
      <c r="D111" s="31"/>
      <c r="E111" s="31"/>
    </row>
  </sheetData>
  <mergeCells count="13">
    <mergeCell ref="B111:E111"/>
    <mergeCell ref="A108:B108"/>
    <mergeCell ref="B2:C2"/>
    <mergeCell ref="B3:C3"/>
    <mergeCell ref="A5:E5"/>
    <mergeCell ref="A22:B22"/>
    <mergeCell ref="A50:B50"/>
    <mergeCell ref="A52:B52"/>
    <mergeCell ref="A90:B90"/>
    <mergeCell ref="A92:E92"/>
    <mergeCell ref="A95:B95"/>
    <mergeCell ref="A97:E97"/>
    <mergeCell ref="A106:B10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jefacontabilidad</dc:creator>
  <cp:lastModifiedBy>sandra</cp:lastModifiedBy>
  <dcterms:created xsi:type="dcterms:W3CDTF">2017-03-08T17:19:36Z</dcterms:created>
  <dcterms:modified xsi:type="dcterms:W3CDTF">2017-03-13T13:51:45Z</dcterms:modified>
</cp:coreProperties>
</file>