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"/>
    </mc:Choice>
  </mc:AlternateContent>
  <bookViews>
    <workbookView xWindow="0" yWindow="0" windowWidth="2040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66" i="1" s="1"/>
  <c r="C60" i="1"/>
  <c r="C59" i="1"/>
  <c r="C55" i="1"/>
  <c r="C26" i="1"/>
  <c r="C31" i="1" s="1"/>
  <c r="C12" i="1"/>
  <c r="C16" i="1" s="1"/>
  <c r="C73" i="1" s="1"/>
</calcChain>
</file>

<file path=xl/sharedStrings.xml><?xml version="1.0" encoding="utf-8"?>
<sst xmlns="http://schemas.openxmlformats.org/spreadsheetml/2006/main" count="64" uniqueCount="62">
  <si>
    <t>UP UR PARTIDA</t>
  </si>
  <si>
    <t>Capìtulo 1000 Servicios Personales</t>
  </si>
  <si>
    <t>12 000 1101 Sueldo base</t>
  </si>
  <si>
    <t>12 000 1321 Prima vacacional y dominical</t>
  </si>
  <si>
    <t>12 000 1322 Aguinaldo</t>
  </si>
  <si>
    <t>12 000 1431 Cuotas pensiones</t>
  </si>
  <si>
    <t>12 000 1402 Cuotas vivienda</t>
  </si>
  <si>
    <t xml:space="preserve">12 000 1404 Cuotas IMSS </t>
  </si>
  <si>
    <t>12 000 1432 Cuotas para el sistema de ahorro para el retiro (Sedar)</t>
  </si>
  <si>
    <t>12 000 1521 Indemnizaciones por separacion</t>
  </si>
  <si>
    <t>12 000 1611 Impacto al salario en el transcurso del año</t>
  </si>
  <si>
    <t>12 000 1612 Otras medidas de carácter laboral y economica</t>
  </si>
  <si>
    <t>12 000 1712 Ayuda para Despensa</t>
  </si>
  <si>
    <t xml:space="preserve">12 000 1713 Ayuda para pasajes </t>
  </si>
  <si>
    <t>Total Capítulo Servicios Personales</t>
  </si>
  <si>
    <t>Capìtulo 2000 Materiales y Suministros</t>
  </si>
  <si>
    <t xml:space="preserve">12 000 2111 Materiales, útiles y equipos menores de oficina </t>
  </si>
  <si>
    <t xml:space="preserve">12 000 2121 Materiales y útiles de impresión y reproducción </t>
  </si>
  <si>
    <t xml:space="preserve">12 000 2141 Materiales, útiles y equipos menores de tecnologías de la información y comunicaciones </t>
  </si>
  <si>
    <t xml:space="preserve">12 000 2151 Material impreso e información digital </t>
  </si>
  <si>
    <t xml:space="preserve">12 000 2161 Material de limpieza </t>
  </si>
  <si>
    <t xml:space="preserve">2214 Productos alimenticios para el personal en las instalaciones de las dependencias y entidadeds </t>
  </si>
  <si>
    <t>12 000 2231 Utensilios para el servicio de alimentación</t>
  </si>
  <si>
    <t xml:space="preserve">12 000 2481 Materiales complementarios </t>
  </si>
  <si>
    <t xml:space="preserve">12 000 2611 Combustibles, lubricantes y aditivos para vehículos destinados a servicios públicos y la operación de programas públicos </t>
  </si>
  <si>
    <t>12 000 2921 Refacciones y accesorios menores edificio</t>
  </si>
  <si>
    <t xml:space="preserve">12 000 2941 Refacciones y accesorios menores para equipo de cómputo y telecomunicaciones </t>
  </si>
  <si>
    <t xml:space="preserve">12 000 2961 Refacciones y accesorios menores de equipo de transporte </t>
  </si>
  <si>
    <t xml:space="preserve">Total  </t>
  </si>
  <si>
    <t>Capìtulo 3000 Servicios Generales</t>
  </si>
  <si>
    <t xml:space="preserve">12 000 3171 Servicios de acceso de internet, redes y procesamiento de información </t>
  </si>
  <si>
    <t>12 000 3293 Otros Arrendamientos</t>
  </si>
  <si>
    <t xml:space="preserve">12 000 3311 Servicios legales, de contabilidad, auditoría y relacionados </t>
  </si>
  <si>
    <t xml:space="preserve">12 000 3342 Capacitación especializada </t>
  </si>
  <si>
    <t>12 000 3362 Servicios de impresión de documentos y papeleria oficial</t>
  </si>
  <si>
    <t xml:space="preserve">12 000 3411 Servicios financieros y bancarios </t>
  </si>
  <si>
    <t xml:space="preserve">12 000 3451 Seguros de bienes patrimoniales </t>
  </si>
  <si>
    <t>12 000 3471 Fletes y maniobras</t>
  </si>
  <si>
    <t xml:space="preserve">12 000 3511 Mantenimiento y conservación menor de inmuebles para la prestación de servicios administrativos </t>
  </si>
  <si>
    <t xml:space="preserve">12 000 3531 Instalación, reparación y mantenimiento de equipo de cómputo y tecnologías de la información </t>
  </si>
  <si>
    <t xml:space="preserve">12 000 3551 Mantenimiento y conservación de vehículos terrestres, aéreos, marítimos, lacustres y fluviales </t>
  </si>
  <si>
    <t xml:space="preserve">12 000 3711 Pasajes aéreos nacionales </t>
  </si>
  <si>
    <t>12 000 3712 Pasajes aéreos internacionales</t>
  </si>
  <si>
    <t xml:space="preserve">12 000 3721 Pasajes terrestres nacionales </t>
  </si>
  <si>
    <t xml:space="preserve">12 000 3722 Pasajes terrestres internacionales </t>
  </si>
  <si>
    <t xml:space="preserve">12 000 3751 Viáticos en el país </t>
  </si>
  <si>
    <t xml:space="preserve">12 000 3761 Viáticos en el extranjero </t>
  </si>
  <si>
    <t xml:space="preserve">12 000 3791 Otros servicios de traslado y hospedaje </t>
  </si>
  <si>
    <t xml:space="preserve">12 000 3831 Congresos y convenciones </t>
  </si>
  <si>
    <t>12 000 3921 Otros impuestos y derechos</t>
  </si>
  <si>
    <t>Total</t>
  </si>
  <si>
    <t>Capìtulo 4000  Transferencias, Asignaciones, Subsidios y Otras Ayudas</t>
  </si>
  <si>
    <t>4451    Ayudas sociales a instituciones sin fines de lucro</t>
  </si>
  <si>
    <t xml:space="preserve">Total </t>
  </si>
  <si>
    <t>Capìtulo 5000 Bienes Muebles e Inmuebles</t>
  </si>
  <si>
    <t xml:space="preserve">12 000 5111 Muebles de oficina y estantería </t>
  </si>
  <si>
    <t>12 000 5151 Equipo de cómputo y de tecnología de la información</t>
  </si>
  <si>
    <t>12 000 5911 Software</t>
  </si>
  <si>
    <t>Capìtulo 7000  Transferencias, Asignaciones, Subsidios y Otras Ayudas</t>
  </si>
  <si>
    <t>7241 Acciones y participaciones de capital en el sector privado con fines de política económica</t>
  </si>
  <si>
    <t>PRESUPUESTO TOTAL 2000 3000 4000 5000 7000</t>
  </si>
  <si>
    <t>Asignación inicial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</si>
</sst>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43" fontId="5" fillId="0" borderId="1" xfId="1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 wrapText="1"/>
    </xf>
    <xf numFmtId="4" fontId="6" fillId="0" borderId="1" xfId="2" applyNumberFormat="1" applyFont="1" applyFill="1" applyBorder="1" applyAlignment="1">
      <alignment vertical="center"/>
    </xf>
    <xf numFmtId="0" fontId="4" fillId="0" borderId="4" xfId="2" applyFont="1" applyFill="1" applyBorder="1" applyAlignment="1">
      <alignment vertical="center" wrapText="1"/>
    </xf>
    <xf numFmtId="4" fontId="6" fillId="0" borderId="5" xfId="2" applyNumberFormat="1" applyFont="1" applyFill="1" applyBorder="1" applyAlignment="1">
      <alignment vertical="center"/>
    </xf>
    <xf numFmtId="0" fontId="2" fillId="0" borderId="6" xfId="2" applyFont="1" applyFill="1" applyBorder="1" applyAlignment="1">
      <alignment horizontal="left" vertical="center" wrapText="1"/>
    </xf>
    <xf numFmtId="4" fontId="3" fillId="0" borderId="6" xfId="2" applyNumberFormat="1" applyFont="1" applyFill="1" applyBorder="1" applyAlignment="1">
      <alignment vertical="center"/>
    </xf>
    <xf numFmtId="164" fontId="6" fillId="0" borderId="1" xfId="2" applyNumberFormat="1" applyFont="1" applyFill="1" applyBorder="1" applyAlignment="1">
      <alignment vertical="center"/>
    </xf>
    <xf numFmtId="164" fontId="6" fillId="0" borderId="5" xfId="2" applyNumberFormat="1" applyFont="1" applyFill="1" applyBorder="1" applyAlignment="1">
      <alignment vertical="center"/>
    </xf>
    <xf numFmtId="0" fontId="2" fillId="0" borderId="7" xfId="2" applyFont="1" applyFill="1" applyBorder="1" applyAlignment="1">
      <alignment vertical="center" wrapText="1"/>
    </xf>
    <xf numFmtId="164" fontId="3" fillId="0" borderId="6" xfId="2" applyNumberFormat="1" applyFont="1" applyFill="1" applyBorder="1" applyAlignment="1">
      <alignment vertical="center"/>
    </xf>
    <xf numFmtId="0" fontId="2" fillId="2" borderId="8" xfId="2" applyFont="1" applyFill="1" applyBorder="1" applyAlignment="1">
      <alignment vertical="center"/>
    </xf>
    <xf numFmtId="0" fontId="3" fillId="2" borderId="9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 wrapText="1"/>
    </xf>
    <xf numFmtId="164" fontId="6" fillId="0" borderId="10" xfId="2" applyNumberFormat="1" applyFont="1" applyFill="1" applyBorder="1" applyAlignment="1">
      <alignment vertical="center"/>
    </xf>
    <xf numFmtId="3" fontId="2" fillId="0" borderId="7" xfId="2" applyNumberFormat="1" applyFont="1" applyFill="1" applyBorder="1" applyAlignment="1">
      <alignment horizontal="left" vertical="center" wrapText="1"/>
    </xf>
    <xf numFmtId="164" fontId="3" fillId="0" borderId="7" xfId="2" applyNumberFormat="1" applyFont="1" applyFill="1" applyBorder="1" applyAlignment="1">
      <alignment horizontal="right" vertical="center" wrapText="1"/>
    </xf>
    <xf numFmtId="3" fontId="2" fillId="0" borderId="11" xfId="2" applyNumberFormat="1" applyFont="1" applyFill="1" applyBorder="1" applyAlignment="1">
      <alignment horizontal="left" vertical="center" wrapText="1"/>
    </xf>
    <xf numFmtId="4" fontId="3" fillId="0" borderId="11" xfId="2" applyNumberFormat="1" applyFont="1" applyFill="1" applyBorder="1" applyAlignment="1">
      <alignment horizontal="right" vertical="center" wrapText="1"/>
    </xf>
    <xf numFmtId="3" fontId="2" fillId="2" borderId="8" xfId="2" applyNumberFormat="1" applyFont="1" applyFill="1" applyBorder="1" applyAlignment="1">
      <alignment vertical="center"/>
    </xf>
    <xf numFmtId="3" fontId="3" fillId="2" borderId="9" xfId="2" applyNumberFormat="1" applyFont="1" applyFill="1" applyBorder="1" applyAlignment="1">
      <alignment vertical="center"/>
    </xf>
    <xf numFmtId="0" fontId="2" fillId="0" borderId="6" xfId="2" applyFont="1" applyFill="1" applyBorder="1" applyAlignment="1">
      <alignment vertical="center" wrapText="1"/>
    </xf>
    <xf numFmtId="0" fontId="7" fillId="0" borderId="7" xfId="0" applyFont="1" applyBorder="1"/>
    <xf numFmtId="164" fontId="7" fillId="0" borderId="12" xfId="0" applyNumberFormat="1" applyFont="1" applyBorder="1"/>
    <xf numFmtId="0" fontId="3" fillId="0" borderId="1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vertical="center" wrapText="1"/>
    </xf>
    <xf numFmtId="164" fontId="3" fillId="0" borderId="14" xfId="2" applyNumberFormat="1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3"/>
  <sheetViews>
    <sheetView tabSelected="1" workbookViewId="0">
      <selection activeCell="B3" sqref="B3:C3"/>
    </sheetView>
  </sheetViews>
  <sheetFormatPr baseColWidth="10" defaultRowHeight="15" x14ac:dyDescent="0.25"/>
  <cols>
    <col min="2" max="2" width="46.140625" customWidth="1"/>
    <col min="3" max="3" width="49.7109375" customWidth="1"/>
  </cols>
  <sheetData>
    <row r="2" spans="2:3" x14ac:dyDescent="0.25">
      <c r="B2" s="1" t="s">
        <v>0</v>
      </c>
      <c r="C2" s="1" t="s">
        <v>61</v>
      </c>
    </row>
    <row r="3" spans="2:3" ht="15.75" x14ac:dyDescent="0.25">
      <c r="B3" s="2" t="s">
        <v>1</v>
      </c>
      <c r="C3" s="2"/>
    </row>
    <row r="4" spans="2:3" x14ac:dyDescent="0.25">
      <c r="B4" s="3" t="s">
        <v>2</v>
      </c>
      <c r="C4" s="4">
        <v>6142628</v>
      </c>
    </row>
    <row r="5" spans="2:3" x14ac:dyDescent="0.25">
      <c r="B5" s="5" t="s">
        <v>3</v>
      </c>
      <c r="C5" s="6">
        <v>76352.876712328769</v>
      </c>
    </row>
    <row r="6" spans="2:3" x14ac:dyDescent="0.25">
      <c r="B6" s="5" t="s">
        <v>4</v>
      </c>
      <c r="C6" s="6">
        <v>932554.57771989051</v>
      </c>
    </row>
    <row r="7" spans="2:3" x14ac:dyDescent="0.25">
      <c r="B7" s="5" t="s">
        <v>5</v>
      </c>
      <c r="C7" s="6">
        <v>646237.67000000016</v>
      </c>
    </row>
    <row r="8" spans="2:3" x14ac:dyDescent="0.25">
      <c r="B8" s="5" t="s">
        <v>6</v>
      </c>
      <c r="C8" s="6">
        <v>168583.74</v>
      </c>
    </row>
    <row r="9" spans="2:3" x14ac:dyDescent="0.25">
      <c r="B9" s="5" t="s">
        <v>7</v>
      </c>
      <c r="C9" s="6">
        <v>544374.5144175</v>
      </c>
    </row>
    <row r="10" spans="2:3" ht="25.5" x14ac:dyDescent="0.25">
      <c r="B10" s="5" t="s">
        <v>8</v>
      </c>
      <c r="C10" s="6">
        <v>112389.16000000002</v>
      </c>
    </row>
    <row r="11" spans="2:3" x14ac:dyDescent="0.25">
      <c r="B11" s="5" t="s">
        <v>9</v>
      </c>
      <c r="C11" s="6">
        <v>40000</v>
      </c>
    </row>
    <row r="12" spans="2:3" ht="25.5" x14ac:dyDescent="0.25">
      <c r="B12" s="5" t="s">
        <v>10</v>
      </c>
      <c r="C12" s="6">
        <f>9120892-8738728.54</f>
        <v>382163.46000000089</v>
      </c>
    </row>
    <row r="13" spans="2:3" ht="25.5" x14ac:dyDescent="0.25">
      <c r="B13" s="5" t="s">
        <v>11</v>
      </c>
      <c r="C13" s="6">
        <v>30000</v>
      </c>
    </row>
    <row r="14" spans="2:3" x14ac:dyDescent="0.25">
      <c r="B14" s="5" t="s">
        <v>12</v>
      </c>
      <c r="C14" s="6">
        <v>25548</v>
      </c>
    </row>
    <row r="15" spans="2:3" ht="15.75" thickBot="1" x14ac:dyDescent="0.3">
      <c r="B15" s="7" t="s">
        <v>13</v>
      </c>
      <c r="C15" s="8">
        <v>20060</v>
      </c>
    </row>
    <row r="16" spans="2:3" ht="16.5" thickBot="1" x14ac:dyDescent="0.3">
      <c r="B16" s="9" t="s">
        <v>14</v>
      </c>
      <c r="C16" s="10">
        <f>SUM(C4:C15)</f>
        <v>9120891.9988497198</v>
      </c>
    </row>
    <row r="18" spans="2:3" ht="15.75" x14ac:dyDescent="0.25">
      <c r="B18" s="28" t="s">
        <v>15</v>
      </c>
      <c r="C18" s="28"/>
    </row>
    <row r="19" spans="2:3" ht="25.5" x14ac:dyDescent="0.25">
      <c r="B19" s="5" t="s">
        <v>16</v>
      </c>
      <c r="C19" s="11">
        <v>40000</v>
      </c>
    </row>
    <row r="20" spans="2:3" ht="25.5" x14ac:dyDescent="0.25">
      <c r="B20" s="5" t="s">
        <v>17</v>
      </c>
      <c r="C20" s="11">
        <v>35000</v>
      </c>
    </row>
    <row r="21" spans="2:3" ht="25.5" x14ac:dyDescent="0.25">
      <c r="B21" s="5" t="s">
        <v>18</v>
      </c>
      <c r="C21" s="11">
        <v>45000</v>
      </c>
    </row>
    <row r="22" spans="2:3" x14ac:dyDescent="0.25">
      <c r="B22" s="5" t="s">
        <v>19</v>
      </c>
      <c r="C22" s="11">
        <v>25000</v>
      </c>
    </row>
    <row r="23" spans="2:3" x14ac:dyDescent="0.25">
      <c r="B23" s="5" t="s">
        <v>20</v>
      </c>
      <c r="C23" s="11">
        <v>5000</v>
      </c>
    </row>
    <row r="24" spans="2:3" ht="25.5" x14ac:dyDescent="0.25">
      <c r="B24" s="5" t="s">
        <v>21</v>
      </c>
      <c r="C24" s="11">
        <v>40000</v>
      </c>
    </row>
    <row r="25" spans="2:3" ht="25.5" x14ac:dyDescent="0.25">
      <c r="B25" s="5" t="s">
        <v>22</v>
      </c>
      <c r="C25" s="11">
        <v>4000</v>
      </c>
    </row>
    <row r="26" spans="2:3" x14ac:dyDescent="0.25">
      <c r="B26" s="5" t="s">
        <v>23</v>
      </c>
      <c r="C26" s="11">
        <f>32230-3623</f>
        <v>28607</v>
      </c>
    </row>
    <row r="27" spans="2:3" ht="38.25" x14ac:dyDescent="0.25">
      <c r="B27" s="5" t="s">
        <v>24</v>
      </c>
      <c r="C27" s="11">
        <v>70000</v>
      </c>
    </row>
    <row r="28" spans="2:3" ht="25.5" x14ac:dyDescent="0.25">
      <c r="B28" s="5" t="s">
        <v>25</v>
      </c>
      <c r="C28" s="11">
        <v>10000</v>
      </c>
    </row>
    <row r="29" spans="2:3" ht="25.5" x14ac:dyDescent="0.25">
      <c r="B29" s="5" t="s">
        <v>26</v>
      </c>
      <c r="C29" s="11">
        <v>20000</v>
      </c>
    </row>
    <row r="30" spans="2:3" ht="26.25" thickBot="1" x14ac:dyDescent="0.3">
      <c r="B30" s="7" t="s">
        <v>27</v>
      </c>
      <c r="C30" s="12">
        <v>25000</v>
      </c>
    </row>
    <row r="31" spans="2:3" ht="16.5" thickBot="1" x14ac:dyDescent="0.3">
      <c r="B31" s="13" t="s">
        <v>28</v>
      </c>
      <c r="C31" s="14">
        <f>SUM(C19:C30)</f>
        <v>347607</v>
      </c>
    </row>
    <row r="34" spans="2:3" ht="15.75" x14ac:dyDescent="0.25">
      <c r="B34" s="28" t="s">
        <v>29</v>
      </c>
      <c r="C34" s="28"/>
    </row>
    <row r="35" spans="2:3" ht="25.5" x14ac:dyDescent="0.25">
      <c r="B35" s="5" t="s">
        <v>30</v>
      </c>
      <c r="C35" s="11">
        <v>25000</v>
      </c>
    </row>
    <row r="36" spans="2:3" x14ac:dyDescent="0.25">
      <c r="B36" s="5" t="s">
        <v>31</v>
      </c>
      <c r="C36" s="11">
        <v>200000</v>
      </c>
    </row>
    <row r="37" spans="2:3" ht="25.5" x14ac:dyDescent="0.25">
      <c r="B37" s="5" t="s">
        <v>32</v>
      </c>
      <c r="C37" s="11">
        <v>2154720.2000000002</v>
      </c>
    </row>
    <row r="38" spans="2:3" x14ac:dyDescent="0.25">
      <c r="B38" s="5" t="s">
        <v>33</v>
      </c>
      <c r="C38" s="11">
        <v>420000</v>
      </c>
    </row>
    <row r="39" spans="2:3" ht="25.5" x14ac:dyDescent="0.25">
      <c r="B39" s="5" t="s">
        <v>34</v>
      </c>
      <c r="C39" s="11">
        <v>35000</v>
      </c>
    </row>
    <row r="40" spans="2:3" x14ac:dyDescent="0.25">
      <c r="B40" s="5" t="s">
        <v>35</v>
      </c>
      <c r="C40" s="11">
        <v>55000</v>
      </c>
    </row>
    <row r="41" spans="2:3" x14ac:dyDescent="0.25">
      <c r="B41" s="5" t="s">
        <v>36</v>
      </c>
      <c r="C41" s="11">
        <v>22000</v>
      </c>
    </row>
    <row r="42" spans="2:3" x14ac:dyDescent="0.25">
      <c r="B42" s="5" t="s">
        <v>37</v>
      </c>
      <c r="C42" s="11">
        <v>18000</v>
      </c>
    </row>
    <row r="43" spans="2:3" ht="38.25" x14ac:dyDescent="0.25">
      <c r="B43" s="5" t="s">
        <v>38</v>
      </c>
      <c r="C43" s="11">
        <v>33000</v>
      </c>
    </row>
    <row r="44" spans="2:3" ht="38.25" x14ac:dyDescent="0.25">
      <c r="B44" s="5" t="s">
        <v>39</v>
      </c>
      <c r="C44" s="11">
        <v>12000</v>
      </c>
    </row>
    <row r="45" spans="2:3" ht="38.25" x14ac:dyDescent="0.25">
      <c r="B45" s="5" t="s">
        <v>40</v>
      </c>
      <c r="C45" s="11">
        <v>55000</v>
      </c>
    </row>
    <row r="46" spans="2:3" x14ac:dyDescent="0.25">
      <c r="B46" s="5" t="s">
        <v>41</v>
      </c>
      <c r="C46" s="11">
        <v>77000</v>
      </c>
    </row>
    <row r="47" spans="2:3" x14ac:dyDescent="0.25">
      <c r="B47" s="5" t="s">
        <v>42</v>
      </c>
      <c r="C47" s="11">
        <v>99000</v>
      </c>
    </row>
    <row r="48" spans="2:3" x14ac:dyDescent="0.25">
      <c r="B48" s="5" t="s">
        <v>43</v>
      </c>
      <c r="C48" s="11">
        <v>22000</v>
      </c>
    </row>
    <row r="49" spans="2:3" x14ac:dyDescent="0.25">
      <c r="B49" s="5" t="s">
        <v>44</v>
      </c>
      <c r="C49" s="11">
        <v>12000</v>
      </c>
    </row>
    <row r="50" spans="2:3" x14ac:dyDescent="0.25">
      <c r="B50" s="5" t="s">
        <v>45</v>
      </c>
      <c r="C50" s="11">
        <v>88000</v>
      </c>
    </row>
    <row r="51" spans="2:3" x14ac:dyDescent="0.25">
      <c r="B51" s="5" t="s">
        <v>46</v>
      </c>
      <c r="C51" s="11">
        <v>66000</v>
      </c>
    </row>
    <row r="52" spans="2:3" x14ac:dyDescent="0.25">
      <c r="B52" s="5" t="s">
        <v>47</v>
      </c>
      <c r="C52" s="11">
        <v>33000</v>
      </c>
    </row>
    <row r="53" spans="2:3" x14ac:dyDescent="0.25">
      <c r="B53" s="5" t="s">
        <v>48</v>
      </c>
      <c r="C53" s="11">
        <v>400000</v>
      </c>
    </row>
    <row r="54" spans="2:3" ht="15.75" thickBot="1" x14ac:dyDescent="0.3">
      <c r="B54" s="5" t="s">
        <v>49</v>
      </c>
      <c r="C54" s="11">
        <v>60000</v>
      </c>
    </row>
    <row r="55" spans="2:3" ht="15.75" x14ac:dyDescent="0.25">
      <c r="B55" s="29" t="s">
        <v>50</v>
      </c>
      <c r="C55" s="30">
        <f>SUM(C35:C54)</f>
        <v>3886720.2</v>
      </c>
    </row>
    <row r="58" spans="2:3" ht="15.75" x14ac:dyDescent="0.25">
      <c r="B58" s="15" t="s">
        <v>51</v>
      </c>
      <c r="C58" s="16"/>
    </row>
    <row r="59" spans="2:3" ht="26.25" thickBot="1" x14ac:dyDescent="0.3">
      <c r="B59" s="17" t="s">
        <v>52</v>
      </c>
      <c r="C59" s="18">
        <f>910200-91020</f>
        <v>819180</v>
      </c>
    </row>
    <row r="60" spans="2:3" ht="16.5" thickBot="1" x14ac:dyDescent="0.3">
      <c r="B60" s="19" t="s">
        <v>53</v>
      </c>
      <c r="C60" s="20">
        <f>SUM(C59:C59)</f>
        <v>819180</v>
      </c>
    </row>
    <row r="61" spans="2:3" ht="15.75" x14ac:dyDescent="0.25">
      <c r="B61" s="21"/>
      <c r="C61" s="22"/>
    </row>
    <row r="62" spans="2:3" ht="15.75" x14ac:dyDescent="0.25">
      <c r="B62" s="23" t="s">
        <v>54</v>
      </c>
      <c r="C62" s="24"/>
    </row>
    <row r="63" spans="2:3" x14ac:dyDescent="0.25">
      <c r="B63" s="5" t="s">
        <v>55</v>
      </c>
      <c r="C63" s="11">
        <f>45000-8520</f>
        <v>36480</v>
      </c>
    </row>
    <row r="64" spans="2:3" ht="25.5" x14ac:dyDescent="0.25">
      <c r="B64" s="5" t="s">
        <v>56</v>
      </c>
      <c r="C64" s="11">
        <v>80000</v>
      </c>
    </row>
    <row r="65" spans="2:3" ht="15.75" thickBot="1" x14ac:dyDescent="0.3">
      <c r="B65" s="7" t="s">
        <v>57</v>
      </c>
      <c r="C65" s="11">
        <v>95200</v>
      </c>
    </row>
    <row r="66" spans="2:3" ht="16.5" thickBot="1" x14ac:dyDescent="0.3">
      <c r="B66" s="25" t="s">
        <v>50</v>
      </c>
      <c r="C66" s="14">
        <f>SUM(C63:C65)</f>
        <v>211680</v>
      </c>
    </row>
    <row r="69" spans="2:3" ht="15.75" x14ac:dyDescent="0.25">
      <c r="B69" s="15" t="s">
        <v>58</v>
      </c>
      <c r="C69" s="16"/>
    </row>
    <row r="70" spans="2:3" ht="26.25" thickBot="1" x14ac:dyDescent="0.3">
      <c r="B70" s="17" t="s">
        <v>59</v>
      </c>
      <c r="C70" s="18">
        <v>585020.80000000005</v>
      </c>
    </row>
    <row r="71" spans="2:3" ht="16.5" thickBot="1" x14ac:dyDescent="0.3">
      <c r="B71" s="19" t="s">
        <v>53</v>
      </c>
      <c r="C71" s="20">
        <v>585020.80000000005</v>
      </c>
    </row>
    <row r="72" spans="2:3" ht="15.75" thickBot="1" x14ac:dyDescent="0.3"/>
    <row r="73" spans="2:3" ht="19.5" thickBot="1" x14ac:dyDescent="0.35">
      <c r="B73" s="26" t="s">
        <v>60</v>
      </c>
      <c r="C73" s="27">
        <f>C16+C31+C55+C60+C66+C71</f>
        <v>14971099.99884972</v>
      </c>
    </row>
  </sheetData>
  <sheetProtection algorithmName="SHA-512" hashValue="bERwT9PW/984smjEY4ywCzoqk1F8ihHi/6G7K/OLZBUfbGNS1MALYyvHx6vmbv1HqWpzMf4TxiM9HrwgG+vwcQ==" saltValue="MJB2HsXKKl0/DdWEeyFqcw==" spinCount="100000" sheet="1" objects="1" scenarios="1"/>
  <mergeCells count="3">
    <mergeCell ref="B3:C3"/>
    <mergeCell ref="B18:C18"/>
    <mergeCell ref="B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Agencia De energía</dc:creator>
  <cp:lastModifiedBy>Agencia De energía</cp:lastModifiedBy>
  <dcterms:created xsi:type="dcterms:W3CDTF">2020-04-22T17:35:18Z</dcterms:created>
  <dcterms:modified xsi:type="dcterms:W3CDTF">2020-04-22T17:37:43Z</dcterms:modified>
</cp:coreProperties>
</file>