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65" windowWidth="18795" windowHeight="10590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" sheetId="9" r:id="rId9"/>
    <sheet name="OCTUBRE" sheetId="10" r:id="rId10"/>
    <sheet name="NOV" sheetId="11" r:id="rId11"/>
    <sheet name="DIC" sheetId="12" r:id="rId12"/>
  </sheets>
  <definedNames>
    <definedName name="_xlnm._FilterDatabase" localSheetId="7" hidden="1">AGOSTO!$A$9:$G$9</definedName>
    <definedName name="_xlnm._FilterDatabase" localSheetId="0" hidden="1">ENERO!$A$9:$F$73</definedName>
    <definedName name="_xlnm._FilterDatabase" localSheetId="6" hidden="1">JULIO!$A$10:$H$76</definedName>
    <definedName name="_xlnm._FilterDatabase" localSheetId="10" hidden="1">NOV!$A$9:$G$9</definedName>
    <definedName name="_xlnm._FilterDatabase" localSheetId="9" hidden="1">OCTUBRE!$A$8:$F$27</definedName>
    <definedName name="_xlnm._FilterDatabase" localSheetId="8" hidden="1">SEPT!$A$9:$F$44</definedName>
    <definedName name="_xlnm.Print_Area" localSheetId="3">ABRIL!$A$11:$F$67</definedName>
    <definedName name="_xlnm.Print_Area" localSheetId="11">DIC!$A$1:$F$97</definedName>
    <definedName name="_xlnm.Print_Area" localSheetId="0">ENERO!$A$1:$F$55</definedName>
    <definedName name="_xlnm.Print_Area" localSheetId="1">FEBRERO!$A$1:$F$76</definedName>
    <definedName name="_xlnm.Print_Area" localSheetId="5">JUNIO!$A$1:$F$84</definedName>
    <definedName name="_xlnm.Print_Area" localSheetId="2">MARZO!$A$13:$F$46</definedName>
    <definedName name="_xlnm.Print_Area" localSheetId="4">MAYO!$A$1:$F$71</definedName>
    <definedName name="_xlnm.Print_Area" localSheetId="10">NOV!$A$10:$F$76</definedName>
    <definedName name="_xlnm.Print_Area" localSheetId="9">OCTUBRE!$A$9:$F$131</definedName>
    <definedName name="_xlnm.Print_Area" localSheetId="8">SEPT!$A$1:$F$68</definedName>
    <definedName name="_xlnm.Print_Titles" localSheetId="3">ABRIL!$1:$10</definedName>
    <definedName name="_xlnm.Print_Titles" localSheetId="11">DIC!$1:$9</definedName>
    <definedName name="_xlnm.Print_Titles" localSheetId="0">ENERO!$1:$9</definedName>
    <definedName name="_xlnm.Print_Titles" localSheetId="1">FEBRERO!$1:$9</definedName>
    <definedName name="_xlnm.Print_Titles" localSheetId="5">JUNIO!$1:$9</definedName>
    <definedName name="_xlnm.Print_Titles" localSheetId="2">MARZO!$1:$12</definedName>
    <definedName name="_xlnm.Print_Titles" localSheetId="10">NOV!$1:$9</definedName>
    <definedName name="_xlnm.Print_Titles" localSheetId="9">OCTUBRE!$1:$8</definedName>
  </definedNames>
  <calcPr calcId="145621" concurrentCalc="0"/>
</workbook>
</file>

<file path=xl/calcChain.xml><?xml version="1.0" encoding="utf-8"?>
<calcChain xmlns="http://schemas.openxmlformats.org/spreadsheetml/2006/main">
  <c r="F83" i="12" l="1"/>
  <c r="F84" i="12"/>
  <c r="F86" i="12"/>
  <c r="F65" i="11"/>
  <c r="F116" i="10"/>
  <c r="F117" i="10"/>
  <c r="F120" i="10"/>
  <c r="D50" i="9"/>
  <c r="F49" i="9"/>
  <c r="F60" i="9"/>
  <c r="F59" i="8"/>
  <c r="F61" i="8"/>
  <c r="F76" i="7"/>
  <c r="F73" i="7"/>
  <c r="F78" i="7"/>
  <c r="E57" i="6"/>
  <c r="D56" i="6"/>
  <c r="E34" i="6"/>
  <c r="D33" i="6"/>
  <c r="F63" i="6"/>
  <c r="F62" i="5"/>
  <c r="F55" i="4"/>
  <c r="F37" i="3"/>
  <c r="F62" i="2"/>
  <c r="F46" i="1"/>
  <c r="F153" i="3"/>
  <c r="F66" i="6"/>
</calcChain>
</file>

<file path=xl/sharedStrings.xml><?xml version="1.0" encoding="utf-8"?>
<sst xmlns="http://schemas.openxmlformats.org/spreadsheetml/2006/main" count="2158" uniqueCount="828">
  <si>
    <t>INSTITUTO DE INFORMACION TERRITORIAL DEL ESTADO DE JALISCO</t>
  </si>
  <si>
    <t>FECHA</t>
  </si>
  <si>
    <t>CHEQUE</t>
  </si>
  <si>
    <t>BENEFICIARIO</t>
  </si>
  <si>
    <t>CONCEPTO DEL GASTO</t>
  </si>
  <si>
    <t>IMPORTE</t>
  </si>
  <si>
    <t>CANCELADO</t>
  </si>
  <si>
    <t>ROSA OLIVIA CONTRERAS URIBE</t>
  </si>
  <si>
    <t>SONIA MIREYA LOPEZ CATAÑO</t>
  </si>
  <si>
    <t>LAURA SUSANA ALVAREZ BARRAZA</t>
  </si>
  <si>
    <t>ENRIQUE GALLEGOS CASTILLO</t>
  </si>
  <si>
    <t>LAURA ELENA JARAMILLO CRUZ</t>
  </si>
  <si>
    <t>MARIA D. ADAME GONZALEZ</t>
  </si>
  <si>
    <t>C.P. JOSE MANUEL PADILLA SÁNCHEZ</t>
  </si>
  <si>
    <t>JEFE DE UNIDAD DEPARTAMENTAL (CONTABILIDAD)</t>
  </si>
  <si>
    <t>DIRECTOR DE ADMON. Y RECURSOS HUMANOS</t>
  </si>
  <si>
    <t>ROBERTO ARAMBULA QUIRARTE</t>
  </si>
  <si>
    <t>MANTENIMIENTO VEHICULAR</t>
  </si>
  <si>
    <t>PAGO NOMINA 2A. QUINCENA</t>
  </si>
  <si>
    <t>NOEL CASTRO MENDOZA</t>
  </si>
  <si>
    <t>SERVICIO ANGEL SA DE CV</t>
  </si>
  <si>
    <t>PAGO NOMINA SEGUNDA QUINCENA</t>
  </si>
  <si>
    <t>CHEQUE CANCELADO</t>
  </si>
  <si>
    <t>INSTITUTO MEXICANO DEL SEGURO SOCIAL</t>
  </si>
  <si>
    <t>ESTILOGRAFOS Y RESTIRADORES</t>
  </si>
  <si>
    <t>PAGO CUOTAS PATRONALES</t>
  </si>
  <si>
    <t>CUENTA</t>
  </si>
  <si>
    <t>BANCARIA</t>
  </si>
  <si>
    <t>NUMERO</t>
  </si>
  <si>
    <t>CONCEPTO</t>
  </si>
  <si>
    <t>COMISION FEDERAL DE ELECTRICIDAD</t>
  </si>
  <si>
    <t>ABA SEGUROS SA DE CV</t>
  </si>
  <si>
    <t>IMPORTE TOTAL DE EGRESOS DEL MES DE MARZO DEL 2012</t>
  </si>
  <si>
    <t>GECTECH DE MEXICO</t>
  </si>
  <si>
    <t>LIDIA RAMIREZ ROBLES</t>
  </si>
  <si>
    <t>PAGO APORTACIONES SEDAR</t>
  </si>
  <si>
    <t>PAGO APORTACIONES 2A. QUINCENA</t>
  </si>
  <si>
    <t>UNIVERSIDAD DE GUADALAJARA</t>
  </si>
  <si>
    <t>PAGO ENERGIA ELECTRICA</t>
  </si>
  <si>
    <t>PAGO SERVICIO TELEFONICO NEXTEL</t>
  </si>
  <si>
    <t>GECTECH DE MEXICO, SA DE CV.</t>
  </si>
  <si>
    <t>PAGO IMPUESTOS FEDERALES</t>
  </si>
  <si>
    <t>CUENTA BANCARIA</t>
  </si>
  <si>
    <t>TRASPASO PAGO SEDAR</t>
  </si>
  <si>
    <t>BANCO</t>
  </si>
  <si>
    <t xml:space="preserve">COMPRA DE COMBUSTIBLE PARQUE VEHICULAR </t>
  </si>
  <si>
    <t>JULIO FELIX DE LA CRUZ DE LA CALLE</t>
  </si>
  <si>
    <t xml:space="preserve">TRASPASO PAGO ENERGIA </t>
  </si>
  <si>
    <t>CARMEN YOLANDA QUINTERO</t>
  </si>
  <si>
    <t>PAGO HEWLETT PACKARD SERVICIO</t>
  </si>
  <si>
    <t>SEGURO BANORTE GENERALI, SA DE CV.</t>
  </si>
  <si>
    <t>LIC. JUAN JERÓNIMO BARBA CASILLAS</t>
  </si>
  <si>
    <t>EVERARDO TORRES RODRIGUEZ</t>
  </si>
  <si>
    <t>TRASPASO PAGO NOMINA</t>
  </si>
  <si>
    <t>DANIELA GAMERO DE LA TORRE</t>
  </si>
  <si>
    <t>JOSE FRANCISCO SALDAÑA</t>
  </si>
  <si>
    <t>JORGE ALONSO GOMEZ</t>
  </si>
  <si>
    <t>SIMPLE VERDE SA DE CV</t>
  </si>
  <si>
    <t>SERVICIO ANGEL, SA DE CV</t>
  </si>
  <si>
    <t>PROTECCION Y SOPORTE INDUSTRIAL, SA DE CV</t>
  </si>
  <si>
    <t>SISTEMAS DE INFORMACION MONARCH, SA DE CV</t>
  </si>
  <si>
    <t>EVERARDO RODRIGUEZ TORRES</t>
  </si>
  <si>
    <t>AMOR JOSE SILVA ESCALERA</t>
  </si>
  <si>
    <t>INSTITUTO EL DISEÑADOR DE LA MODA</t>
  </si>
  <si>
    <t>BAJIO 737247</t>
  </si>
  <si>
    <t>BAJIO 738625</t>
  </si>
  <si>
    <t>RELACION DE EGRESOS CORRESPONDIENTE AL MES DE ENERO DE 2013.</t>
  </si>
  <si>
    <t>NUMERO CHEQUE</t>
  </si>
  <si>
    <t>PAGO F-559 ASESORIA TÉCNICA TELEDETECCIÓN</t>
  </si>
  <si>
    <t>PAGO CONSUMO ENERGÍA DE DICIEMBRE 2012</t>
  </si>
  <si>
    <t>PAGO APORTACIONES SEDAR 1A. QUINCENA</t>
  </si>
  <si>
    <t xml:space="preserve">PAGO NOMINA PRIMER QUINCENA </t>
  </si>
  <si>
    <t>PAGO DE NÓMINA 1A. QUINCENA</t>
  </si>
  <si>
    <t>PAGO DE IMPUESTOS FEDERALES DE DICIEMBRE/2012.</t>
  </si>
  <si>
    <t>TELEFONOS DE MEXICO, S.A.B. DE C.V.</t>
  </si>
  <si>
    <t>SECRETARIA DE FINANZAS DEL GOB. DEL EDO. JAL.</t>
  </si>
  <si>
    <t>PAGO TRAMITE ESP. EN GESTIÓN DEL CONOCIMIENTO TERRIT.</t>
  </si>
  <si>
    <t>PAGO DE NÓMINA 2A. QUINCENA</t>
  </si>
  <si>
    <t>PAGO DE APORTACIONES SEDAR 1A. QUINC.</t>
  </si>
  <si>
    <t>PAGO CONSUMO ENERGÍA DE ENE/13.</t>
  </si>
  <si>
    <t>FONDO FIJO CAJA CHICA DE DIR. GRAL.</t>
  </si>
  <si>
    <t>FONDO FIJO CAJA CHICA COORD. REC. HUM.</t>
  </si>
  <si>
    <t>FONDO FIJO CAJA CHICA COORD. REC. MAT.</t>
  </si>
  <si>
    <t>COMUNICACIONES NEXTEL DE MEXICO, SA DE CV.</t>
  </si>
  <si>
    <t>HECTOR FELIPE GÓMEZ PEÑA</t>
  </si>
  <si>
    <t>PAGO F-77 FINIQUITO CONVENIO</t>
  </si>
  <si>
    <t>PAGO R-009 HONO. FINIQUITO CONVENIO</t>
  </si>
  <si>
    <t>PAGO DE IMP. ESTATALES DE DIC./12.</t>
  </si>
  <si>
    <t>GASTOS P/COMP. COMISIÓN A MAZAMITLA</t>
  </si>
  <si>
    <t>CENTRO AUTOMOTRIZ VALLARTA, SA DE CV.</t>
  </si>
  <si>
    <t>PAGO F-42592 REEMPLAZO CALAVERA RANGER</t>
  </si>
  <si>
    <t>PAGO F-13843 REP. IMPRESORA HP 9040</t>
  </si>
  <si>
    <t>PAGO FACT. 740 IMPRESIÓN MAPAS</t>
  </si>
  <si>
    <t>TRASPASO A EVERARDO RODRÍGUEZ TORRES</t>
  </si>
  <si>
    <t>GASTOS POR COMPROBAR DE GASTOS DE CAFETERÍA</t>
  </si>
  <si>
    <t>AIRE ACONDICIONADO Y CLIMAS, SA DE CV.</t>
  </si>
  <si>
    <t>PAGO F-G429 REP. EQUIPO AIRE ACOND.</t>
  </si>
  <si>
    <t>PAGO DE REFRENDOS DE VEHICULOS DEL IITEJ</t>
  </si>
  <si>
    <t>ASEGURADORA INTERACCIONES, SA DE CV.</t>
  </si>
  <si>
    <t>PAGO POLIZA GTOS. MED. MAYORES DE JUAN J. BARBA C.</t>
  </si>
  <si>
    <t>GASTOS POR COMP. DE LA COMPRA DE REF. Y BOTANA</t>
  </si>
  <si>
    <t>PAGO F-14897 DESAYUNO DE INFORME RESULTADOS</t>
  </si>
  <si>
    <t>DIRECTOR DE ADMON.</t>
  </si>
  <si>
    <t>IMPORTE TOTAL DE EGRESOS DEL MES DE ENERO 2013.</t>
  </si>
  <si>
    <t>BANCO BANSI</t>
  </si>
  <si>
    <t>PAGO APORTACIONES PENSIONES DEL ESTADO</t>
  </si>
  <si>
    <t xml:space="preserve">PAGO APORTACIONES 1A. QUINCENA </t>
  </si>
  <si>
    <t>BAJÍO 737247</t>
  </si>
  <si>
    <t>BAJÍO 738625</t>
  </si>
  <si>
    <t xml:space="preserve">DIRECTOR DE ADMON. </t>
  </si>
  <si>
    <t>PAGO DE IMPUESTOS FEDERALES DE ENERO 2013</t>
  </si>
  <si>
    <t>PAGO F-1735 SERVICIO PREVENTIVO PLANTA EMERG</t>
  </si>
  <si>
    <t>PAGO SEGURO BIMESTRAL DE BIENES E INMUEBLES</t>
  </si>
  <si>
    <t>PAGO F-560 PRIMERA ENTREGA DE TRABAJOS</t>
  </si>
  <si>
    <t>PAGO DE F-759 ANTICIPO DE TRABAJOS DE IMPRESIÓN</t>
  </si>
  <si>
    <t>PAGO DE NÓMIANA 2A. QUINCENA</t>
  </si>
  <si>
    <t>PAGO APORTACIONES SEDAR 2A. QUINCENA</t>
  </si>
  <si>
    <t>PAGO F-561 FIN DE TRABAJOS REALIZADOS</t>
  </si>
  <si>
    <t>PAGO R-10 ENTREGA FINAL DE TRABAJOS</t>
  </si>
  <si>
    <t>GASTOS P/COMP. COMISIÓN A EL GRULLO, JAL.</t>
  </si>
  <si>
    <t>REPOSICIÓN DEL FONDO REV. DE REC. HUM.</t>
  </si>
  <si>
    <t>SERV. LIMP. OFICINAS DEL MES DE ENERO 2013.</t>
  </si>
  <si>
    <t>PAGO F-78 PARCIALIDAD DE TRABAJOS CONTRATO</t>
  </si>
  <si>
    <t>DISTRIBUIDORA TECNO OFFICE, SA DE CV.</t>
  </si>
  <si>
    <t>PAGO F-2625 REV. Y MANTO. EQUIPO MULTIFUNCIONAL</t>
  </si>
  <si>
    <t>PAGO SERVICIO TELEFONICO TELMEX</t>
  </si>
  <si>
    <t>REV. Y DIAGNOSTICO DE EQUIPO UPS</t>
  </si>
  <si>
    <t>REPOSICIÓN DEL FONDO REV. DE REC. MAT.</t>
  </si>
  <si>
    <t>GASTOS P/COMP. COMISIÓN A COLOTLÁN, JAL.</t>
  </si>
  <si>
    <t>PAGO F-222 REP. SIST. APERTURA PTA. PRINCIPAL</t>
  </si>
  <si>
    <t>PAGO F-3256 INST. DE SALIDA DE DATOS CHECADOR</t>
  </si>
  <si>
    <t>GASTOS P/COMP. COMISIÓN A TAMAZULA DE GORDIANO</t>
  </si>
  <si>
    <t>GASTOS P/COMPRA DE GASTOS DE CAFETERÍA</t>
  </si>
  <si>
    <t>PAGO FACT. 741 IMPRESIÓN DEL MAPA GRAL  EDO. JAL.</t>
  </si>
  <si>
    <t xml:space="preserve">PAGO F-13412 SEÑALAMIENTOS DE EVACUACIÓN </t>
  </si>
  <si>
    <t>PAGO SEGURO DE VEHICULOS DE IITEJ</t>
  </si>
  <si>
    <t>HILIA COMERCIALIZADORA, SA DE CV.</t>
  </si>
  <si>
    <t>PAGO F-60590 COMPRA DE PAPEL HIGIÉNICO</t>
  </si>
  <si>
    <t>PAGO F-79 SEGUNDA ENTREGA DE TRABAJOS CONTRATO</t>
  </si>
  <si>
    <t>PAGO F-1735 MANTO. PREVENTIVO PLANTA EMERG.</t>
  </si>
  <si>
    <t>PAGO F-7294 COLEGIATURA MA. ALEJANDRA DE LA TORRE</t>
  </si>
  <si>
    <t>PAGO F-577 ASPIRACION A LA LIC. EN ADMON. DE LAS ORG.</t>
  </si>
  <si>
    <t>PAGI F-81 ENTREGA FINAL DE TRABAJOS CONTRATO</t>
  </si>
  <si>
    <t>REPOSICION DE FONDO REV. DE REC. HUM.</t>
  </si>
  <si>
    <t>PAGO F-83417 REV. Y DIAGNOSTICO DE EQUIPO UPS</t>
  </si>
  <si>
    <t>PAGO DE SEGURO DE GTOS. MED. MAYORES</t>
  </si>
  <si>
    <t>TRASPASO PAGO SENSEI</t>
  </si>
  <si>
    <t>COMUNICACIONES NEXTEL DE MEXICO</t>
  </si>
  <si>
    <t>CENTRO UNIVERSITARIO UTEG AC</t>
  </si>
  <si>
    <t>SERVICIO ALBATROS</t>
  </si>
  <si>
    <t>SALDO IMPRESIÓN MAPAS MUNICIPALES</t>
  </si>
  <si>
    <t>COMPRA ALMOHADILLAS PARA SCANER</t>
  </si>
  <si>
    <t>PAGO SERVICIO DE LIMPIEZA OFICINAS</t>
  </si>
  <si>
    <t>PAGO CUATRIMESTRE INGENIERIA</t>
  </si>
  <si>
    <t>PAGO  CURSO DE INGLES RODRIGO</t>
  </si>
  <si>
    <t>PAGO REPOSICION DE FONDO CAJA CHICA</t>
  </si>
  <si>
    <t>COMPRA ROLLOS DE PAPEL PELICULA</t>
  </si>
  <si>
    <t>GASTOS POR COMPROBAR COMIDA CONSEJO</t>
  </si>
  <si>
    <t>COMPRA COMBUSTIBLE PARQUE VEHICULAR</t>
  </si>
  <si>
    <t>RELACION DE EGRESOS CORRESPONDIENTE AL MES DE ABRIL DE 2013</t>
  </si>
  <si>
    <t>RELACION DE EGRESOS CORRESPONDIENTE AL MES DE MAYO DE 2013</t>
  </si>
  <si>
    <t>RELACION DE CHEQUES EXPEDIDOS DURANTE EL MES DE JUNIO DE 2013</t>
  </si>
  <si>
    <t>RELACION DE CHEQUES EXPEDIDOS DURANTE EL MES DE JULIO DE 2013</t>
  </si>
  <si>
    <t>RELACION DE CHEQUES EXPEDIDOS DURANTE EL MES DE AGOSTO DE 2013</t>
  </si>
  <si>
    <t>RELACION DE CHEQUES EXPEDIDOS DURANTE EL MES DE SEPTIEMBRE DE 2013</t>
  </si>
  <si>
    <t>RELACION DE CHEQUES EXPEDIDOS DURANTE EL MES DE OCTUBRE DE 2013</t>
  </si>
  <si>
    <t>RELACION DE CHEQUES EXPEDIDOS DURANTE EL MES DE NOVIEMBRE DE 2013</t>
  </si>
  <si>
    <t>RELACION DE CHEQUES EXPEDIDOS DURANTE EL MES DE DICIEMBRE DE 2013</t>
  </si>
  <si>
    <t>PERSONAL DEL IITEI</t>
  </si>
  <si>
    <t>INTITUTO DE PENSIONES DEL ESTADO</t>
  </si>
  <si>
    <t>SECRETARIA DE ADMINISTRACION TRIBUTARIA</t>
  </si>
  <si>
    <t>TRASPASO</t>
  </si>
  <si>
    <t>DIRECCION DE ADMINISTRACION</t>
  </si>
  <si>
    <t>IMPORTE TOTAL DE EGRESOS DEL MES DE MARZO DEL 2013</t>
  </si>
  <si>
    <t>TELEFONOS DE MEXICO S.A.B. DE C.V.</t>
  </si>
  <si>
    <t>SENSEI ELECTRONICA SA DE CV</t>
  </si>
  <si>
    <t>JUAN MIGUEL CAMPOS MUÑOZ</t>
  </si>
  <si>
    <t>TELEFONOS DE MEXICO</t>
  </si>
  <si>
    <t>CONSTRUCTORA VAR SA DE CV</t>
  </si>
  <si>
    <t>ROBERTO ARAMBULA</t>
  </si>
  <si>
    <t>AIRE ACONDICIONADO</t>
  </si>
  <si>
    <t>INTERMEUBLES SPACIOS SA DE CV</t>
  </si>
  <si>
    <t>DISTRIBUIDORA TECNO OFFICE</t>
  </si>
  <si>
    <t>MDA NETWORKS</t>
  </si>
  <si>
    <t>BERNABE COVARRUBIAS HURTADO</t>
  </si>
  <si>
    <t>CONSORCIO INTERAMERICANO</t>
  </si>
  <si>
    <t>COMISION BANCARIA</t>
  </si>
  <si>
    <t>Banco Bajío 737247</t>
  </si>
  <si>
    <t>Banco Bajío 738625</t>
  </si>
  <si>
    <t>REPOSICION DE FONDO REVOLVENTE</t>
  </si>
  <si>
    <t>REPARACION DE VEHICULO</t>
  </si>
  <si>
    <t>LIMPIEZA DE OFICNAS DEL IITEJ</t>
  </si>
  <si>
    <t>GASTOS POR COMPROBAR POR VIAJE</t>
  </si>
  <si>
    <t>SERVICIO TELEFONICO NEXTEL</t>
  </si>
  <si>
    <t>MANTENIMIENTO EQUIPO AIRE</t>
  </si>
  <si>
    <t>COMPRA DESPACHADOR DE AGUA</t>
  </si>
  <si>
    <t>COMPRA MESA PARA IMPRESORA</t>
  </si>
  <si>
    <t>ACTUALIZACION LICENCIA MDA</t>
  </si>
  <si>
    <t>COMPA EQUIPO PROTEC. CIVIL</t>
  </si>
  <si>
    <t>ANTICIPO TRABAJOS DE LIMPIEZA</t>
  </si>
  <si>
    <t>ENTREGA 1A. PARTE  CONTRATO</t>
  </si>
  <si>
    <t>PAGO SERV. TELEFONICO TELMEX</t>
  </si>
  <si>
    <t>ANTICIPO TRABAJAO EJECUCION POZO</t>
  </si>
  <si>
    <t>PAGO SUSCRIPCION MURAL</t>
  </si>
  <si>
    <t>PAGO CURSO SOCORRO MACHUCA</t>
  </si>
  <si>
    <t>POLIZA DE DIARIO</t>
  </si>
  <si>
    <t>PLAN MULTIPLE DE BENEFICIOS PARA LOS TRABAJADORES</t>
  </si>
  <si>
    <t>PAGO SEGURO DE VIDA DEL PERSONAL</t>
  </si>
  <si>
    <t>GECTECH DE MEXICO SA DE CV</t>
  </si>
  <si>
    <t>PAGO REPARACION IMPRESORA</t>
  </si>
  <si>
    <t>PAGO 2A. ENTREGA PROYECTO</t>
  </si>
  <si>
    <t>PAGO NOMINA 1ER QUINCENA ABRIL</t>
  </si>
  <si>
    <t>BANAMEX FIDEICOMISO SEDAR</t>
  </si>
  <si>
    <t>PAGO APORTACIONES SEDAR. 1ER Q</t>
  </si>
  <si>
    <t>INSTITUTO DE PENSIONES DEL ESTADO</t>
  </si>
  <si>
    <t>PAGO APORTACIONES A PENSIONES 1ER Q</t>
  </si>
  <si>
    <t>IMPORTE TOTAL DE EGRESOS DEL MES DE ABRIL 2013</t>
  </si>
  <si>
    <t>SERVICIO DE ADMINISTRACION TRIBUTARIA</t>
  </si>
  <si>
    <t>Banco Bajío 40490197</t>
  </si>
  <si>
    <t>PAGO APORTACIONES SEDAR 2A. Q</t>
  </si>
  <si>
    <t>AL PERSONAL DEL IITEC</t>
  </si>
  <si>
    <t>FELIPE JAIME LOPEZ</t>
  </si>
  <si>
    <t>PAGO MIGUEL CAMPOS</t>
  </si>
  <si>
    <t>PAGO A GECTECH</t>
  </si>
  <si>
    <t>PAGO NOMINA</t>
  </si>
  <si>
    <t>PAGO DE IMPUESTOS</t>
  </si>
  <si>
    <t>ODETT PRECIADO</t>
  </si>
  <si>
    <t>PAGO SEDAR PRIMER QUINCENA</t>
  </si>
  <si>
    <t>PAGO EMMA BARBOSA RUELAS</t>
  </si>
  <si>
    <t>HECTOR FELIPE GOMEZ PEÑA</t>
  </si>
  <si>
    <t>PAGO GUADALUPE VILLALOBOS</t>
  </si>
  <si>
    <t xml:space="preserve">PAGO SEDAR SEGUNDA QUINCENA </t>
  </si>
  <si>
    <t>COMPUCAD, SA DE CV.</t>
  </si>
  <si>
    <t>PAGO POLIZA GASTOS MEDICOS MAYORES</t>
  </si>
  <si>
    <t>MAXIMIANO BAUTISTA ANDALON</t>
  </si>
  <si>
    <t>EMMA BARBOSA RUELAS</t>
  </si>
  <si>
    <t>HUMBERTO GUTIERREZ PULIDO</t>
  </si>
  <si>
    <t>DYLMI, SA DE CV</t>
  </si>
  <si>
    <t>CONSTRUCTORA VARCE SA DE CV</t>
  </si>
  <si>
    <t>RODRIGO GUERRERO BRIZUELA</t>
  </si>
  <si>
    <t>GATE 6, SA DE CV.</t>
  </si>
  <si>
    <t>ARTICULOS PROMOCIONALES CASA XAVIER</t>
  </si>
  <si>
    <t>MARIA DEL RAYO OROZCO PEREZ</t>
  </si>
  <si>
    <t>Bajio 737247</t>
  </si>
  <si>
    <t>Bajio 738625</t>
  </si>
  <si>
    <t>GASTOS POR COMPROBAR VIAJE DE COMISION</t>
  </si>
  <si>
    <t>REPARACION SISTEMA DE CONTROL ACCESO</t>
  </si>
  <si>
    <t>PAGO SERV. TELEFONICO NEXTEL</t>
  </si>
  <si>
    <t>COMPRA COMBUSTIBLE PARA PLANTA EMERGENCIA</t>
  </si>
  <si>
    <t>REPOSICION DE GASTOS FONDO REVOLVENTE</t>
  </si>
  <si>
    <t>POLIZA DE SEGURO PARQUE VEHICULAR</t>
  </si>
  <si>
    <t>SERVICIOS DE CONSULTORIA ADMVA</t>
  </si>
  <si>
    <t>SERVICIO MANTENIMIENTO PROYECTOR</t>
  </si>
  <si>
    <t>APLICACIÓN E INTERPRETACION DE ESTUDIO PSICOMETRICO</t>
  </si>
  <si>
    <t>COMPRA CARPETAS CURPIEL DIPLOMADO HTAS</t>
  </si>
  <si>
    <t>GASTOS POR COMPROBAR COMPRA GAS</t>
  </si>
  <si>
    <t>GATOS POR COMPROBAR COMPRA CAFÉ</t>
  </si>
  <si>
    <t>FINIQUITO COMPRA PANTALLA DE PROYECCION</t>
  </si>
  <si>
    <t>COMPRA CORTINAS PARA EL TOLDO</t>
  </si>
  <si>
    <t>PAGO FINIQUITO TRABAJOS POZO ABSORCION</t>
  </si>
  <si>
    <t>HONORARIOS ASIMILABLES  A SALARIOS</t>
  </si>
  <si>
    <t xml:space="preserve"> PAGO POLIZA DE SEGURO BIENES MUEBLES E INM</t>
  </si>
  <si>
    <t>PAGO FACTURA D1 DE ACUERDO A CONTRATO</t>
  </si>
  <si>
    <t>SEÑALETICA PARA EL DIPLOMADO HTA. P/GESTION</t>
  </si>
  <si>
    <t>SERV. PREVENTIVO PLANTA DE EMERGENCIA</t>
  </si>
  <si>
    <t>PAGO CAMBIO GIRO EN DOS PUERTAS DE ALUMINIO</t>
  </si>
  <si>
    <t>EMPASTADO DE LIBROS CONTABLES</t>
  </si>
  <si>
    <t>COMPRA ACTUALIZACION DE LICENCIAS</t>
  </si>
  <si>
    <t>IMPORTE TOTAL DE EGRESOS DEL MES DE MAYO 2013</t>
  </si>
  <si>
    <t>PD-01</t>
  </si>
  <si>
    <t>PAGO POLIZA DE GASTOS MEDICOS MAYORES</t>
  </si>
  <si>
    <t>PD-02</t>
  </si>
  <si>
    <t>COMPRA BATERIA PARA LAB TOP</t>
  </si>
  <si>
    <t>PD-04</t>
  </si>
  <si>
    <t>PAGO SERVICIOS PROFESIONALES CREACION BASE</t>
  </si>
  <si>
    <t>PD-06</t>
  </si>
  <si>
    <t>PAGO ENERGIA ELECTRICA DEL MES</t>
  </si>
  <si>
    <t>PD-24</t>
  </si>
  <si>
    <t>PAGO IMPUESTOS FEDERALES DEL MES</t>
  </si>
  <si>
    <t>PD-25</t>
  </si>
  <si>
    <t>PAGO NOMINAS DEL MES</t>
  </si>
  <si>
    <t>PD-30</t>
  </si>
  <si>
    <t>ANTICIPO PANTALLA DE PROYECCION</t>
  </si>
  <si>
    <t>PD-32</t>
  </si>
  <si>
    <t>PAGO APORTACIONES AL SEDAR DEL MES</t>
  </si>
  <si>
    <t>PAGO APORTACIONES 1A. QUINCENA</t>
  </si>
  <si>
    <t>Banco Bansi</t>
  </si>
  <si>
    <t>PD-38</t>
  </si>
  <si>
    <t>PAGO APORTACIONES A PENSIONES DEL ESTADO</t>
  </si>
  <si>
    <t>PD-47</t>
  </si>
  <si>
    <t>PAGO TARJETAS DE PRESENTACION</t>
  </si>
  <si>
    <t>PD-48</t>
  </si>
  <si>
    <t>PAGO TRABAJOS DE INSTALACION DE PANTALLA</t>
  </si>
  <si>
    <t>PD-53</t>
  </si>
  <si>
    <t>PD-59</t>
  </si>
  <si>
    <t>PAGO APORTACIONES AL SEDAR SEGUNDA QUINCENA</t>
  </si>
  <si>
    <t>PD-64</t>
  </si>
  <si>
    <t>PD-65</t>
  </si>
  <si>
    <t>PAGO SERVICIO DE BOX LOUNCH  CURSO HTAS</t>
  </si>
  <si>
    <t>SERVICIO ALBATROS RACING S. DE R.L. DE CV.</t>
  </si>
  <si>
    <t>AFIANZADORA ASERTA SA DE CV</t>
  </si>
  <si>
    <t>JAVIER DAVID BAROCIO CEBALLOS</t>
  </si>
  <si>
    <t>PAGO COMPRA BANDERA</t>
  </si>
  <si>
    <t xml:space="preserve">PAGO NOMINA </t>
  </si>
  <si>
    <t>PAGO SUSCRIPCION PLATAFORMA</t>
  </si>
  <si>
    <t>PAGO FIDEICOMISO SEDAR</t>
  </si>
  <si>
    <t>PAGO BANDERA DIRECCION GENERAL</t>
  </si>
  <si>
    <t>DR. NOE DURAN PUGA</t>
  </si>
  <si>
    <t>PAGO NOMINA 2A, QUINCENA JUNIO</t>
  </si>
  <si>
    <t>PAGO PLAN MULTIPLE DE BENEFICIOS</t>
  </si>
  <si>
    <t>CUENTA 738625</t>
  </si>
  <si>
    <t>CUENT 737247</t>
  </si>
  <si>
    <t>PAGO APORTACIONES 1ER QUINCENA</t>
  </si>
  <si>
    <t>PAGO APORTACIONES RETREOACTIVOS</t>
  </si>
  <si>
    <t>CUENTA BANSI</t>
  </si>
  <si>
    <t>REPARACIÓN DE CHEVY</t>
  </si>
  <si>
    <t>COMPRA ACUMULADOR COLORADO</t>
  </si>
  <si>
    <t>SERV. LIMP. OFICINAS DE MAYO 2013.</t>
  </si>
  <si>
    <t>COMPRA DE PAPEL BOND Y PHOTO GLOSSY</t>
  </si>
  <si>
    <t>PAGO SERVICIO NEXTEL MES MAYO 2013.</t>
  </si>
  <si>
    <t xml:space="preserve">FUMIGE, SA </t>
  </si>
  <si>
    <t>FUMIGACIÓN INSTALACIONES IITEJ</t>
  </si>
  <si>
    <t>SECRETARIA DE FINANZAS DEL GOBIENRO DEL EDO. JAL.</t>
  </si>
  <si>
    <t>PAGO DE IMPUESTOS ESTATALES DE MAYO 2013</t>
  </si>
  <si>
    <t>GASTOS P/COMP. COMISIÓN A CIHUATLÁN</t>
  </si>
  <si>
    <t>COMPRA DE ASTA BANDERA</t>
  </si>
  <si>
    <t>PAGO 6° CUATRIMESTRE CURSO DE DANIEL SÁNCHEZ</t>
  </si>
  <si>
    <t>PAGINA TRES, SA.</t>
  </si>
  <si>
    <t>PAGO SUSCRIPCIÓN PERIÓDICO MURAL</t>
  </si>
  <si>
    <t>COMBUSTIBLES VEHICULOS IITEJ</t>
  </si>
  <si>
    <t>PAGO FIANZAS DE FIDELIDAD</t>
  </si>
  <si>
    <t>MANTENIMIENTO EPO. MULTIFUNCIONAL</t>
  </si>
  <si>
    <t>SERGIO GUERRERO BRIZUELA</t>
  </si>
  <si>
    <t>SERVICIO BOX LUNCH SESION CONSEJO DIRECTIVO</t>
  </si>
  <si>
    <t xml:space="preserve">REP. DE FONDO FIJO DE CAJA </t>
  </si>
  <si>
    <t>COMPRA DESPACHADORES PAPEL</t>
  </si>
  <si>
    <t>TERCERA ENTREGA DE TRABAJOS DEL CONTRATO</t>
  </si>
  <si>
    <t>PAGO POR TRABAJOS REHUBICACIÓN TUBERÍA</t>
  </si>
  <si>
    <t>JESUS ALEJANDRO MEJIA CARDONA</t>
  </si>
  <si>
    <t>REP. DE REFRIGERADOR AREA COCINA</t>
  </si>
  <si>
    <t>AFINACIÓN Y VERIFICACIÓN ASTRA</t>
  </si>
  <si>
    <t>PAGO RESTANTE TRABAJOS DE LIMPIEZA SOLAR</t>
  </si>
  <si>
    <t>LIMPIEZA ZONA DEL TEJABAN</t>
  </si>
  <si>
    <t>REPARCIÓN DE IMPRESORA A COLOR HP 5550</t>
  </si>
  <si>
    <t>JORGE ANTONIO MORALES CARDIEL</t>
  </si>
  <si>
    <t>HONO. ASIMILABLES 1A. ENTREGA TRABAJOS</t>
  </si>
  <si>
    <t>SERVICIO TELMEX DEL MES DE MAYO 2013</t>
  </si>
  <si>
    <t>VERSACON, SA DE CV.</t>
  </si>
  <si>
    <t>MANTENIMIENTO AIRES ACONDICIONADOS</t>
  </si>
  <si>
    <t>SOLUCIONES EMPRESARIALES JK, SA DE CV.</t>
  </si>
  <si>
    <t>CURSO ACTUALIZACIÓN MYSOL DE BENJAMÍN MARISCAL</t>
  </si>
  <si>
    <t>ESTILOGRAFOS Y RESTIRADORES, SA DE CV.</t>
  </si>
  <si>
    <t>COMPRA DE PAPALERÍA PARA STOK IITEJ</t>
  </si>
  <si>
    <t>PAGO 2A. ETAPA DE TRABAJOS REALIZADOS CONTRATO</t>
  </si>
  <si>
    <t>1A. ENTREGA DE TRABJAOS S/CONTRATO</t>
  </si>
  <si>
    <t>ASESORES EMPRESARIALES MARTINEZ, S.C.</t>
  </si>
  <si>
    <t>PAGO TRABAJOS AUDITORÍA EXTERNA AL IITEJ.</t>
  </si>
  <si>
    <t>PD-15</t>
  </si>
  <si>
    <t>HERNÁNDEZ SERIGRAFÍA, SA DE CV.</t>
  </si>
  <si>
    <t>PD-17</t>
  </si>
  <si>
    <t>CONTANETICA, SA DE CV.</t>
  </si>
  <si>
    <t>PD-16</t>
  </si>
  <si>
    <t>PAGO NÓMINA 1A. QUINCENA JUNIO/13.</t>
  </si>
  <si>
    <t>PD-23</t>
  </si>
  <si>
    <t>DE RETROACTIVOS DE SUELDOS</t>
  </si>
  <si>
    <t>MIGUEL CAMPOS MUÑOZ</t>
  </si>
  <si>
    <t>4A. ENTREGA DE TRABAJOS S/CONTRATO</t>
  </si>
  <si>
    <t>DE LA PRIMER QUINCENA DE JUNIO 2013</t>
  </si>
  <si>
    <t>PD-26</t>
  </si>
  <si>
    <t>PD-22</t>
  </si>
  <si>
    <t>PAGO DE LA 1A. QUINCENA JUNIO/13.</t>
  </si>
  <si>
    <t>PD-28</t>
  </si>
  <si>
    <t>PAGO DE CUOTAS DEL MES MAYO/13.</t>
  </si>
  <si>
    <t>ASOCIACIÓN DE COLEGIOS MEXICANOS DE INGENIEROS TOPÓGRAFOS</t>
  </si>
  <si>
    <t>PAGO INSCRIPCION CURSO J. FCO. SALDAÑA</t>
  </si>
  <si>
    <t>PAGO DE APORTACIONES DE RETROACTIVOS</t>
  </si>
  <si>
    <t>PD-52</t>
  </si>
  <si>
    <t>BANCO SANTANDER MÉXICO, SA</t>
  </si>
  <si>
    <t>PAGO NÓMINA 1A. QUINCEN 2A JUNIO/13.</t>
  </si>
  <si>
    <t>PD-56</t>
  </si>
  <si>
    <t>PD-31</t>
  </si>
  <si>
    <t>PAGO DE IMPUESTOS FEDERALES MAYO /13</t>
  </si>
  <si>
    <t>PD-14</t>
  </si>
  <si>
    <t>PAGO BATERIA PARA UPS</t>
  </si>
  <si>
    <t>COMPRA DE PAPELERÍA PARA STOK IITEJ</t>
  </si>
  <si>
    <t>OFIMEDIA PAPELERIA Y CONSUMIBLES, SA DE CV.</t>
  </si>
  <si>
    <t>IMPORTE TOTAL DE EGRESOS DEL MES DE JUNIO 2013</t>
  </si>
  <si>
    <t>DR. HUMBERTO PULIDO GUTIERREZ</t>
  </si>
  <si>
    <t>GRUPO PHILADELPHIA</t>
  </si>
  <si>
    <t>PAGO SEDAR</t>
  </si>
  <si>
    <t>PAGO CFE TRANSFERENCIA</t>
  </si>
  <si>
    <t>MONICA MUÑOZ BASULTO</t>
  </si>
  <si>
    <t>PAGO IMSS</t>
  </si>
  <si>
    <t>PAGO BANAMEX FIDEICOMISO</t>
  </si>
  <si>
    <t>LIC. JUAN JERONIMO BARBA CASILLAS</t>
  </si>
  <si>
    <t>PAGO NOMINA 2A,. QUINCENA</t>
  </si>
  <si>
    <t>TRASPASO PAGO GECTECH</t>
  </si>
  <si>
    <t>TRASPASO PAGO ALTA TECNOLOGIA</t>
  </si>
  <si>
    <t>GASTOS POR COMP.  COMISIÓN AGUASCALIENTES</t>
  </si>
  <si>
    <t>SERV. LIMPIEZA OFICINAS JUNIO 2013.</t>
  </si>
  <si>
    <t>REP. DE CHEQUE CANCELADO</t>
  </si>
  <si>
    <t>JORGE ANTONIO RIZO CASTRO</t>
  </si>
  <si>
    <t>ANTCIPO 50% REP. DOMOS DE OFICINAS</t>
  </si>
  <si>
    <t>COMPRA DE TAPETES Y JERGAS</t>
  </si>
  <si>
    <t>HONORARIOS 4A. ENTREGA TRABAJOS CONTRATO</t>
  </si>
  <si>
    <t>PAGO F-2073 MANTO. PLANTA EMERGENCIA</t>
  </si>
  <si>
    <t>REP. DE FONDO REV. DE CAJA CHICA</t>
  </si>
  <si>
    <t>PAGO F-33 DESINTALACIÓN Y REINST. MALLA CICLONICA</t>
  </si>
  <si>
    <t>PAGO F-32 INST. Y SUMINISTRO CHAPA RECEP.</t>
  </si>
  <si>
    <t>PAGO F-31 REP. PUERTA AREA RECEPCIÓN</t>
  </si>
  <si>
    <t>SERVICIO ALBATROS RACING, S. DE R.L. DE CV.</t>
  </si>
  <si>
    <t xml:space="preserve">PAGO F-6497 REP. RANGER </t>
  </si>
  <si>
    <t>HILDA MARIN CERDA CASTRUITA</t>
  </si>
  <si>
    <t>PAGO F-1739-1740 SERV. COFEE BREAK</t>
  </si>
  <si>
    <t>SISTEMAS DE INFORMACIÓN GEOGRÁFICA, SA DE CV.</t>
  </si>
  <si>
    <t>PAGO F-223 CURSO ROSA O. CONTRERAS URIBE</t>
  </si>
  <si>
    <t>HONORARIOS 6A. ENTREGA TRABAJOS CONTRATO</t>
  </si>
  <si>
    <t>PAGO HONO. ASIMILABLES 2A. ENTREGA</t>
  </si>
  <si>
    <t>PAGO DE IMPUESTOS ESTATALES DE JUNIO 2013</t>
  </si>
  <si>
    <t>SERV. LIMPIEZA OFICINAS JULIO 2013.</t>
  </si>
  <si>
    <t>PAGO F-34 FINIQUITO REP. DOMOS OFICINAS</t>
  </si>
  <si>
    <t>SERVICIO ANGEL, SA DE CV.</t>
  </si>
  <si>
    <t>COMPRA DE COMBUSTIBLE P/VEHICULOS IITEJ</t>
  </si>
  <si>
    <t>FINIQUITO F-29 ELABORACIÓN TEJABAN</t>
  </si>
  <si>
    <t>ODETT PRECIADO BENITEZ</t>
  </si>
  <si>
    <t>PAGO HONO. ASIMILABLES 1A. ENTREGA CONT. 021</t>
  </si>
  <si>
    <t>PAGO HONO. ASIMILABLES 2A. ENTREGA CONT. 21</t>
  </si>
  <si>
    <t>HONO. 2A. ENTREGA TRABAJOS CONT. 15</t>
  </si>
  <si>
    <t>NOE DURAN PUGA</t>
  </si>
  <si>
    <t>HONO. 2A. ENTREGA TRABAJOS CONT. 14</t>
  </si>
  <si>
    <t>HONO. 2A. Y ULTIMA ENTREGA TRABAJOS CONT. 13.</t>
  </si>
  <si>
    <t>FINIQUITO LABORAL POR RENUNCIA VOLUNTARIA</t>
  </si>
  <si>
    <t>OLIVIA MARGARITA BELTETON HERNÁNDEZ</t>
  </si>
  <si>
    <t>HONO. 1A. ENTREGA TRABAJOS CONT. 017</t>
  </si>
  <si>
    <t>ANA KARINA IBARRA SALINAS</t>
  </si>
  <si>
    <t>HONO. 1A. ENTREGA TRABAJOS CONT. 018</t>
  </si>
  <si>
    <t>ABA SEGUROS, SA DE CV.</t>
  </si>
  <si>
    <t>PAGO SEGURO PARQUE VEHICULAR IITEJ</t>
  </si>
  <si>
    <t>PAGO F-D6 ETAPA FINAL DE TRABAJOS CONT. 010</t>
  </si>
  <si>
    <t>SEGUROS BANORTE GENERALI, SA DE CV GRUPO FIN. BANORTE</t>
  </si>
  <si>
    <t>PAGO SEGURO DE BIENES MUEBLES DEL IITEJ.</t>
  </si>
  <si>
    <t>TELEFONOS DE MEXICO S.A.B. DE CV.</t>
  </si>
  <si>
    <t>PAGO SERVICIO TELEFÓNICO TELMEX</t>
  </si>
  <si>
    <t>HONO. 3A. ENTREGA TRABAJOS CONT. 14</t>
  </si>
  <si>
    <t>PD-20</t>
  </si>
  <si>
    <t>PAGO SERVICIO ENERGÍA ELECT.</t>
  </si>
  <si>
    <t>PAGO SEDAR 2A. QUINCENA DE JUNIO/2013.</t>
  </si>
  <si>
    <t>PD-27</t>
  </si>
  <si>
    <t>PAGO DE IMPUESTOS DEL MES DE JUNIO/2013.</t>
  </si>
  <si>
    <t>PD-29</t>
  </si>
  <si>
    <t>PAGO DE NÓMINA DE LA 1A. QUINCENA</t>
  </si>
  <si>
    <t xml:space="preserve">PAGO APORTACIONES 2A. QUINC. JUNIO </t>
  </si>
  <si>
    <t>BANSI</t>
  </si>
  <si>
    <t>PD-36</t>
  </si>
  <si>
    <t>PAGO APORTACIONES DE RETROACTIVOS</t>
  </si>
  <si>
    <t>PD-37</t>
  </si>
  <si>
    <t>APORTACIONES DE LA 1A. QUINCENA</t>
  </si>
  <si>
    <t>PD-33</t>
  </si>
  <si>
    <t>PAGO APORTACIONES RETROACTIVOS</t>
  </si>
  <si>
    <t>PAGO APORTACIOENS AL SEDASR RETROACTIVOS</t>
  </si>
  <si>
    <t>PAGO F-194 ANT. COMPRA LOSETAS</t>
  </si>
  <si>
    <t>PD-76</t>
  </si>
  <si>
    <t>PAGO AL SEDAR APORTACIONES RETROACTIVOS</t>
  </si>
  <si>
    <t>PD-77</t>
  </si>
  <si>
    <t xml:space="preserve">PAGO AL SEDAR 2A. QUINCENA </t>
  </si>
  <si>
    <t>PAGO F-206 FINIQUITO COMPRA LOSETAS</t>
  </si>
  <si>
    <t>PD-78</t>
  </si>
  <si>
    <t>PD-80</t>
  </si>
  <si>
    <t xml:space="preserve">PAGO F-17169 REP. LAPTOP </t>
  </si>
  <si>
    <t>PD-82</t>
  </si>
  <si>
    <t xml:space="preserve">PAGO CUOTAS PENSIONES 2A. QUINCENA </t>
  </si>
  <si>
    <t>PD-83</t>
  </si>
  <si>
    <t>PAGO CUOTAS PATRONALES DE JUNIO/2013</t>
  </si>
  <si>
    <t xml:space="preserve">PAGO DE NÓMINA DE LA 2A. QUINCENA </t>
  </si>
  <si>
    <t>PD-40</t>
  </si>
  <si>
    <t>PAGO F-16643 REP. IMPRESORA</t>
  </si>
  <si>
    <t>PD-03</t>
  </si>
  <si>
    <t>PAGO CUOTAS PENSIONES 2A. QUINC. JUN/13.</t>
  </si>
  <si>
    <t>IMPORTE TOTAL DE EGRESOS DEL MES DE JULIO 2013</t>
  </si>
  <si>
    <t>PAGO COMISION FEDERAL DE ELECTRICIDAD</t>
  </si>
  <si>
    <t>PAGO PRIMER AVANCE JUAN MIGUEL</t>
  </si>
  <si>
    <t>PAGO ADVANCED PHTOGRAMMETRI TRANSFERENCIA</t>
  </si>
  <si>
    <t>PAGO NOMINA 1ER QUINCENA AGOSTO</t>
  </si>
  <si>
    <t>TRANSFERENCIA SEDAR</t>
  </si>
  <si>
    <t>TRANSFERENCIA PAGO JUAN MIGUEL CAMPOS</t>
  </si>
  <si>
    <t>TRANSFERENCIA PAGO BOBINAS</t>
  </si>
  <si>
    <t>TRANSFERENCIA PAGO FAC.T 544 ING. MEDINA</t>
  </si>
  <si>
    <t>PAGO SEDAR 2A. QUINCENA</t>
  </si>
  <si>
    <t>ELIZABETH GUADALUPE AGUILAR</t>
  </si>
  <si>
    <t>SECRETARIA DE FINANZAS</t>
  </si>
  <si>
    <t>SELENE LILIANA MICHI</t>
  </si>
  <si>
    <t>JESUS GERARDO VIZCAINO</t>
  </si>
  <si>
    <t xml:space="preserve">JORGE ANTONIO RIZO </t>
  </si>
  <si>
    <t>PAULINA DE ALBA</t>
  </si>
  <si>
    <t xml:space="preserve">HILDA MARIN CERDA </t>
  </si>
  <si>
    <t>28/08//2013</t>
  </si>
  <si>
    <t>COLEGIO DE ESTUDIOS ABIERTOS AC</t>
  </si>
  <si>
    <t>OLIVIA MARGARITA BELTETON HERNANDEZ</t>
  </si>
  <si>
    <t>IMPRESORES GARCO SA DE CV</t>
  </si>
  <si>
    <t>PAGO HONORARIOS ASIMILABLES A SALARIOS</t>
  </si>
  <si>
    <t>HONORARIOS ASIMILABLES A SALARIOS</t>
  </si>
  <si>
    <t>GASTOS POR COMPROBAR CAFÉ, AZUCAR,CREMA,JABON</t>
  </si>
  <si>
    <t>PAGO HONORARIOS PROFESIONALES</t>
  </si>
  <si>
    <t>COMPRA ACUMULADOR PARA LA RANGER JD74293</t>
  </si>
  <si>
    <t>PAGO IMPUESTO RETENIDO DEL 3 % S/ASIMILABLES</t>
  </si>
  <si>
    <t>PAGO NOMINA PRIMER QUINCENA AGOSTO</t>
  </si>
  <si>
    <t>GASTOS POR COMPROBAR BOX LUCH Y REFRESCOS CONSEJO</t>
  </si>
  <si>
    <t>REPOSICION DEL FONDO REVOLVENTE CAJA CHICA</t>
  </si>
  <si>
    <t>GASTOS POR COMPROBAR VIAJE Y VIATICOS</t>
  </si>
  <si>
    <t>PAGO POR PASAJES DEL 8 DE JULIO AL 2 DE AGOSTO</t>
  </si>
  <si>
    <t>PAGO MODULO DEL IDIOMA INGLES</t>
  </si>
  <si>
    <t>PAGO NOMINA SEGUNDA QUINCENA DE AGOSTO</t>
  </si>
  <si>
    <t>PAGO SERVICIO DE LIMPIEZA DE LAS INSTALACIONES</t>
  </si>
  <si>
    <t>PAGO COLEGIATURA LICENCIATURA EN CIENCIAS</t>
  </si>
  <si>
    <t>IMPRESIÓN DE HOJAS MEMBRETADAS</t>
  </si>
  <si>
    <t>PAGO PRIMER ENTREGA AVANCE SEGÚN CONTRATO</t>
  </si>
  <si>
    <t>PAGO DIFERENCIA RETROACTIVOS</t>
  </si>
  <si>
    <t>PAGO CUOTAS POR RETROACTIVOS A PENSIONES</t>
  </si>
  <si>
    <t>COMPRA DE LICENCIAS</t>
  </si>
  <si>
    <t>PAGO SEGUNDA ENTREGA AVANCE SEGÚN CONTRATO</t>
  </si>
  <si>
    <t>PAGO APROTACIONES SEDAR</t>
  </si>
  <si>
    <t>SERVICIOS DE ADMINISTRACION TRIBUTARIA</t>
  </si>
  <si>
    <t>PAGO CUOTA A PENSIONES</t>
  </si>
  <si>
    <t>PAGO MANTENIMIENTO VEHICULAR</t>
  </si>
  <si>
    <t>PAGO TRECE SESIONES SEGÚN CONTRATO</t>
  </si>
  <si>
    <t>PAGO SEDAR DE LA SEGUNDA QUINCENA</t>
  </si>
  <si>
    <t xml:space="preserve">COFEE BREAK EN DIPLOMADO </t>
  </si>
  <si>
    <t>IMPORTE TOTAL DE EGRESOS DEL MES DE AGOSTO DEL 2013</t>
  </si>
  <si>
    <t>PAUILINA DE ALBA GARCIA</t>
  </si>
  <si>
    <t>JULIAN CHAVEZ BALDERRAMA</t>
  </si>
  <si>
    <t>NOAH MARTINEZ GARCIA</t>
  </si>
  <si>
    <t>CPS OCCIDENTE SA DE CV</t>
  </si>
  <si>
    <t>MOISES IQUINGARI GONZALEZ PAREDES</t>
  </si>
  <si>
    <t>MOISES GONZALEZ DIAZ</t>
  </si>
  <si>
    <t>TONATIUH DEL VILLAR AGUILAR</t>
  </si>
  <si>
    <t>LUIS ALBERTO SILVA GONZALEZ</t>
  </si>
  <si>
    <t>SANDRA PRIETO ARROYO</t>
  </si>
  <si>
    <t>JOSE ALEJANDRO MEDINA GOMEZ</t>
  </si>
  <si>
    <t>PAGO SERVICIO NEXTEL DEL MES SEPTIEMBRE /2013.</t>
  </si>
  <si>
    <t>REP. DE FONDO FIJO CAJA CHICA REC. MAT.</t>
  </si>
  <si>
    <t>SECRETARIA DE FINANZAS DEL GO. DEL EDO.  JAL.</t>
  </si>
  <si>
    <t>PAGO DE IMPEUSTOS 3% S/HONO. ASIMI.</t>
  </si>
  <si>
    <t>INSTITUTO EL DISEÑADOR DE LA MODA, S.C.</t>
  </si>
  <si>
    <t>PAGO COLEGIATURA CURSO MA. ALEJANDRA DE LA TORRE</t>
  </si>
  <si>
    <t>PAGO EXAMEN PSICOMETRICO</t>
  </si>
  <si>
    <t>CPS OCCIDENTE, SA DE CV.</t>
  </si>
  <si>
    <t>PAGO F-19875 REP. CAMARA SEGURIDAD</t>
  </si>
  <si>
    <t>PAGO F-209 SERVICIO REV. AIRE ACOND. AREA SITE</t>
  </si>
  <si>
    <t>GASTOS POR COMPROBAR VIÁTICOS</t>
  </si>
  <si>
    <t>COMPRA DE COMBUSTIBLE PARQUE VEHICULAR IIT</t>
  </si>
  <si>
    <t>JORGE ALONSO GÓMEZ ORTÍZ</t>
  </si>
  <si>
    <t>AYUDA PASAJES PRESTACION PRÁCTICAS PROF.</t>
  </si>
  <si>
    <t>PAGO F-2199 MANTO. PLANTA DE EMERGENCIA</t>
  </si>
  <si>
    <t>MAYRA KARINA FIGUEROA GUTIÉRREZ</t>
  </si>
  <si>
    <t>PAGO NÓMINA DEL 09 AL 15 DE SEPTIEMBRE/13.</t>
  </si>
  <si>
    <t>PAGO HONORARIOS 2A. ENTREGA CONTRATO</t>
  </si>
  <si>
    <t>PAGO F-374 SUMINISTRO Y COLOCACION PERSIANAS</t>
  </si>
  <si>
    <t>PAGO F-20202 COMPRA DISCO DURO RELOJ CHECADOR</t>
  </si>
  <si>
    <t>PAGO HONO. ASIMILABLES  1A. ENTREGA CONTRATO</t>
  </si>
  <si>
    <t>PAGO SERV. LIMPIEZA OFICINAS DE SEPT/13.</t>
  </si>
  <si>
    <t>GASTOS POR COMPROBAR CAFÉ, AZÚCAR ETC.</t>
  </si>
  <si>
    <t>PAGO F-4069 REP. EPO. MULTIFUNCIONAL</t>
  </si>
  <si>
    <t>COMPRA DE BATERIA Y CARGADOR LAP-TOP</t>
  </si>
  <si>
    <t>SERVICIO DIAGNOSTICO DAÑO DISCO DURO</t>
  </si>
  <si>
    <t>REP. DE FONDO FIJO CAJA CHICA REC. HUMANOS</t>
  </si>
  <si>
    <t>TRASNFERENCIA INSTITUTO MEXICANO DEL SEGURO SOCIAL</t>
  </si>
  <si>
    <t>TRASPASO C.F.E.</t>
  </si>
  <si>
    <t>PAGO SERVCIO ENERGIA ELÉCTRICA</t>
  </si>
  <si>
    <t>TRASNFERENCIA SEDAR</t>
  </si>
  <si>
    <t xml:space="preserve">PAGO CUOTAS SEDAR 1A. QUINCENA </t>
  </si>
  <si>
    <t xml:space="preserve">PAGO CUOTAS SEDAR 2A. QUINCENA </t>
  </si>
  <si>
    <t>SEGUNDA QUINCENA DE SEPTIEMBRE/13.</t>
  </si>
  <si>
    <t>PAGO PENSIONES DEL ESTADO</t>
  </si>
  <si>
    <t>TRASNFERENCIA ESTÍMULO</t>
  </si>
  <si>
    <t>PAGO ESTÍMULOS EJERCICIO 2013.</t>
  </si>
  <si>
    <t>TRANSFERENCIA NÓMINA</t>
  </si>
  <si>
    <t xml:space="preserve">PAGO DE NÓMINA 1A. QUINCENA </t>
  </si>
  <si>
    <t>FINIQUITO POR TEMINO RELACIÓN LABORAL</t>
  </si>
  <si>
    <t>PAGO F-546 SESIOES DEL CURSO FOTOGRAMETRÍA</t>
  </si>
  <si>
    <t>TELEFONOS DE MEXICO, SAB DE CV.</t>
  </si>
  <si>
    <t>PAGO SERVICIO TELMEX DE SEPTIEMBRE/13.</t>
  </si>
  <si>
    <t>TRANSFERENCIA MIGUEL CAMPOS MUÑOZ</t>
  </si>
  <si>
    <t>PAGO F-07 ENTREGA 3ER. AVANCE CONTRATO</t>
  </si>
  <si>
    <t>PAGO F-08 ENTREGA 4A. Y ULTIMA CONTRATO</t>
  </si>
  <si>
    <t>TRASPASO COLEGIO DE CONTADORES PÚBLICOS DE GUAD. JAL.</t>
  </si>
  <si>
    <t>PAGO F- E23222 CUROS DE MARIA D. ADAME</t>
  </si>
  <si>
    <t>PAGO APORTACIONES 2A. QUINC. DE AGOSTO/13.</t>
  </si>
  <si>
    <t>IMPORTE TOTAL DE EGRESOS DEL MES DE SEPTIEMBRE DEL 2013</t>
  </si>
  <si>
    <t>KARINA IBARRA SALINAS</t>
  </si>
  <si>
    <t>OLIVIA MARGARITA BELTETON</t>
  </si>
  <si>
    <t>TRASFERENCIA PAGO INMOB. NOVA</t>
  </si>
  <si>
    <t>TRANSFERENCIA PAGO CFE</t>
  </si>
  <si>
    <t>TRANSFERENCIA PAGO SAUL CASTELLANOS</t>
  </si>
  <si>
    <t>TRANSFERENCIA PAGO ESPACIO STAND</t>
  </si>
  <si>
    <t>TRANSFERENCIA PAGO FACT. 18290</t>
  </si>
  <si>
    <t>TRANSFERENCIA PAGO FACT. 534</t>
  </si>
  <si>
    <t>TRASFERENCIA PAGO FACT. 374</t>
  </si>
  <si>
    <t>PAGO IMSS POR TRANFERENCIA</t>
  </si>
  <si>
    <t>TRASFERENCIA WESTER UNION</t>
  </si>
  <si>
    <t xml:space="preserve">PAGO NOMINA 1ER QUINCENA </t>
  </si>
  <si>
    <t>TRANSFERENCIA PAGO SISTEMA DE SONIDO</t>
  </si>
  <si>
    <t>HEMAC TELEINFORMATICA</t>
  </si>
  <si>
    <t>PAGO PROVISIONAL</t>
  </si>
  <si>
    <t>TRASPASO PAGO FACT. 362 PROMETIRC</t>
  </si>
  <si>
    <t>TRASPASO A SEDAR</t>
  </si>
  <si>
    <t>TRASPASO PAGO COMBUSTIBLE</t>
  </si>
  <si>
    <t>NETSAFE S DE RL DE CV</t>
  </si>
  <si>
    <t>TRASPASO PAGO FACTURA GECTECH</t>
  </si>
  <si>
    <t>DEPOSITO EN GARANTIA</t>
  </si>
  <si>
    <t>TRASPASO PAGO EMMA BARBOSA</t>
  </si>
  <si>
    <t>DISTRIBUIDORA DE ALTA MODA</t>
  </si>
  <si>
    <t>CLUB DE INDUSTRIALES</t>
  </si>
  <si>
    <t>OPERADORA FACTORY</t>
  </si>
  <si>
    <t>TRASPASO PAGO JOSE ALEJANDRO MEDINA</t>
  </si>
  <si>
    <t>TRASPASO PAGO PANCARTA</t>
  </si>
  <si>
    <t>IVAN GOMEZ MORA</t>
  </si>
  <si>
    <t>CARLOS FERNANDO RUIZ CHAVEZ</t>
  </si>
  <si>
    <t>DANIEL SANCHEZ PILLOT GUTIERREZ</t>
  </si>
  <si>
    <t>MARIA ALEJANDRA BLANCO ALONSO</t>
  </si>
  <si>
    <t>EDICIONES DEL NORTE SA DE CV</t>
  </si>
  <si>
    <t>UNION EDITORIALISTA SA DE CV</t>
  </si>
  <si>
    <t>RADIAL LLANTAS S A DE CV</t>
  </si>
  <si>
    <t>MONTSERRAT GUEVARA RUBIO</t>
  </si>
  <si>
    <t>GRUPO HOTELERO</t>
  </si>
  <si>
    <t>PANORAMA SA</t>
  </si>
  <si>
    <t>ZULEMA CHAVOYA</t>
  </si>
  <si>
    <t>COMISION CHEQUES LIBRADOS</t>
  </si>
  <si>
    <t>IMPORTE TOTAL DE EGRESOS DEL MES DE OCTUBRE DEL 2013</t>
  </si>
  <si>
    <t>GASTOS POR COMPOBAR VIAJE COMISION</t>
  </si>
  <si>
    <t>APLICACIÓN DE ESTUDIOS PSICOMETRICOS</t>
  </si>
  <si>
    <t>HONORARIOS ASIMILADOS A SALARIOS</t>
  </si>
  <si>
    <t>REEMBOLSO DE CAJA CHICA</t>
  </si>
  <si>
    <t>HILIA COMERCIALIZADORA SA DE CV</t>
  </si>
  <si>
    <t xml:space="preserve">COMPRA PAPEL HIGIENICO </t>
  </si>
  <si>
    <t>SUMINISTRO E INST. CIERRA PUERTA INGRESO</t>
  </si>
  <si>
    <t>PAGO IMPUESTO RETENIDO HON. ASIMILADOS</t>
  </si>
  <si>
    <t>DEVOLUCION RETENCION PENSIONES EDO</t>
  </si>
  <si>
    <t>PAGO AYUDA DE PASAJES</t>
  </si>
  <si>
    <t>PAGO TENECIA LUV</t>
  </si>
  <si>
    <t>REEMPLAZO NEUMATICO RANGER</t>
  </si>
  <si>
    <t>TARJETAS DE PRESENTACION</t>
  </si>
  <si>
    <t>CACOMANIAS PARA MAPA</t>
  </si>
  <si>
    <t>SERVICIO TELEFONICO TELMEX</t>
  </si>
  <si>
    <t>COMPRA DE BOLIGRAFOS BOSTON</t>
  </si>
  <si>
    <t>GASTOS POR COMPROBAR COMIDA JUNTA CONSEJO</t>
  </si>
  <si>
    <t>POLIZA DIARIO</t>
  </si>
  <si>
    <t>COMISION BANCARIA POR EXP. CHEQUES</t>
  </si>
  <si>
    <t>EQUIPOS Y CONSUMIBLES DE OCCIDENTE SA DE CV</t>
  </si>
  <si>
    <t>SUSCRIPCION ANUAL SEÑAL OMNISTAR</t>
  </si>
  <si>
    <t>IMPRESIONES DIGITALES Y OFFSET SA DE CV</t>
  </si>
  <si>
    <t>ANTICIPO IMPRESIÓN DE LIBRO</t>
  </si>
  <si>
    <t>PD-54</t>
  </si>
  <si>
    <t>REPARACION MODULO DE BATERIA</t>
  </si>
  <si>
    <t>PD-55</t>
  </si>
  <si>
    <t xml:space="preserve">PAGO APORTACIONES A PENSIONES </t>
  </si>
  <si>
    <t>FONDO DE GARANTIA CAJA DE SEGURIDAD</t>
  </si>
  <si>
    <t>REPARACION DE GECTECH DE MEXICO</t>
  </si>
  <si>
    <t>PD-84</t>
  </si>
  <si>
    <t>REPARACION DE VIDEOPROYECTOR</t>
  </si>
  <si>
    <t>PD-85</t>
  </si>
  <si>
    <t xml:space="preserve">PAGO APORTACIONES SEDAR </t>
  </si>
  <si>
    <t>PD-88</t>
  </si>
  <si>
    <t>PD-99</t>
  </si>
  <si>
    <t xml:space="preserve">REPARACION PLOTTER </t>
  </si>
  <si>
    <t>PD-115</t>
  </si>
  <si>
    <t>IMPRESIONES DE SEÑALETICA</t>
  </si>
  <si>
    <t>PD-116</t>
  </si>
  <si>
    <t>PAGO CURSO EN LINEA ECOLOGY</t>
  </si>
  <si>
    <t>PD-10</t>
  </si>
  <si>
    <t xml:space="preserve">HOSPEDAJE EN LA CD. DE MEXICO </t>
  </si>
  <si>
    <t>PD-18</t>
  </si>
  <si>
    <t>SERVICIO DE DIAGNOSTICO DISCO DURO</t>
  </si>
  <si>
    <t>PD-19</t>
  </si>
  <si>
    <t>SUMINISTRO Y COLOCACION DE PERSIANAS</t>
  </si>
  <si>
    <t>REPARACION IMPRESORA 9040</t>
  </si>
  <si>
    <t>DISEÑO Y RENTA DE MOBILIARIO</t>
  </si>
  <si>
    <t>PAGO NOMINA PRIMER QUINCENA</t>
  </si>
  <si>
    <t>PAGO CUOTAS DEL IMSS</t>
  </si>
  <si>
    <t>COMPRA SISTEMA DE SONIDO</t>
  </si>
  <si>
    <t>PD-44</t>
  </si>
  <si>
    <t>PAGO PROVISIONAL DEL MES DE SEPTIEMBRE</t>
  </si>
  <si>
    <t>ACTUALIZACION DE LICENCIAS MCAFEE</t>
  </si>
  <si>
    <t>MANTENIMIENTO ANTENA RECEPCION ARCHIVOS</t>
  </si>
  <si>
    <t>HOSPEDAJE PONENTE MARCEL GARCIA</t>
  </si>
  <si>
    <t>PAGO BOLETO DE AVION PONENTE MACEL</t>
  </si>
  <si>
    <t>PAGO BOLETO DE AVION MONTSERRAT</t>
  </si>
  <si>
    <t>PAGO AYUDA PARA TRANSFPORTE</t>
  </si>
  <si>
    <t>PAGO UNIFORMES FEMENINOS</t>
  </si>
  <si>
    <t>PAGO COMIDA CLAUSURA DIPLOMADO</t>
  </si>
  <si>
    <t>PD-122</t>
  </si>
  <si>
    <t>PAGO SESIONES CURSO FOTOGRAMETRIA</t>
  </si>
  <si>
    <t>PD-92</t>
  </si>
  <si>
    <t>RENTA DE STAND CONGRESO IBERAMERICANO</t>
  </si>
  <si>
    <t>PAGO ANTICIPO UNIFORMES MASCULINOS</t>
  </si>
  <si>
    <t>PAGO FINIQUITO  UNIFORMES MASCULINOS</t>
  </si>
  <si>
    <t>PAGO PUBLICACION LICITACION</t>
  </si>
  <si>
    <t>AERVICIO ANGEL SA DE CV</t>
  </si>
  <si>
    <t>HEMAC TELEINFORMATICA SA DE CV</t>
  </si>
  <si>
    <t>TELEFONOS DE MEXICO SAB DE CV</t>
  </si>
  <si>
    <t>FUMIGE, SA DE CV.</t>
  </si>
  <si>
    <t>ENRIQUE GALLEGOS</t>
  </si>
  <si>
    <t>MOISES COBARRUBIAS ALVAREZ</t>
  </si>
  <si>
    <t>ANA TERESA ORTEGA MINAKATA</t>
  </si>
  <si>
    <t>HUMERTO GUTIERREZ PULIDO</t>
  </si>
  <si>
    <t>SAUL CONTRERAS VAZQUEZ</t>
  </si>
  <si>
    <t>BANQUETES YEVENTOS DE OCCTE</t>
  </si>
  <si>
    <t>TRANSFERENCIA PAGO IMSS</t>
  </si>
  <si>
    <t>GUILLERMO LEVINE GUTIERREZ</t>
  </si>
  <si>
    <t>TRASPASO PAGO VERSACON F 63</t>
  </si>
  <si>
    <t>TRASPASO PAGO PANCARTA F 1308</t>
  </si>
  <si>
    <t>TRASPASO PAGO IMPRES DIGITALES F 1663</t>
  </si>
  <si>
    <t>TRASPASO PAGO PLAN MULTIPLE</t>
  </si>
  <si>
    <t xml:space="preserve">TRASPASO PAGO SEDAR 2A. </t>
  </si>
  <si>
    <t>PAGO SERVICIO LIMPIEZA DE OFICINAS</t>
  </si>
  <si>
    <t>PAGO HONORARIOS ASIMILADOS A SALARIOS</t>
  </si>
  <si>
    <t>REPOSICION GASTOS CAJA CHICA</t>
  </si>
  <si>
    <t>COMPRA RELOJES PARA CONGRESO INFORMACION</t>
  </si>
  <si>
    <t>PAGO IMPUESTO DEL 3 % HON. ASIMILADOS</t>
  </si>
  <si>
    <t>CAMBIO DE FOTOCELDAS DE ANTENA TELECOMUNICACION</t>
  </si>
  <si>
    <t>PAGO FUMIGACION A OFICINAS IITEJ</t>
  </si>
  <si>
    <t>PAGO IMPRESIÓN DE RECIBOS NOMINA</t>
  </si>
  <si>
    <t>GASTOS POR COMPROBAR VIAJE COMISION</t>
  </si>
  <si>
    <t>PAGO PASAJES DE AGOSTO A OCTUBRE</t>
  </si>
  <si>
    <t>FONDO FIJO DE CAJA CHICA</t>
  </si>
  <si>
    <t>REPARACION VEHICULO COLORADO</t>
  </si>
  <si>
    <t>ANTICIPO TRABAJOS DE REUBICACION ANTENA</t>
  </si>
  <si>
    <t>PAGO FINIQUITO LABORAL POR SEPARACION VOLUNTARIA</t>
  </si>
  <si>
    <t>ANTICIPO RENTA DE MOBILIARIO IX CONGRESO</t>
  </si>
  <si>
    <t>FINIQUITO RENTA DE MOBILIARIO IX CONGRESO</t>
  </si>
  <si>
    <t>PAGO RENTA ESPACIO PARA EL IX CONGRESO</t>
  </si>
  <si>
    <t>PAGO NOMINA DEL 8 AL 15 DE NOVIEMBRE</t>
  </si>
  <si>
    <t>PAGO IMPRESIÓN DE DIPLOMAS IX CONGRESO</t>
  </si>
  <si>
    <t>PAGO NOMINA SEGUNDA QUINCENA NOVIEMBRE</t>
  </si>
  <si>
    <t>GASTOS POR COMPROBAR  DESHUMIFICADORES</t>
  </si>
  <si>
    <t>TRANSFERENCIA</t>
  </si>
  <si>
    <t>PAGO NOMINA PRIMER QUINCENA NOV</t>
  </si>
  <si>
    <t>PAGO FINIQUITO IMPRESIÓN DE LIBRO</t>
  </si>
  <si>
    <t>PAGO IMPUESTOS FEDERALES OCTUBRE</t>
  </si>
  <si>
    <t>PAGO LONA FRONT PARA IX CONGRESO</t>
  </si>
  <si>
    <t>REVISION EQUIPO DE AIRE ACONDICIONADO</t>
  </si>
  <si>
    <t>PAGO APORTACIONES PRIMER QUINCENA</t>
  </si>
  <si>
    <t>PAGO CUOTAS DE LA SEGUNDA QUINCENA</t>
  </si>
  <si>
    <t>PAGO APORTACIONES SEGUNDA QUINCENA</t>
  </si>
  <si>
    <t>PAGO IMSS DE OCTUBRE</t>
  </si>
  <si>
    <t>SERVICIO PREVENTIVO PLANTA EMERGENCIA</t>
  </si>
  <si>
    <t>PAGO AYUDA PARA PASAJES</t>
  </si>
  <si>
    <t>BANSI 97198705</t>
  </si>
  <si>
    <t>IMPORTE TOTAL DE EGRESOS DEL MES DE NOVIEMBRE 2013</t>
  </si>
  <si>
    <t>SECRETARIA DE PLANEACION. ADM</t>
  </si>
  <si>
    <t>CERTIFICACION DE CHEQUE 17558</t>
  </si>
  <si>
    <t>MOSES C ALVAREZ</t>
  </si>
  <si>
    <t>HILIA COMERCIALIZADORA</t>
  </si>
  <si>
    <t>PAULINA DEL CARMEN DE ALBA GARCIA</t>
  </si>
  <si>
    <t>COMPUCAD SA DE CV</t>
  </si>
  <si>
    <t xml:space="preserve">MAYRA KARINA </t>
  </si>
  <si>
    <t>TRASPASO PAGO FACT. 1333 PANCARTA</t>
  </si>
  <si>
    <t>CARLOS MARTIN DE JESUS CERDA</t>
  </si>
  <si>
    <t>TRASPASO POR PAGO C.F.E.</t>
  </si>
  <si>
    <t>TRASPASO PAGO ACTUALIZA NOMINA</t>
  </si>
  <si>
    <t>TRASPASO PAGO CASA XAVIER</t>
  </si>
  <si>
    <t>PAGO AGUINALDOS</t>
  </si>
  <si>
    <t>PAGO SEDAR 1ER QUINCENA</t>
  </si>
  <si>
    <t>PAGO NOMINA 1ER QUINCENA</t>
  </si>
  <si>
    <t>TRASPASO PAGO IMSS</t>
  </si>
  <si>
    <t>OFIMEDIA PAPELERIA Y CONSUMIBLES</t>
  </si>
  <si>
    <t>LORENA IVETTE CASILLA RAMIREZ</t>
  </si>
  <si>
    <t>WILLALDO FCO CASTRO</t>
  </si>
  <si>
    <t>COMPUCAD</t>
  </si>
  <si>
    <t>TRASPASO PAGO FACT. 64186159 HEWLETT</t>
  </si>
  <si>
    <t>PAGO CUOTAS IMSS</t>
  </si>
  <si>
    <t>PAGO APORTACIONES 1A QUINCENA</t>
  </si>
  <si>
    <t>PAGO APORTACIONES 2A QUINCENA</t>
  </si>
  <si>
    <t>GASTOS POR COMPROBAR</t>
  </si>
  <si>
    <t>PAGO BOLETOS DE AVION VIAJE A MEXICO</t>
  </si>
  <si>
    <t>AYUDA PARA CAMIONES POR PRACTICAS PROFESIONALES</t>
  </si>
  <si>
    <t>PAGO SERVICIO DE LIMPIEZA OFICINAS DEL IITEJ</t>
  </si>
  <si>
    <t>GASTOS POR COMPROBAR POR VIAJE COMISION</t>
  </si>
  <si>
    <t>PAGO IMPUESTO RETENIDO POR HON, ASIMILABLES</t>
  </si>
  <si>
    <t>PAGO SUSCRIPCION PERIODICO OFICIAL</t>
  </si>
  <si>
    <t>PAGO AYUDA TRANSPORTE PRACTICAS PROFESIONALES</t>
  </si>
  <si>
    <t>CERTIFICACION CHEQUE SUSCRIPCION PERIODICO</t>
  </si>
  <si>
    <t>COMPRA NEUMATICOS PARA RANGER</t>
  </si>
  <si>
    <t>PAGO EVENTO IV ENCUENTRO INTERNACIONAL</t>
  </si>
  <si>
    <t>COMPRA PAPALERIA PARA STOCKS DE ALMACEN</t>
  </si>
  <si>
    <t>COMPRA DESPACHADOR DE TOALLA EN ROLLO</t>
  </si>
  <si>
    <t>GASTOS POR COMPROBAR MANTENIMIENTO VEHICULO</t>
  </si>
  <si>
    <t>PAGO SERVICIO DE BOX LUNCH SESION CONSEJO D</t>
  </si>
  <si>
    <t>CARLOS MARTIN DE JESUS CERDA CASTRUITA</t>
  </si>
  <si>
    <t>PAGO SERVICIO DE COFFE BREAK DIPLOMADO</t>
  </si>
  <si>
    <t>MANTENIMIENTO PLANTA EMERGENCIA</t>
  </si>
  <si>
    <t>GASTOS POR COMPROBAR COMPRA JABON</t>
  </si>
  <si>
    <t>PAGO FINIQUITO TERMINO RELACION LABORAL</t>
  </si>
  <si>
    <t>PAGO SERVICIO DE COFFE BREAK CONGRESO</t>
  </si>
  <si>
    <t>PAGO FACT 552 CURSO FOTOGRAMETRIA</t>
  </si>
  <si>
    <t>FINIQUITO TRABAJOS DE REUBICACION TIRANTES ANTENA</t>
  </si>
  <si>
    <t>PD-13</t>
  </si>
  <si>
    <t>IMPRESIÓN DE LONA FRONT PARA CONGRESO</t>
  </si>
  <si>
    <t>PAGO AGUINALDO DEL EJERCICIO 2013</t>
  </si>
  <si>
    <t>PD-21</t>
  </si>
  <si>
    <t>PAGO PROMOCIONALES CONGRESO</t>
  </si>
  <si>
    <t>PAGO ACTUALIZACION NOMIPAQ</t>
  </si>
  <si>
    <t>SERVICIO ENERGIA ELECTRICA</t>
  </si>
  <si>
    <t>PD--34</t>
  </si>
  <si>
    <t>PAGO CUOTAS AL IMSS DEL MES DE NOVIEMBRE</t>
  </si>
  <si>
    <t>PD-35</t>
  </si>
  <si>
    <t>PAGO PROVISIONAL IMPUESTOS FEDERALES</t>
  </si>
  <si>
    <t>PAGO CUOTAS AL SEDAR DE LA 1ER QUINCENA</t>
  </si>
  <si>
    <t>PD-39</t>
  </si>
  <si>
    <t>PAGO NOMINA DE LA PRIMER QUINCENA</t>
  </si>
  <si>
    <t>PD-45</t>
  </si>
  <si>
    <t>PAGO APORTACIONES DE LA PRIMER QUINCENA</t>
  </si>
  <si>
    <t>PD-70</t>
  </si>
  <si>
    <t>PAGO CONTRATO DE SERVICIO MANTENIMIENTO</t>
  </si>
  <si>
    <t>PAGO NOMINA Y PRIMA VACACIONAL</t>
  </si>
  <si>
    <t>PD-89</t>
  </si>
  <si>
    <t>PAGO CUOTAS DEL IMSS DE DICIEMBRE</t>
  </si>
  <si>
    <t>PD-90</t>
  </si>
  <si>
    <t>PAGO APORTACIONES DE LA SEGUNDA QUINCENA</t>
  </si>
  <si>
    <t>PD-91</t>
  </si>
  <si>
    <t>PAGO APORTACIONES SEDAR SEGUNDA QUINCENA</t>
  </si>
  <si>
    <t>PD-97</t>
  </si>
  <si>
    <t>COMPR EQUIPO DE COMPUTO</t>
  </si>
  <si>
    <t>COMPRA DISO DURO  PARA RESPALDO</t>
  </si>
  <si>
    <t>COMPRA PAPELERIA PARA STOCK DE ALMACEN</t>
  </si>
  <si>
    <t>IMPORTE TOTAL DE EGRESOS DEL MES DE DICIEMBRE 2013</t>
  </si>
  <si>
    <t>RELACION DE EGRESOS CORRESPONDIENTE AL MES DE FEBRERO DE 2013.</t>
  </si>
  <si>
    <t>RELACION DE EGRESOS CORRESPONDIENTE AL MES DE MARZO DE 2013.</t>
  </si>
  <si>
    <t>IMPORTE TOTAL DE EGRESOS DEL MES DE FEBRERO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</si>
</sst>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14" fontId="1" fillId="0" borderId="0" xfId="1" applyNumberFormat="1"/>
    <xf numFmtId="44" fontId="1" fillId="0" borderId="0" xfId="2" applyFont="1"/>
    <xf numFmtId="44" fontId="1" fillId="0" borderId="0" xfId="2" applyFont="1" applyFill="1"/>
    <xf numFmtId="44" fontId="3" fillId="0" borderId="0" xfId="2" applyFont="1" applyFill="1"/>
    <xf numFmtId="44" fontId="3" fillId="0" borderId="0" xfId="2" applyFont="1"/>
    <xf numFmtId="44" fontId="2" fillId="0" borderId="1" xfId="1" applyNumberFormat="1" applyFont="1" applyBorder="1"/>
    <xf numFmtId="14" fontId="3" fillId="0" borderId="0" xfId="1" applyNumberFormat="1" applyFont="1"/>
    <xf numFmtId="44" fontId="4" fillId="0" borderId="0" xfId="2" applyFont="1" applyFill="1"/>
    <xf numFmtId="44" fontId="2" fillId="0" borderId="0" xfId="1" applyNumberFormat="1" applyFont="1" applyBorder="1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4" fontId="1" fillId="0" borderId="0" xfId="1" applyNumberFormat="1"/>
    <xf numFmtId="44" fontId="1" fillId="0" borderId="0" xfId="2" applyFont="1"/>
    <xf numFmtId="44" fontId="1" fillId="0" borderId="0" xfId="2" applyFont="1" applyFill="1"/>
    <xf numFmtId="44" fontId="2" fillId="0" borderId="0" xfId="2" applyFont="1" applyFill="1"/>
    <xf numFmtId="0" fontId="1" fillId="0" borderId="0" xfId="1"/>
    <xf numFmtId="0" fontId="2" fillId="0" borderId="0" xfId="1" applyFont="1"/>
    <xf numFmtId="14" fontId="0" fillId="0" borderId="0" xfId="0" applyNumberFormat="1"/>
    <xf numFmtId="44" fontId="0" fillId="0" borderId="0" xfId="2" applyFont="1" applyFill="1"/>
    <xf numFmtId="44" fontId="0" fillId="0" borderId="0" xfId="3" applyFont="1"/>
    <xf numFmtId="0" fontId="2" fillId="0" borderId="0" xfId="0" applyFont="1"/>
    <xf numFmtId="0" fontId="6" fillId="0" borderId="0" xfId="1" applyFont="1"/>
    <xf numFmtId="0" fontId="6" fillId="0" borderId="0" xfId="0" applyFont="1"/>
    <xf numFmtId="0" fontId="8" fillId="0" borderId="0" xfId="1" applyFont="1"/>
    <xf numFmtId="44" fontId="2" fillId="0" borderId="0" xfId="0" applyNumberFormat="1" applyFont="1" applyBorder="1"/>
    <xf numFmtId="44" fontId="0" fillId="0" borderId="0" xfId="0" applyNumberFormat="1"/>
    <xf numFmtId="0" fontId="0" fillId="0" borderId="0" xfId="0" applyFont="1"/>
    <xf numFmtId="0" fontId="10" fillId="0" borderId="0" xfId="1" applyFont="1" applyAlignment="1">
      <alignment horizontal="center"/>
    </xf>
    <xf numFmtId="0" fontId="11" fillId="0" borderId="0" xfId="0" applyFont="1"/>
    <xf numFmtId="44" fontId="7" fillId="0" borderId="1" xfId="0" applyNumberFormat="1" applyFont="1" applyBorder="1"/>
    <xf numFmtId="0" fontId="0" fillId="0" borderId="0" xfId="0" applyFont="1" applyAlignment="1">
      <alignment horizontal="left"/>
    </xf>
    <xf numFmtId="0" fontId="1" fillId="0" borderId="0" xfId="0" applyFont="1"/>
    <xf numFmtId="44" fontId="0" fillId="0" borderId="0" xfId="2" applyFont="1"/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/>
    </xf>
    <xf numFmtId="44" fontId="6" fillId="0" borderId="0" xfId="2" applyFont="1" applyFill="1"/>
    <xf numFmtId="44" fontId="6" fillId="0" borderId="0" xfId="2" applyFont="1"/>
    <xf numFmtId="0" fontId="1" fillId="0" borderId="0" xfId="1" applyFont="1"/>
    <xf numFmtId="44" fontId="6" fillId="0" borderId="0" xfId="3" applyFont="1"/>
    <xf numFmtId="0" fontId="1" fillId="0" borderId="0" xfId="1" applyAlignment="1">
      <alignment horizontal="center"/>
    </xf>
    <xf numFmtId="0" fontId="2" fillId="0" borderId="0" xfId="1" applyFont="1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3" applyFont="1" applyFill="1"/>
    <xf numFmtId="0" fontId="0" fillId="2" borderId="0" xfId="0" applyFill="1"/>
    <xf numFmtId="44" fontId="7" fillId="0" borderId="0" xfId="0" applyNumberFormat="1" applyFont="1" applyBorder="1"/>
    <xf numFmtId="44" fontId="1" fillId="0" borderId="0" xfId="3" applyFont="1" applyFill="1"/>
    <xf numFmtId="0" fontId="8" fillId="0" borderId="0" xfId="0" applyFont="1"/>
    <xf numFmtId="14" fontId="11" fillId="0" borderId="0" xfId="0" applyNumberFormat="1" applyFont="1"/>
    <xf numFmtId="44" fontId="11" fillId="0" borderId="0" xfId="3" applyFont="1" applyFill="1"/>
    <xf numFmtId="0" fontId="0" fillId="0" borderId="0" xfId="0" applyFill="1"/>
    <xf numFmtId="44" fontId="8" fillId="0" borderId="0" xfId="3" applyFont="1" applyFill="1"/>
    <xf numFmtId="44" fontId="11" fillId="0" borderId="0" xfId="0" applyNumberFormat="1" applyFont="1"/>
    <xf numFmtId="44" fontId="11" fillId="0" borderId="0" xfId="3" applyFont="1"/>
    <xf numFmtId="0" fontId="9" fillId="0" borderId="0" xfId="1" applyFont="1" applyAlignment="1">
      <alignment horizontal="center"/>
    </xf>
    <xf numFmtId="44" fontId="9" fillId="0" borderId="0" xfId="3" applyFont="1"/>
    <xf numFmtId="0" fontId="2" fillId="0" borderId="0" xfId="1" applyFont="1" applyAlignment="1">
      <alignment horizontal="center" wrapText="1"/>
    </xf>
    <xf numFmtId="0" fontId="9" fillId="0" borderId="0" xfId="1" applyFont="1"/>
    <xf numFmtId="44" fontId="8" fillId="0" borderId="0" xfId="3" applyFont="1"/>
    <xf numFmtId="0" fontId="10" fillId="0" borderId="0" xfId="0" applyFont="1"/>
    <xf numFmtId="0" fontId="10" fillId="0" borderId="0" xfId="1" applyFont="1" applyFill="1" applyAlignment="1">
      <alignment horizontal="center"/>
    </xf>
    <xf numFmtId="0" fontId="5" fillId="0" borderId="0" xfId="0" applyFont="1"/>
    <xf numFmtId="0" fontId="12" fillId="0" borderId="0" xfId="1" applyFont="1"/>
    <xf numFmtId="44" fontId="5" fillId="0" borderId="0" xfId="2" applyFont="1"/>
    <xf numFmtId="14" fontId="8" fillId="0" borderId="0" xfId="0" applyNumberFormat="1" applyFont="1"/>
    <xf numFmtId="44" fontId="11" fillId="0" borderId="0" xfId="2" applyFont="1"/>
    <xf numFmtId="44" fontId="11" fillId="0" borderId="0" xfId="2" applyFont="1" applyFill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44" fontId="14" fillId="3" borderId="1" xfId="0" applyNumberFormat="1" applyFont="1" applyFill="1" applyBorder="1"/>
    <xf numFmtId="44" fontId="14" fillId="0" borderId="0" xfId="0" applyNumberFormat="1" applyFont="1" applyFill="1" applyBorder="1"/>
    <xf numFmtId="0" fontId="11" fillId="0" borderId="0" xfId="0" applyFont="1" applyAlignment="1">
      <alignment horizontal="center"/>
    </xf>
    <xf numFmtId="0" fontId="10" fillId="0" borderId="0" xfId="1" applyFont="1" applyFill="1"/>
    <xf numFmtId="0" fontId="8" fillId="0" borderId="0" xfId="0" applyFont="1" applyFill="1"/>
    <xf numFmtId="0" fontId="11" fillId="0" borderId="0" xfId="0" applyFont="1" applyFill="1"/>
    <xf numFmtId="44" fontId="10" fillId="0" borderId="0" xfId="3" applyFont="1"/>
    <xf numFmtId="44" fontId="10" fillId="0" borderId="1" xfId="0" applyNumberFormat="1" applyFont="1" applyBorder="1"/>
    <xf numFmtId="0" fontId="7" fillId="0" borderId="0" xfId="0" applyFont="1"/>
    <xf numFmtId="0" fontId="2" fillId="0" borderId="0" xfId="0" applyFont="1" applyAlignment="1">
      <alignment horizontal="center"/>
    </xf>
    <xf numFmtId="44" fontId="8" fillId="0" borderId="0" xfId="3" applyFont="1" applyFill="1" applyBorder="1"/>
    <xf numFmtId="0" fontId="11" fillId="0" borderId="0" xfId="0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0" applyFont="1" applyFill="1"/>
    <xf numFmtId="0" fontId="9" fillId="0" borderId="0" xfId="1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 applyFill="1" applyBorder="1"/>
    <xf numFmtId="0" fontId="15" fillId="0" borderId="0" xfId="0" applyFont="1" applyAlignment="1">
      <alignment horizontal="center"/>
    </xf>
    <xf numFmtId="0" fontId="9" fillId="0" borderId="0" xfId="1" applyFont="1" applyAlignment="1">
      <alignment horizontal="right"/>
    </xf>
    <xf numFmtId="44" fontId="10" fillId="4" borderId="1" xfId="0" applyNumberFormat="1" applyFont="1" applyFill="1" applyBorder="1"/>
    <xf numFmtId="44" fontId="16" fillId="2" borderId="0" xfId="3" applyFont="1" applyFill="1"/>
    <xf numFmtId="44" fontId="6" fillId="0" borderId="0" xfId="3" applyFont="1" applyFill="1"/>
    <xf numFmtId="0" fontId="17" fillId="0" borderId="0" xfId="1" applyFont="1"/>
    <xf numFmtId="0" fontId="18" fillId="0" borderId="0" xfId="0" applyFont="1"/>
    <xf numFmtId="0" fontId="19" fillId="0" borderId="0" xfId="0" applyFont="1" applyAlignment="1">
      <alignment horizontal="center"/>
    </xf>
    <xf numFmtId="0" fontId="17" fillId="0" borderId="0" xfId="1" applyFont="1" applyAlignment="1">
      <alignment horizontal="center"/>
    </xf>
    <xf numFmtId="14" fontId="18" fillId="0" borderId="0" xfId="0" applyNumberFormat="1" applyFont="1"/>
    <xf numFmtId="0" fontId="19" fillId="0" borderId="0" xfId="0" applyFont="1"/>
    <xf numFmtId="44" fontId="18" fillId="0" borderId="0" xfId="3" applyFont="1" applyFill="1"/>
    <xf numFmtId="44" fontId="18" fillId="0" borderId="0" xfId="2" applyFont="1"/>
    <xf numFmtId="44" fontId="18" fillId="0" borderId="0" xfId="0" applyNumberFormat="1" applyFont="1"/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18" fillId="0" borderId="0" xfId="0" applyFont="1" applyFill="1" applyBorder="1"/>
    <xf numFmtId="44" fontId="19" fillId="0" borderId="0" xfId="2" applyFont="1"/>
    <xf numFmtId="14" fontId="1" fillId="0" borderId="0" xfId="0" applyNumberFormat="1" applyFont="1"/>
    <xf numFmtId="44" fontId="1" fillId="0" borderId="0" xfId="3" applyFont="1"/>
    <xf numFmtId="0" fontId="20" fillId="0" borderId="0" xfId="0" applyFont="1"/>
    <xf numFmtId="0" fontId="21" fillId="0" borderId="0" xfId="1" applyFont="1"/>
    <xf numFmtId="0" fontId="22" fillId="0" borderId="0" xfId="1" applyFont="1" applyAlignment="1">
      <alignment horizontal="center"/>
    </xf>
    <xf numFmtId="0" fontId="23" fillId="0" borderId="0" xfId="0" applyFont="1"/>
    <xf numFmtId="14" fontId="24" fillId="0" borderId="0" xfId="0" applyNumberFormat="1" applyFont="1"/>
    <xf numFmtId="0" fontId="24" fillId="0" borderId="0" xfId="0" applyFont="1"/>
    <xf numFmtId="44" fontId="24" fillId="0" borderId="0" xfId="3" applyFont="1"/>
    <xf numFmtId="14" fontId="25" fillId="0" borderId="0" xfId="0" applyNumberFormat="1" applyFont="1"/>
    <xf numFmtId="0" fontId="25" fillId="0" borderId="0" xfId="0" applyFont="1" applyAlignment="1">
      <alignment horizontal="center"/>
    </xf>
    <xf numFmtId="0" fontId="25" fillId="0" borderId="0" xfId="0" applyFont="1"/>
    <xf numFmtId="44" fontId="25" fillId="0" borderId="1" xfId="0" applyNumberFormat="1" applyFont="1" applyBorder="1"/>
    <xf numFmtId="44" fontId="25" fillId="0" borderId="0" xfId="3" applyFont="1"/>
    <xf numFmtId="0" fontId="1" fillId="2" borderId="0" xfId="0" applyFont="1" applyFill="1"/>
    <xf numFmtId="44" fontId="2" fillId="0" borderId="0" xfId="3" applyFont="1"/>
    <xf numFmtId="44" fontId="2" fillId="0" borderId="1" xfId="0" applyNumberFormat="1" applyFont="1" applyBorder="1"/>
    <xf numFmtId="0" fontId="7" fillId="0" borderId="0" xfId="0" applyFont="1" applyAlignment="1">
      <alignment horizontal="center" wrapText="1"/>
    </xf>
  </cellXfs>
  <cellStyles count="4"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3</xdr:col>
      <xdr:colOff>47625</xdr:colOff>
      <xdr:row>3</xdr:row>
      <xdr:rowOff>118448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2238375" cy="6137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200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3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62200" cy="647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3</xdr:col>
      <xdr:colOff>114300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23622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3</xdr:row>
      <xdr:rowOff>42248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375" cy="6137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9525</xdr:rowOff>
    </xdr:from>
    <xdr:to>
      <xdr:col>2</xdr:col>
      <xdr:colOff>504825</xdr:colOff>
      <xdr:row>6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81025"/>
          <a:ext cx="2362200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2</xdr:col>
      <xdr:colOff>371475</xdr:colOff>
      <xdr:row>3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2362200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3</xdr:col>
      <xdr:colOff>133350</xdr:colOff>
      <xdr:row>3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100"/>
          <a:ext cx="2362200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3</xdr:col>
      <xdr:colOff>66675</xdr:colOff>
      <xdr:row>3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362200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47625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362200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44823</xdr:rowOff>
    </xdr:from>
    <xdr:to>
      <xdr:col>3</xdr:col>
      <xdr:colOff>18490</xdr:colOff>
      <xdr:row>3</xdr:row>
      <xdr:rowOff>121023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44823"/>
          <a:ext cx="2371725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133350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362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88"/>
  <sheetViews>
    <sheetView showGridLines="0" topLeftCell="A40" workbookViewId="0">
      <selection activeCell="D52" sqref="D52"/>
    </sheetView>
  </sheetViews>
  <sheetFormatPr baseColWidth="10" defaultRowHeight="15" x14ac:dyDescent="0.25"/>
  <cols>
    <col min="1" max="1" width="11.7109375" customWidth="1"/>
    <col min="2" max="2" width="11.85546875" customWidth="1"/>
    <col min="3" max="3" width="10" style="39" customWidth="1"/>
    <col min="4" max="4" width="39.5703125" customWidth="1"/>
    <col min="5" max="5" width="48.7109375" customWidth="1"/>
    <col min="6" max="6" width="15.5703125" bestFit="1" customWidth="1"/>
  </cols>
  <sheetData>
    <row r="5" spans="1:6" x14ac:dyDescent="0.25">
      <c r="A5" s="22" t="s">
        <v>0</v>
      </c>
      <c r="B5" s="22"/>
      <c r="C5" s="45"/>
      <c r="D5" s="21"/>
      <c r="E5" s="1"/>
      <c r="F5" s="3"/>
    </row>
    <row r="6" spans="1:6" x14ac:dyDescent="0.25">
      <c r="A6" s="22" t="s">
        <v>66</v>
      </c>
      <c r="B6" s="22"/>
      <c r="C6" s="45"/>
      <c r="D6" s="21"/>
      <c r="E6" s="1"/>
      <c r="F6" s="3"/>
    </row>
    <row r="7" spans="1:6" x14ac:dyDescent="0.25">
      <c r="A7" s="22"/>
      <c r="B7" s="22"/>
      <c r="C7" s="45"/>
      <c r="D7" s="21"/>
      <c r="E7" s="21"/>
      <c r="F7" s="15"/>
    </row>
    <row r="8" spans="1:6" x14ac:dyDescent="0.25">
      <c r="B8" s="128" t="s">
        <v>42</v>
      </c>
      <c r="C8" s="128" t="s">
        <v>67</v>
      </c>
    </row>
    <row r="9" spans="1:6" x14ac:dyDescent="0.25">
      <c r="A9" s="33" t="s">
        <v>1</v>
      </c>
      <c r="B9" s="128"/>
      <c r="C9" s="128" t="s">
        <v>2</v>
      </c>
      <c r="D9" s="33" t="s">
        <v>3</v>
      </c>
      <c r="E9" s="33" t="s">
        <v>4</v>
      </c>
    </row>
    <row r="10" spans="1:6" x14ac:dyDescent="0.25">
      <c r="A10" s="70">
        <v>41278</v>
      </c>
      <c r="B10" s="34" t="s">
        <v>64</v>
      </c>
      <c r="C10" s="34">
        <v>182</v>
      </c>
      <c r="D10" s="34" t="s">
        <v>46</v>
      </c>
      <c r="E10" s="34" t="s">
        <v>68</v>
      </c>
      <c r="F10" s="57">
        <v>40600</v>
      </c>
    </row>
    <row r="11" spans="1:6" x14ac:dyDescent="0.25">
      <c r="A11" s="54">
        <v>41281</v>
      </c>
      <c r="B11" s="34" t="s">
        <v>64</v>
      </c>
      <c r="C11" s="34"/>
      <c r="D11" s="34" t="s">
        <v>47</v>
      </c>
      <c r="E11" s="34" t="s">
        <v>69</v>
      </c>
      <c r="F11" s="57">
        <v>15858</v>
      </c>
    </row>
    <row r="12" spans="1:6" x14ac:dyDescent="0.25">
      <c r="A12" s="54">
        <v>41284</v>
      </c>
      <c r="B12" s="34" t="s">
        <v>64</v>
      </c>
      <c r="C12" s="34"/>
      <c r="D12" s="34" t="s">
        <v>71</v>
      </c>
      <c r="E12" s="34" t="s">
        <v>72</v>
      </c>
      <c r="F12" s="57">
        <v>211190.46</v>
      </c>
    </row>
    <row r="13" spans="1:6" x14ac:dyDescent="0.25">
      <c r="A13" s="54">
        <v>41285</v>
      </c>
      <c r="B13" s="34" t="s">
        <v>64</v>
      </c>
      <c r="C13" s="34"/>
      <c r="D13" s="53" t="s">
        <v>35</v>
      </c>
      <c r="E13" s="34" t="s">
        <v>70</v>
      </c>
      <c r="F13" s="57">
        <v>6602.86</v>
      </c>
    </row>
    <row r="14" spans="1:6" x14ac:dyDescent="0.25">
      <c r="A14" s="54">
        <v>41291</v>
      </c>
      <c r="B14" s="34" t="s">
        <v>64</v>
      </c>
      <c r="C14" s="34"/>
      <c r="D14" s="53" t="s">
        <v>41</v>
      </c>
      <c r="E14" s="34" t="s">
        <v>73</v>
      </c>
      <c r="F14" s="57">
        <v>441653</v>
      </c>
    </row>
    <row r="15" spans="1:6" x14ac:dyDescent="0.25">
      <c r="A15" s="54">
        <v>41297</v>
      </c>
      <c r="B15" s="34" t="s">
        <v>64</v>
      </c>
      <c r="C15" s="34">
        <v>183</v>
      </c>
      <c r="D15" s="53" t="s">
        <v>74</v>
      </c>
      <c r="E15" s="34" t="s">
        <v>125</v>
      </c>
      <c r="F15" s="57">
        <v>10093.9</v>
      </c>
    </row>
    <row r="16" spans="1:6" x14ac:dyDescent="0.25">
      <c r="A16" s="54">
        <v>41298</v>
      </c>
      <c r="B16" s="34" t="s">
        <v>64</v>
      </c>
      <c r="C16" s="34">
        <v>184</v>
      </c>
      <c r="D16" s="53" t="s">
        <v>6</v>
      </c>
      <c r="E16" s="34" t="s">
        <v>6</v>
      </c>
      <c r="F16" s="57">
        <v>0</v>
      </c>
    </row>
    <row r="17" spans="1:6" x14ac:dyDescent="0.25">
      <c r="A17" s="54">
        <v>41298</v>
      </c>
      <c r="B17" s="34" t="s">
        <v>64</v>
      </c>
      <c r="C17" s="34">
        <v>185</v>
      </c>
      <c r="D17" s="53" t="s">
        <v>75</v>
      </c>
      <c r="E17" s="34" t="s">
        <v>76</v>
      </c>
      <c r="F17" s="57">
        <v>13585</v>
      </c>
    </row>
    <row r="18" spans="1:6" x14ac:dyDescent="0.25">
      <c r="A18" s="54">
        <v>41302</v>
      </c>
      <c r="B18" s="34" t="s">
        <v>64</v>
      </c>
      <c r="C18" s="34"/>
      <c r="D18" s="53" t="s">
        <v>21</v>
      </c>
      <c r="E18" s="34" t="s">
        <v>77</v>
      </c>
      <c r="F18" s="57">
        <v>211190.46</v>
      </c>
    </row>
    <row r="19" spans="1:6" x14ac:dyDescent="0.25">
      <c r="A19" s="70">
        <v>41302</v>
      </c>
      <c r="B19" s="34" t="s">
        <v>64</v>
      </c>
      <c r="C19" s="53">
        <v>186</v>
      </c>
      <c r="D19" s="53" t="s">
        <v>6</v>
      </c>
      <c r="E19" s="34" t="s">
        <v>6</v>
      </c>
      <c r="F19" s="57">
        <v>0</v>
      </c>
    </row>
    <row r="20" spans="1:6" x14ac:dyDescent="0.25">
      <c r="A20" s="54">
        <v>41304</v>
      </c>
      <c r="B20" s="34" t="s">
        <v>64</v>
      </c>
      <c r="C20" s="34"/>
      <c r="D20" s="53" t="s">
        <v>43</v>
      </c>
      <c r="E20" s="34" t="s">
        <v>78</v>
      </c>
      <c r="F20" s="57">
        <v>6639.3</v>
      </c>
    </row>
    <row r="21" spans="1:6" x14ac:dyDescent="0.25">
      <c r="A21" s="54">
        <v>41305</v>
      </c>
      <c r="B21" s="34" t="s">
        <v>64</v>
      </c>
      <c r="C21" s="34"/>
      <c r="D21" s="53" t="s">
        <v>38</v>
      </c>
      <c r="E21" s="34" t="s">
        <v>79</v>
      </c>
      <c r="F21" s="57">
        <v>14907</v>
      </c>
    </row>
    <row r="22" spans="1:6" x14ac:dyDescent="0.25">
      <c r="A22" s="54">
        <v>41281</v>
      </c>
      <c r="B22" s="34" t="s">
        <v>65</v>
      </c>
      <c r="C22" s="34">
        <v>17215</v>
      </c>
      <c r="D22" s="34" t="s">
        <v>6</v>
      </c>
      <c r="E22" s="34" t="s">
        <v>6</v>
      </c>
      <c r="F22" s="64">
        <v>0</v>
      </c>
    </row>
    <row r="23" spans="1:6" x14ac:dyDescent="0.25">
      <c r="A23" s="54">
        <v>41281</v>
      </c>
      <c r="B23" s="34" t="s">
        <v>65</v>
      </c>
      <c r="C23" s="34">
        <v>17216</v>
      </c>
      <c r="D23" s="34" t="s">
        <v>6</v>
      </c>
      <c r="E23" s="34" t="s">
        <v>6</v>
      </c>
      <c r="F23" s="64">
        <v>0</v>
      </c>
    </row>
    <row r="24" spans="1:6" x14ac:dyDescent="0.25">
      <c r="A24" s="54">
        <v>41281</v>
      </c>
      <c r="B24" s="34" t="s">
        <v>65</v>
      </c>
      <c r="C24" s="34">
        <v>17217</v>
      </c>
      <c r="D24" s="53" t="s">
        <v>8</v>
      </c>
      <c r="E24" s="34" t="s">
        <v>80</v>
      </c>
      <c r="F24" s="64">
        <v>5000</v>
      </c>
    </row>
    <row r="25" spans="1:6" x14ac:dyDescent="0.25">
      <c r="A25" s="54">
        <v>41281</v>
      </c>
      <c r="B25" s="34" t="s">
        <v>65</v>
      </c>
      <c r="C25" s="34">
        <v>17218</v>
      </c>
      <c r="D25" s="34" t="s">
        <v>9</v>
      </c>
      <c r="E25" s="34" t="s">
        <v>81</v>
      </c>
      <c r="F25" s="64">
        <v>5000</v>
      </c>
    </row>
    <row r="26" spans="1:6" x14ac:dyDescent="0.25">
      <c r="A26" s="54">
        <v>41281</v>
      </c>
      <c r="B26" s="34" t="s">
        <v>65</v>
      </c>
      <c r="C26" s="34">
        <v>17219</v>
      </c>
      <c r="D26" s="34" t="s">
        <v>11</v>
      </c>
      <c r="E26" s="34" t="s">
        <v>82</v>
      </c>
      <c r="F26" s="64">
        <v>5000</v>
      </c>
    </row>
    <row r="27" spans="1:6" x14ac:dyDescent="0.25">
      <c r="A27" s="54">
        <v>41281</v>
      </c>
      <c r="B27" s="34" t="s">
        <v>65</v>
      </c>
      <c r="C27" s="34">
        <v>17220</v>
      </c>
      <c r="D27" s="34" t="s">
        <v>83</v>
      </c>
      <c r="E27" s="34" t="s">
        <v>39</v>
      </c>
      <c r="F27" s="64">
        <v>4730.0200000000004</v>
      </c>
    </row>
    <row r="28" spans="1:6" x14ac:dyDescent="0.25">
      <c r="A28" s="54">
        <v>41281</v>
      </c>
      <c r="B28" s="34" t="s">
        <v>65</v>
      </c>
      <c r="C28" s="34">
        <v>17221</v>
      </c>
      <c r="D28" s="34" t="s">
        <v>6</v>
      </c>
      <c r="E28" s="34" t="s">
        <v>6</v>
      </c>
      <c r="F28" s="64">
        <v>0</v>
      </c>
    </row>
    <row r="29" spans="1:6" x14ac:dyDescent="0.25">
      <c r="A29" s="54">
        <v>41283</v>
      </c>
      <c r="B29" s="34" t="s">
        <v>65</v>
      </c>
      <c r="C29" s="34">
        <v>17222</v>
      </c>
      <c r="D29" s="34" t="s">
        <v>84</v>
      </c>
      <c r="E29" s="34" t="s">
        <v>85</v>
      </c>
      <c r="F29" s="64">
        <v>6960</v>
      </c>
    </row>
    <row r="30" spans="1:6" x14ac:dyDescent="0.25">
      <c r="A30" s="54">
        <v>41283</v>
      </c>
      <c r="B30" s="34" t="s">
        <v>65</v>
      </c>
      <c r="C30" s="34">
        <v>17223</v>
      </c>
      <c r="D30" s="34" t="s">
        <v>54</v>
      </c>
      <c r="E30" s="34" t="s">
        <v>86</v>
      </c>
      <c r="F30" s="64">
        <v>6360</v>
      </c>
    </row>
    <row r="31" spans="1:6" x14ac:dyDescent="0.25">
      <c r="A31" s="54">
        <v>41283</v>
      </c>
      <c r="B31" s="34" t="s">
        <v>65</v>
      </c>
      <c r="C31" s="34">
        <v>17224</v>
      </c>
      <c r="D31" s="53" t="s">
        <v>75</v>
      </c>
      <c r="E31" s="34" t="s">
        <v>87</v>
      </c>
      <c r="F31" s="64">
        <v>280</v>
      </c>
    </row>
    <row r="32" spans="1:6" x14ac:dyDescent="0.25">
      <c r="A32" s="54">
        <v>41288</v>
      </c>
      <c r="B32" s="34" t="s">
        <v>65</v>
      </c>
      <c r="C32" s="34">
        <v>17225</v>
      </c>
      <c r="D32" s="34" t="s">
        <v>55</v>
      </c>
      <c r="E32" s="34" t="s">
        <v>88</v>
      </c>
      <c r="F32" s="64">
        <v>2088</v>
      </c>
    </row>
    <row r="33" spans="1:6" x14ac:dyDescent="0.25">
      <c r="A33" s="54">
        <v>41291</v>
      </c>
      <c r="B33" s="34" t="s">
        <v>65</v>
      </c>
      <c r="C33" s="34">
        <v>17226</v>
      </c>
      <c r="D33" s="34" t="s">
        <v>89</v>
      </c>
      <c r="E33" s="34" t="s">
        <v>90</v>
      </c>
      <c r="F33" s="64">
        <v>1226.7</v>
      </c>
    </row>
    <row r="34" spans="1:6" x14ac:dyDescent="0.25">
      <c r="A34" s="54">
        <v>41291</v>
      </c>
      <c r="B34" s="34" t="s">
        <v>65</v>
      </c>
      <c r="C34" s="34">
        <v>17227</v>
      </c>
      <c r="D34" s="34" t="s">
        <v>40</v>
      </c>
      <c r="E34" s="34" t="s">
        <v>91</v>
      </c>
      <c r="F34" s="64">
        <v>1160</v>
      </c>
    </row>
    <row r="35" spans="1:6" x14ac:dyDescent="0.25">
      <c r="A35" s="54">
        <v>41296</v>
      </c>
      <c r="B35" s="34" t="s">
        <v>65</v>
      </c>
      <c r="C35" s="34"/>
      <c r="D35" s="34" t="s">
        <v>93</v>
      </c>
      <c r="E35" s="34" t="s">
        <v>92</v>
      </c>
      <c r="F35" s="64">
        <v>50000</v>
      </c>
    </row>
    <row r="36" spans="1:6" x14ac:dyDescent="0.25">
      <c r="A36" s="54">
        <v>41296</v>
      </c>
      <c r="B36" s="34" t="s">
        <v>65</v>
      </c>
      <c r="C36" s="34">
        <v>17228</v>
      </c>
      <c r="D36" s="34" t="s">
        <v>9</v>
      </c>
      <c r="E36" s="34" t="s">
        <v>94</v>
      </c>
      <c r="F36" s="64">
        <v>2250</v>
      </c>
    </row>
    <row r="37" spans="1:6" x14ac:dyDescent="0.25">
      <c r="A37" s="54">
        <v>41297</v>
      </c>
      <c r="B37" s="34" t="s">
        <v>65</v>
      </c>
      <c r="C37" s="34">
        <v>17229</v>
      </c>
      <c r="D37" s="34" t="s">
        <v>95</v>
      </c>
      <c r="E37" s="34" t="s">
        <v>96</v>
      </c>
      <c r="F37" s="64">
        <v>5660.8</v>
      </c>
    </row>
    <row r="38" spans="1:6" x14ac:dyDescent="0.25">
      <c r="A38" s="54">
        <v>41297</v>
      </c>
      <c r="B38" s="34" t="s">
        <v>65</v>
      </c>
      <c r="C38" s="34">
        <v>17230</v>
      </c>
      <c r="D38" s="34" t="s">
        <v>6</v>
      </c>
      <c r="E38" s="34" t="s">
        <v>6</v>
      </c>
      <c r="F38" s="64">
        <v>0</v>
      </c>
    </row>
    <row r="39" spans="1:6" x14ac:dyDescent="0.25">
      <c r="A39" s="54">
        <v>41298</v>
      </c>
      <c r="B39" s="34" t="s">
        <v>65</v>
      </c>
      <c r="C39" s="34">
        <v>17231</v>
      </c>
      <c r="D39" s="34" t="s">
        <v>10</v>
      </c>
      <c r="E39" s="34" t="s">
        <v>97</v>
      </c>
      <c r="F39" s="64">
        <v>2641</v>
      </c>
    </row>
    <row r="40" spans="1:6" x14ac:dyDescent="0.25">
      <c r="A40" s="54">
        <v>41302</v>
      </c>
      <c r="B40" s="34" t="s">
        <v>65</v>
      </c>
      <c r="C40" s="34">
        <v>17232</v>
      </c>
      <c r="D40" s="34" t="s">
        <v>98</v>
      </c>
      <c r="E40" s="34" t="s">
        <v>99</v>
      </c>
      <c r="F40" s="64">
        <v>2995</v>
      </c>
    </row>
    <row r="41" spans="1:6" x14ac:dyDescent="0.25">
      <c r="A41" s="54">
        <v>41304</v>
      </c>
      <c r="B41" s="34" t="s">
        <v>65</v>
      </c>
      <c r="C41" s="34">
        <v>17233</v>
      </c>
      <c r="D41" s="34" t="s">
        <v>9</v>
      </c>
      <c r="E41" s="34" t="s">
        <v>100</v>
      </c>
      <c r="F41" s="64">
        <v>2200</v>
      </c>
    </row>
    <row r="42" spans="1:6" x14ac:dyDescent="0.25">
      <c r="A42" s="54">
        <v>41305</v>
      </c>
      <c r="B42" s="34" t="s">
        <v>65</v>
      </c>
      <c r="C42" s="34">
        <v>17234</v>
      </c>
      <c r="D42" s="34" t="s">
        <v>34</v>
      </c>
      <c r="E42" s="34" t="s">
        <v>101</v>
      </c>
      <c r="F42" s="64">
        <v>2552</v>
      </c>
    </row>
    <row r="43" spans="1:6" x14ac:dyDescent="0.25">
      <c r="A43" s="54">
        <v>41288</v>
      </c>
      <c r="B43" s="34" t="s">
        <v>104</v>
      </c>
      <c r="C43" s="78"/>
      <c r="D43" s="34" t="s">
        <v>105</v>
      </c>
      <c r="E43" s="34" t="s">
        <v>106</v>
      </c>
      <c r="F43" s="71">
        <v>152545.31</v>
      </c>
    </row>
    <row r="44" spans="1:6" x14ac:dyDescent="0.25">
      <c r="A44" s="54">
        <v>41305</v>
      </c>
      <c r="B44" s="34" t="s">
        <v>104</v>
      </c>
      <c r="C44" s="34"/>
      <c r="D44" s="34" t="s">
        <v>105</v>
      </c>
      <c r="E44" s="34" t="s">
        <v>36</v>
      </c>
      <c r="F44" s="72">
        <v>152545.31</v>
      </c>
    </row>
    <row r="45" spans="1:6" ht="15.75" thickBot="1" x14ac:dyDescent="0.3">
      <c r="A45" s="23"/>
      <c r="C45"/>
      <c r="D45" s="38"/>
      <c r="F45" s="24"/>
    </row>
    <row r="46" spans="1:6" ht="16.5" thickBot="1" x14ac:dyDescent="0.3">
      <c r="A46" s="23"/>
      <c r="B46" s="23"/>
      <c r="D46" s="74" t="s">
        <v>103</v>
      </c>
      <c r="E46" s="75"/>
      <c r="F46" s="76">
        <f>SUM(F10:F44)</f>
        <v>1383514.12</v>
      </c>
    </row>
    <row r="47" spans="1:6" ht="15.75" x14ac:dyDescent="0.25">
      <c r="A47" s="23"/>
      <c r="B47" s="23"/>
      <c r="E47" s="75"/>
      <c r="F47" s="77"/>
    </row>
    <row r="48" spans="1:6" x14ac:dyDescent="0.25">
      <c r="A48" s="23"/>
      <c r="B48" s="23"/>
      <c r="D48" s="67"/>
      <c r="F48" s="67"/>
    </row>
    <row r="49" spans="1:6" x14ac:dyDescent="0.25">
      <c r="A49" s="23"/>
      <c r="B49" s="23"/>
      <c r="F49" s="67"/>
    </row>
    <row r="50" spans="1:6" x14ac:dyDescent="0.25">
      <c r="A50" s="23"/>
      <c r="B50" s="65" t="s">
        <v>12</v>
      </c>
      <c r="E50" s="65" t="s">
        <v>13</v>
      </c>
      <c r="F50" s="67"/>
    </row>
    <row r="51" spans="1:6" x14ac:dyDescent="0.25">
      <c r="A51" s="23"/>
      <c r="F51" s="67"/>
    </row>
    <row r="52" spans="1:6" x14ac:dyDescent="0.25">
      <c r="A52" s="23"/>
      <c r="F52" s="67"/>
    </row>
    <row r="53" spans="1:6" x14ac:dyDescent="0.25">
      <c r="A53" s="23"/>
      <c r="B53" s="65"/>
      <c r="E53" s="67"/>
      <c r="F53" s="67"/>
    </row>
    <row r="54" spans="1:6" x14ac:dyDescent="0.25">
      <c r="A54" s="23"/>
      <c r="B54" s="65"/>
      <c r="E54" s="67"/>
      <c r="F54" s="24"/>
    </row>
    <row r="55" spans="1:6" x14ac:dyDescent="0.25">
      <c r="A55" s="23"/>
      <c r="B55" s="65" t="s">
        <v>14</v>
      </c>
      <c r="E55" s="65" t="s">
        <v>102</v>
      </c>
      <c r="F55" s="24"/>
    </row>
    <row r="56" spans="1:6" x14ac:dyDescent="0.25">
      <c r="A56" s="23"/>
      <c r="B56" s="23"/>
      <c r="F56" s="24"/>
    </row>
    <row r="57" spans="1:6" x14ac:dyDescent="0.25">
      <c r="A57" s="23"/>
      <c r="B57" s="23"/>
      <c r="F57" s="24"/>
    </row>
    <row r="58" spans="1:6" x14ac:dyDescent="0.25">
      <c r="A58" s="23"/>
      <c r="B58" s="23"/>
      <c r="F58" s="24"/>
    </row>
    <row r="59" spans="1:6" x14ac:dyDescent="0.25">
      <c r="A59" s="23"/>
      <c r="B59" s="23"/>
      <c r="F59" s="24"/>
    </row>
    <row r="60" spans="1:6" x14ac:dyDescent="0.25">
      <c r="A60" s="23"/>
      <c r="B60" s="23"/>
      <c r="F60" s="24"/>
    </row>
    <row r="61" spans="1:6" x14ac:dyDescent="0.25">
      <c r="A61" s="23"/>
      <c r="B61" s="23"/>
      <c r="F61" s="24"/>
    </row>
    <row r="62" spans="1:6" x14ac:dyDescent="0.25">
      <c r="A62" s="23"/>
      <c r="B62" s="23"/>
      <c r="F62" s="24"/>
    </row>
    <row r="63" spans="1:6" x14ac:dyDescent="0.25">
      <c r="A63" s="23"/>
      <c r="B63" s="23"/>
      <c r="E63" s="27"/>
      <c r="F63" s="25"/>
    </row>
    <row r="64" spans="1:6" x14ac:dyDescent="0.25">
      <c r="A64" s="23"/>
      <c r="B64" s="23"/>
      <c r="D64" s="28"/>
      <c r="E64" s="27"/>
      <c r="F64" s="25"/>
    </row>
    <row r="65" spans="1:6" x14ac:dyDescent="0.25">
      <c r="A65" s="23"/>
      <c r="B65" s="23"/>
      <c r="E65" s="27"/>
      <c r="F65" s="25"/>
    </row>
    <row r="66" spans="1:6" x14ac:dyDescent="0.25">
      <c r="A66" s="23"/>
      <c r="B66" s="23"/>
      <c r="D66" s="28"/>
      <c r="E66" s="29"/>
      <c r="F66" s="25"/>
    </row>
    <row r="67" spans="1:6" x14ac:dyDescent="0.25">
      <c r="A67" s="23"/>
      <c r="B67" s="23"/>
      <c r="D67" s="28"/>
      <c r="E67" s="27"/>
      <c r="F67" s="25"/>
    </row>
    <row r="68" spans="1:6" x14ac:dyDescent="0.25">
      <c r="A68" s="23"/>
      <c r="B68" s="23"/>
      <c r="D68" s="28"/>
      <c r="E68" s="27"/>
      <c r="F68" s="25"/>
    </row>
    <row r="69" spans="1:6" x14ac:dyDescent="0.25">
      <c r="A69" s="23"/>
      <c r="B69" s="23"/>
      <c r="D69" s="28"/>
      <c r="E69" s="29"/>
      <c r="F69" s="25"/>
    </row>
    <row r="70" spans="1:6" x14ac:dyDescent="0.25">
      <c r="A70" s="23"/>
      <c r="B70" s="23"/>
      <c r="D70" s="28"/>
      <c r="F70" s="38"/>
    </row>
    <row r="71" spans="1:6" x14ac:dyDescent="0.25">
      <c r="A71" s="23"/>
      <c r="B71" s="23"/>
      <c r="D71" s="37"/>
      <c r="E71" s="38"/>
      <c r="F71" s="38"/>
    </row>
    <row r="72" spans="1:6" x14ac:dyDescent="0.25">
      <c r="A72" s="23"/>
      <c r="B72" s="23"/>
      <c r="D72" s="37"/>
      <c r="F72" s="38"/>
    </row>
    <row r="73" spans="1:6" x14ac:dyDescent="0.25">
      <c r="A73" s="23"/>
      <c r="B73" s="23"/>
      <c r="D73" s="37"/>
      <c r="F73" s="38"/>
    </row>
    <row r="74" spans="1:6" x14ac:dyDescent="0.25">
      <c r="A74" s="23"/>
      <c r="B74" s="23"/>
      <c r="D74" s="37"/>
      <c r="E74" s="29"/>
      <c r="F74" s="25"/>
    </row>
    <row r="75" spans="1:6" x14ac:dyDescent="0.25">
      <c r="A75" s="23"/>
      <c r="B75" s="23"/>
      <c r="D75" s="28"/>
      <c r="E75" s="15"/>
      <c r="F75" s="20"/>
    </row>
    <row r="76" spans="1:6" x14ac:dyDescent="0.25">
      <c r="A76" s="17"/>
      <c r="B76" s="17"/>
      <c r="C76" s="45"/>
      <c r="D76" s="15"/>
      <c r="F76" s="30"/>
    </row>
    <row r="77" spans="1:6" x14ac:dyDescent="0.25">
      <c r="A77" s="17"/>
      <c r="B77" s="17"/>
      <c r="C77" s="45"/>
      <c r="D77" s="46"/>
      <c r="F77" s="30"/>
    </row>
    <row r="78" spans="1:6" x14ac:dyDescent="0.25">
      <c r="A78" s="17"/>
      <c r="B78" s="17"/>
      <c r="C78" s="45"/>
      <c r="F78" s="30"/>
    </row>
    <row r="79" spans="1:6" x14ac:dyDescent="0.25">
      <c r="A79" s="17"/>
      <c r="B79" s="17"/>
      <c r="C79" s="45"/>
      <c r="F79" s="30"/>
    </row>
    <row r="80" spans="1:6" x14ac:dyDescent="0.25">
      <c r="A80" s="17"/>
      <c r="B80" s="17"/>
      <c r="C80" s="45"/>
      <c r="F80" s="30"/>
    </row>
    <row r="81" spans="1:6" x14ac:dyDescent="0.25">
      <c r="A81" s="17"/>
      <c r="B81" s="17"/>
      <c r="C81" s="45"/>
      <c r="F81" s="30"/>
    </row>
    <row r="82" spans="1:6" x14ac:dyDescent="0.25">
      <c r="A82" s="17"/>
      <c r="B82" s="17"/>
      <c r="C82" s="45"/>
      <c r="F82" s="30"/>
    </row>
    <row r="83" spans="1:6" x14ac:dyDescent="0.25">
      <c r="A83" s="17"/>
      <c r="B83" s="17"/>
      <c r="C83" s="45"/>
      <c r="F83" s="30"/>
    </row>
    <row r="84" spans="1:6" x14ac:dyDescent="0.25">
      <c r="A84" s="17"/>
      <c r="B84" s="17"/>
      <c r="C84" s="45"/>
      <c r="F84" s="30"/>
    </row>
    <row r="85" spans="1:6" x14ac:dyDescent="0.25">
      <c r="A85" s="17"/>
      <c r="B85" s="17"/>
      <c r="C85" s="45"/>
    </row>
    <row r="86" spans="1:6" x14ac:dyDescent="0.25">
      <c r="A86" s="17"/>
      <c r="B86" s="26"/>
      <c r="C86" s="45"/>
      <c r="E86" s="26"/>
    </row>
    <row r="87" spans="1:6" x14ac:dyDescent="0.25">
      <c r="A87" s="17"/>
      <c r="B87" s="26"/>
      <c r="C87" s="45"/>
      <c r="F87" s="26"/>
    </row>
    <row r="88" spans="1:6" x14ac:dyDescent="0.25">
      <c r="A88" s="17"/>
      <c r="B88" s="26"/>
      <c r="C88" s="45"/>
      <c r="F88" s="26"/>
    </row>
    <row r="89" spans="1:6" x14ac:dyDescent="0.25">
      <c r="A89" s="17"/>
      <c r="B89" s="26"/>
      <c r="C89" s="45"/>
      <c r="F89" s="26"/>
    </row>
    <row r="90" spans="1:6" x14ac:dyDescent="0.25">
      <c r="A90" s="17"/>
      <c r="C90" s="45"/>
      <c r="E90" s="26"/>
    </row>
    <row r="91" spans="1:6" x14ac:dyDescent="0.25">
      <c r="A91" s="17"/>
      <c r="B91" s="26"/>
      <c r="C91" s="45"/>
      <c r="E91" s="15"/>
      <c r="F91" s="18"/>
    </row>
    <row r="92" spans="1:6" x14ac:dyDescent="0.25">
      <c r="A92" s="17"/>
      <c r="B92" s="17"/>
      <c r="C92" s="45"/>
      <c r="E92" s="15"/>
      <c r="F92" s="18"/>
    </row>
    <row r="93" spans="1:6" x14ac:dyDescent="0.25">
      <c r="A93" s="17"/>
      <c r="B93" s="17"/>
      <c r="C93" s="45"/>
      <c r="D93" s="15"/>
      <c r="E93" s="15"/>
      <c r="F93" s="18"/>
    </row>
    <row r="94" spans="1:6" x14ac:dyDescent="0.25">
      <c r="A94" s="17"/>
      <c r="B94" s="17"/>
      <c r="C94" s="45"/>
      <c r="D94" s="15"/>
      <c r="E94" s="15"/>
      <c r="F94" s="18"/>
    </row>
    <row r="95" spans="1:6" x14ac:dyDescent="0.25">
      <c r="A95" s="17"/>
      <c r="B95" s="17"/>
      <c r="C95" s="45"/>
      <c r="D95" s="15"/>
      <c r="E95" s="3"/>
      <c r="F95" s="6"/>
    </row>
    <row r="96" spans="1:6" x14ac:dyDescent="0.25">
      <c r="A96" s="4"/>
      <c r="B96" s="17"/>
      <c r="C96" s="45"/>
      <c r="D96" s="3"/>
      <c r="E96" s="13"/>
      <c r="F96" s="13"/>
    </row>
    <row r="97" spans="1:6" x14ac:dyDescent="0.25">
      <c r="A97" s="13"/>
      <c r="B97" s="21"/>
      <c r="C97" s="45"/>
      <c r="D97" s="13"/>
      <c r="E97" s="13"/>
      <c r="F97" s="12"/>
    </row>
    <row r="98" spans="1:6" x14ac:dyDescent="0.25">
      <c r="A98" s="13"/>
      <c r="B98" s="21"/>
      <c r="C98" s="45"/>
      <c r="D98" s="13"/>
      <c r="E98" s="3"/>
      <c r="F98" s="6"/>
    </row>
    <row r="99" spans="1:6" x14ac:dyDescent="0.25">
      <c r="A99" s="4"/>
      <c r="B99" s="17"/>
      <c r="C99" s="45"/>
      <c r="D99" s="3"/>
      <c r="E99" s="3"/>
      <c r="F99" s="6"/>
    </row>
    <row r="100" spans="1:6" x14ac:dyDescent="0.25">
      <c r="A100" s="4"/>
      <c r="B100" s="17"/>
      <c r="C100" s="45"/>
      <c r="D100" s="3"/>
      <c r="E100" s="14"/>
      <c r="F100" s="6"/>
    </row>
    <row r="101" spans="1:6" x14ac:dyDescent="0.25">
      <c r="A101" s="4"/>
      <c r="B101" s="17"/>
      <c r="C101" s="45"/>
      <c r="D101" s="14"/>
      <c r="E101" s="14"/>
      <c r="F101" s="6"/>
    </row>
    <row r="102" spans="1:6" x14ac:dyDescent="0.25">
      <c r="A102" s="4"/>
      <c r="B102" s="17"/>
      <c r="C102" s="45"/>
      <c r="D102" s="14"/>
      <c r="E102" s="14"/>
      <c r="F102" s="6"/>
    </row>
    <row r="103" spans="1:6" x14ac:dyDescent="0.25">
      <c r="A103" s="4"/>
      <c r="B103" s="17"/>
      <c r="C103" s="45"/>
      <c r="D103" s="14"/>
      <c r="E103" s="14"/>
      <c r="F103" s="7"/>
    </row>
    <row r="104" spans="1:6" x14ac:dyDescent="0.25">
      <c r="A104" s="4"/>
      <c r="B104" s="17"/>
      <c r="C104" s="45"/>
      <c r="D104" s="14"/>
      <c r="E104" s="14"/>
      <c r="F104" s="6"/>
    </row>
    <row r="105" spans="1:6" x14ac:dyDescent="0.25">
      <c r="A105" s="4"/>
      <c r="B105" s="17"/>
      <c r="C105" s="45"/>
      <c r="D105" s="14"/>
      <c r="E105" s="3"/>
      <c r="F105" s="6"/>
    </row>
    <row r="106" spans="1:6" x14ac:dyDescent="0.25">
      <c r="A106" s="4"/>
      <c r="B106" s="17"/>
      <c r="C106" s="45"/>
      <c r="D106" s="3"/>
      <c r="E106" s="3"/>
      <c r="F106" s="6"/>
    </row>
    <row r="107" spans="1:6" x14ac:dyDescent="0.25">
      <c r="A107" s="4"/>
      <c r="B107" s="17"/>
      <c r="C107" s="45"/>
      <c r="D107" s="3"/>
      <c r="E107" s="3"/>
      <c r="F107" s="6"/>
    </row>
    <row r="108" spans="1:6" x14ac:dyDescent="0.25">
      <c r="A108" s="4"/>
      <c r="B108" s="17"/>
      <c r="C108" s="45"/>
      <c r="D108" s="3"/>
      <c r="E108" s="14"/>
      <c r="F108" s="7"/>
    </row>
    <row r="109" spans="1:6" x14ac:dyDescent="0.25">
      <c r="A109" s="4"/>
      <c r="B109" s="17"/>
      <c r="C109" s="45"/>
      <c r="D109" s="14"/>
      <c r="E109" s="3"/>
      <c r="F109" s="6"/>
    </row>
    <row r="110" spans="1:6" x14ac:dyDescent="0.25">
      <c r="A110" s="4"/>
      <c r="B110" s="17"/>
      <c r="C110" s="45"/>
      <c r="D110" s="3"/>
      <c r="E110" s="3"/>
      <c r="F110" s="7"/>
    </row>
    <row r="111" spans="1:6" x14ac:dyDescent="0.25">
      <c r="A111" s="4"/>
      <c r="B111" s="17"/>
      <c r="C111" s="45"/>
      <c r="D111" s="3"/>
      <c r="E111" s="3"/>
      <c r="F111" s="6"/>
    </row>
    <row r="112" spans="1:6" x14ac:dyDescent="0.25">
      <c r="A112" s="4"/>
      <c r="B112" s="17"/>
      <c r="C112" s="45"/>
      <c r="D112" s="3"/>
      <c r="E112" s="3"/>
      <c r="F112" s="7"/>
    </row>
    <row r="113" spans="1:6" x14ac:dyDescent="0.25">
      <c r="A113" s="4"/>
      <c r="B113" s="17"/>
      <c r="C113" s="45"/>
      <c r="D113" s="3"/>
      <c r="E113" s="3"/>
      <c r="F113" s="6"/>
    </row>
    <row r="114" spans="1:6" x14ac:dyDescent="0.25">
      <c r="A114" s="4"/>
      <c r="B114" s="17"/>
      <c r="C114" s="45"/>
      <c r="D114" s="3"/>
      <c r="E114" s="3"/>
      <c r="F114" s="6"/>
    </row>
    <row r="115" spans="1:6" x14ac:dyDescent="0.25">
      <c r="A115" s="4"/>
      <c r="B115" s="17"/>
      <c r="C115" s="45"/>
      <c r="D115" s="3"/>
      <c r="E115" s="3"/>
      <c r="F115" s="7"/>
    </row>
    <row r="116" spans="1:6" x14ac:dyDescent="0.25">
      <c r="A116" s="4"/>
      <c r="B116" s="17"/>
      <c r="C116" s="45"/>
      <c r="D116" s="3"/>
      <c r="E116" s="3"/>
      <c r="F116" s="7"/>
    </row>
    <row r="117" spans="1:6" x14ac:dyDescent="0.25">
      <c r="A117" s="4"/>
      <c r="B117" s="17"/>
      <c r="C117" s="45"/>
      <c r="D117" s="3"/>
      <c r="E117" s="3"/>
      <c r="F117" s="7"/>
    </row>
    <row r="118" spans="1:6" x14ac:dyDescent="0.25">
      <c r="A118" s="4"/>
      <c r="B118" s="17"/>
      <c r="C118" s="45"/>
      <c r="D118" s="3"/>
      <c r="E118" s="3"/>
      <c r="F118" s="7"/>
    </row>
    <row r="119" spans="1:6" x14ac:dyDescent="0.25">
      <c r="A119" s="4"/>
      <c r="B119" s="17"/>
      <c r="C119" s="45"/>
      <c r="D119" s="3"/>
      <c r="E119" s="3"/>
      <c r="F119" s="7"/>
    </row>
    <row r="120" spans="1:6" x14ac:dyDescent="0.25">
      <c r="A120" s="4"/>
      <c r="B120" s="17"/>
      <c r="C120" s="45"/>
      <c r="D120" s="3"/>
      <c r="E120" s="3"/>
      <c r="F120" s="11"/>
    </row>
    <row r="121" spans="1:6" x14ac:dyDescent="0.25">
      <c r="A121" s="4"/>
      <c r="B121" s="17"/>
      <c r="C121" s="45"/>
      <c r="D121" s="3"/>
      <c r="E121" s="3"/>
      <c r="F121" s="7"/>
    </row>
    <row r="122" spans="1:6" x14ac:dyDescent="0.25">
      <c r="A122" s="4"/>
      <c r="B122" s="17"/>
      <c r="C122" s="45"/>
      <c r="D122" s="3"/>
      <c r="E122" s="3"/>
      <c r="F122" s="7"/>
    </row>
    <row r="123" spans="1:6" x14ac:dyDescent="0.25">
      <c r="A123" s="4"/>
      <c r="B123" s="17"/>
      <c r="C123" s="45"/>
      <c r="D123" s="3"/>
      <c r="E123" s="3"/>
      <c r="F123" s="7"/>
    </row>
    <row r="124" spans="1:6" x14ac:dyDescent="0.25">
      <c r="A124" s="4"/>
      <c r="B124" s="17"/>
      <c r="C124" s="45"/>
      <c r="D124" s="3"/>
      <c r="E124" s="3"/>
      <c r="F124" s="7"/>
    </row>
    <row r="125" spans="1:6" x14ac:dyDescent="0.25">
      <c r="A125" s="4"/>
      <c r="B125" s="17"/>
      <c r="C125" s="45"/>
      <c r="D125" s="3"/>
      <c r="E125" s="3"/>
      <c r="F125" s="7"/>
    </row>
    <row r="126" spans="1:6" x14ac:dyDescent="0.25">
      <c r="A126" s="4"/>
      <c r="B126" s="17"/>
      <c r="C126" s="45"/>
      <c r="D126" s="3"/>
      <c r="E126" s="3"/>
      <c r="F126" s="7"/>
    </row>
    <row r="127" spans="1:6" x14ac:dyDescent="0.25">
      <c r="A127" s="4"/>
      <c r="B127" s="17"/>
      <c r="C127" s="45"/>
      <c r="D127" s="3"/>
      <c r="E127" s="3"/>
      <c r="F127" s="7"/>
    </row>
    <row r="128" spans="1:6" x14ac:dyDescent="0.25">
      <c r="A128" s="4"/>
      <c r="B128" s="17"/>
      <c r="C128" s="45"/>
      <c r="D128" s="3"/>
      <c r="E128" s="3"/>
      <c r="F128" s="7"/>
    </row>
    <row r="129" spans="1:6" x14ac:dyDescent="0.25">
      <c r="A129" s="4"/>
      <c r="B129" s="17"/>
      <c r="C129" s="45"/>
      <c r="D129" s="3"/>
      <c r="E129" s="3"/>
      <c r="F129" s="7"/>
    </row>
    <row r="130" spans="1:6" x14ac:dyDescent="0.25">
      <c r="A130" s="4"/>
      <c r="B130" s="17"/>
      <c r="C130" s="45"/>
      <c r="D130" s="3"/>
      <c r="E130" s="3"/>
      <c r="F130" s="7"/>
    </row>
    <row r="131" spans="1:6" x14ac:dyDescent="0.25">
      <c r="A131" s="4"/>
      <c r="B131" s="17"/>
      <c r="C131" s="45"/>
      <c r="D131" s="3"/>
      <c r="E131" s="3"/>
      <c r="F131" s="7"/>
    </row>
    <row r="132" spans="1:6" x14ac:dyDescent="0.25">
      <c r="A132" s="4"/>
      <c r="B132" s="17"/>
      <c r="C132" s="45"/>
      <c r="D132" s="3"/>
      <c r="E132" s="3"/>
      <c r="F132" s="7"/>
    </row>
    <row r="133" spans="1:6" x14ac:dyDescent="0.25">
      <c r="A133" s="4"/>
      <c r="B133" s="17"/>
      <c r="C133" s="45"/>
      <c r="D133" s="3"/>
      <c r="E133" s="3"/>
      <c r="F133" s="7"/>
    </row>
    <row r="134" spans="1:6" x14ac:dyDescent="0.25">
      <c r="A134" s="4"/>
      <c r="B134" s="17"/>
      <c r="C134" s="45"/>
      <c r="D134" s="3"/>
      <c r="E134" s="3"/>
      <c r="F134" s="7"/>
    </row>
    <row r="135" spans="1:6" x14ac:dyDescent="0.25">
      <c r="A135" s="4"/>
      <c r="B135" s="17"/>
      <c r="C135" s="45"/>
      <c r="D135" s="3"/>
      <c r="E135" s="3"/>
      <c r="F135" s="7"/>
    </row>
    <row r="136" spans="1:6" x14ac:dyDescent="0.25">
      <c r="A136" s="4"/>
      <c r="B136" s="17"/>
      <c r="C136" s="45"/>
      <c r="D136" s="3"/>
      <c r="E136" s="3"/>
      <c r="F136" s="7"/>
    </row>
    <row r="137" spans="1:6" x14ac:dyDescent="0.25">
      <c r="A137" s="4"/>
      <c r="B137" s="17"/>
      <c r="C137" s="45"/>
      <c r="D137" s="3"/>
      <c r="E137" s="3"/>
      <c r="F137" s="7"/>
    </row>
    <row r="138" spans="1:6" x14ac:dyDescent="0.25">
      <c r="A138" s="4"/>
      <c r="B138" s="17"/>
      <c r="C138" s="45"/>
      <c r="D138" s="3"/>
      <c r="E138" s="3"/>
      <c r="F138" s="7"/>
    </row>
    <row r="139" spans="1:6" x14ac:dyDescent="0.25">
      <c r="A139" s="4"/>
      <c r="B139" s="17"/>
      <c r="C139" s="45"/>
      <c r="D139" s="3"/>
      <c r="E139" s="3"/>
      <c r="F139" s="7"/>
    </row>
    <row r="140" spans="1:6" x14ac:dyDescent="0.25">
      <c r="A140" s="4"/>
      <c r="B140" s="17"/>
      <c r="C140" s="45"/>
      <c r="D140" s="3"/>
      <c r="E140" s="3"/>
      <c r="F140" s="7"/>
    </row>
    <row r="141" spans="1:6" x14ac:dyDescent="0.25">
      <c r="A141" s="4"/>
      <c r="B141" s="17"/>
      <c r="C141" s="45"/>
      <c r="D141" s="3"/>
      <c r="E141" s="3"/>
      <c r="F141" s="7"/>
    </row>
    <row r="142" spans="1:6" x14ac:dyDescent="0.25">
      <c r="A142" s="4"/>
      <c r="B142" s="17"/>
      <c r="C142" s="45"/>
      <c r="D142" s="3"/>
      <c r="E142" s="3"/>
      <c r="F142" s="7"/>
    </row>
    <row r="143" spans="1:6" x14ac:dyDescent="0.25">
      <c r="A143" s="4"/>
      <c r="B143" s="17"/>
      <c r="C143" s="45"/>
      <c r="D143" s="3"/>
      <c r="E143" s="3"/>
      <c r="F143" s="7"/>
    </row>
    <row r="144" spans="1:6" x14ac:dyDescent="0.25">
      <c r="A144" s="4"/>
      <c r="B144" s="17"/>
      <c r="C144" s="45"/>
      <c r="D144" s="3"/>
      <c r="E144" s="3"/>
      <c r="F144" s="7"/>
    </row>
    <row r="145" spans="1:6" x14ac:dyDescent="0.25">
      <c r="A145" s="4"/>
      <c r="B145" s="17"/>
      <c r="C145" s="45"/>
      <c r="D145" s="3"/>
      <c r="E145" s="3"/>
      <c r="F145" s="7"/>
    </row>
    <row r="146" spans="1:6" x14ac:dyDescent="0.25">
      <c r="A146" s="4"/>
      <c r="B146" s="17"/>
      <c r="C146" s="45"/>
      <c r="D146" s="3"/>
      <c r="E146" s="3"/>
      <c r="F146" s="7"/>
    </row>
    <row r="147" spans="1:6" x14ac:dyDescent="0.25">
      <c r="A147" s="4"/>
      <c r="B147" s="17"/>
      <c r="C147" s="45"/>
      <c r="D147" s="3"/>
      <c r="E147" s="3"/>
      <c r="F147" s="7"/>
    </row>
    <row r="148" spans="1:6" x14ac:dyDescent="0.25">
      <c r="A148" s="4"/>
      <c r="B148" s="17"/>
      <c r="C148" s="45"/>
      <c r="D148" s="3"/>
      <c r="E148" s="3"/>
      <c r="F148" s="7"/>
    </row>
    <row r="149" spans="1:6" x14ac:dyDescent="0.25">
      <c r="A149" s="4"/>
      <c r="B149" s="17"/>
      <c r="C149" s="45"/>
      <c r="D149" s="3"/>
      <c r="E149" s="3"/>
      <c r="F149" s="7"/>
    </row>
    <row r="150" spans="1:6" x14ac:dyDescent="0.25">
      <c r="A150" s="4"/>
      <c r="B150" s="17"/>
      <c r="C150" s="45"/>
      <c r="D150" s="3"/>
      <c r="E150" s="3"/>
      <c r="F150" s="7"/>
    </row>
    <row r="151" spans="1:6" x14ac:dyDescent="0.25">
      <c r="A151" s="4"/>
      <c r="B151" s="17"/>
      <c r="C151" s="45"/>
      <c r="D151" s="3"/>
      <c r="E151" s="3"/>
      <c r="F151" s="7"/>
    </row>
    <row r="152" spans="1:6" x14ac:dyDescent="0.25">
      <c r="A152" s="4"/>
      <c r="B152" s="17"/>
      <c r="C152" s="45"/>
      <c r="D152" s="3"/>
      <c r="E152" s="3"/>
      <c r="F152" s="7"/>
    </row>
    <row r="153" spans="1:6" x14ac:dyDescent="0.25">
      <c r="A153" s="4"/>
      <c r="B153" s="17"/>
      <c r="C153" s="45"/>
      <c r="D153" s="3"/>
      <c r="E153" s="3"/>
      <c r="F153" s="7"/>
    </row>
    <row r="154" spans="1:6" x14ac:dyDescent="0.25">
      <c r="A154" s="4"/>
      <c r="B154" s="17"/>
      <c r="C154" s="45"/>
      <c r="D154" s="3"/>
      <c r="E154" s="3"/>
      <c r="F154" s="7"/>
    </row>
    <row r="155" spans="1:6" x14ac:dyDescent="0.25">
      <c r="A155" s="4"/>
      <c r="B155" s="17"/>
      <c r="C155" s="45"/>
      <c r="D155" s="3"/>
      <c r="E155" s="3"/>
      <c r="F155" s="7"/>
    </row>
    <row r="156" spans="1:6" x14ac:dyDescent="0.25">
      <c r="A156" s="4"/>
      <c r="B156" s="17"/>
      <c r="C156" s="45"/>
      <c r="D156" s="3"/>
      <c r="E156" s="3"/>
      <c r="F156" s="7"/>
    </row>
    <row r="157" spans="1:6" x14ac:dyDescent="0.25">
      <c r="A157" s="4"/>
      <c r="B157" s="17"/>
      <c r="C157" s="45"/>
      <c r="D157" s="3"/>
      <c r="E157" s="3"/>
      <c r="F157" s="7"/>
    </row>
    <row r="158" spans="1:6" x14ac:dyDescent="0.25">
      <c r="A158" s="4"/>
      <c r="B158" s="17"/>
      <c r="C158" s="45"/>
      <c r="D158" s="3"/>
      <c r="E158" s="3"/>
      <c r="F158" s="7"/>
    </row>
    <row r="159" spans="1:6" x14ac:dyDescent="0.25">
      <c r="A159" s="4"/>
      <c r="B159" s="17"/>
      <c r="C159" s="45"/>
      <c r="D159" s="3"/>
      <c r="E159" s="3"/>
      <c r="F159" s="7"/>
    </row>
    <row r="160" spans="1:6" x14ac:dyDescent="0.25">
      <c r="A160" s="4"/>
      <c r="B160" s="17"/>
      <c r="C160" s="45"/>
      <c r="D160" s="3"/>
      <c r="E160" s="3"/>
      <c r="F160" s="6"/>
    </row>
    <row r="161" spans="1:6" x14ac:dyDescent="0.25">
      <c r="A161" s="4"/>
      <c r="B161" s="17"/>
      <c r="C161" s="45"/>
      <c r="D161" s="3"/>
      <c r="E161" s="3"/>
      <c r="F161" s="6"/>
    </row>
    <row r="162" spans="1:6" x14ac:dyDescent="0.25">
      <c r="A162" s="4"/>
      <c r="B162" s="17"/>
      <c r="C162" s="45"/>
      <c r="D162" s="3"/>
      <c r="E162" s="3"/>
      <c r="F162" s="7"/>
    </row>
    <row r="163" spans="1:6" x14ac:dyDescent="0.25">
      <c r="A163" s="4"/>
      <c r="B163" s="17"/>
      <c r="C163" s="45"/>
      <c r="D163" s="3"/>
      <c r="E163" s="3"/>
      <c r="F163" s="7"/>
    </row>
    <row r="164" spans="1:6" x14ac:dyDescent="0.25">
      <c r="A164" s="4"/>
      <c r="B164" s="17"/>
      <c r="C164" s="45"/>
      <c r="D164" s="3"/>
      <c r="E164" s="3"/>
      <c r="F164" s="6"/>
    </row>
    <row r="165" spans="1:6" x14ac:dyDescent="0.25">
      <c r="A165" s="4"/>
      <c r="B165" s="17"/>
      <c r="C165" s="45"/>
      <c r="D165" s="3"/>
      <c r="E165" s="3"/>
      <c r="F165" s="7"/>
    </row>
    <row r="166" spans="1:6" x14ac:dyDescent="0.25">
      <c r="A166" s="4"/>
      <c r="B166" s="17"/>
      <c r="C166" s="45"/>
      <c r="D166" s="3"/>
      <c r="E166" s="3"/>
      <c r="F166" s="7"/>
    </row>
    <row r="167" spans="1:6" x14ac:dyDescent="0.25">
      <c r="A167" s="4"/>
      <c r="B167" s="17"/>
      <c r="C167" s="45"/>
      <c r="D167" s="3"/>
      <c r="E167" s="3"/>
      <c r="F167" s="7"/>
    </row>
    <row r="168" spans="1:6" x14ac:dyDescent="0.25">
      <c r="A168" s="4"/>
      <c r="B168" s="17"/>
      <c r="C168" s="45"/>
      <c r="D168" s="3"/>
      <c r="E168" s="3"/>
      <c r="F168" s="7"/>
    </row>
    <row r="169" spans="1:6" x14ac:dyDescent="0.25">
      <c r="A169" s="4"/>
      <c r="B169" s="17"/>
      <c r="C169" s="45"/>
      <c r="D169" s="3"/>
      <c r="E169" s="3"/>
      <c r="F169" s="6"/>
    </row>
    <row r="170" spans="1:6" x14ac:dyDescent="0.25">
      <c r="A170" s="4"/>
      <c r="B170" s="17"/>
      <c r="C170" s="45"/>
      <c r="D170" s="3"/>
      <c r="E170" s="3"/>
      <c r="F170" s="7"/>
    </row>
    <row r="171" spans="1:6" x14ac:dyDescent="0.25">
      <c r="A171" s="4"/>
      <c r="B171" s="17"/>
      <c r="C171" s="45"/>
      <c r="D171" s="3"/>
      <c r="E171" s="3"/>
      <c r="F171" s="7"/>
    </row>
    <row r="172" spans="1:6" x14ac:dyDescent="0.25">
      <c r="A172" s="4"/>
      <c r="B172" s="17"/>
      <c r="C172" s="45"/>
      <c r="D172" s="3"/>
      <c r="E172" s="3"/>
      <c r="F172" s="7"/>
    </row>
    <row r="173" spans="1:6" x14ac:dyDescent="0.25">
      <c r="A173" s="4"/>
      <c r="B173" s="17"/>
      <c r="C173" s="45"/>
      <c r="D173" s="3"/>
      <c r="E173" s="3"/>
      <c r="F173" s="6"/>
    </row>
    <row r="174" spans="1:6" x14ac:dyDescent="0.25">
      <c r="A174" s="4"/>
      <c r="B174" s="17"/>
      <c r="C174" s="45"/>
      <c r="D174" s="3"/>
      <c r="E174" s="3"/>
      <c r="F174" s="7"/>
    </row>
    <row r="175" spans="1:6" x14ac:dyDescent="0.25">
      <c r="A175" s="4"/>
      <c r="B175" s="17"/>
      <c r="C175" s="45"/>
      <c r="D175" s="3"/>
      <c r="E175" s="3"/>
      <c r="F175" s="6"/>
    </row>
    <row r="176" spans="1:6" x14ac:dyDescent="0.25">
      <c r="A176" s="4"/>
      <c r="B176" s="17"/>
      <c r="C176" s="45"/>
      <c r="D176" s="3"/>
      <c r="E176" s="3"/>
      <c r="F176" s="6"/>
    </row>
    <row r="177" spans="1:6" x14ac:dyDescent="0.25">
      <c r="A177" s="4"/>
      <c r="B177" s="17"/>
      <c r="C177" s="45"/>
      <c r="D177" s="3"/>
      <c r="E177" s="3"/>
      <c r="F177" s="6"/>
    </row>
    <row r="178" spans="1:6" x14ac:dyDescent="0.25">
      <c r="A178" s="4"/>
      <c r="B178" s="17"/>
      <c r="C178" s="45"/>
      <c r="D178" s="3"/>
      <c r="E178" s="3"/>
      <c r="F178" s="6"/>
    </row>
    <row r="179" spans="1:6" x14ac:dyDescent="0.25">
      <c r="A179" s="4"/>
      <c r="B179" s="17"/>
      <c r="C179" s="45"/>
      <c r="D179" s="3"/>
      <c r="E179" s="3"/>
      <c r="F179" s="7"/>
    </row>
    <row r="180" spans="1:6" x14ac:dyDescent="0.25">
      <c r="A180" s="4"/>
      <c r="B180" s="17"/>
      <c r="C180" s="45"/>
      <c r="D180" s="3"/>
      <c r="E180" s="1"/>
      <c r="F180" s="7"/>
    </row>
    <row r="181" spans="1:6" x14ac:dyDescent="0.25">
      <c r="A181" s="4"/>
      <c r="B181" s="17"/>
      <c r="C181" s="45"/>
      <c r="D181" s="3"/>
      <c r="E181" s="3"/>
      <c r="F181" s="7"/>
    </row>
    <row r="182" spans="1:6" x14ac:dyDescent="0.25">
      <c r="A182" s="4"/>
      <c r="B182" s="17"/>
      <c r="C182" s="45"/>
      <c r="D182" s="3"/>
      <c r="E182" s="3"/>
      <c r="F182" s="6"/>
    </row>
    <row r="183" spans="1:6" x14ac:dyDescent="0.25">
      <c r="A183" s="4"/>
      <c r="B183" s="17"/>
      <c r="C183" s="45"/>
      <c r="D183" s="3"/>
      <c r="E183" s="3"/>
      <c r="F183" s="6"/>
    </row>
    <row r="184" spans="1:6" x14ac:dyDescent="0.25">
      <c r="A184" s="4"/>
      <c r="B184" s="17"/>
      <c r="C184" s="45"/>
      <c r="D184" s="3"/>
      <c r="E184" s="3"/>
      <c r="F184" s="6"/>
    </row>
    <row r="185" spans="1:6" x14ac:dyDescent="0.25">
      <c r="A185" s="4"/>
      <c r="B185" s="17"/>
      <c r="C185" s="45"/>
      <c r="D185" s="3"/>
      <c r="E185" s="3"/>
      <c r="F185" s="7"/>
    </row>
    <row r="186" spans="1:6" x14ac:dyDescent="0.25">
      <c r="A186" s="4"/>
      <c r="B186" s="17"/>
      <c r="C186" s="45"/>
      <c r="D186" s="3"/>
      <c r="E186" s="3"/>
      <c r="F186" s="7"/>
    </row>
    <row r="187" spans="1:6" x14ac:dyDescent="0.25">
      <c r="A187" s="4"/>
      <c r="B187" s="17"/>
      <c r="C187" s="45"/>
      <c r="D187" s="3"/>
      <c r="E187" s="3"/>
      <c r="F187" s="6"/>
    </row>
    <row r="188" spans="1:6" x14ac:dyDescent="0.25">
      <c r="A188" s="4"/>
      <c r="B188" s="17"/>
      <c r="C188" s="45"/>
      <c r="D188" s="3"/>
      <c r="E188" s="3"/>
      <c r="F188" s="7"/>
    </row>
    <row r="189" spans="1:6" x14ac:dyDescent="0.25">
      <c r="A189" s="4"/>
      <c r="B189" s="17"/>
      <c r="C189" s="45"/>
      <c r="D189" s="3"/>
      <c r="E189" s="3"/>
      <c r="F189" s="7"/>
    </row>
    <row r="190" spans="1:6" x14ac:dyDescent="0.25">
      <c r="A190" s="4"/>
      <c r="B190" s="17"/>
      <c r="C190" s="45"/>
      <c r="D190" s="3"/>
      <c r="E190" s="3"/>
      <c r="F190" s="7"/>
    </row>
    <row r="191" spans="1:6" x14ac:dyDescent="0.25">
      <c r="A191" s="4"/>
      <c r="B191" s="17"/>
      <c r="C191" s="45"/>
      <c r="D191" s="3"/>
      <c r="E191" s="3"/>
      <c r="F191" s="7"/>
    </row>
    <row r="192" spans="1:6" x14ac:dyDescent="0.25">
      <c r="A192" s="4"/>
      <c r="B192" s="17"/>
      <c r="C192" s="45"/>
      <c r="D192" s="3"/>
      <c r="E192" s="3"/>
      <c r="F192" s="7"/>
    </row>
    <row r="193" spans="1:6" x14ac:dyDescent="0.25">
      <c r="A193" s="4"/>
      <c r="B193" s="17"/>
      <c r="C193" s="45"/>
      <c r="D193" s="3"/>
      <c r="E193" s="3"/>
      <c r="F193" s="7"/>
    </row>
    <row r="194" spans="1:6" x14ac:dyDescent="0.25">
      <c r="A194" s="4"/>
      <c r="B194" s="17"/>
      <c r="C194" s="45"/>
      <c r="D194" s="3"/>
      <c r="E194" s="3"/>
      <c r="F194" s="7"/>
    </row>
    <row r="195" spans="1:6" x14ac:dyDescent="0.25">
      <c r="A195" s="4"/>
      <c r="B195" s="17"/>
      <c r="C195" s="45"/>
      <c r="D195" s="3"/>
      <c r="E195" s="3"/>
      <c r="F195" s="7"/>
    </row>
    <row r="196" spans="1:6" x14ac:dyDescent="0.25">
      <c r="A196" s="4"/>
      <c r="B196" s="17"/>
      <c r="C196" s="45"/>
      <c r="D196" s="3"/>
      <c r="E196" s="3"/>
      <c r="F196" s="7"/>
    </row>
    <row r="197" spans="1:6" x14ac:dyDescent="0.25">
      <c r="A197" s="4"/>
      <c r="B197" s="17"/>
      <c r="C197" s="45"/>
      <c r="D197" s="3"/>
      <c r="E197" s="3"/>
      <c r="F197" s="7"/>
    </row>
    <row r="198" spans="1:6" x14ac:dyDescent="0.25">
      <c r="A198" s="4"/>
      <c r="B198" s="17"/>
      <c r="C198" s="45"/>
      <c r="D198" s="3"/>
      <c r="E198" s="3"/>
      <c r="F198" s="7"/>
    </row>
    <row r="199" spans="1:6" x14ac:dyDescent="0.25">
      <c r="A199" s="4"/>
      <c r="B199" s="17"/>
      <c r="C199" s="45"/>
      <c r="D199" s="3"/>
      <c r="E199" s="3"/>
      <c r="F199" s="7"/>
    </row>
    <row r="200" spans="1:6" x14ac:dyDescent="0.25">
      <c r="A200" s="4"/>
      <c r="B200" s="17"/>
      <c r="C200" s="45"/>
      <c r="D200" s="3"/>
      <c r="E200" s="3"/>
      <c r="F200" s="7"/>
    </row>
    <row r="201" spans="1:6" x14ac:dyDescent="0.25">
      <c r="A201" s="4"/>
      <c r="B201" s="17"/>
      <c r="C201" s="45"/>
      <c r="D201" s="3"/>
      <c r="E201" s="3"/>
      <c r="F201" s="7"/>
    </row>
    <row r="202" spans="1:6" x14ac:dyDescent="0.25">
      <c r="A202" s="4"/>
      <c r="B202" s="17"/>
      <c r="C202" s="45"/>
      <c r="D202" s="3"/>
      <c r="E202" s="3"/>
      <c r="F202" s="7"/>
    </row>
    <row r="203" spans="1:6" x14ac:dyDescent="0.25">
      <c r="A203" s="4"/>
      <c r="B203" s="17"/>
      <c r="C203" s="45"/>
      <c r="D203" s="3"/>
      <c r="E203" s="3"/>
      <c r="F203" s="7"/>
    </row>
    <row r="204" spans="1:6" x14ac:dyDescent="0.25">
      <c r="A204" s="4"/>
      <c r="B204" s="17"/>
      <c r="C204" s="45"/>
      <c r="D204" s="3"/>
      <c r="E204" s="3"/>
      <c r="F204" s="7"/>
    </row>
    <row r="205" spans="1:6" x14ac:dyDescent="0.25">
      <c r="A205" s="4"/>
      <c r="B205" s="17"/>
      <c r="C205" s="45"/>
      <c r="D205" s="3"/>
      <c r="E205" s="3"/>
      <c r="F205" s="7"/>
    </row>
    <row r="206" spans="1:6" x14ac:dyDescent="0.25">
      <c r="A206" s="4"/>
      <c r="B206" s="17"/>
      <c r="C206" s="45"/>
      <c r="D206" s="3"/>
      <c r="E206" s="3"/>
      <c r="F206" s="7"/>
    </row>
    <row r="207" spans="1:6" x14ac:dyDescent="0.25">
      <c r="A207" s="4"/>
      <c r="B207" s="17"/>
      <c r="C207" s="45"/>
      <c r="D207" s="3"/>
      <c r="E207" s="3"/>
      <c r="F207" s="6"/>
    </row>
    <row r="208" spans="1:6" x14ac:dyDescent="0.25">
      <c r="A208" s="4"/>
      <c r="B208" s="17"/>
      <c r="C208" s="45"/>
      <c r="D208" s="3"/>
      <c r="E208" s="3"/>
      <c r="F208" s="7"/>
    </row>
    <row r="209" spans="1:6" x14ac:dyDescent="0.25">
      <c r="A209" s="4"/>
      <c r="B209" s="17"/>
      <c r="C209" s="45"/>
      <c r="D209" s="3"/>
      <c r="E209" s="3"/>
      <c r="F209" s="7"/>
    </row>
    <row r="210" spans="1:6" x14ac:dyDescent="0.25">
      <c r="A210" s="4"/>
      <c r="B210" s="17"/>
      <c r="C210" s="45"/>
      <c r="D210" s="3"/>
      <c r="E210" s="3"/>
      <c r="F210" s="7"/>
    </row>
    <row r="211" spans="1:6" x14ac:dyDescent="0.25">
      <c r="A211" s="4"/>
      <c r="B211" s="17"/>
      <c r="C211" s="45"/>
      <c r="D211" s="3"/>
      <c r="E211" s="3"/>
      <c r="F211" s="6"/>
    </row>
    <row r="212" spans="1:6" x14ac:dyDescent="0.25">
      <c r="A212" s="4"/>
      <c r="B212" s="17"/>
      <c r="C212" s="45"/>
      <c r="D212" s="3"/>
      <c r="E212" s="3"/>
      <c r="F212" s="7"/>
    </row>
    <row r="213" spans="1:6" x14ac:dyDescent="0.25">
      <c r="A213" s="4"/>
      <c r="B213" s="17"/>
      <c r="C213" s="45"/>
      <c r="D213" s="3"/>
      <c r="E213" s="3"/>
      <c r="F213" s="7"/>
    </row>
    <row r="214" spans="1:6" x14ac:dyDescent="0.25">
      <c r="A214" s="4"/>
      <c r="B214" s="17"/>
      <c r="C214" s="45"/>
      <c r="D214" s="3"/>
      <c r="E214" s="3"/>
      <c r="F214" s="7"/>
    </row>
    <row r="215" spans="1:6" x14ac:dyDescent="0.25">
      <c r="A215" s="4"/>
      <c r="B215" s="17"/>
      <c r="C215" s="45"/>
      <c r="D215" s="3"/>
      <c r="E215" s="3"/>
      <c r="F215" s="7"/>
    </row>
    <row r="216" spans="1:6" x14ac:dyDescent="0.25">
      <c r="A216" s="4"/>
      <c r="B216" s="17"/>
      <c r="C216" s="45"/>
      <c r="D216" s="3"/>
      <c r="E216" s="3"/>
      <c r="F216" s="7"/>
    </row>
    <row r="217" spans="1:6" x14ac:dyDescent="0.25">
      <c r="A217" s="4"/>
      <c r="B217" s="17"/>
      <c r="C217" s="45"/>
      <c r="D217" s="3"/>
      <c r="E217" s="3"/>
      <c r="F217" s="7"/>
    </row>
    <row r="218" spans="1:6" x14ac:dyDescent="0.25">
      <c r="A218" s="4"/>
      <c r="B218" s="17"/>
      <c r="C218" s="45"/>
      <c r="D218" s="3"/>
      <c r="E218" s="3"/>
      <c r="F218" s="7"/>
    </row>
    <row r="219" spans="1:6" x14ac:dyDescent="0.25">
      <c r="A219" s="4"/>
      <c r="B219" s="17"/>
      <c r="C219" s="45"/>
      <c r="D219" s="3"/>
      <c r="E219" s="3"/>
      <c r="F219" s="7"/>
    </row>
    <row r="220" spans="1:6" x14ac:dyDescent="0.25">
      <c r="A220" s="4"/>
      <c r="B220" s="17"/>
      <c r="C220" s="45"/>
      <c r="D220" s="3"/>
      <c r="E220" s="3"/>
      <c r="F220" s="7"/>
    </row>
    <row r="221" spans="1:6" x14ac:dyDescent="0.25">
      <c r="A221" s="4"/>
      <c r="B221" s="17"/>
      <c r="C221" s="45"/>
      <c r="D221" s="3"/>
      <c r="E221" s="3"/>
      <c r="F221" s="7"/>
    </row>
    <row r="222" spans="1:6" x14ac:dyDescent="0.25">
      <c r="A222" s="4"/>
      <c r="B222" s="17"/>
      <c r="C222" s="45"/>
      <c r="D222" s="3"/>
      <c r="E222" s="3"/>
      <c r="F222" s="7"/>
    </row>
    <row r="223" spans="1:6" x14ac:dyDescent="0.25">
      <c r="A223" s="4"/>
      <c r="B223" s="17"/>
      <c r="C223" s="45"/>
      <c r="D223" s="3"/>
      <c r="E223" s="3"/>
      <c r="F223" s="7"/>
    </row>
    <row r="224" spans="1:6" x14ac:dyDescent="0.25">
      <c r="A224" s="4"/>
      <c r="B224" s="17"/>
      <c r="C224" s="45"/>
      <c r="D224" s="3"/>
      <c r="E224" s="3"/>
      <c r="F224" s="7"/>
    </row>
    <row r="225" spans="1:6" x14ac:dyDescent="0.25">
      <c r="A225" s="4"/>
      <c r="B225" s="17"/>
      <c r="C225" s="45"/>
      <c r="D225" s="3"/>
      <c r="E225" s="3"/>
      <c r="F225" s="7"/>
    </row>
    <row r="226" spans="1:6" x14ac:dyDescent="0.25">
      <c r="A226" s="4"/>
      <c r="B226" s="17"/>
      <c r="C226" s="45"/>
      <c r="D226" s="3"/>
      <c r="E226" s="3"/>
      <c r="F226" s="7"/>
    </row>
    <row r="227" spans="1:6" x14ac:dyDescent="0.25">
      <c r="A227" s="4"/>
      <c r="B227" s="17"/>
      <c r="C227" s="45"/>
      <c r="D227" s="3"/>
      <c r="E227" s="3"/>
      <c r="F227" s="7"/>
    </row>
    <row r="228" spans="1:6" x14ac:dyDescent="0.25">
      <c r="A228" s="4"/>
      <c r="B228" s="17"/>
      <c r="C228" s="45"/>
      <c r="D228" s="3"/>
      <c r="E228" s="3"/>
      <c r="F228" s="7"/>
    </row>
    <row r="229" spans="1:6" x14ac:dyDescent="0.25">
      <c r="A229" s="4"/>
      <c r="B229" s="17"/>
      <c r="C229" s="45"/>
      <c r="D229" s="3"/>
      <c r="E229" s="3"/>
      <c r="F229" s="7"/>
    </row>
    <row r="230" spans="1:6" x14ac:dyDescent="0.25">
      <c r="A230" s="4"/>
      <c r="B230" s="17"/>
      <c r="C230" s="45"/>
      <c r="D230" s="3"/>
      <c r="E230" s="3"/>
      <c r="F230" s="7"/>
    </row>
    <row r="231" spans="1:6" x14ac:dyDescent="0.25">
      <c r="A231" s="4"/>
      <c r="B231" s="17"/>
      <c r="C231" s="45"/>
      <c r="D231" s="3"/>
      <c r="E231" s="3"/>
      <c r="F231" s="7"/>
    </row>
    <row r="232" spans="1:6" x14ac:dyDescent="0.25">
      <c r="A232" s="4"/>
      <c r="B232" s="17"/>
      <c r="C232" s="45"/>
      <c r="D232" s="3"/>
      <c r="E232" s="3"/>
      <c r="F232" s="7"/>
    </row>
    <row r="233" spans="1:6" x14ac:dyDescent="0.25">
      <c r="A233" s="4"/>
      <c r="B233" s="17"/>
      <c r="C233" s="45"/>
      <c r="D233" s="3"/>
      <c r="E233" s="3"/>
      <c r="F233" s="6"/>
    </row>
    <row r="234" spans="1:6" x14ac:dyDescent="0.25">
      <c r="A234" s="4"/>
      <c r="B234" s="17"/>
      <c r="C234" s="45"/>
      <c r="D234" s="3"/>
      <c r="E234" s="3"/>
      <c r="F234" s="6"/>
    </row>
    <row r="235" spans="1:6" x14ac:dyDescent="0.25">
      <c r="A235" s="4"/>
      <c r="B235" s="17"/>
      <c r="C235" s="45"/>
      <c r="D235" s="3"/>
      <c r="E235" s="3"/>
      <c r="F235" s="6"/>
    </row>
    <row r="236" spans="1:6" x14ac:dyDescent="0.25">
      <c r="A236" s="4"/>
      <c r="B236" s="17"/>
      <c r="C236" s="45"/>
      <c r="D236" s="3"/>
      <c r="E236" s="3"/>
      <c r="F236" s="6"/>
    </row>
    <row r="237" spans="1:6" x14ac:dyDescent="0.25">
      <c r="A237" s="4"/>
      <c r="B237" s="17"/>
      <c r="C237" s="45"/>
      <c r="D237" s="3"/>
      <c r="E237" s="3"/>
      <c r="F237" s="6"/>
    </row>
    <row r="238" spans="1:6" x14ac:dyDescent="0.25">
      <c r="A238" s="4"/>
      <c r="B238" s="17"/>
      <c r="C238" s="45"/>
      <c r="D238" s="3"/>
      <c r="E238" s="3"/>
      <c r="F238" s="6"/>
    </row>
    <row r="239" spans="1:6" x14ac:dyDescent="0.25">
      <c r="A239" s="4"/>
      <c r="B239" s="17"/>
      <c r="C239" s="45"/>
      <c r="D239" s="3"/>
      <c r="E239" s="3"/>
      <c r="F239" s="6"/>
    </row>
    <row r="240" spans="1:6" x14ac:dyDescent="0.25">
      <c r="A240" s="4"/>
      <c r="B240" s="17"/>
      <c r="C240" s="45"/>
      <c r="D240" s="3"/>
      <c r="E240" s="3"/>
      <c r="F240" s="6"/>
    </row>
    <row r="241" spans="1:6" x14ac:dyDescent="0.25">
      <c r="A241" s="4"/>
      <c r="B241" s="17"/>
      <c r="C241" s="45"/>
      <c r="D241" s="3"/>
      <c r="E241" s="3"/>
      <c r="F241" s="6"/>
    </row>
    <row r="242" spans="1:6" x14ac:dyDescent="0.25">
      <c r="A242" s="4"/>
      <c r="B242" s="17"/>
      <c r="C242" s="45"/>
      <c r="D242" s="3"/>
      <c r="E242" s="3"/>
      <c r="F242" s="6"/>
    </row>
    <row r="243" spans="1:6" x14ac:dyDescent="0.25">
      <c r="A243" s="4"/>
      <c r="B243" s="17"/>
      <c r="C243" s="45"/>
      <c r="D243" s="3"/>
      <c r="E243" s="3"/>
      <c r="F243" s="8"/>
    </row>
    <row r="244" spans="1:6" x14ac:dyDescent="0.25">
      <c r="A244" s="10"/>
      <c r="B244" s="10"/>
      <c r="C244" s="45"/>
      <c r="D244" s="3"/>
      <c r="E244" s="3"/>
      <c r="F244" s="8"/>
    </row>
    <row r="245" spans="1:6" x14ac:dyDescent="0.25">
      <c r="A245" s="4"/>
      <c r="B245" s="17"/>
      <c r="C245" s="45"/>
      <c r="D245" s="3"/>
      <c r="E245" s="3"/>
      <c r="F245" s="8"/>
    </row>
    <row r="246" spans="1:6" x14ac:dyDescent="0.25">
      <c r="A246" s="4"/>
      <c r="B246" s="17"/>
      <c r="C246" s="45"/>
      <c r="D246" s="3"/>
      <c r="E246" s="3"/>
      <c r="F246" s="8"/>
    </row>
    <row r="247" spans="1:6" x14ac:dyDescent="0.25">
      <c r="A247" s="4"/>
      <c r="B247" s="17"/>
      <c r="C247" s="45"/>
      <c r="D247" s="3"/>
      <c r="E247" s="3"/>
      <c r="F247" s="8"/>
    </row>
    <row r="248" spans="1:6" x14ac:dyDescent="0.25">
      <c r="A248" s="4"/>
      <c r="B248" s="17"/>
      <c r="C248" s="45"/>
      <c r="D248" s="3"/>
      <c r="E248" s="3"/>
      <c r="F248" s="5"/>
    </row>
    <row r="249" spans="1:6" x14ac:dyDescent="0.25">
      <c r="A249" s="4"/>
      <c r="B249" s="17"/>
      <c r="C249" s="45"/>
      <c r="D249" s="3"/>
      <c r="E249" s="3"/>
      <c r="F249" s="5"/>
    </row>
    <row r="250" spans="1:6" x14ac:dyDescent="0.25">
      <c r="A250" s="4"/>
      <c r="B250" s="17"/>
      <c r="C250" s="45"/>
      <c r="D250" s="3"/>
      <c r="E250" s="3"/>
      <c r="F250" s="5"/>
    </row>
    <row r="251" spans="1:6" x14ac:dyDescent="0.25">
      <c r="A251" s="4"/>
      <c r="B251" s="17"/>
      <c r="C251" s="45"/>
      <c r="D251" s="3"/>
      <c r="E251" s="3"/>
      <c r="F251" s="5"/>
    </row>
    <row r="252" spans="1:6" x14ac:dyDescent="0.25">
      <c r="A252" s="4"/>
      <c r="B252" s="17"/>
      <c r="C252" s="45"/>
      <c r="D252" s="3"/>
      <c r="E252" s="3"/>
      <c r="F252" s="5"/>
    </row>
    <row r="253" spans="1:6" x14ac:dyDescent="0.25">
      <c r="A253" s="4"/>
      <c r="B253" s="17"/>
      <c r="C253" s="45"/>
      <c r="D253" s="3"/>
      <c r="E253" s="1"/>
      <c r="F253" s="5"/>
    </row>
    <row r="254" spans="1:6" x14ac:dyDescent="0.25">
      <c r="A254" s="4"/>
      <c r="B254" s="17"/>
      <c r="C254" s="45"/>
      <c r="D254" s="3"/>
      <c r="E254" s="1"/>
      <c r="F254" s="5"/>
    </row>
    <row r="255" spans="1:6" x14ac:dyDescent="0.25">
      <c r="A255" s="4"/>
      <c r="B255" s="17"/>
      <c r="C255" s="45"/>
      <c r="D255" s="3"/>
      <c r="E255" s="3"/>
      <c r="F255" s="5"/>
    </row>
    <row r="256" spans="1:6" x14ac:dyDescent="0.25">
      <c r="A256" s="4"/>
      <c r="B256" s="17"/>
      <c r="C256" s="45"/>
      <c r="D256" s="3"/>
      <c r="E256" s="3"/>
      <c r="F256" s="5"/>
    </row>
    <row r="257" spans="1:6" x14ac:dyDescent="0.25">
      <c r="A257" s="4"/>
      <c r="B257" s="17"/>
      <c r="C257" s="45"/>
      <c r="D257" s="3"/>
      <c r="E257" s="3"/>
      <c r="F257" s="5"/>
    </row>
    <row r="258" spans="1:6" x14ac:dyDescent="0.25">
      <c r="A258" s="4"/>
      <c r="B258" s="17"/>
      <c r="C258" s="45"/>
      <c r="D258" s="3"/>
      <c r="E258" s="3"/>
      <c r="F258" s="6"/>
    </row>
    <row r="259" spans="1:6" x14ac:dyDescent="0.25">
      <c r="A259" s="4"/>
      <c r="B259" s="17"/>
      <c r="C259" s="45"/>
      <c r="D259" s="3"/>
      <c r="E259" s="3"/>
      <c r="F259" s="6"/>
    </row>
    <row r="260" spans="1:6" x14ac:dyDescent="0.25">
      <c r="A260" s="4"/>
      <c r="B260" s="17"/>
      <c r="C260" s="45"/>
      <c r="D260" s="3"/>
      <c r="E260" s="3"/>
      <c r="F260" s="6"/>
    </row>
    <row r="261" spans="1:6" x14ac:dyDescent="0.25">
      <c r="A261" s="4"/>
      <c r="B261" s="17"/>
      <c r="C261" s="45"/>
      <c r="D261" s="3"/>
      <c r="E261" s="3"/>
      <c r="F261" s="6"/>
    </row>
    <row r="262" spans="1:6" x14ac:dyDescent="0.25">
      <c r="A262" s="4"/>
      <c r="B262" s="17"/>
      <c r="C262" s="45"/>
      <c r="D262" s="3"/>
      <c r="E262" s="3"/>
      <c r="F262" s="6"/>
    </row>
    <row r="263" spans="1:6" x14ac:dyDescent="0.25">
      <c r="A263" s="4"/>
      <c r="B263" s="17"/>
      <c r="C263" s="45"/>
      <c r="D263" s="3"/>
      <c r="E263" s="3"/>
      <c r="F263" s="5"/>
    </row>
    <row r="264" spans="1:6" x14ac:dyDescent="0.25">
      <c r="A264" s="4"/>
      <c r="B264" s="17"/>
      <c r="C264" s="45"/>
      <c r="D264" s="3"/>
      <c r="E264" s="3"/>
      <c r="F264" s="5"/>
    </row>
    <row r="265" spans="1:6" x14ac:dyDescent="0.25">
      <c r="A265" s="4"/>
      <c r="B265" s="17"/>
      <c r="C265" s="45"/>
      <c r="D265" s="3"/>
      <c r="E265" s="3"/>
      <c r="F265" s="5"/>
    </row>
    <row r="266" spans="1:6" ht="15.75" thickBot="1" x14ac:dyDescent="0.3">
      <c r="A266" s="4"/>
      <c r="B266" s="17"/>
      <c r="C266" s="45"/>
      <c r="D266" s="3"/>
      <c r="E266" s="1"/>
      <c r="F266" s="1"/>
    </row>
    <row r="267" spans="1:6" ht="15.75" thickBot="1" x14ac:dyDescent="0.3">
      <c r="A267" s="1"/>
      <c r="B267" s="21"/>
      <c r="C267" s="45"/>
      <c r="D267" s="1"/>
      <c r="E267" s="1"/>
      <c r="F267" s="9"/>
    </row>
    <row r="268" spans="1:6" x14ac:dyDescent="0.25">
      <c r="A268" s="1"/>
      <c r="B268" s="21"/>
      <c r="C268" s="45"/>
      <c r="D268" s="1"/>
      <c r="E268" s="1"/>
      <c r="F268" s="12"/>
    </row>
    <row r="269" spans="1:6" x14ac:dyDescent="0.25">
      <c r="A269" s="1"/>
      <c r="B269" s="21"/>
      <c r="C269" s="45"/>
      <c r="D269" s="1"/>
      <c r="E269" s="1"/>
      <c r="F269" s="12"/>
    </row>
    <row r="270" spans="1:6" x14ac:dyDescent="0.25">
      <c r="A270" s="1"/>
      <c r="B270" s="21"/>
      <c r="C270" s="45"/>
      <c r="D270" s="1"/>
      <c r="E270" s="1"/>
      <c r="F270" s="12"/>
    </row>
    <row r="271" spans="1:6" x14ac:dyDescent="0.25">
      <c r="A271" s="1"/>
      <c r="B271" s="21"/>
      <c r="C271" s="45"/>
      <c r="D271" s="1"/>
      <c r="E271" s="1"/>
      <c r="F271" s="12"/>
    </row>
    <row r="272" spans="1:6" x14ac:dyDescent="0.25">
      <c r="A272" s="1"/>
      <c r="B272" s="21"/>
      <c r="C272" s="45"/>
      <c r="D272" s="1"/>
      <c r="E272" s="1"/>
      <c r="F272" s="12"/>
    </row>
    <row r="273" spans="1:6" x14ac:dyDescent="0.25">
      <c r="A273" s="1"/>
      <c r="B273" s="21"/>
      <c r="C273" s="45"/>
      <c r="D273" s="1"/>
      <c r="E273" s="1"/>
      <c r="F273" s="12"/>
    </row>
    <row r="274" spans="1:6" x14ac:dyDescent="0.25">
      <c r="A274" s="1"/>
      <c r="B274" s="21"/>
      <c r="C274" s="45"/>
      <c r="D274" s="1"/>
      <c r="E274" s="1"/>
      <c r="F274" s="12"/>
    </row>
    <row r="275" spans="1:6" x14ac:dyDescent="0.25">
      <c r="A275" s="1"/>
      <c r="B275" s="21"/>
      <c r="C275" s="45"/>
      <c r="D275" s="1"/>
      <c r="E275" s="1"/>
      <c r="F275" s="12"/>
    </row>
    <row r="276" spans="1:6" x14ac:dyDescent="0.25">
      <c r="D276" s="1"/>
      <c r="E276" s="1"/>
      <c r="F276" s="12"/>
    </row>
    <row r="277" spans="1:6" x14ac:dyDescent="0.25">
      <c r="D277" s="1"/>
      <c r="E277" s="1"/>
      <c r="F277" s="12"/>
    </row>
    <row r="278" spans="1:6" x14ac:dyDescent="0.25">
      <c r="D278" s="1"/>
    </row>
    <row r="279" spans="1:6" x14ac:dyDescent="0.25">
      <c r="E279" s="2"/>
      <c r="F279" s="1"/>
    </row>
    <row r="280" spans="1:6" x14ac:dyDescent="0.25">
      <c r="D280" s="2"/>
      <c r="E280" s="2"/>
      <c r="F280" s="1"/>
    </row>
    <row r="281" spans="1:6" x14ac:dyDescent="0.25">
      <c r="D281" s="2"/>
      <c r="E281" s="2"/>
      <c r="F281" s="1"/>
    </row>
    <row r="282" spans="1:6" x14ac:dyDescent="0.25">
      <c r="D282" s="2"/>
      <c r="E282" s="2"/>
      <c r="F282" s="1"/>
    </row>
    <row r="283" spans="1:6" x14ac:dyDescent="0.25">
      <c r="D283" s="2"/>
      <c r="E283" s="2"/>
      <c r="F283" s="1"/>
    </row>
    <row r="284" spans="1:6" x14ac:dyDescent="0.25">
      <c r="D284" s="2"/>
      <c r="E284" s="2"/>
      <c r="F284" s="1"/>
    </row>
    <row r="285" spans="1:6" x14ac:dyDescent="0.25">
      <c r="D285" s="2"/>
      <c r="E285" s="2"/>
      <c r="F285" s="1"/>
    </row>
    <row r="286" spans="1:6" x14ac:dyDescent="0.25">
      <c r="D286" s="2"/>
      <c r="E286" s="2"/>
      <c r="F286" s="1"/>
    </row>
    <row r="287" spans="1:6" x14ac:dyDescent="0.25">
      <c r="D287" s="2"/>
      <c r="E287" s="2"/>
      <c r="F287" s="1"/>
    </row>
    <row r="288" spans="1:6" x14ac:dyDescent="0.25">
      <c r="D288" s="2"/>
    </row>
  </sheetData>
  <autoFilter ref="A9:F73"/>
  <mergeCells count="2">
    <mergeCell ref="B8:B9"/>
    <mergeCell ref="C8:C9"/>
  </mergeCells>
  <pageMargins left="0.39370078740157483" right="0.39370078740157483" top="0.59055118110236227" bottom="0.39370078740157483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32"/>
  <sheetViews>
    <sheetView showGridLines="0" topLeftCell="A103" workbookViewId="0">
      <selection activeCell="G5" sqref="G5"/>
    </sheetView>
  </sheetViews>
  <sheetFormatPr baseColWidth="10" defaultRowHeight="15" x14ac:dyDescent="0.25"/>
  <cols>
    <col min="2" max="2" width="15" style="39" customWidth="1"/>
    <col min="3" max="3" width="14" style="39" bestFit="1" customWidth="1"/>
    <col min="4" max="4" width="39" customWidth="1"/>
    <col min="5" max="5" width="38.7109375" bestFit="1" customWidth="1"/>
    <col min="6" max="6" width="14.140625" bestFit="1" customWidth="1"/>
  </cols>
  <sheetData>
    <row r="4" spans="1:6" x14ac:dyDescent="0.25">
      <c r="B4" s="16"/>
    </row>
    <row r="5" spans="1:6" x14ac:dyDescent="0.25">
      <c r="A5" s="22" t="s">
        <v>0</v>
      </c>
      <c r="B5" s="16"/>
    </row>
    <row r="6" spans="1:6" x14ac:dyDescent="0.25">
      <c r="A6" s="22" t="s">
        <v>165</v>
      </c>
      <c r="B6" s="16"/>
    </row>
    <row r="8" spans="1:6" ht="28.5" customHeight="1" x14ac:dyDescent="0.25">
      <c r="A8" s="16" t="s">
        <v>1</v>
      </c>
      <c r="B8" s="62" t="s">
        <v>42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x14ac:dyDescent="0.25">
      <c r="A9" s="23">
        <v>41549</v>
      </c>
      <c r="B9" s="39" t="s">
        <v>64</v>
      </c>
      <c r="C9" s="39">
        <v>250</v>
      </c>
      <c r="D9" s="37" t="s">
        <v>6</v>
      </c>
      <c r="E9" s="37" t="s">
        <v>6</v>
      </c>
      <c r="F9" s="25">
        <v>0</v>
      </c>
    </row>
    <row r="10" spans="1:6" x14ac:dyDescent="0.25">
      <c r="A10" s="23">
        <v>41549</v>
      </c>
      <c r="B10" s="39" t="s">
        <v>64</v>
      </c>
      <c r="C10" s="39">
        <v>251</v>
      </c>
      <c r="D10" s="37" t="s">
        <v>588</v>
      </c>
      <c r="E10" s="34" t="s">
        <v>630</v>
      </c>
      <c r="F10" s="25">
        <v>11698.71</v>
      </c>
    </row>
    <row r="11" spans="1:6" x14ac:dyDescent="0.25">
      <c r="A11" s="23">
        <v>41549</v>
      </c>
      <c r="B11" s="39" t="s">
        <v>64</v>
      </c>
      <c r="C11" s="39">
        <v>252</v>
      </c>
      <c r="D11" s="37" t="s">
        <v>589</v>
      </c>
      <c r="E11" s="34" t="s">
        <v>630</v>
      </c>
      <c r="F11" s="25">
        <v>10185.91</v>
      </c>
    </row>
    <row r="12" spans="1:6" x14ac:dyDescent="0.25">
      <c r="A12" s="23">
        <v>41549</v>
      </c>
      <c r="B12" s="39" t="s">
        <v>64</v>
      </c>
      <c r="C12" s="39" t="s">
        <v>668</v>
      </c>
      <c r="D12" s="37" t="s">
        <v>590</v>
      </c>
      <c r="E12" t="s">
        <v>669</v>
      </c>
      <c r="F12" s="25">
        <v>18560</v>
      </c>
    </row>
    <row r="13" spans="1:6" x14ac:dyDescent="0.25">
      <c r="A13" s="23">
        <v>41551</v>
      </c>
      <c r="B13" s="39" t="s">
        <v>64</v>
      </c>
      <c r="C13" s="39" t="s">
        <v>382</v>
      </c>
      <c r="D13" s="37" t="s">
        <v>591</v>
      </c>
      <c r="E13" s="34" t="s">
        <v>38</v>
      </c>
      <c r="F13" s="25">
        <v>17385</v>
      </c>
    </row>
    <row r="14" spans="1:6" x14ac:dyDescent="0.25">
      <c r="A14" s="23">
        <v>41554</v>
      </c>
      <c r="B14" s="39" t="s">
        <v>64</v>
      </c>
      <c r="C14" s="39" t="s">
        <v>368</v>
      </c>
      <c r="D14" s="37" t="s">
        <v>592</v>
      </c>
      <c r="E14" s="53" t="s">
        <v>675</v>
      </c>
      <c r="F14" s="25">
        <v>12412</v>
      </c>
    </row>
    <row r="15" spans="1:6" x14ac:dyDescent="0.25">
      <c r="A15" s="23">
        <v>41554</v>
      </c>
      <c r="B15" s="39" t="s">
        <v>64</v>
      </c>
      <c r="C15" s="39" t="s">
        <v>691</v>
      </c>
      <c r="D15" s="37" t="s">
        <v>593</v>
      </c>
      <c r="E15" s="34" t="s">
        <v>692</v>
      </c>
      <c r="F15" s="25">
        <v>12000</v>
      </c>
    </row>
    <row r="16" spans="1:6" x14ac:dyDescent="0.25">
      <c r="A16" s="23">
        <v>41554</v>
      </c>
      <c r="B16" s="39" t="s">
        <v>64</v>
      </c>
      <c r="C16" s="39" t="s">
        <v>279</v>
      </c>
      <c r="D16" s="37" t="s">
        <v>594</v>
      </c>
      <c r="E16" s="34" t="s">
        <v>674</v>
      </c>
      <c r="F16" s="25">
        <v>6386.96</v>
      </c>
    </row>
    <row r="17" spans="1:6" x14ac:dyDescent="0.25">
      <c r="A17" s="23">
        <v>41554</v>
      </c>
      <c r="B17" s="39" t="s">
        <v>64</v>
      </c>
      <c r="C17" s="39" t="s">
        <v>670</v>
      </c>
      <c r="D17" s="37" t="s">
        <v>595</v>
      </c>
      <c r="E17" s="34" t="s">
        <v>671</v>
      </c>
      <c r="F17" s="25">
        <v>348</v>
      </c>
    </row>
    <row r="18" spans="1:6" x14ac:dyDescent="0.25">
      <c r="A18" s="23">
        <v>41554</v>
      </c>
      <c r="B18" s="39" t="s">
        <v>64</v>
      </c>
      <c r="C18" s="39" t="s">
        <v>672</v>
      </c>
      <c r="D18" s="37" t="s">
        <v>596</v>
      </c>
      <c r="E18" s="34" t="s">
        <v>673</v>
      </c>
      <c r="F18" s="25">
        <v>1954.6</v>
      </c>
    </row>
    <row r="19" spans="1:6" x14ac:dyDescent="0.25">
      <c r="A19" s="23">
        <v>41556</v>
      </c>
      <c r="B19" s="39" t="s">
        <v>64</v>
      </c>
      <c r="C19" s="39" t="s">
        <v>283</v>
      </c>
      <c r="D19" s="37" t="s">
        <v>597</v>
      </c>
      <c r="E19" s="34" t="s">
        <v>677</v>
      </c>
      <c r="F19" s="25">
        <v>37099.65</v>
      </c>
    </row>
    <row r="20" spans="1:6" x14ac:dyDescent="0.25">
      <c r="A20" s="23">
        <v>41556</v>
      </c>
      <c r="B20" s="39" t="s">
        <v>64</v>
      </c>
      <c r="C20" s="39" t="s">
        <v>666</v>
      </c>
      <c r="D20" s="37" t="s">
        <v>598</v>
      </c>
      <c r="E20" s="34" t="s">
        <v>667</v>
      </c>
      <c r="F20" s="25">
        <v>3168.48</v>
      </c>
    </row>
    <row r="21" spans="1:6" x14ac:dyDescent="0.25">
      <c r="A21" s="23">
        <v>41557</v>
      </c>
      <c r="B21" s="39" t="s">
        <v>64</v>
      </c>
      <c r="C21" s="39" t="s">
        <v>449</v>
      </c>
      <c r="D21" s="37" t="s">
        <v>599</v>
      </c>
      <c r="E21" s="34" t="s">
        <v>676</v>
      </c>
      <c r="F21" s="25">
        <v>266724.87</v>
      </c>
    </row>
    <row r="22" spans="1:6" x14ac:dyDescent="0.25">
      <c r="A22" s="23">
        <v>41557</v>
      </c>
      <c r="B22" s="39" t="s">
        <v>64</v>
      </c>
      <c r="C22" s="39" t="s">
        <v>455</v>
      </c>
      <c r="D22" s="37" t="s">
        <v>600</v>
      </c>
      <c r="E22" s="34" t="s">
        <v>678</v>
      </c>
      <c r="F22" s="25">
        <v>17791.310000000001</v>
      </c>
    </row>
    <row r="23" spans="1:6" x14ac:dyDescent="0.25">
      <c r="A23" s="23">
        <v>41561</v>
      </c>
      <c r="B23" s="39" t="s">
        <v>64</v>
      </c>
      <c r="C23" s="39">
        <v>253</v>
      </c>
      <c r="D23" s="37" t="s">
        <v>601</v>
      </c>
      <c r="E23" s="34" t="s">
        <v>682</v>
      </c>
      <c r="F23" s="25">
        <v>11491.68</v>
      </c>
    </row>
    <row r="24" spans="1:6" x14ac:dyDescent="0.25">
      <c r="A24" s="23">
        <v>41562</v>
      </c>
      <c r="B24" s="39" t="s">
        <v>64</v>
      </c>
      <c r="C24" s="39" t="s">
        <v>679</v>
      </c>
      <c r="D24" s="37" t="s">
        <v>602</v>
      </c>
      <c r="E24" s="34" t="s">
        <v>680</v>
      </c>
      <c r="F24" s="25">
        <v>302497</v>
      </c>
    </row>
    <row r="25" spans="1:6" x14ac:dyDescent="0.25">
      <c r="A25" s="23">
        <v>41562</v>
      </c>
      <c r="B25" s="39" t="s">
        <v>64</v>
      </c>
      <c r="C25" s="39">
        <v>254</v>
      </c>
      <c r="D25" s="37" t="s">
        <v>647</v>
      </c>
      <c r="E25" s="34" t="s">
        <v>648</v>
      </c>
      <c r="F25" s="25">
        <v>15660</v>
      </c>
    </row>
    <row r="26" spans="1:6" x14ac:dyDescent="0.25">
      <c r="A26" s="23">
        <v>41563</v>
      </c>
      <c r="B26" s="39" t="s">
        <v>64</v>
      </c>
      <c r="C26" s="39">
        <v>255</v>
      </c>
      <c r="D26" s="37" t="s">
        <v>434</v>
      </c>
      <c r="E26" s="34" t="s">
        <v>630</v>
      </c>
      <c r="F26" s="25">
        <v>11698.71</v>
      </c>
    </row>
    <row r="27" spans="1:6" x14ac:dyDescent="0.25">
      <c r="A27" s="23">
        <v>41563</v>
      </c>
      <c r="B27" s="39" t="s">
        <v>64</v>
      </c>
      <c r="C27" s="39">
        <v>256</v>
      </c>
      <c r="D27" s="37" t="s">
        <v>589</v>
      </c>
      <c r="E27" s="34" t="s">
        <v>630</v>
      </c>
      <c r="F27" s="25">
        <v>10185.91</v>
      </c>
    </row>
    <row r="28" spans="1:6" x14ac:dyDescent="0.25">
      <c r="A28" s="23">
        <v>41563</v>
      </c>
      <c r="B28" s="39" t="s">
        <v>64</v>
      </c>
      <c r="C28" s="39" t="s">
        <v>651</v>
      </c>
      <c r="D28" s="37" t="s">
        <v>603</v>
      </c>
      <c r="E28" s="34" t="s">
        <v>652</v>
      </c>
      <c r="F28" s="25">
        <v>10556</v>
      </c>
    </row>
    <row r="29" spans="1:6" x14ac:dyDescent="0.25">
      <c r="A29" s="23">
        <v>41563</v>
      </c>
      <c r="B29" s="39" t="s">
        <v>64</v>
      </c>
      <c r="C29" s="39" t="s">
        <v>653</v>
      </c>
      <c r="D29" s="37" t="s">
        <v>604</v>
      </c>
      <c r="E29" s="34" t="s">
        <v>35</v>
      </c>
      <c r="F29" s="25">
        <v>7701.97</v>
      </c>
    </row>
    <row r="30" spans="1:6" x14ac:dyDescent="0.25">
      <c r="A30" s="23">
        <v>41563</v>
      </c>
      <c r="B30" s="39" t="s">
        <v>64</v>
      </c>
      <c r="C30" s="39" t="s">
        <v>291</v>
      </c>
      <c r="D30" s="37" t="s">
        <v>605</v>
      </c>
      <c r="E30" s="34" t="s">
        <v>158</v>
      </c>
      <c r="F30" s="25">
        <v>4000</v>
      </c>
    </row>
    <row r="31" spans="1:6" x14ac:dyDescent="0.25">
      <c r="A31" s="23">
        <v>41568</v>
      </c>
      <c r="B31" s="39" t="s">
        <v>64</v>
      </c>
      <c r="C31" s="39">
        <v>257</v>
      </c>
      <c r="D31" s="37" t="s">
        <v>606</v>
      </c>
      <c r="E31" s="34" t="s">
        <v>681</v>
      </c>
      <c r="F31" s="25">
        <v>15085.8</v>
      </c>
    </row>
    <row r="32" spans="1:6" x14ac:dyDescent="0.25">
      <c r="A32" s="23">
        <v>41570</v>
      </c>
      <c r="B32" s="39" t="s">
        <v>64</v>
      </c>
      <c r="C32" s="39" t="s">
        <v>467</v>
      </c>
      <c r="D32" s="37" t="s">
        <v>607</v>
      </c>
      <c r="E32" s="34" t="s">
        <v>656</v>
      </c>
      <c r="F32" s="25">
        <v>1099.68</v>
      </c>
    </row>
    <row r="33" spans="1:6" x14ac:dyDescent="0.25">
      <c r="A33" s="23">
        <v>41570</v>
      </c>
      <c r="B33" s="39" t="s">
        <v>64</v>
      </c>
      <c r="C33" s="39" t="s">
        <v>662</v>
      </c>
      <c r="D33" s="37" t="s">
        <v>607</v>
      </c>
      <c r="E33" s="34" t="s">
        <v>663</v>
      </c>
      <c r="F33" s="25">
        <v>4387.12</v>
      </c>
    </row>
    <row r="34" spans="1:6" x14ac:dyDescent="0.25">
      <c r="A34" s="23">
        <v>41570</v>
      </c>
      <c r="B34" s="39" t="s">
        <v>64</v>
      </c>
      <c r="C34" s="39" t="s">
        <v>645</v>
      </c>
      <c r="D34" s="37" t="s">
        <v>186</v>
      </c>
      <c r="E34" t="s">
        <v>646</v>
      </c>
      <c r="F34" s="25">
        <v>4640</v>
      </c>
    </row>
    <row r="35" spans="1:6" x14ac:dyDescent="0.25">
      <c r="A35" s="23">
        <v>41570</v>
      </c>
      <c r="B35" s="39" t="s">
        <v>64</v>
      </c>
      <c r="C35" s="39" t="s">
        <v>645</v>
      </c>
      <c r="D35" s="37" t="s">
        <v>608</v>
      </c>
      <c r="E35" t="s">
        <v>655</v>
      </c>
      <c r="F35" s="25">
        <v>600</v>
      </c>
    </row>
    <row r="36" spans="1:6" x14ac:dyDescent="0.25">
      <c r="A36" s="23">
        <v>41572</v>
      </c>
      <c r="B36" s="39" t="s">
        <v>64</v>
      </c>
      <c r="C36" s="39">
        <v>258</v>
      </c>
      <c r="D36" s="37" t="s">
        <v>649</v>
      </c>
      <c r="E36" t="s">
        <v>650</v>
      </c>
      <c r="F36" s="25">
        <v>63800</v>
      </c>
    </row>
    <row r="37" spans="1:6" x14ac:dyDescent="0.25">
      <c r="A37" s="23">
        <v>41572</v>
      </c>
      <c r="B37" s="39" t="s">
        <v>64</v>
      </c>
      <c r="C37" s="39" t="s">
        <v>659</v>
      </c>
      <c r="D37" s="37" t="s">
        <v>43</v>
      </c>
      <c r="E37" t="s">
        <v>660</v>
      </c>
      <c r="F37" s="25">
        <v>7701.97</v>
      </c>
    </row>
    <row r="38" spans="1:6" x14ac:dyDescent="0.25">
      <c r="A38" s="23">
        <v>41572</v>
      </c>
      <c r="B38" s="39" t="s">
        <v>64</v>
      </c>
      <c r="C38" s="39" t="s">
        <v>657</v>
      </c>
      <c r="D38" s="37" t="s">
        <v>609</v>
      </c>
      <c r="E38" t="s">
        <v>658</v>
      </c>
      <c r="F38" s="25">
        <v>4309.3999999999996</v>
      </c>
    </row>
    <row r="39" spans="1:6" x14ac:dyDescent="0.25">
      <c r="A39" s="23">
        <v>41572</v>
      </c>
      <c r="B39" s="39" t="s">
        <v>64</v>
      </c>
      <c r="C39" s="39" t="s">
        <v>471</v>
      </c>
      <c r="D39" s="37" t="s">
        <v>53</v>
      </c>
      <c r="E39" t="s">
        <v>21</v>
      </c>
      <c r="F39" s="25">
        <v>262745.43</v>
      </c>
    </row>
    <row r="40" spans="1:6" x14ac:dyDescent="0.25">
      <c r="A40" s="23">
        <v>41577</v>
      </c>
      <c r="B40" s="39" t="s">
        <v>64</v>
      </c>
      <c r="C40" s="39">
        <v>259</v>
      </c>
      <c r="D40" s="37" t="s">
        <v>610</v>
      </c>
      <c r="E40" t="s">
        <v>687</v>
      </c>
      <c r="F40" s="25">
        <v>29213.439999999999</v>
      </c>
    </row>
    <row r="41" spans="1:6" x14ac:dyDescent="0.25">
      <c r="A41" s="23">
        <v>41577</v>
      </c>
      <c r="B41" s="39" t="s">
        <v>64</v>
      </c>
      <c r="C41" s="39">
        <v>260</v>
      </c>
      <c r="D41" s="37" t="s">
        <v>6</v>
      </c>
      <c r="E41" s="37" t="s">
        <v>6</v>
      </c>
      <c r="F41" s="25">
        <v>0</v>
      </c>
    </row>
    <row r="42" spans="1:6" x14ac:dyDescent="0.25">
      <c r="A42" s="23">
        <v>41577</v>
      </c>
      <c r="B42" s="39" t="s">
        <v>64</v>
      </c>
      <c r="C42" s="39">
        <v>261</v>
      </c>
      <c r="D42" s="37" t="s">
        <v>611</v>
      </c>
      <c r="E42" t="s">
        <v>688</v>
      </c>
      <c r="F42" s="25">
        <v>11528</v>
      </c>
    </row>
    <row r="43" spans="1:6" x14ac:dyDescent="0.25">
      <c r="A43" s="23">
        <v>41577</v>
      </c>
      <c r="B43" s="39" t="s">
        <v>64</v>
      </c>
      <c r="C43" s="39">
        <v>262</v>
      </c>
      <c r="D43" s="37" t="s">
        <v>612</v>
      </c>
      <c r="E43" t="s">
        <v>693</v>
      </c>
      <c r="F43" s="25">
        <v>20100.82</v>
      </c>
    </row>
    <row r="44" spans="1:6" x14ac:dyDescent="0.25">
      <c r="A44" s="23">
        <v>41577</v>
      </c>
      <c r="B44" s="39" t="s">
        <v>64</v>
      </c>
      <c r="C44" s="39">
        <v>263</v>
      </c>
      <c r="D44" s="37" t="s">
        <v>612</v>
      </c>
      <c r="E44" t="s">
        <v>694</v>
      </c>
      <c r="F44" s="25">
        <v>20100.84</v>
      </c>
    </row>
    <row r="45" spans="1:6" x14ac:dyDescent="0.25">
      <c r="A45" s="23">
        <v>41577</v>
      </c>
      <c r="B45" s="39" t="s">
        <v>64</v>
      </c>
      <c r="C45" s="39" t="s">
        <v>689</v>
      </c>
      <c r="D45" s="37" t="s">
        <v>613</v>
      </c>
      <c r="E45" t="s">
        <v>690</v>
      </c>
      <c r="F45" s="25">
        <v>11136</v>
      </c>
    </row>
    <row r="46" spans="1:6" x14ac:dyDescent="0.25">
      <c r="A46" s="23">
        <v>41578</v>
      </c>
      <c r="B46" s="39" t="s">
        <v>64</v>
      </c>
      <c r="C46" s="39" t="s">
        <v>664</v>
      </c>
      <c r="D46" s="37" t="s">
        <v>614</v>
      </c>
      <c r="E46" t="s">
        <v>665</v>
      </c>
      <c r="F46" s="25">
        <v>208.8</v>
      </c>
    </row>
    <row r="47" spans="1:6" x14ac:dyDescent="0.25">
      <c r="A47" s="23">
        <v>41549</v>
      </c>
      <c r="B47" s="39" t="s">
        <v>65</v>
      </c>
      <c r="C47" s="39">
        <v>17450</v>
      </c>
      <c r="D47" s="37" t="s">
        <v>6</v>
      </c>
      <c r="E47" s="37" t="s">
        <v>6</v>
      </c>
      <c r="F47" s="25">
        <v>0</v>
      </c>
    </row>
    <row r="48" spans="1:6" x14ac:dyDescent="0.25">
      <c r="A48" s="23">
        <v>41549</v>
      </c>
      <c r="B48" s="39" t="s">
        <v>65</v>
      </c>
      <c r="C48" s="39">
        <v>17451</v>
      </c>
      <c r="D48" t="s">
        <v>6</v>
      </c>
      <c r="E48" t="s">
        <v>6</v>
      </c>
      <c r="F48" s="25">
        <v>0</v>
      </c>
    </row>
    <row r="49" spans="1:6" x14ac:dyDescent="0.25">
      <c r="A49" s="23">
        <v>41549</v>
      </c>
      <c r="B49" s="39" t="s">
        <v>65</v>
      </c>
      <c r="C49" s="39">
        <v>17452</v>
      </c>
      <c r="D49" t="s">
        <v>6</v>
      </c>
      <c r="E49" t="s">
        <v>6</v>
      </c>
      <c r="F49" s="25">
        <v>0</v>
      </c>
    </row>
    <row r="50" spans="1:6" x14ac:dyDescent="0.25">
      <c r="A50" s="23">
        <v>41549</v>
      </c>
      <c r="B50" s="39" t="s">
        <v>65</v>
      </c>
      <c r="C50" s="39">
        <v>17453</v>
      </c>
      <c r="D50" t="s">
        <v>6</v>
      </c>
      <c r="E50" t="s">
        <v>6</v>
      </c>
      <c r="F50" s="25">
        <v>0</v>
      </c>
    </row>
    <row r="51" spans="1:6" x14ac:dyDescent="0.25">
      <c r="A51" s="23">
        <v>41549</v>
      </c>
      <c r="B51" s="39" t="s">
        <v>65</v>
      </c>
      <c r="C51" s="39">
        <v>17454</v>
      </c>
      <c r="D51" t="s">
        <v>234</v>
      </c>
      <c r="E51" t="s">
        <v>628</v>
      </c>
      <c r="F51" s="25">
        <v>7356</v>
      </c>
    </row>
    <row r="52" spans="1:6" x14ac:dyDescent="0.25">
      <c r="A52" s="23">
        <v>41549</v>
      </c>
      <c r="B52" s="39" t="s">
        <v>65</v>
      </c>
      <c r="C52" s="39">
        <v>17455</v>
      </c>
      <c r="D52" t="s">
        <v>615</v>
      </c>
      <c r="E52" t="s">
        <v>628</v>
      </c>
      <c r="F52" s="25">
        <v>1172</v>
      </c>
    </row>
    <row r="53" spans="1:6" x14ac:dyDescent="0.25">
      <c r="A53" s="23">
        <v>41549</v>
      </c>
      <c r="B53" s="39" t="s">
        <v>65</v>
      </c>
      <c r="C53" s="39">
        <v>17456</v>
      </c>
      <c r="D53" t="s">
        <v>7</v>
      </c>
      <c r="E53" t="s">
        <v>628</v>
      </c>
      <c r="F53" s="25">
        <v>1172</v>
      </c>
    </row>
    <row r="54" spans="1:6" x14ac:dyDescent="0.25">
      <c r="A54" s="23">
        <v>41549</v>
      </c>
      <c r="B54" s="39" t="s">
        <v>65</v>
      </c>
      <c r="C54" s="39">
        <v>17457</v>
      </c>
      <c r="D54" t="s">
        <v>55</v>
      </c>
      <c r="E54" t="s">
        <v>628</v>
      </c>
      <c r="F54" s="25">
        <v>1172</v>
      </c>
    </row>
    <row r="55" spans="1:6" x14ac:dyDescent="0.25">
      <c r="A55" s="23">
        <v>41549</v>
      </c>
      <c r="B55" s="39" t="s">
        <v>65</v>
      </c>
      <c r="C55" s="39">
        <v>17458</v>
      </c>
      <c r="D55" t="s">
        <v>6</v>
      </c>
      <c r="E55" t="s">
        <v>6</v>
      </c>
      <c r="F55" s="25">
        <v>0</v>
      </c>
    </row>
    <row r="56" spans="1:6" x14ac:dyDescent="0.25">
      <c r="A56" s="23">
        <v>41549</v>
      </c>
      <c r="B56" s="39" t="s">
        <v>65</v>
      </c>
      <c r="C56" s="39">
        <v>17459</v>
      </c>
      <c r="D56" t="s">
        <v>184</v>
      </c>
      <c r="E56" t="s">
        <v>628</v>
      </c>
      <c r="F56" s="25">
        <v>1172</v>
      </c>
    </row>
    <row r="57" spans="1:6" x14ac:dyDescent="0.25">
      <c r="A57" s="23">
        <v>41549</v>
      </c>
      <c r="B57" s="39" t="s">
        <v>65</v>
      </c>
      <c r="C57" s="39">
        <v>17460</v>
      </c>
      <c r="D57" t="s">
        <v>616</v>
      </c>
      <c r="E57" t="s">
        <v>628</v>
      </c>
      <c r="F57" s="25">
        <v>1172</v>
      </c>
    </row>
    <row r="58" spans="1:6" x14ac:dyDescent="0.25">
      <c r="A58" s="23">
        <v>41549</v>
      </c>
      <c r="B58" s="39" t="s">
        <v>65</v>
      </c>
      <c r="C58" s="39">
        <v>17461</v>
      </c>
      <c r="D58" t="s">
        <v>617</v>
      </c>
      <c r="E58" t="s">
        <v>628</v>
      </c>
      <c r="F58" s="25">
        <v>1172</v>
      </c>
    </row>
    <row r="59" spans="1:6" x14ac:dyDescent="0.25">
      <c r="A59" s="23">
        <v>41549</v>
      </c>
      <c r="B59" s="39" t="s">
        <v>65</v>
      </c>
      <c r="C59" s="39">
        <v>17462</v>
      </c>
      <c r="D59" t="s">
        <v>237</v>
      </c>
      <c r="E59" t="s">
        <v>629</v>
      </c>
      <c r="F59" s="25">
        <v>696</v>
      </c>
    </row>
    <row r="60" spans="1:6" x14ac:dyDescent="0.25">
      <c r="A60" s="23">
        <v>41549</v>
      </c>
      <c r="B60" s="39" t="s">
        <v>65</v>
      </c>
      <c r="C60" s="39">
        <v>17463</v>
      </c>
      <c r="D60" t="s">
        <v>6</v>
      </c>
      <c r="E60" t="s">
        <v>6</v>
      </c>
      <c r="F60" s="25">
        <v>0</v>
      </c>
    </row>
    <row r="61" spans="1:6" x14ac:dyDescent="0.25">
      <c r="A61" s="23">
        <v>41549</v>
      </c>
      <c r="B61" s="39" t="s">
        <v>65</v>
      </c>
      <c r="C61" s="39">
        <v>17464</v>
      </c>
      <c r="D61" t="s">
        <v>6</v>
      </c>
      <c r="E61" t="s">
        <v>6</v>
      </c>
      <c r="F61" s="25">
        <v>0</v>
      </c>
    </row>
    <row r="62" spans="1:6" x14ac:dyDescent="0.25">
      <c r="A62" s="23">
        <v>41549</v>
      </c>
      <c r="B62" s="39" t="s">
        <v>65</v>
      </c>
      <c r="C62" s="39">
        <v>17465</v>
      </c>
      <c r="D62" t="s">
        <v>488</v>
      </c>
      <c r="E62" t="s">
        <v>630</v>
      </c>
      <c r="F62" s="25">
        <v>7951.12</v>
      </c>
    </row>
    <row r="63" spans="1:6" x14ac:dyDescent="0.25">
      <c r="A63" s="23">
        <v>41549</v>
      </c>
      <c r="B63" s="39" t="s">
        <v>65</v>
      </c>
      <c r="C63" s="39">
        <v>17466</v>
      </c>
      <c r="D63" t="s">
        <v>533</v>
      </c>
      <c r="E63" t="s">
        <v>630</v>
      </c>
      <c r="F63" s="25">
        <v>6227.55</v>
      </c>
    </row>
    <row r="64" spans="1:6" x14ac:dyDescent="0.25">
      <c r="A64" s="23">
        <v>41549</v>
      </c>
      <c r="B64" s="39" t="s">
        <v>65</v>
      </c>
      <c r="C64" s="39">
        <v>17467</v>
      </c>
      <c r="D64" t="s">
        <v>532</v>
      </c>
      <c r="E64" t="s">
        <v>630</v>
      </c>
      <c r="F64" s="25">
        <v>6227.55</v>
      </c>
    </row>
    <row r="65" spans="1:6" x14ac:dyDescent="0.25">
      <c r="A65" s="23">
        <v>41549</v>
      </c>
      <c r="B65" s="39" t="s">
        <v>65</v>
      </c>
      <c r="C65" s="39">
        <v>17468</v>
      </c>
      <c r="D65" t="s">
        <v>534</v>
      </c>
      <c r="E65" t="s">
        <v>630</v>
      </c>
      <c r="F65" s="25">
        <v>6227.55</v>
      </c>
    </row>
    <row r="66" spans="1:6" x14ac:dyDescent="0.25">
      <c r="A66" s="23">
        <v>41549</v>
      </c>
      <c r="B66" s="39" t="s">
        <v>65</v>
      </c>
      <c r="C66" s="39">
        <v>17469</v>
      </c>
      <c r="D66" t="s">
        <v>618</v>
      </c>
      <c r="E66" t="s">
        <v>628</v>
      </c>
      <c r="F66" s="25">
        <v>1172</v>
      </c>
    </row>
    <row r="67" spans="1:6" x14ac:dyDescent="0.25">
      <c r="A67" s="23">
        <v>41549</v>
      </c>
      <c r="B67" s="39" t="s">
        <v>65</v>
      </c>
      <c r="C67" s="39">
        <v>17470</v>
      </c>
      <c r="D67" t="s">
        <v>11</v>
      </c>
      <c r="E67" t="s">
        <v>631</v>
      </c>
      <c r="F67" s="25">
        <v>290.27999999999997</v>
      </c>
    </row>
    <row r="68" spans="1:6" x14ac:dyDescent="0.25">
      <c r="A68" s="23">
        <v>41549</v>
      </c>
      <c r="B68" s="39" t="s">
        <v>65</v>
      </c>
      <c r="C68" s="39">
        <v>17471</v>
      </c>
      <c r="D68" t="s">
        <v>632</v>
      </c>
      <c r="E68" t="s">
        <v>633</v>
      </c>
      <c r="F68" s="25">
        <v>4129.6000000000004</v>
      </c>
    </row>
    <row r="69" spans="1:6" x14ac:dyDescent="0.25">
      <c r="A69" s="23">
        <v>41549</v>
      </c>
      <c r="B69" s="39" t="s">
        <v>65</v>
      </c>
      <c r="C69" s="39">
        <v>17472</v>
      </c>
      <c r="D69" t="s">
        <v>6</v>
      </c>
      <c r="E69" t="s">
        <v>6</v>
      </c>
      <c r="F69" s="25">
        <v>0</v>
      </c>
    </row>
    <row r="70" spans="1:6" x14ac:dyDescent="0.25">
      <c r="A70" s="23">
        <v>41550</v>
      </c>
      <c r="B70" s="39" t="s">
        <v>65</v>
      </c>
      <c r="C70" s="39">
        <v>17473</v>
      </c>
      <c r="D70" s="37" t="s">
        <v>56</v>
      </c>
      <c r="E70" t="s">
        <v>628</v>
      </c>
      <c r="F70" s="25">
        <v>2672</v>
      </c>
    </row>
    <row r="71" spans="1:6" x14ac:dyDescent="0.25">
      <c r="A71" s="23">
        <v>41550</v>
      </c>
      <c r="B71" s="39" t="s">
        <v>65</v>
      </c>
      <c r="C71" s="39">
        <v>17474</v>
      </c>
      <c r="D71" s="37" t="s">
        <v>301</v>
      </c>
      <c r="E71" t="s">
        <v>630</v>
      </c>
      <c r="F71" s="25">
        <v>6227.55</v>
      </c>
    </row>
    <row r="72" spans="1:6" x14ac:dyDescent="0.25">
      <c r="A72" s="23">
        <v>41550</v>
      </c>
      <c r="B72" s="39" t="s">
        <v>65</v>
      </c>
      <c r="C72" s="39">
        <v>17475</v>
      </c>
      <c r="D72" s="37" t="s">
        <v>56</v>
      </c>
      <c r="E72" t="s">
        <v>628</v>
      </c>
      <c r="F72" s="25">
        <v>3919</v>
      </c>
    </row>
    <row r="73" spans="1:6" x14ac:dyDescent="0.25">
      <c r="A73" s="23">
        <v>41550</v>
      </c>
      <c r="B73" s="39" t="s">
        <v>65</v>
      </c>
      <c r="C73" s="39">
        <v>17476</v>
      </c>
      <c r="D73" s="37" t="s">
        <v>299</v>
      </c>
      <c r="E73" t="s">
        <v>17</v>
      </c>
      <c r="F73" s="25">
        <v>1058.42</v>
      </c>
    </row>
    <row r="74" spans="1:6" x14ac:dyDescent="0.25">
      <c r="A74" s="23">
        <v>41551</v>
      </c>
      <c r="B74" s="39" t="s">
        <v>65</v>
      </c>
      <c r="C74" s="39">
        <v>17477</v>
      </c>
      <c r="D74" s="37" t="s">
        <v>238</v>
      </c>
      <c r="E74" t="s">
        <v>634</v>
      </c>
      <c r="F74" s="25">
        <v>928</v>
      </c>
    </row>
    <row r="75" spans="1:6" x14ac:dyDescent="0.25">
      <c r="A75" s="23">
        <v>41555</v>
      </c>
      <c r="B75" s="39" t="s">
        <v>65</v>
      </c>
      <c r="C75" s="39">
        <v>17478</v>
      </c>
      <c r="D75" s="37" t="s">
        <v>8</v>
      </c>
      <c r="E75" t="s">
        <v>631</v>
      </c>
      <c r="F75" s="25">
        <v>502</v>
      </c>
    </row>
    <row r="76" spans="1:6" x14ac:dyDescent="0.25">
      <c r="A76" s="23">
        <v>41556</v>
      </c>
      <c r="B76" s="39" t="s">
        <v>65</v>
      </c>
      <c r="C76" s="39">
        <v>17479</v>
      </c>
      <c r="D76" s="37" t="s">
        <v>489</v>
      </c>
      <c r="E76" t="s">
        <v>635</v>
      </c>
      <c r="F76" s="25">
        <v>900</v>
      </c>
    </row>
    <row r="77" spans="1:6" x14ac:dyDescent="0.25">
      <c r="A77" s="23">
        <v>41557</v>
      </c>
      <c r="B77" s="39" t="s">
        <v>65</v>
      </c>
      <c r="C77" s="39">
        <v>17480</v>
      </c>
      <c r="D77" s="37" t="s">
        <v>536</v>
      </c>
      <c r="E77" t="s">
        <v>636</v>
      </c>
      <c r="F77" s="25">
        <v>100.34</v>
      </c>
    </row>
    <row r="78" spans="1:6" x14ac:dyDescent="0.25">
      <c r="A78" s="23">
        <v>41561</v>
      </c>
      <c r="B78" s="39" t="s">
        <v>65</v>
      </c>
      <c r="C78" s="39">
        <v>17481</v>
      </c>
      <c r="D78" s="37" t="s">
        <v>147</v>
      </c>
      <c r="E78" t="s">
        <v>39</v>
      </c>
      <c r="F78" s="25">
        <v>4729.6000000000004</v>
      </c>
    </row>
    <row r="79" spans="1:6" x14ac:dyDescent="0.25">
      <c r="A79" s="23">
        <v>41561</v>
      </c>
      <c r="B79" s="39" t="s">
        <v>65</v>
      </c>
      <c r="C79" s="39">
        <v>17482</v>
      </c>
      <c r="D79" s="37" t="s">
        <v>6</v>
      </c>
      <c r="E79" s="37" t="s">
        <v>6</v>
      </c>
      <c r="F79" s="25">
        <v>0</v>
      </c>
    </row>
    <row r="80" spans="1:6" x14ac:dyDescent="0.25">
      <c r="A80" s="23">
        <v>41562</v>
      </c>
      <c r="B80" s="39" t="s">
        <v>65</v>
      </c>
      <c r="C80" s="39">
        <v>17483</v>
      </c>
      <c r="D80" s="37" t="s">
        <v>236</v>
      </c>
      <c r="E80" t="s">
        <v>628</v>
      </c>
      <c r="F80" s="25">
        <v>1512</v>
      </c>
    </row>
    <row r="81" spans="1:6" x14ac:dyDescent="0.25">
      <c r="A81" s="23">
        <v>41563</v>
      </c>
      <c r="B81" s="39" t="s">
        <v>65</v>
      </c>
      <c r="C81" s="39">
        <v>17484</v>
      </c>
      <c r="D81" s="37" t="s">
        <v>301</v>
      </c>
      <c r="E81" t="s">
        <v>630</v>
      </c>
      <c r="F81" s="25">
        <v>6227.55</v>
      </c>
    </row>
    <row r="82" spans="1:6" x14ac:dyDescent="0.25">
      <c r="A82" s="23">
        <v>41563</v>
      </c>
      <c r="B82" s="39" t="s">
        <v>65</v>
      </c>
      <c r="C82" s="39">
        <v>17485</v>
      </c>
      <c r="D82" s="37" t="s">
        <v>493</v>
      </c>
      <c r="E82" t="s">
        <v>637</v>
      </c>
      <c r="F82" s="25">
        <v>390</v>
      </c>
    </row>
    <row r="83" spans="1:6" x14ac:dyDescent="0.25">
      <c r="A83" s="23">
        <v>41563</v>
      </c>
      <c r="B83" s="39" t="s">
        <v>65</v>
      </c>
      <c r="C83" s="39">
        <v>17486</v>
      </c>
      <c r="D83" s="37" t="s">
        <v>532</v>
      </c>
      <c r="E83" t="s">
        <v>630</v>
      </c>
      <c r="F83" s="25">
        <v>6227.55</v>
      </c>
    </row>
    <row r="84" spans="1:6" x14ac:dyDescent="0.25">
      <c r="A84" s="23">
        <v>41563</v>
      </c>
      <c r="B84" s="39" t="s">
        <v>65</v>
      </c>
      <c r="C84" s="39">
        <v>17487</v>
      </c>
      <c r="D84" s="37" t="s">
        <v>533</v>
      </c>
      <c r="E84" t="s">
        <v>630</v>
      </c>
      <c r="F84" s="25">
        <v>6227.55</v>
      </c>
    </row>
    <row r="85" spans="1:6" x14ac:dyDescent="0.25">
      <c r="A85" s="23">
        <v>41563</v>
      </c>
      <c r="B85" s="39" t="s">
        <v>65</v>
      </c>
      <c r="C85" s="39">
        <v>17488</v>
      </c>
      <c r="D85" s="37" t="s">
        <v>6</v>
      </c>
      <c r="E85" s="37" t="s">
        <v>6</v>
      </c>
      <c r="F85" s="25">
        <v>0</v>
      </c>
    </row>
    <row r="86" spans="1:6" x14ac:dyDescent="0.25">
      <c r="A86" s="23">
        <v>41563</v>
      </c>
      <c r="B86" s="39" t="s">
        <v>65</v>
      </c>
      <c r="C86" s="39">
        <v>17489</v>
      </c>
      <c r="D86" s="37" t="s">
        <v>534</v>
      </c>
      <c r="E86" t="s">
        <v>630</v>
      </c>
      <c r="F86" s="25">
        <v>6227.55</v>
      </c>
    </row>
    <row r="87" spans="1:6" x14ac:dyDescent="0.25">
      <c r="A87" s="111">
        <v>41564</v>
      </c>
      <c r="B87" s="39" t="s">
        <v>65</v>
      </c>
      <c r="C87" s="39">
        <v>17490</v>
      </c>
      <c r="D87" s="37" t="s">
        <v>489</v>
      </c>
      <c r="E87" t="s">
        <v>638</v>
      </c>
      <c r="F87" s="25">
        <v>1036</v>
      </c>
    </row>
    <row r="88" spans="1:6" x14ac:dyDescent="0.25">
      <c r="A88" s="111">
        <v>41564</v>
      </c>
      <c r="B88" s="39" t="s">
        <v>65</v>
      </c>
      <c r="C88" s="39">
        <v>17491</v>
      </c>
      <c r="D88" s="37" t="s">
        <v>56</v>
      </c>
      <c r="E88" t="s">
        <v>628</v>
      </c>
      <c r="F88" s="25">
        <v>3855.8</v>
      </c>
    </row>
    <row r="89" spans="1:6" x14ac:dyDescent="0.25">
      <c r="A89" s="111">
        <v>41564</v>
      </c>
      <c r="B89" s="39" t="s">
        <v>65</v>
      </c>
      <c r="C89" s="39">
        <v>17492</v>
      </c>
      <c r="D89" s="37" t="s">
        <v>236</v>
      </c>
      <c r="E89" t="s">
        <v>628</v>
      </c>
      <c r="F89" s="25">
        <v>1532</v>
      </c>
    </row>
    <row r="90" spans="1:6" x14ac:dyDescent="0.25">
      <c r="A90" s="23">
        <v>41565</v>
      </c>
      <c r="B90" s="39" t="s">
        <v>65</v>
      </c>
      <c r="C90" s="39">
        <v>17493</v>
      </c>
      <c r="D90" s="37" t="s">
        <v>619</v>
      </c>
      <c r="E90" t="s">
        <v>695</v>
      </c>
      <c r="F90" s="25">
        <v>3584.4</v>
      </c>
    </row>
    <row r="91" spans="1:6" x14ac:dyDescent="0.25">
      <c r="A91" s="23">
        <v>41565</v>
      </c>
      <c r="B91" s="39" t="s">
        <v>65</v>
      </c>
      <c r="C91" s="39">
        <v>17494</v>
      </c>
      <c r="D91" s="37" t="s">
        <v>620</v>
      </c>
      <c r="E91" t="s">
        <v>695</v>
      </c>
      <c r="F91" s="25">
        <v>5825.52</v>
      </c>
    </row>
    <row r="92" spans="1:6" x14ac:dyDescent="0.25">
      <c r="A92" s="23">
        <v>41565</v>
      </c>
      <c r="B92" s="39" t="s">
        <v>65</v>
      </c>
      <c r="C92" s="39">
        <v>17495</v>
      </c>
      <c r="D92" s="37" t="s">
        <v>148</v>
      </c>
      <c r="E92" t="s">
        <v>153</v>
      </c>
      <c r="F92" s="25">
        <v>5995</v>
      </c>
    </row>
    <row r="93" spans="1:6" x14ac:dyDescent="0.25">
      <c r="A93" s="23">
        <v>41568</v>
      </c>
      <c r="B93" s="39" t="s">
        <v>65</v>
      </c>
      <c r="C93" s="39">
        <v>17496</v>
      </c>
      <c r="D93" s="37" t="s">
        <v>11</v>
      </c>
      <c r="E93" t="s">
        <v>631</v>
      </c>
      <c r="F93" s="25">
        <v>771.29</v>
      </c>
    </row>
    <row r="94" spans="1:6" x14ac:dyDescent="0.25">
      <c r="A94" s="23">
        <v>41568</v>
      </c>
      <c r="B94" s="39" t="s">
        <v>65</v>
      </c>
      <c r="C94" s="39">
        <v>17497</v>
      </c>
      <c r="D94" s="37" t="s">
        <v>621</v>
      </c>
      <c r="E94" t="s">
        <v>639</v>
      </c>
      <c r="F94" s="25">
        <v>2710</v>
      </c>
    </row>
    <row r="95" spans="1:6" x14ac:dyDescent="0.25">
      <c r="A95" s="23">
        <v>41568</v>
      </c>
      <c r="B95" s="39" t="s">
        <v>65</v>
      </c>
      <c r="C95" s="39">
        <v>17498</v>
      </c>
      <c r="D95" s="37" t="s">
        <v>529</v>
      </c>
      <c r="E95" t="s">
        <v>628</v>
      </c>
      <c r="F95" s="25">
        <v>1118</v>
      </c>
    </row>
    <row r="96" spans="1:6" x14ac:dyDescent="0.25">
      <c r="A96" s="23">
        <v>41568</v>
      </c>
      <c r="B96" s="39" t="s">
        <v>65</v>
      </c>
      <c r="C96" s="39">
        <v>17499</v>
      </c>
      <c r="D96" s="37" t="s">
        <v>179</v>
      </c>
      <c r="E96" t="s">
        <v>628</v>
      </c>
      <c r="F96" s="25">
        <v>1082</v>
      </c>
    </row>
    <row r="97" spans="1:6" x14ac:dyDescent="0.25">
      <c r="A97" s="23">
        <v>41568</v>
      </c>
      <c r="B97" s="39" t="s">
        <v>65</v>
      </c>
      <c r="C97" s="39">
        <v>17500</v>
      </c>
      <c r="D97" s="37" t="s">
        <v>9</v>
      </c>
      <c r="E97" t="s">
        <v>631</v>
      </c>
      <c r="F97" s="25">
        <v>2920.51</v>
      </c>
    </row>
    <row r="98" spans="1:6" x14ac:dyDescent="0.25">
      <c r="A98" s="23">
        <v>41569</v>
      </c>
      <c r="B98" s="39" t="s">
        <v>65</v>
      </c>
      <c r="C98" s="39">
        <v>17501</v>
      </c>
      <c r="D98" s="37" t="s">
        <v>498</v>
      </c>
      <c r="E98" t="s">
        <v>640</v>
      </c>
      <c r="F98" s="25">
        <v>1102</v>
      </c>
    </row>
    <row r="99" spans="1:6" x14ac:dyDescent="0.25">
      <c r="A99" s="23">
        <v>41569</v>
      </c>
      <c r="B99" s="39" t="s">
        <v>65</v>
      </c>
      <c r="C99" s="39">
        <v>17502</v>
      </c>
      <c r="D99" s="37" t="s">
        <v>498</v>
      </c>
      <c r="E99" t="s">
        <v>641</v>
      </c>
      <c r="F99" s="25">
        <v>1160</v>
      </c>
    </row>
    <row r="100" spans="1:6" x14ac:dyDescent="0.25">
      <c r="A100" s="23">
        <v>41569</v>
      </c>
      <c r="B100" s="39" t="s">
        <v>65</v>
      </c>
      <c r="C100" s="39">
        <v>17503</v>
      </c>
      <c r="D100" s="37" t="s">
        <v>177</v>
      </c>
      <c r="E100" t="s">
        <v>642</v>
      </c>
      <c r="F100" s="25">
        <v>9039.32</v>
      </c>
    </row>
    <row r="101" spans="1:6" x14ac:dyDescent="0.25">
      <c r="A101" s="23">
        <v>41575</v>
      </c>
      <c r="B101" s="39" t="s">
        <v>65</v>
      </c>
      <c r="C101" s="39">
        <v>17504</v>
      </c>
      <c r="D101" s="37" t="s">
        <v>622</v>
      </c>
      <c r="E101" t="s">
        <v>628</v>
      </c>
      <c r="F101" s="25">
        <v>1830</v>
      </c>
    </row>
    <row r="102" spans="1:6" x14ac:dyDescent="0.25">
      <c r="A102" s="23">
        <v>41575</v>
      </c>
      <c r="B102" s="39" t="s">
        <v>65</v>
      </c>
      <c r="C102" s="39">
        <v>17505</v>
      </c>
      <c r="D102" s="37" t="s">
        <v>241</v>
      </c>
      <c r="E102" t="s">
        <v>643</v>
      </c>
      <c r="F102" s="25">
        <v>3075.16</v>
      </c>
    </row>
    <row r="103" spans="1:6" x14ac:dyDescent="0.25">
      <c r="A103" s="23">
        <v>41576</v>
      </c>
      <c r="B103" s="39" t="s">
        <v>65</v>
      </c>
      <c r="C103" s="39">
        <v>17506</v>
      </c>
      <c r="D103" s="37" t="s">
        <v>9</v>
      </c>
      <c r="E103" t="s">
        <v>644</v>
      </c>
      <c r="F103" s="25">
        <v>3500</v>
      </c>
    </row>
    <row r="104" spans="1:6" x14ac:dyDescent="0.25">
      <c r="A104" s="23">
        <v>41577</v>
      </c>
      <c r="B104" s="39" t="s">
        <v>65</v>
      </c>
      <c r="C104" s="39">
        <v>17507</v>
      </c>
      <c r="D104" s="37" t="s">
        <v>11</v>
      </c>
      <c r="E104" t="s">
        <v>631</v>
      </c>
      <c r="F104" s="25">
        <v>1145.0899999999999</v>
      </c>
    </row>
    <row r="105" spans="1:6" x14ac:dyDescent="0.25">
      <c r="A105" s="23">
        <v>41577</v>
      </c>
      <c r="B105" s="39" t="s">
        <v>65</v>
      </c>
      <c r="C105" s="39">
        <v>17508</v>
      </c>
      <c r="D105" s="37" t="s">
        <v>623</v>
      </c>
      <c r="E105" t="s">
        <v>683</v>
      </c>
      <c r="F105" s="25">
        <v>798</v>
      </c>
    </row>
    <row r="106" spans="1:6" x14ac:dyDescent="0.25">
      <c r="A106" s="23">
        <v>41577</v>
      </c>
      <c r="B106" s="39" t="s">
        <v>65</v>
      </c>
      <c r="C106" s="39">
        <v>17509</v>
      </c>
      <c r="D106" s="37" t="s">
        <v>533</v>
      </c>
      <c r="E106" t="s">
        <v>630</v>
      </c>
      <c r="F106" s="25">
        <v>6227.55</v>
      </c>
    </row>
    <row r="107" spans="1:6" x14ac:dyDescent="0.25">
      <c r="A107" s="23">
        <v>41577</v>
      </c>
      <c r="B107" s="39" t="s">
        <v>65</v>
      </c>
      <c r="C107" s="39">
        <v>17510</v>
      </c>
      <c r="D107" s="37" t="s">
        <v>532</v>
      </c>
      <c r="E107" t="s">
        <v>630</v>
      </c>
      <c r="F107" s="25">
        <v>6227.55</v>
      </c>
    </row>
    <row r="108" spans="1:6" x14ac:dyDescent="0.25">
      <c r="A108" s="23">
        <v>41577</v>
      </c>
      <c r="B108" s="39" t="s">
        <v>65</v>
      </c>
      <c r="C108" s="39">
        <v>17511</v>
      </c>
      <c r="D108" s="37" t="s">
        <v>534</v>
      </c>
      <c r="E108" t="s">
        <v>630</v>
      </c>
      <c r="F108" s="25">
        <v>6227.55</v>
      </c>
    </row>
    <row r="109" spans="1:6" x14ac:dyDescent="0.25">
      <c r="A109" s="23">
        <v>41577</v>
      </c>
      <c r="B109" s="39" t="s">
        <v>65</v>
      </c>
      <c r="C109" s="39">
        <v>17512</v>
      </c>
      <c r="D109" s="37" t="s">
        <v>6</v>
      </c>
      <c r="E109" s="37" t="s">
        <v>6</v>
      </c>
      <c r="F109" s="25">
        <v>0</v>
      </c>
    </row>
    <row r="110" spans="1:6" x14ac:dyDescent="0.25">
      <c r="A110" s="23">
        <v>41577</v>
      </c>
      <c r="B110" s="39" t="s">
        <v>65</v>
      </c>
      <c r="C110" s="39">
        <v>17513</v>
      </c>
      <c r="D110" s="37" t="s">
        <v>147</v>
      </c>
      <c r="E110" t="s">
        <v>39</v>
      </c>
      <c r="F110" s="25">
        <v>4222.3999999999996</v>
      </c>
    </row>
    <row r="111" spans="1:6" x14ac:dyDescent="0.25">
      <c r="A111" s="23">
        <v>41577</v>
      </c>
      <c r="B111" s="39" t="s">
        <v>65</v>
      </c>
      <c r="C111" s="39">
        <v>17514</v>
      </c>
      <c r="D111" s="37" t="s">
        <v>529</v>
      </c>
      <c r="E111" t="s">
        <v>628</v>
      </c>
      <c r="F111" s="25">
        <v>1188</v>
      </c>
    </row>
    <row r="112" spans="1:6" x14ac:dyDescent="0.25">
      <c r="A112" s="23">
        <v>41578</v>
      </c>
      <c r="B112" s="39" t="s">
        <v>65</v>
      </c>
      <c r="C112" s="39">
        <v>17515</v>
      </c>
      <c r="D112" s="37" t="s">
        <v>624</v>
      </c>
      <c r="E112" t="s">
        <v>684</v>
      </c>
      <c r="F112" s="25">
        <v>2531.35</v>
      </c>
    </row>
    <row r="113" spans="1:7" x14ac:dyDescent="0.25">
      <c r="A113" s="23">
        <v>41578</v>
      </c>
      <c r="B113" s="39" t="s">
        <v>65</v>
      </c>
      <c r="C113" s="39">
        <v>17516</v>
      </c>
      <c r="D113" s="37" t="s">
        <v>625</v>
      </c>
      <c r="E113" t="s">
        <v>686</v>
      </c>
      <c r="F113" s="25">
        <v>384</v>
      </c>
    </row>
    <row r="114" spans="1:7" x14ac:dyDescent="0.25">
      <c r="A114" s="23">
        <v>41578</v>
      </c>
      <c r="B114" s="39" t="s">
        <v>65</v>
      </c>
      <c r="C114" s="39">
        <v>17517</v>
      </c>
      <c r="D114" s="37" t="s">
        <v>624</v>
      </c>
      <c r="E114" t="s">
        <v>685</v>
      </c>
      <c r="F114" s="25">
        <v>2846.32</v>
      </c>
    </row>
    <row r="115" spans="1:7" x14ac:dyDescent="0.25">
      <c r="A115" s="23">
        <v>41578</v>
      </c>
      <c r="B115" s="39" t="s">
        <v>65</v>
      </c>
      <c r="C115" s="39" t="s">
        <v>645</v>
      </c>
      <c r="D115" s="37" t="s">
        <v>626</v>
      </c>
      <c r="E115" t="s">
        <v>646</v>
      </c>
      <c r="F115" s="25">
        <v>139.19999999999999</v>
      </c>
    </row>
    <row r="116" spans="1:7" x14ac:dyDescent="0.25">
      <c r="A116" s="23">
        <v>41564</v>
      </c>
      <c r="B116" s="39" t="s">
        <v>104</v>
      </c>
      <c r="C116" s="39" t="s">
        <v>379</v>
      </c>
      <c r="D116" s="37" t="s">
        <v>285</v>
      </c>
      <c r="E116" t="s">
        <v>654</v>
      </c>
      <c r="F116" s="25">
        <f>173.33+6247.06+1200.31+30966.12+1001.2+33681.01+11887.43+21834.61+41605.99+26.49</f>
        <v>148623.54999999999</v>
      </c>
    </row>
    <row r="117" spans="1:7" x14ac:dyDescent="0.25">
      <c r="A117" s="23">
        <v>41576</v>
      </c>
      <c r="B117" s="39" t="s">
        <v>104</v>
      </c>
      <c r="C117" s="39" t="s">
        <v>661</v>
      </c>
      <c r="D117" s="37" t="s">
        <v>36</v>
      </c>
      <c r="E117" t="s">
        <v>654</v>
      </c>
      <c r="F117" s="25">
        <f>1001.2+33681.01+6247.06+21834.61+1200.31+41605.99+31718.08+3227.48+11887.43+26.49+173.33</f>
        <v>152602.99</v>
      </c>
    </row>
    <row r="118" spans="1:7" x14ac:dyDescent="0.25">
      <c r="A118" s="23"/>
      <c r="D118" s="37"/>
      <c r="F118" s="25"/>
    </row>
    <row r="119" spans="1:7" ht="15.75" thickBot="1" x14ac:dyDescent="0.3">
      <c r="A119" s="23"/>
      <c r="D119" s="37"/>
      <c r="F119" s="25"/>
    </row>
    <row r="120" spans="1:7" ht="15.75" thickBot="1" x14ac:dyDescent="0.3">
      <c r="A120" s="23"/>
      <c r="B120" s="84" t="s">
        <v>627</v>
      </c>
      <c r="D120" s="37"/>
      <c r="F120" s="35">
        <f>SUM(F9:F117)</f>
        <v>1724623.3700000013</v>
      </c>
    </row>
    <row r="121" spans="1:7" x14ac:dyDescent="0.25">
      <c r="A121" s="23"/>
      <c r="D121" s="37"/>
      <c r="F121" s="25"/>
    </row>
    <row r="122" spans="1:7" x14ac:dyDescent="0.25">
      <c r="A122" s="23"/>
      <c r="D122" s="37"/>
      <c r="F122" s="25"/>
    </row>
    <row r="123" spans="1:7" x14ac:dyDescent="0.25">
      <c r="A123" s="23"/>
      <c r="D123" s="37"/>
      <c r="F123" s="25"/>
    </row>
    <row r="124" spans="1:7" x14ac:dyDescent="0.25">
      <c r="A124" s="23"/>
      <c r="D124" s="37"/>
      <c r="F124" s="25"/>
    </row>
    <row r="127" spans="1:7" s="99" customFormat="1" x14ac:dyDescent="0.25">
      <c r="B127" s="65" t="s">
        <v>12</v>
      </c>
      <c r="E127" s="65" t="s">
        <v>13</v>
      </c>
      <c r="G127" s="28"/>
    </row>
    <row r="128" spans="1:7" s="99" customFormat="1" x14ac:dyDescent="0.25">
      <c r="B128"/>
      <c r="E128"/>
      <c r="G128" s="28"/>
    </row>
    <row r="129" spans="2:7" s="99" customFormat="1" x14ac:dyDescent="0.25">
      <c r="B129"/>
      <c r="E129"/>
      <c r="G129" s="28"/>
    </row>
    <row r="130" spans="2:7" s="99" customFormat="1" x14ac:dyDescent="0.25">
      <c r="B130" s="65"/>
      <c r="E130" s="67"/>
      <c r="G130" s="28"/>
    </row>
    <row r="131" spans="2:7" s="99" customFormat="1" x14ac:dyDescent="0.25">
      <c r="B131" s="65" t="s">
        <v>14</v>
      </c>
      <c r="E131" s="65" t="s">
        <v>172</v>
      </c>
      <c r="G131" s="28"/>
    </row>
    <row r="132" spans="2:7" s="99" customFormat="1" x14ac:dyDescent="0.25">
      <c r="D132" s="32"/>
      <c r="E132" s="34"/>
      <c r="F132" s="34"/>
      <c r="G132" s="28"/>
    </row>
  </sheetData>
  <autoFilter ref="A8:F27"/>
  <pageMargins left="0.70866141732283472" right="0.70866141732283472" top="0.35433070866141736" bottom="0.55118110236220474" header="0.31496062992125984" footer="0.31496062992125984"/>
  <pageSetup scale="65" fitToHeight="2" orientation="landscape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zoomScale="85" zoomScaleNormal="85" workbookViewId="0">
      <selection activeCell="F72" sqref="F72"/>
    </sheetView>
  </sheetViews>
  <sheetFormatPr baseColWidth="10" defaultRowHeight="12.75" x14ac:dyDescent="0.2"/>
  <cols>
    <col min="1" max="1" width="11.42578125" style="118"/>
    <col min="2" max="2" width="16" style="118" customWidth="1"/>
    <col min="3" max="3" width="9.28515625" style="118" customWidth="1"/>
    <col min="4" max="4" width="47.85546875" style="118" customWidth="1"/>
    <col min="5" max="5" width="56.140625" style="118" bestFit="1" customWidth="1"/>
    <col min="6" max="6" width="14.140625" style="118" bestFit="1" customWidth="1"/>
    <col min="7" max="16384" width="11.42578125" style="118"/>
  </cols>
  <sheetData>
    <row r="1" spans="1:6" s="113" customFormat="1" ht="14.25" x14ac:dyDescent="0.2"/>
    <row r="2" spans="1:6" s="113" customFormat="1" ht="14.25" x14ac:dyDescent="0.2"/>
    <row r="3" spans="1:6" s="113" customFormat="1" ht="14.25" x14ac:dyDescent="0.2"/>
    <row r="4" spans="1:6" s="113" customFormat="1" ht="14.25" x14ac:dyDescent="0.2"/>
    <row r="5" spans="1:6" s="113" customFormat="1" ht="14.25" x14ac:dyDescent="0.2">
      <c r="A5" s="114" t="s">
        <v>0</v>
      </c>
      <c r="B5" s="114"/>
    </row>
    <row r="6" spans="1:6" s="113" customFormat="1" ht="14.25" x14ac:dyDescent="0.2">
      <c r="A6" s="114" t="s">
        <v>166</v>
      </c>
      <c r="B6" s="114"/>
    </row>
    <row r="7" spans="1:6" s="113" customFormat="1" ht="14.25" x14ac:dyDescent="0.2">
      <c r="A7" s="114"/>
      <c r="B7" s="114"/>
    </row>
    <row r="8" spans="1:6" s="113" customFormat="1" ht="14.25" x14ac:dyDescent="0.2"/>
    <row r="9" spans="1:6" s="116" customFormat="1" ht="15" x14ac:dyDescent="0.25">
      <c r="A9" s="115" t="s">
        <v>1</v>
      </c>
      <c r="B9" s="115" t="s">
        <v>44</v>
      </c>
      <c r="C9" s="115" t="s">
        <v>2</v>
      </c>
      <c r="D9" s="115" t="s">
        <v>3</v>
      </c>
      <c r="E9" s="115" t="s">
        <v>4</v>
      </c>
      <c r="F9" s="115" t="s">
        <v>5</v>
      </c>
    </row>
    <row r="10" spans="1:6" x14ac:dyDescent="0.2">
      <c r="A10" s="117">
        <v>41585</v>
      </c>
      <c r="B10" s="118" t="s">
        <v>65</v>
      </c>
      <c r="C10" s="118">
        <v>17518</v>
      </c>
      <c r="D10" s="37" t="s">
        <v>57</v>
      </c>
      <c r="E10" s="118" t="s">
        <v>713</v>
      </c>
      <c r="F10" s="119">
        <v>6635.2</v>
      </c>
    </row>
    <row r="11" spans="1:6" x14ac:dyDescent="0.2">
      <c r="A11" s="117">
        <v>41585</v>
      </c>
      <c r="B11" s="118" t="s">
        <v>65</v>
      </c>
      <c r="C11" s="118">
        <v>17519</v>
      </c>
      <c r="D11" s="37" t="s">
        <v>488</v>
      </c>
      <c r="E11" s="118" t="s">
        <v>714</v>
      </c>
      <c r="F11" s="119">
        <v>7951.12</v>
      </c>
    </row>
    <row r="12" spans="1:6" x14ac:dyDescent="0.2">
      <c r="A12" s="117">
        <v>41585</v>
      </c>
      <c r="B12" s="118" t="s">
        <v>65</v>
      </c>
      <c r="C12" s="118">
        <v>17520</v>
      </c>
      <c r="D12" s="37" t="s">
        <v>9</v>
      </c>
      <c r="E12" s="118" t="s">
        <v>715</v>
      </c>
      <c r="F12" s="119">
        <v>2854.8</v>
      </c>
    </row>
    <row r="13" spans="1:6" x14ac:dyDescent="0.2">
      <c r="A13" s="117">
        <v>41590</v>
      </c>
      <c r="B13" s="118" t="s">
        <v>65</v>
      </c>
      <c r="C13" s="118">
        <v>17521</v>
      </c>
      <c r="D13" s="37" t="s">
        <v>241</v>
      </c>
      <c r="E13" s="118" t="s">
        <v>716</v>
      </c>
      <c r="F13" s="119">
        <v>5565.68</v>
      </c>
    </row>
    <row r="14" spans="1:6" x14ac:dyDescent="0.2">
      <c r="A14" s="117">
        <v>41590</v>
      </c>
      <c r="B14" s="118" t="s">
        <v>65</v>
      </c>
      <c r="C14" s="118">
        <v>17522</v>
      </c>
      <c r="D14" s="37" t="s">
        <v>696</v>
      </c>
      <c r="E14" s="118" t="s">
        <v>158</v>
      </c>
      <c r="F14" s="119">
        <v>4000</v>
      </c>
    </row>
    <row r="15" spans="1:6" x14ac:dyDescent="0.2">
      <c r="A15" s="117">
        <v>41590</v>
      </c>
      <c r="B15" s="118" t="s">
        <v>65</v>
      </c>
      <c r="C15" s="118">
        <v>17523</v>
      </c>
      <c r="D15" s="37" t="s">
        <v>489</v>
      </c>
      <c r="E15" s="118" t="s">
        <v>717</v>
      </c>
      <c r="F15" s="119">
        <v>4308</v>
      </c>
    </row>
    <row r="16" spans="1:6" x14ac:dyDescent="0.2">
      <c r="A16" s="117">
        <v>41592</v>
      </c>
      <c r="B16" s="118" t="s">
        <v>65</v>
      </c>
      <c r="C16" s="118">
        <v>17524</v>
      </c>
      <c r="D16" s="37" t="s">
        <v>697</v>
      </c>
      <c r="E16" s="37" t="s">
        <v>718</v>
      </c>
      <c r="F16" s="119">
        <v>1862.72</v>
      </c>
    </row>
    <row r="17" spans="1:6" x14ac:dyDescent="0.2">
      <c r="A17" s="117">
        <v>41592</v>
      </c>
      <c r="B17" s="118" t="s">
        <v>65</v>
      </c>
      <c r="C17" s="118">
        <v>17525</v>
      </c>
      <c r="D17" s="37" t="s">
        <v>698</v>
      </c>
      <c r="E17" s="118" t="s">
        <v>125</v>
      </c>
      <c r="F17" s="119">
        <v>9903.6200000000008</v>
      </c>
    </row>
    <row r="18" spans="1:6" x14ac:dyDescent="0.2">
      <c r="A18" s="117">
        <v>41592</v>
      </c>
      <c r="B18" s="118" t="s">
        <v>65</v>
      </c>
      <c r="C18" s="118">
        <v>17526</v>
      </c>
      <c r="D18" s="37" t="s">
        <v>59</v>
      </c>
      <c r="E18" s="118" t="s">
        <v>744</v>
      </c>
      <c r="F18" s="119">
        <v>1102</v>
      </c>
    </row>
    <row r="19" spans="1:6" x14ac:dyDescent="0.2">
      <c r="A19" s="117">
        <v>41592</v>
      </c>
      <c r="B19" s="118" t="s">
        <v>65</v>
      </c>
      <c r="C19" s="118">
        <v>17527</v>
      </c>
      <c r="D19" s="37" t="s">
        <v>699</v>
      </c>
      <c r="E19" s="118" t="s">
        <v>719</v>
      </c>
      <c r="F19" s="119">
        <v>1392</v>
      </c>
    </row>
    <row r="20" spans="1:6" x14ac:dyDescent="0.2">
      <c r="A20" s="117">
        <v>41592</v>
      </c>
      <c r="B20" s="118" t="s">
        <v>65</v>
      </c>
      <c r="C20" s="118">
        <v>17528</v>
      </c>
      <c r="D20" s="37" t="s">
        <v>498</v>
      </c>
      <c r="E20" s="118" t="s">
        <v>720</v>
      </c>
      <c r="F20" s="119">
        <v>638</v>
      </c>
    </row>
    <row r="21" spans="1:6" x14ac:dyDescent="0.2">
      <c r="A21" s="117">
        <v>41598</v>
      </c>
      <c r="B21" s="118" t="s">
        <v>65</v>
      </c>
      <c r="C21" s="118">
        <v>17529</v>
      </c>
      <c r="D21" s="37" t="s">
        <v>56</v>
      </c>
      <c r="E21" s="118" t="s">
        <v>721</v>
      </c>
      <c r="F21" s="119">
        <v>3220</v>
      </c>
    </row>
    <row r="22" spans="1:6" x14ac:dyDescent="0.2">
      <c r="A22" s="117">
        <v>41598</v>
      </c>
      <c r="B22" s="118" t="s">
        <v>65</v>
      </c>
      <c r="C22" s="118">
        <v>17530</v>
      </c>
      <c r="D22" s="37" t="s">
        <v>700</v>
      </c>
      <c r="E22" s="118" t="s">
        <v>721</v>
      </c>
      <c r="F22" s="119">
        <v>1324</v>
      </c>
    </row>
    <row r="23" spans="1:6" x14ac:dyDescent="0.2">
      <c r="A23" s="117">
        <v>41599</v>
      </c>
      <c r="B23" s="118" t="s">
        <v>65</v>
      </c>
      <c r="C23" s="118">
        <v>17531</v>
      </c>
      <c r="D23" s="37" t="s">
        <v>701</v>
      </c>
      <c r="E23" s="118" t="s">
        <v>722</v>
      </c>
      <c r="F23" s="119">
        <v>792</v>
      </c>
    </row>
    <row r="24" spans="1:6" x14ac:dyDescent="0.2">
      <c r="A24" s="117">
        <v>41600</v>
      </c>
      <c r="B24" s="118" t="s">
        <v>65</v>
      </c>
      <c r="C24" s="118">
        <v>17532</v>
      </c>
      <c r="D24" s="37" t="s">
        <v>234</v>
      </c>
      <c r="E24" s="118" t="s">
        <v>721</v>
      </c>
      <c r="F24" s="119">
        <v>1936</v>
      </c>
    </row>
    <row r="25" spans="1:6" x14ac:dyDescent="0.2">
      <c r="A25" s="117">
        <v>41600</v>
      </c>
      <c r="B25" s="118" t="s">
        <v>65</v>
      </c>
      <c r="C25" s="118">
        <v>17533</v>
      </c>
      <c r="D25" s="37" t="s">
        <v>702</v>
      </c>
      <c r="E25" s="118" t="s">
        <v>721</v>
      </c>
      <c r="F25" s="119">
        <v>4562</v>
      </c>
    </row>
    <row r="26" spans="1:6" x14ac:dyDescent="0.2">
      <c r="A26" s="117">
        <v>41600</v>
      </c>
      <c r="B26" s="118" t="s">
        <v>65</v>
      </c>
      <c r="C26" s="118">
        <v>17534</v>
      </c>
      <c r="D26" s="37" t="s">
        <v>234</v>
      </c>
      <c r="E26" s="118" t="s">
        <v>721</v>
      </c>
      <c r="F26" s="119">
        <v>4962</v>
      </c>
    </row>
    <row r="27" spans="1:6" x14ac:dyDescent="0.2">
      <c r="A27" s="117">
        <v>41603</v>
      </c>
      <c r="B27" s="118" t="s">
        <v>65</v>
      </c>
      <c r="C27" s="118">
        <v>17535</v>
      </c>
      <c r="D27" s="37" t="s">
        <v>534</v>
      </c>
      <c r="E27" s="118" t="s">
        <v>714</v>
      </c>
      <c r="F27" s="119">
        <v>6227.55</v>
      </c>
    </row>
    <row r="28" spans="1:6" x14ac:dyDescent="0.2">
      <c r="A28" s="117">
        <v>41603</v>
      </c>
      <c r="B28" s="118" t="s">
        <v>65</v>
      </c>
      <c r="C28" s="118">
        <v>17536</v>
      </c>
      <c r="D28" s="37" t="s">
        <v>532</v>
      </c>
      <c r="E28" s="118" t="s">
        <v>714</v>
      </c>
      <c r="F28" s="119">
        <v>6227.55</v>
      </c>
    </row>
    <row r="29" spans="1:6" x14ac:dyDescent="0.2">
      <c r="A29" s="117">
        <v>41603</v>
      </c>
      <c r="B29" s="118" t="s">
        <v>65</v>
      </c>
      <c r="C29" s="118">
        <v>17537</v>
      </c>
      <c r="D29" s="37" t="s">
        <v>533</v>
      </c>
      <c r="E29" s="118" t="s">
        <v>714</v>
      </c>
      <c r="F29" s="119">
        <v>6227.55</v>
      </c>
    </row>
    <row r="30" spans="1:6" x14ac:dyDescent="0.2">
      <c r="A30" s="117">
        <v>41603</v>
      </c>
      <c r="B30" s="118" t="s">
        <v>65</v>
      </c>
      <c r="C30" s="118">
        <v>17538</v>
      </c>
      <c r="D30" s="37" t="s">
        <v>493</v>
      </c>
      <c r="E30" s="118" t="s">
        <v>745</v>
      </c>
      <c r="F30" s="119">
        <v>510</v>
      </c>
    </row>
    <row r="31" spans="1:6" x14ac:dyDescent="0.2">
      <c r="A31" s="117">
        <v>41603</v>
      </c>
      <c r="B31" s="118" t="s">
        <v>65</v>
      </c>
      <c r="C31" s="118">
        <v>17539</v>
      </c>
      <c r="D31" s="37" t="s">
        <v>8</v>
      </c>
      <c r="E31" s="118" t="s">
        <v>723</v>
      </c>
      <c r="F31" s="119">
        <v>5000</v>
      </c>
    </row>
    <row r="32" spans="1:6" x14ac:dyDescent="0.2">
      <c r="A32" s="117">
        <v>41605</v>
      </c>
      <c r="B32" s="118" t="s">
        <v>65</v>
      </c>
      <c r="C32" s="118">
        <v>17540</v>
      </c>
      <c r="D32" s="37" t="s">
        <v>179</v>
      </c>
      <c r="E32" s="118" t="s">
        <v>721</v>
      </c>
      <c r="F32" s="119">
        <v>1251</v>
      </c>
    </row>
    <row r="33" spans="1:6" x14ac:dyDescent="0.2">
      <c r="A33" s="117">
        <v>41606</v>
      </c>
      <c r="B33" s="118" t="s">
        <v>65</v>
      </c>
      <c r="C33" s="118">
        <v>17541</v>
      </c>
      <c r="D33" s="37" t="s">
        <v>147</v>
      </c>
      <c r="E33" s="118" t="s">
        <v>39</v>
      </c>
      <c r="F33" s="119">
        <v>4170.59</v>
      </c>
    </row>
    <row r="34" spans="1:6" x14ac:dyDescent="0.2">
      <c r="A34" s="117">
        <v>41606</v>
      </c>
      <c r="B34" s="118" t="s">
        <v>65</v>
      </c>
      <c r="C34" s="118">
        <v>17542</v>
      </c>
      <c r="D34" s="37" t="s">
        <v>11</v>
      </c>
      <c r="E34" s="118" t="s">
        <v>715</v>
      </c>
      <c r="F34" s="119">
        <v>2983.57</v>
      </c>
    </row>
    <row r="35" spans="1:6" x14ac:dyDescent="0.2">
      <c r="A35" s="117">
        <v>41607</v>
      </c>
      <c r="B35" s="118" t="s">
        <v>65</v>
      </c>
      <c r="C35" s="118">
        <v>17543</v>
      </c>
      <c r="D35" s="37" t="s">
        <v>149</v>
      </c>
      <c r="E35" s="118" t="s">
        <v>724</v>
      </c>
      <c r="F35" s="119">
        <v>2013.62</v>
      </c>
    </row>
    <row r="36" spans="1:6" x14ac:dyDescent="0.2">
      <c r="A36" s="117">
        <v>41607</v>
      </c>
      <c r="B36" s="118" t="s">
        <v>65</v>
      </c>
      <c r="C36" s="118">
        <v>17544</v>
      </c>
      <c r="D36" s="37" t="s">
        <v>9</v>
      </c>
      <c r="E36" s="118" t="s">
        <v>715</v>
      </c>
      <c r="F36" s="119">
        <v>3319.59</v>
      </c>
    </row>
    <row r="37" spans="1:6" x14ac:dyDescent="0.2">
      <c r="A37" s="117">
        <v>41607</v>
      </c>
      <c r="B37" s="118" t="s">
        <v>65</v>
      </c>
      <c r="C37" s="118">
        <v>17545</v>
      </c>
      <c r="D37" s="37" t="s">
        <v>11</v>
      </c>
      <c r="E37" s="118" t="s">
        <v>715</v>
      </c>
      <c r="F37" s="119">
        <v>846.62</v>
      </c>
    </row>
    <row r="38" spans="1:6" x14ac:dyDescent="0.2">
      <c r="A38" s="117">
        <v>41582</v>
      </c>
      <c r="B38" s="118" t="s">
        <v>64</v>
      </c>
      <c r="C38" s="118">
        <v>264</v>
      </c>
      <c r="D38" s="37" t="s">
        <v>238</v>
      </c>
      <c r="E38" s="118" t="s">
        <v>725</v>
      </c>
      <c r="F38" s="112">
        <v>14110.03</v>
      </c>
    </row>
    <row r="39" spans="1:6" x14ac:dyDescent="0.2">
      <c r="A39" s="117">
        <v>41584</v>
      </c>
      <c r="B39" s="118" t="s">
        <v>64</v>
      </c>
      <c r="C39" s="118" t="s">
        <v>734</v>
      </c>
      <c r="D39" s="37" t="s">
        <v>38</v>
      </c>
      <c r="E39" s="37" t="s">
        <v>38</v>
      </c>
      <c r="F39" s="112">
        <v>19869</v>
      </c>
    </row>
    <row r="40" spans="1:6" x14ac:dyDescent="0.2">
      <c r="A40" s="117">
        <v>41585</v>
      </c>
      <c r="B40" s="118" t="s">
        <v>64</v>
      </c>
      <c r="C40" s="118">
        <v>265</v>
      </c>
      <c r="D40" s="37" t="s">
        <v>6</v>
      </c>
      <c r="E40" s="37" t="s">
        <v>6</v>
      </c>
      <c r="F40" s="119">
        <v>0</v>
      </c>
    </row>
    <row r="41" spans="1:6" x14ac:dyDescent="0.2">
      <c r="A41" s="117">
        <v>41585</v>
      </c>
      <c r="B41" s="118" t="s">
        <v>64</v>
      </c>
      <c r="C41" s="118">
        <v>266</v>
      </c>
      <c r="D41" s="37" t="s">
        <v>703</v>
      </c>
      <c r="E41" s="37" t="s">
        <v>726</v>
      </c>
      <c r="F41" s="112">
        <v>398499.02</v>
      </c>
    </row>
    <row r="42" spans="1:6" x14ac:dyDescent="0.2">
      <c r="A42" s="117">
        <v>41590</v>
      </c>
      <c r="B42" s="118" t="s">
        <v>64</v>
      </c>
      <c r="C42" s="118">
        <v>267</v>
      </c>
      <c r="D42" s="37" t="s">
        <v>704</v>
      </c>
      <c r="E42" s="118" t="s">
        <v>727</v>
      </c>
      <c r="F42" s="112">
        <v>26855.16</v>
      </c>
    </row>
    <row r="43" spans="1:6" x14ac:dyDescent="0.2">
      <c r="A43" s="117">
        <v>41590</v>
      </c>
      <c r="B43" s="118" t="s">
        <v>64</v>
      </c>
      <c r="C43" s="118">
        <v>268</v>
      </c>
      <c r="D43" s="37" t="s">
        <v>704</v>
      </c>
      <c r="E43" s="118" t="s">
        <v>728</v>
      </c>
      <c r="F43" s="112">
        <v>26855.16</v>
      </c>
    </row>
    <row r="44" spans="1:6" x14ac:dyDescent="0.2">
      <c r="A44" s="117">
        <v>41590</v>
      </c>
      <c r="B44" s="118" t="s">
        <v>64</v>
      </c>
      <c r="C44" s="118">
        <v>269</v>
      </c>
      <c r="D44" s="37" t="s">
        <v>705</v>
      </c>
      <c r="E44" s="118" t="s">
        <v>729</v>
      </c>
      <c r="F44" s="112">
        <v>106720</v>
      </c>
    </row>
    <row r="45" spans="1:6" x14ac:dyDescent="0.2">
      <c r="A45" s="117">
        <v>41590</v>
      </c>
      <c r="B45" s="118" t="s">
        <v>64</v>
      </c>
      <c r="C45" s="118" t="s">
        <v>734</v>
      </c>
      <c r="D45" s="37" t="s">
        <v>706</v>
      </c>
      <c r="E45" s="118" t="s">
        <v>743</v>
      </c>
      <c r="F45" s="112">
        <v>37982.050000000003</v>
      </c>
    </row>
    <row r="46" spans="1:6" x14ac:dyDescent="0.2">
      <c r="A46" s="117">
        <v>41591</v>
      </c>
      <c r="B46" s="118" t="s">
        <v>64</v>
      </c>
      <c r="C46" s="118">
        <v>270</v>
      </c>
      <c r="D46" s="37" t="s">
        <v>707</v>
      </c>
      <c r="E46" s="118" t="s">
        <v>730</v>
      </c>
      <c r="F46" s="112">
        <v>12248.67</v>
      </c>
    </row>
    <row r="47" spans="1:6" x14ac:dyDescent="0.2">
      <c r="A47" s="117">
        <v>41591</v>
      </c>
      <c r="B47" s="118" t="s">
        <v>64</v>
      </c>
      <c r="C47" s="118" t="s">
        <v>734</v>
      </c>
      <c r="D47" s="37" t="s">
        <v>676</v>
      </c>
      <c r="E47" s="118" t="s">
        <v>735</v>
      </c>
      <c r="F47" s="112">
        <v>439572.49</v>
      </c>
    </row>
    <row r="48" spans="1:6" x14ac:dyDescent="0.2">
      <c r="A48" s="117">
        <v>41593</v>
      </c>
      <c r="B48" s="118" t="s">
        <v>64</v>
      </c>
      <c r="C48" s="118" t="s">
        <v>734</v>
      </c>
      <c r="D48" s="37" t="s">
        <v>708</v>
      </c>
      <c r="E48" s="118" t="s">
        <v>739</v>
      </c>
      <c r="F48" s="112">
        <v>719.2</v>
      </c>
    </row>
    <row r="49" spans="1:6" x14ac:dyDescent="0.2">
      <c r="A49" s="117">
        <v>41593</v>
      </c>
      <c r="B49" s="118" t="s">
        <v>64</v>
      </c>
      <c r="C49" s="118" t="s">
        <v>734</v>
      </c>
      <c r="D49" s="37" t="s">
        <v>709</v>
      </c>
      <c r="E49" s="118" t="s">
        <v>738</v>
      </c>
      <c r="F49" s="112">
        <v>1148.4000000000001</v>
      </c>
    </row>
    <row r="50" spans="1:6" x14ac:dyDescent="0.2">
      <c r="A50" s="117">
        <v>41593</v>
      </c>
      <c r="B50" s="118" t="s">
        <v>64</v>
      </c>
      <c r="C50" s="118" t="s">
        <v>734</v>
      </c>
      <c r="D50" s="37" t="s">
        <v>710</v>
      </c>
      <c r="E50" s="118" t="s">
        <v>736</v>
      </c>
      <c r="F50" s="112">
        <v>63800</v>
      </c>
    </row>
    <row r="51" spans="1:6" x14ac:dyDescent="0.2">
      <c r="A51" s="117">
        <v>41593</v>
      </c>
      <c r="B51" s="118" t="s">
        <v>64</v>
      </c>
      <c r="C51" s="118" t="s">
        <v>734</v>
      </c>
      <c r="D51" s="37" t="s">
        <v>41</v>
      </c>
      <c r="E51" s="118" t="s">
        <v>737</v>
      </c>
      <c r="F51" s="112">
        <v>181570</v>
      </c>
    </row>
    <row r="52" spans="1:6" x14ac:dyDescent="0.2">
      <c r="A52" s="117">
        <v>41593</v>
      </c>
      <c r="B52" s="118" t="s">
        <v>64</v>
      </c>
      <c r="C52" s="118">
        <v>271</v>
      </c>
      <c r="D52" s="37" t="s">
        <v>498</v>
      </c>
      <c r="E52" s="118" t="s">
        <v>731</v>
      </c>
      <c r="F52" s="112">
        <v>10173.200000000001</v>
      </c>
    </row>
    <row r="53" spans="1:6" x14ac:dyDescent="0.2">
      <c r="A53" s="117">
        <v>41598</v>
      </c>
      <c r="B53" s="118" t="s">
        <v>64</v>
      </c>
      <c r="C53" s="118" t="s">
        <v>734</v>
      </c>
      <c r="D53" s="37" t="s">
        <v>43</v>
      </c>
      <c r="E53" s="118" t="s">
        <v>740</v>
      </c>
      <c r="F53" s="112">
        <v>7526.28</v>
      </c>
    </row>
    <row r="54" spans="1:6" x14ac:dyDescent="0.2">
      <c r="A54" s="117">
        <v>41598</v>
      </c>
      <c r="B54" s="118" t="s">
        <v>64</v>
      </c>
      <c r="C54" s="118">
        <v>272</v>
      </c>
      <c r="D54" s="37" t="s">
        <v>428</v>
      </c>
      <c r="E54" s="118" t="s">
        <v>714</v>
      </c>
      <c r="F54" s="112">
        <v>19927.75</v>
      </c>
    </row>
    <row r="55" spans="1:6" x14ac:dyDescent="0.2">
      <c r="A55" s="117">
        <v>41599</v>
      </c>
      <c r="B55" s="118" t="s">
        <v>64</v>
      </c>
      <c r="C55" s="118">
        <v>273</v>
      </c>
      <c r="D55" s="37" t="s">
        <v>589</v>
      </c>
      <c r="E55" s="118" t="s">
        <v>714</v>
      </c>
      <c r="F55" s="112">
        <v>10185.91</v>
      </c>
    </row>
    <row r="56" spans="1:6" x14ac:dyDescent="0.2">
      <c r="A56" s="117">
        <v>41599</v>
      </c>
      <c r="B56" s="118" t="s">
        <v>64</v>
      </c>
      <c r="C56" s="118">
        <v>274</v>
      </c>
      <c r="D56" s="37" t="s">
        <v>434</v>
      </c>
      <c r="E56" s="118" t="s">
        <v>714</v>
      </c>
      <c r="F56" s="112">
        <v>11698.71</v>
      </c>
    </row>
    <row r="57" spans="1:6" x14ac:dyDescent="0.2">
      <c r="A57" s="117">
        <v>41603</v>
      </c>
      <c r="B57" s="118" t="s">
        <v>64</v>
      </c>
      <c r="C57" s="118" t="s">
        <v>734</v>
      </c>
      <c r="D57" s="37" t="s">
        <v>711</v>
      </c>
      <c r="E57" s="118" t="s">
        <v>309</v>
      </c>
      <c r="F57" s="112">
        <v>7386.54</v>
      </c>
    </row>
    <row r="58" spans="1:6" x14ac:dyDescent="0.2">
      <c r="A58" s="117">
        <v>41605</v>
      </c>
      <c r="B58" s="118" t="s">
        <v>64</v>
      </c>
      <c r="C58" s="118" t="s">
        <v>734</v>
      </c>
      <c r="D58" s="37" t="s">
        <v>712</v>
      </c>
      <c r="E58" s="118" t="s">
        <v>741</v>
      </c>
      <c r="F58" s="112">
        <v>7483.07</v>
      </c>
    </row>
    <row r="59" spans="1:6" x14ac:dyDescent="0.2">
      <c r="A59" s="117">
        <v>41605</v>
      </c>
      <c r="B59" s="118" t="s">
        <v>64</v>
      </c>
      <c r="C59" s="118" t="s">
        <v>734</v>
      </c>
      <c r="D59" s="37" t="s">
        <v>224</v>
      </c>
      <c r="E59" s="118" t="s">
        <v>732</v>
      </c>
      <c r="F59" s="112">
        <v>230846.25</v>
      </c>
    </row>
    <row r="60" spans="1:6" x14ac:dyDescent="0.2">
      <c r="A60" s="117">
        <v>41605</v>
      </c>
      <c r="B60" s="118" t="s">
        <v>64</v>
      </c>
      <c r="C60" s="118">
        <v>275</v>
      </c>
      <c r="D60" s="37" t="s">
        <v>707</v>
      </c>
      <c r="E60" s="118" t="s">
        <v>732</v>
      </c>
      <c r="F60" s="119">
        <v>21377.83</v>
      </c>
    </row>
    <row r="61" spans="1:6" x14ac:dyDescent="0.2">
      <c r="A61" s="117">
        <v>41607</v>
      </c>
      <c r="B61" s="118" t="s">
        <v>64</v>
      </c>
      <c r="C61" s="118">
        <v>276</v>
      </c>
      <c r="D61" s="37" t="s">
        <v>10</v>
      </c>
      <c r="E61" s="118" t="s">
        <v>733</v>
      </c>
      <c r="F61" s="119">
        <v>11097</v>
      </c>
    </row>
    <row r="62" spans="1:6" x14ac:dyDescent="0.2">
      <c r="A62" s="117">
        <v>41597</v>
      </c>
      <c r="B62" s="118" t="s">
        <v>746</v>
      </c>
      <c r="C62" s="118" t="s">
        <v>734</v>
      </c>
      <c r="D62" s="37" t="s">
        <v>214</v>
      </c>
      <c r="E62" s="118" t="s">
        <v>740</v>
      </c>
      <c r="F62" s="112">
        <v>149733.26</v>
      </c>
    </row>
    <row r="63" spans="1:6" x14ac:dyDescent="0.2">
      <c r="A63" s="117">
        <v>41606</v>
      </c>
      <c r="B63" s="118" t="s">
        <v>746</v>
      </c>
      <c r="C63" s="118" t="s">
        <v>734</v>
      </c>
      <c r="D63" s="37" t="s">
        <v>214</v>
      </c>
      <c r="E63" s="118" t="s">
        <v>742</v>
      </c>
      <c r="F63" s="112">
        <v>150557.76000000001</v>
      </c>
    </row>
    <row r="64" spans="1:6" ht="13.5" thickBot="1" x14ac:dyDescent="0.25"/>
    <row r="65" spans="1:7" s="122" customFormat="1" ht="13.5" thickBot="1" x14ac:dyDescent="0.25">
      <c r="A65" s="120"/>
      <c r="B65" s="122" t="s">
        <v>747</v>
      </c>
      <c r="C65" s="121"/>
      <c r="D65" s="26"/>
      <c r="F65" s="123">
        <f>SUM(F10:F64)</f>
        <v>2069729.5200000003</v>
      </c>
    </row>
    <row r="66" spans="1:7" s="122" customFormat="1" x14ac:dyDescent="0.2">
      <c r="A66" s="120"/>
      <c r="B66" s="121"/>
      <c r="C66" s="121"/>
      <c r="D66" s="26"/>
      <c r="F66" s="124"/>
    </row>
    <row r="67" spans="1:7" s="122" customFormat="1" x14ac:dyDescent="0.2">
      <c r="A67" s="120"/>
      <c r="B67" s="121"/>
      <c r="C67" s="121"/>
      <c r="D67" s="26"/>
      <c r="F67" s="124"/>
    </row>
    <row r="68" spans="1:7" s="122" customFormat="1" x14ac:dyDescent="0.2">
      <c r="A68" s="120"/>
      <c r="B68" s="121"/>
      <c r="C68" s="121"/>
      <c r="D68" s="26"/>
      <c r="F68" s="124"/>
    </row>
    <row r="69" spans="1:7" s="122" customFormat="1" x14ac:dyDescent="0.2">
      <c r="A69" s="120"/>
      <c r="B69" s="121"/>
      <c r="C69" s="121"/>
      <c r="D69" s="26"/>
      <c r="F69" s="124"/>
    </row>
    <row r="70" spans="1:7" s="122" customFormat="1" x14ac:dyDescent="0.2">
      <c r="B70" s="121"/>
      <c r="C70" s="121"/>
    </row>
    <row r="71" spans="1:7" s="122" customFormat="1" x14ac:dyDescent="0.2">
      <c r="B71" s="121"/>
      <c r="C71" s="121"/>
    </row>
    <row r="72" spans="1:7" s="122" customFormat="1" x14ac:dyDescent="0.2">
      <c r="B72" s="26" t="s">
        <v>12</v>
      </c>
      <c r="E72" s="26" t="s">
        <v>13</v>
      </c>
      <c r="G72" s="26"/>
    </row>
    <row r="73" spans="1:7" s="122" customFormat="1" x14ac:dyDescent="0.2">
      <c r="G73" s="26"/>
    </row>
    <row r="74" spans="1:7" s="122" customFormat="1" x14ac:dyDescent="0.2">
      <c r="G74" s="26"/>
    </row>
    <row r="75" spans="1:7" s="122" customFormat="1" x14ac:dyDescent="0.2">
      <c r="B75" s="26"/>
      <c r="G75" s="26"/>
    </row>
    <row r="76" spans="1:7" s="122" customFormat="1" x14ac:dyDescent="0.2">
      <c r="B76" s="26" t="s">
        <v>14</v>
      </c>
      <c r="E76" s="26" t="s">
        <v>172</v>
      </c>
      <c r="G76" s="26"/>
    </row>
    <row r="77" spans="1:7" s="122" customFormat="1" x14ac:dyDescent="0.2">
      <c r="G77" s="26"/>
    </row>
    <row r="78" spans="1:7" s="122" customFormat="1" x14ac:dyDescent="0.2"/>
    <row r="79" spans="1:7" s="122" customFormat="1" x14ac:dyDescent="0.2"/>
  </sheetData>
  <printOptions horizontalCentered="1" verticalCentered="1"/>
  <pageMargins left="0.70866141732283472" right="0.31496062992125984" top="0.35433070866141736" bottom="0.35433070866141736" header="0.31496062992125984" footer="0.31496062992125984"/>
  <pageSetup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103"/>
  <sheetViews>
    <sheetView showGridLines="0" tabSelected="1" workbookViewId="0">
      <selection activeCell="G7" sqref="G7"/>
    </sheetView>
  </sheetViews>
  <sheetFormatPr baseColWidth="10" defaultRowHeight="15" x14ac:dyDescent="0.25"/>
  <cols>
    <col min="1" max="1" width="12.140625" style="32" customWidth="1"/>
    <col min="2" max="2" width="14" style="32" customWidth="1"/>
    <col min="3" max="3" width="8" style="32" customWidth="1"/>
    <col min="4" max="4" width="46.42578125" style="32" bestFit="1" customWidth="1"/>
    <col min="5" max="5" width="44.5703125" style="32" customWidth="1"/>
    <col min="6" max="6" width="14.140625" style="89" bestFit="1" customWidth="1"/>
    <col min="7" max="16384" width="11.42578125" style="32"/>
  </cols>
  <sheetData>
    <row r="5" spans="1:6" ht="15.75" x14ac:dyDescent="0.25">
      <c r="A5" s="68" t="s">
        <v>0</v>
      </c>
      <c r="B5" s="68"/>
    </row>
    <row r="6" spans="1:6" ht="15.75" x14ac:dyDescent="0.25">
      <c r="A6" s="68" t="s">
        <v>167</v>
      </c>
      <c r="B6" s="68"/>
    </row>
    <row r="7" spans="1:6" x14ac:dyDescent="0.25">
      <c r="A7" s="63"/>
      <c r="B7" s="63"/>
    </row>
    <row r="9" spans="1:6" x14ac:dyDescent="0.25">
      <c r="A9" s="33" t="s">
        <v>1</v>
      </c>
      <c r="B9" s="33" t="s">
        <v>44</v>
      </c>
      <c r="C9" s="33" t="s">
        <v>2</v>
      </c>
      <c r="D9" s="33" t="s">
        <v>3</v>
      </c>
      <c r="E9" s="33" t="s">
        <v>4</v>
      </c>
      <c r="F9" s="66" t="s">
        <v>5</v>
      </c>
    </row>
    <row r="10" spans="1:6" x14ac:dyDescent="0.25">
      <c r="A10" s="23">
        <v>41610</v>
      </c>
      <c r="B10" s="32" t="s">
        <v>65</v>
      </c>
      <c r="C10">
        <v>17546</v>
      </c>
      <c r="D10" s="37" t="s">
        <v>529</v>
      </c>
      <c r="E10" s="32" t="s">
        <v>772</v>
      </c>
      <c r="F10" s="44">
        <v>2380</v>
      </c>
    </row>
    <row r="11" spans="1:6" x14ac:dyDescent="0.25">
      <c r="A11" s="23">
        <v>41611</v>
      </c>
      <c r="B11" s="32" t="s">
        <v>65</v>
      </c>
      <c r="C11">
        <v>17547</v>
      </c>
      <c r="D11" s="37" t="s">
        <v>624</v>
      </c>
      <c r="E11" s="32" t="s">
        <v>773</v>
      </c>
      <c r="F11" s="44">
        <v>5867.63</v>
      </c>
    </row>
    <row r="12" spans="1:6" x14ac:dyDescent="0.25">
      <c r="A12" s="23">
        <v>41611</v>
      </c>
      <c r="B12" s="32" t="s">
        <v>65</v>
      </c>
      <c r="C12">
        <v>17548</v>
      </c>
      <c r="D12" s="37" t="s">
        <v>534</v>
      </c>
      <c r="E12" s="32" t="s">
        <v>499</v>
      </c>
      <c r="F12" s="44">
        <v>6227.55</v>
      </c>
    </row>
    <row r="13" spans="1:6" x14ac:dyDescent="0.25">
      <c r="A13" s="23">
        <v>41611</v>
      </c>
      <c r="B13" s="32" t="s">
        <v>65</v>
      </c>
      <c r="C13">
        <v>17549</v>
      </c>
      <c r="D13" s="37" t="s">
        <v>532</v>
      </c>
      <c r="E13" s="32" t="s">
        <v>499</v>
      </c>
      <c r="F13" s="44">
        <v>6227.55</v>
      </c>
    </row>
    <row r="14" spans="1:6" x14ac:dyDescent="0.25">
      <c r="A14" s="23">
        <v>41611</v>
      </c>
      <c r="B14" s="32" t="s">
        <v>65</v>
      </c>
      <c r="C14">
        <v>17550</v>
      </c>
      <c r="D14" s="37" t="s">
        <v>533</v>
      </c>
      <c r="E14" s="32" t="s">
        <v>499</v>
      </c>
      <c r="F14" s="44">
        <v>6227.55</v>
      </c>
    </row>
    <row r="15" spans="1:6" x14ac:dyDescent="0.25">
      <c r="A15" s="23">
        <v>41611</v>
      </c>
      <c r="B15" s="32" t="s">
        <v>65</v>
      </c>
      <c r="C15">
        <v>17551</v>
      </c>
      <c r="D15" s="37" t="s">
        <v>488</v>
      </c>
      <c r="E15" s="32" t="s">
        <v>499</v>
      </c>
      <c r="F15" s="44">
        <v>7951.12</v>
      </c>
    </row>
    <row r="16" spans="1:6" x14ac:dyDescent="0.25">
      <c r="A16" s="23">
        <v>41611</v>
      </c>
      <c r="B16" s="32" t="s">
        <v>65</v>
      </c>
      <c r="C16">
        <v>17552</v>
      </c>
      <c r="D16" s="37" t="s">
        <v>625</v>
      </c>
      <c r="E16" s="32" t="s">
        <v>774</v>
      </c>
      <c r="F16" s="44">
        <v>336</v>
      </c>
    </row>
    <row r="17" spans="1:6" x14ac:dyDescent="0.25">
      <c r="A17" s="23">
        <v>41611</v>
      </c>
      <c r="B17" s="32" t="s">
        <v>65</v>
      </c>
      <c r="C17">
        <v>17553</v>
      </c>
      <c r="D17" s="37" t="s">
        <v>57</v>
      </c>
      <c r="E17" s="32" t="s">
        <v>775</v>
      </c>
      <c r="F17" s="44">
        <v>6635.2</v>
      </c>
    </row>
    <row r="18" spans="1:6" x14ac:dyDescent="0.25">
      <c r="A18" s="23">
        <v>41612</v>
      </c>
      <c r="B18" s="32" t="s">
        <v>65</v>
      </c>
      <c r="C18">
        <v>17554</v>
      </c>
      <c r="D18" s="37" t="s">
        <v>6</v>
      </c>
      <c r="E18" s="37" t="s">
        <v>6</v>
      </c>
      <c r="F18" s="44">
        <v>0</v>
      </c>
    </row>
    <row r="19" spans="1:6" x14ac:dyDescent="0.25">
      <c r="A19" s="23">
        <v>41612</v>
      </c>
      <c r="B19" s="32" t="s">
        <v>65</v>
      </c>
      <c r="C19">
        <v>17555</v>
      </c>
      <c r="D19" s="37" t="s">
        <v>55</v>
      </c>
      <c r="E19" s="32" t="s">
        <v>776</v>
      </c>
      <c r="F19" s="44">
        <v>5026</v>
      </c>
    </row>
    <row r="20" spans="1:6" x14ac:dyDescent="0.25">
      <c r="A20" s="23">
        <v>41613</v>
      </c>
      <c r="B20" s="32" t="s">
        <v>65</v>
      </c>
      <c r="C20">
        <v>17556</v>
      </c>
      <c r="D20" s="37" t="s">
        <v>489</v>
      </c>
      <c r="E20" s="32" t="s">
        <v>777</v>
      </c>
      <c r="F20" s="44">
        <v>2478</v>
      </c>
    </row>
    <row r="21" spans="1:6" x14ac:dyDescent="0.25">
      <c r="A21" s="23">
        <v>41613</v>
      </c>
      <c r="B21" s="32" t="s">
        <v>65</v>
      </c>
      <c r="C21">
        <v>17557</v>
      </c>
      <c r="D21" s="37" t="s">
        <v>56</v>
      </c>
      <c r="E21" s="32" t="s">
        <v>776</v>
      </c>
      <c r="F21" s="44">
        <v>3090</v>
      </c>
    </row>
    <row r="22" spans="1:6" x14ac:dyDescent="0.25">
      <c r="A22" s="23">
        <v>41617</v>
      </c>
      <c r="B22" s="32" t="s">
        <v>65</v>
      </c>
      <c r="C22">
        <v>17558</v>
      </c>
      <c r="D22" s="37" t="s">
        <v>748</v>
      </c>
      <c r="E22" s="32" t="s">
        <v>778</v>
      </c>
      <c r="F22" s="44">
        <v>1070</v>
      </c>
    </row>
    <row r="23" spans="1:6" x14ac:dyDescent="0.25">
      <c r="A23" s="23">
        <v>41617</v>
      </c>
      <c r="B23" s="32" t="s">
        <v>65</v>
      </c>
      <c r="C23" t="s">
        <v>820</v>
      </c>
      <c r="D23" s="37" t="s">
        <v>749</v>
      </c>
      <c r="E23" s="32" t="s">
        <v>780</v>
      </c>
      <c r="F23" s="44">
        <v>116</v>
      </c>
    </row>
    <row r="24" spans="1:6" x14ac:dyDescent="0.25">
      <c r="A24" s="23">
        <v>41617</v>
      </c>
      <c r="B24" s="32" t="s">
        <v>65</v>
      </c>
      <c r="C24">
        <v>17559</v>
      </c>
      <c r="D24" s="37" t="s">
        <v>750</v>
      </c>
      <c r="E24" s="32" t="s">
        <v>779</v>
      </c>
      <c r="F24" s="44">
        <v>360</v>
      </c>
    </row>
    <row r="25" spans="1:6" x14ac:dyDescent="0.25">
      <c r="A25" s="23">
        <v>41618</v>
      </c>
      <c r="B25" s="32" t="s">
        <v>65</v>
      </c>
      <c r="C25">
        <v>17560</v>
      </c>
      <c r="D25" s="37" t="s">
        <v>57</v>
      </c>
      <c r="E25" s="32" t="s">
        <v>775</v>
      </c>
      <c r="F25" s="44">
        <v>6635.2</v>
      </c>
    </row>
    <row r="26" spans="1:6" x14ac:dyDescent="0.25">
      <c r="A26" s="23">
        <v>41618</v>
      </c>
      <c r="B26" s="32" t="s">
        <v>65</v>
      </c>
      <c r="C26">
        <v>17561</v>
      </c>
      <c r="D26" s="37" t="s">
        <v>621</v>
      </c>
      <c r="E26" s="32" t="s">
        <v>781</v>
      </c>
      <c r="F26" s="44">
        <v>6033.17</v>
      </c>
    </row>
    <row r="27" spans="1:6" x14ac:dyDescent="0.25">
      <c r="A27" s="23">
        <v>41619</v>
      </c>
      <c r="B27" s="32" t="s">
        <v>65</v>
      </c>
      <c r="C27">
        <v>17562</v>
      </c>
      <c r="D27" s="37" t="s">
        <v>611</v>
      </c>
      <c r="E27" s="32" t="s">
        <v>782</v>
      </c>
      <c r="F27" s="44">
        <v>7205</v>
      </c>
    </row>
    <row r="28" spans="1:6" x14ac:dyDescent="0.25">
      <c r="A28" s="23">
        <v>41619</v>
      </c>
      <c r="B28" s="32" t="s">
        <v>65</v>
      </c>
      <c r="C28">
        <v>17563</v>
      </c>
      <c r="D28" s="37" t="s">
        <v>56</v>
      </c>
      <c r="E28" s="32" t="s">
        <v>776</v>
      </c>
      <c r="F28" s="44">
        <v>3044</v>
      </c>
    </row>
    <row r="29" spans="1:6" x14ac:dyDescent="0.25">
      <c r="A29" s="23">
        <v>41619</v>
      </c>
      <c r="B29" s="32" t="s">
        <v>65</v>
      </c>
      <c r="C29">
        <v>17564</v>
      </c>
      <c r="D29" s="37" t="s">
        <v>56</v>
      </c>
      <c r="E29" s="32" t="s">
        <v>776</v>
      </c>
      <c r="F29" s="44">
        <v>3936</v>
      </c>
    </row>
    <row r="30" spans="1:6" x14ac:dyDescent="0.25">
      <c r="A30" s="23">
        <v>41620</v>
      </c>
      <c r="B30" s="32" t="s">
        <v>65</v>
      </c>
      <c r="C30">
        <v>17565</v>
      </c>
      <c r="D30" s="37" t="s">
        <v>177</v>
      </c>
      <c r="E30" s="32" t="s">
        <v>125</v>
      </c>
      <c r="F30" s="44">
        <v>7767.65</v>
      </c>
    </row>
    <row r="31" spans="1:6" x14ac:dyDescent="0.25">
      <c r="A31" s="23">
        <v>41624</v>
      </c>
      <c r="B31" s="32" t="s">
        <v>65</v>
      </c>
      <c r="C31">
        <v>17566</v>
      </c>
      <c r="D31" s="37" t="s">
        <v>6</v>
      </c>
      <c r="E31" s="37" t="s">
        <v>6</v>
      </c>
      <c r="F31" s="44">
        <v>0</v>
      </c>
    </row>
    <row r="32" spans="1:6" x14ac:dyDescent="0.25">
      <c r="A32" s="23">
        <v>41624</v>
      </c>
      <c r="B32" s="32" t="s">
        <v>65</v>
      </c>
      <c r="C32">
        <v>17567</v>
      </c>
      <c r="D32" s="37" t="s">
        <v>182</v>
      </c>
      <c r="E32" s="32" t="s">
        <v>783</v>
      </c>
      <c r="F32" s="44">
        <v>4563.4399999999996</v>
      </c>
    </row>
    <row r="33" spans="1:6" x14ac:dyDescent="0.25">
      <c r="A33" s="23">
        <v>41624</v>
      </c>
      <c r="B33" s="32" t="s">
        <v>65</v>
      </c>
      <c r="C33">
        <v>17568</v>
      </c>
      <c r="D33" s="37" t="s">
        <v>751</v>
      </c>
      <c r="E33" s="32" t="s">
        <v>784</v>
      </c>
      <c r="F33" s="44">
        <v>742.4</v>
      </c>
    </row>
    <row r="34" spans="1:6" x14ac:dyDescent="0.25">
      <c r="A34" s="23">
        <v>41624</v>
      </c>
      <c r="B34" s="32" t="s">
        <v>65</v>
      </c>
      <c r="C34">
        <v>17569</v>
      </c>
      <c r="D34" s="37" t="s">
        <v>700</v>
      </c>
      <c r="E34" s="32" t="s">
        <v>785</v>
      </c>
      <c r="F34" s="44">
        <v>1160</v>
      </c>
    </row>
    <row r="35" spans="1:6" x14ac:dyDescent="0.25">
      <c r="A35" s="23">
        <v>41624</v>
      </c>
      <c r="B35" s="32" t="s">
        <v>65</v>
      </c>
      <c r="C35">
        <v>17570</v>
      </c>
      <c r="D35" s="37" t="s">
        <v>24</v>
      </c>
      <c r="E35" s="32" t="s">
        <v>783</v>
      </c>
      <c r="F35" s="44">
        <v>5093.33</v>
      </c>
    </row>
    <row r="36" spans="1:6" x14ac:dyDescent="0.25">
      <c r="A36" s="23">
        <v>41624</v>
      </c>
      <c r="B36" s="32" t="s">
        <v>65</v>
      </c>
      <c r="C36">
        <v>17571</v>
      </c>
      <c r="D36" s="37" t="s">
        <v>239</v>
      </c>
      <c r="E36" s="32" t="s">
        <v>786</v>
      </c>
      <c r="F36" s="44">
        <v>1670.4</v>
      </c>
    </row>
    <row r="37" spans="1:6" x14ac:dyDescent="0.25">
      <c r="A37" s="23">
        <v>41624</v>
      </c>
      <c r="B37" s="32" t="s">
        <v>65</v>
      </c>
      <c r="C37">
        <v>17572</v>
      </c>
      <c r="D37" s="37" t="s">
        <v>534</v>
      </c>
      <c r="E37" s="32" t="s">
        <v>500</v>
      </c>
      <c r="F37" s="44">
        <v>6227.55</v>
      </c>
    </row>
    <row r="38" spans="1:6" x14ac:dyDescent="0.25">
      <c r="A38" s="23">
        <v>41624</v>
      </c>
      <c r="B38" s="32" t="s">
        <v>65</v>
      </c>
      <c r="C38">
        <v>17573</v>
      </c>
      <c r="D38" s="37" t="s">
        <v>532</v>
      </c>
      <c r="E38" s="32" t="s">
        <v>500</v>
      </c>
      <c r="F38" s="44">
        <v>6227.55</v>
      </c>
    </row>
    <row r="39" spans="1:6" x14ac:dyDescent="0.25">
      <c r="A39" s="23">
        <v>41624</v>
      </c>
      <c r="B39" s="32" t="s">
        <v>65</v>
      </c>
      <c r="C39">
        <v>17574</v>
      </c>
      <c r="D39" s="37" t="s">
        <v>533</v>
      </c>
      <c r="E39" s="32" t="s">
        <v>500</v>
      </c>
      <c r="F39" s="44">
        <v>6227.55</v>
      </c>
    </row>
    <row r="40" spans="1:6" x14ac:dyDescent="0.25">
      <c r="A40" s="23">
        <v>41624</v>
      </c>
      <c r="B40" s="32" t="s">
        <v>65</v>
      </c>
      <c r="C40">
        <v>17575</v>
      </c>
      <c r="D40" s="37" t="s">
        <v>488</v>
      </c>
      <c r="E40" s="32" t="s">
        <v>500</v>
      </c>
      <c r="F40" s="44">
        <v>7951.12</v>
      </c>
    </row>
    <row r="41" spans="1:6" x14ac:dyDescent="0.25">
      <c r="A41" s="23">
        <v>41626</v>
      </c>
      <c r="B41" s="32" t="s">
        <v>65</v>
      </c>
      <c r="C41">
        <v>17576</v>
      </c>
      <c r="D41" s="37" t="s">
        <v>534</v>
      </c>
      <c r="E41" s="32" t="s">
        <v>500</v>
      </c>
      <c r="F41" s="44">
        <v>6227.55</v>
      </c>
    </row>
    <row r="42" spans="1:6" x14ac:dyDescent="0.25">
      <c r="A42" s="23">
        <v>41626</v>
      </c>
      <c r="B42" s="32" t="s">
        <v>65</v>
      </c>
      <c r="C42">
        <v>17577</v>
      </c>
      <c r="D42" s="37" t="s">
        <v>532</v>
      </c>
      <c r="E42" s="32" t="s">
        <v>500</v>
      </c>
      <c r="F42" s="44">
        <v>6227.55</v>
      </c>
    </row>
    <row r="43" spans="1:6" x14ac:dyDescent="0.25">
      <c r="A43" s="23">
        <v>41626</v>
      </c>
      <c r="B43" s="32" t="s">
        <v>65</v>
      </c>
      <c r="C43">
        <v>17578</v>
      </c>
      <c r="D43" s="37" t="s">
        <v>533</v>
      </c>
      <c r="E43" s="32" t="s">
        <v>500</v>
      </c>
      <c r="F43" s="44">
        <v>6227.55</v>
      </c>
    </row>
    <row r="44" spans="1:6" x14ac:dyDescent="0.25">
      <c r="A44" s="23">
        <v>41626</v>
      </c>
      <c r="B44" s="32" t="s">
        <v>65</v>
      </c>
      <c r="C44">
        <v>17579</v>
      </c>
      <c r="D44" s="37" t="s">
        <v>752</v>
      </c>
      <c r="E44" s="32" t="s">
        <v>774</v>
      </c>
      <c r="F44" s="44">
        <v>300</v>
      </c>
    </row>
    <row r="45" spans="1:6" x14ac:dyDescent="0.25">
      <c r="A45" s="23">
        <v>41626</v>
      </c>
      <c r="B45" s="32" t="s">
        <v>65</v>
      </c>
      <c r="C45">
        <v>17580</v>
      </c>
      <c r="D45" s="37" t="s">
        <v>787</v>
      </c>
      <c r="E45" s="32" t="s">
        <v>788</v>
      </c>
      <c r="F45" s="44">
        <v>9472.7999999999993</v>
      </c>
    </row>
    <row r="46" spans="1:6" x14ac:dyDescent="0.25">
      <c r="A46" s="23">
        <v>41626</v>
      </c>
      <c r="B46" s="32" t="s">
        <v>65</v>
      </c>
      <c r="C46">
        <v>17581</v>
      </c>
      <c r="D46" s="37" t="s">
        <v>59</v>
      </c>
      <c r="E46" s="32" t="s">
        <v>789</v>
      </c>
      <c r="F46" s="44">
        <v>1102</v>
      </c>
    </row>
    <row r="47" spans="1:6" x14ac:dyDescent="0.25">
      <c r="A47" s="23">
        <v>41626</v>
      </c>
      <c r="B47" s="32" t="s">
        <v>65</v>
      </c>
      <c r="C47">
        <v>17582</v>
      </c>
      <c r="D47" s="37" t="s">
        <v>9</v>
      </c>
      <c r="E47" s="32" t="s">
        <v>790</v>
      </c>
      <c r="F47" s="44">
        <v>1800</v>
      </c>
    </row>
    <row r="48" spans="1:6" x14ac:dyDescent="0.25">
      <c r="A48" s="23">
        <v>41626</v>
      </c>
      <c r="B48" s="32" t="s">
        <v>65</v>
      </c>
      <c r="C48">
        <v>17583</v>
      </c>
      <c r="D48" s="37" t="s">
        <v>6</v>
      </c>
      <c r="E48" s="37" t="s">
        <v>6</v>
      </c>
      <c r="F48" s="44">
        <v>0</v>
      </c>
    </row>
    <row r="49" spans="1:6" x14ac:dyDescent="0.25">
      <c r="A49" s="23">
        <v>41626</v>
      </c>
      <c r="B49" s="32" t="s">
        <v>65</v>
      </c>
      <c r="C49">
        <v>17584</v>
      </c>
      <c r="D49" s="37" t="s">
        <v>6</v>
      </c>
      <c r="E49" s="37" t="s">
        <v>6</v>
      </c>
      <c r="F49" s="44">
        <v>0</v>
      </c>
    </row>
    <row r="50" spans="1:6" x14ac:dyDescent="0.25">
      <c r="A50" s="23">
        <v>41626</v>
      </c>
      <c r="B50" s="32" t="s">
        <v>65</v>
      </c>
      <c r="C50">
        <v>17585</v>
      </c>
      <c r="D50" s="37" t="s">
        <v>6</v>
      </c>
      <c r="E50" s="37" t="s">
        <v>6</v>
      </c>
      <c r="F50" s="44">
        <v>0</v>
      </c>
    </row>
    <row r="51" spans="1:6" x14ac:dyDescent="0.25">
      <c r="A51" s="23">
        <v>41626</v>
      </c>
      <c r="B51" s="32" t="s">
        <v>65</v>
      </c>
      <c r="C51">
        <v>17586</v>
      </c>
      <c r="D51" s="37" t="s">
        <v>752</v>
      </c>
      <c r="E51" s="37" t="s">
        <v>779</v>
      </c>
      <c r="F51" s="44">
        <v>180</v>
      </c>
    </row>
    <row r="52" spans="1:6" x14ac:dyDescent="0.25">
      <c r="A52" s="23">
        <v>41626</v>
      </c>
      <c r="B52" s="32" t="s">
        <v>65</v>
      </c>
      <c r="C52">
        <v>17587</v>
      </c>
      <c r="D52" s="37" t="s">
        <v>6</v>
      </c>
      <c r="E52" s="37" t="s">
        <v>6</v>
      </c>
      <c r="F52" s="44">
        <v>0</v>
      </c>
    </row>
    <row r="53" spans="1:6" x14ac:dyDescent="0.25">
      <c r="A53" s="23">
        <v>41627</v>
      </c>
      <c r="B53" s="32" t="s">
        <v>65</v>
      </c>
      <c r="C53">
        <v>17588</v>
      </c>
      <c r="D53" s="37" t="s">
        <v>490</v>
      </c>
      <c r="E53" s="37" t="s">
        <v>791</v>
      </c>
      <c r="F53" s="44">
        <v>5314.98</v>
      </c>
    </row>
    <row r="54" spans="1:6" x14ac:dyDescent="0.25">
      <c r="A54" s="23">
        <v>41627</v>
      </c>
      <c r="B54" s="32" t="s">
        <v>65</v>
      </c>
      <c r="C54">
        <v>17589</v>
      </c>
      <c r="D54" s="37" t="s">
        <v>491</v>
      </c>
      <c r="E54" s="37" t="s">
        <v>791</v>
      </c>
      <c r="F54" s="44">
        <v>5002.2</v>
      </c>
    </row>
    <row r="55" spans="1:6" x14ac:dyDescent="0.25">
      <c r="A55" s="23">
        <v>41627</v>
      </c>
      <c r="B55" s="32" t="s">
        <v>65</v>
      </c>
      <c r="C55">
        <v>17590</v>
      </c>
      <c r="D55" s="37" t="s">
        <v>753</v>
      </c>
      <c r="E55" s="28" t="s">
        <v>822</v>
      </c>
      <c r="F55" s="44">
        <v>1888.48</v>
      </c>
    </row>
    <row r="56" spans="1:6" x14ac:dyDescent="0.25">
      <c r="A56" s="23">
        <v>41627</v>
      </c>
      <c r="B56" s="32" t="s">
        <v>65</v>
      </c>
      <c r="C56">
        <v>17591</v>
      </c>
      <c r="D56" s="37" t="s">
        <v>492</v>
      </c>
      <c r="E56" s="37" t="s">
        <v>791</v>
      </c>
      <c r="F56" s="44">
        <v>4173.46</v>
      </c>
    </row>
    <row r="57" spans="1:6" x14ac:dyDescent="0.25">
      <c r="A57" s="23">
        <v>41627</v>
      </c>
      <c r="B57" s="32" t="s">
        <v>65</v>
      </c>
      <c r="C57">
        <v>17592</v>
      </c>
      <c r="D57" s="37" t="s">
        <v>754</v>
      </c>
      <c r="E57" s="37" t="s">
        <v>791</v>
      </c>
      <c r="F57" s="44">
        <v>607.26</v>
      </c>
    </row>
    <row r="58" spans="1:6" x14ac:dyDescent="0.25">
      <c r="A58" s="23">
        <v>41627</v>
      </c>
      <c r="B58" s="32" t="s">
        <v>65</v>
      </c>
      <c r="C58">
        <v>17593</v>
      </c>
      <c r="D58" s="37" t="s">
        <v>625</v>
      </c>
      <c r="E58" s="37" t="s">
        <v>774</v>
      </c>
      <c r="F58" s="44">
        <v>264</v>
      </c>
    </row>
    <row r="59" spans="1:6" x14ac:dyDescent="0.25">
      <c r="A59" s="23">
        <v>41611</v>
      </c>
      <c r="B59" s="32" t="s">
        <v>64</v>
      </c>
      <c r="C59">
        <v>277</v>
      </c>
      <c r="D59" s="37" t="s">
        <v>428</v>
      </c>
      <c r="E59" s="37" t="s">
        <v>499</v>
      </c>
      <c r="F59" s="44">
        <v>27129.1</v>
      </c>
    </row>
    <row r="60" spans="1:6" x14ac:dyDescent="0.25">
      <c r="A60" s="23">
        <v>41611</v>
      </c>
      <c r="B60" s="32" t="s">
        <v>64</v>
      </c>
      <c r="C60" t="s">
        <v>795</v>
      </c>
      <c r="D60" s="125" t="s">
        <v>755</v>
      </c>
      <c r="E60" s="37" t="s">
        <v>796</v>
      </c>
      <c r="F60" s="126">
        <v>1463.21</v>
      </c>
    </row>
    <row r="61" spans="1:6" x14ac:dyDescent="0.25">
      <c r="A61" s="23">
        <v>41613</v>
      </c>
      <c r="B61" s="32" t="s">
        <v>64</v>
      </c>
      <c r="C61">
        <v>278</v>
      </c>
      <c r="D61" s="37" t="s">
        <v>756</v>
      </c>
      <c r="E61" s="37" t="s">
        <v>792</v>
      </c>
      <c r="F61" s="44">
        <v>13572</v>
      </c>
    </row>
    <row r="62" spans="1:6" x14ac:dyDescent="0.25">
      <c r="A62" s="23">
        <v>41613</v>
      </c>
      <c r="B62" s="32" t="s">
        <v>64</v>
      </c>
      <c r="C62" t="s">
        <v>277</v>
      </c>
      <c r="D62" s="125" t="s">
        <v>757</v>
      </c>
      <c r="E62" s="37" t="s">
        <v>801</v>
      </c>
      <c r="F62" s="126">
        <v>17654</v>
      </c>
    </row>
    <row r="63" spans="1:6" x14ac:dyDescent="0.25">
      <c r="A63" s="23">
        <v>41613</v>
      </c>
      <c r="B63" s="32" t="s">
        <v>64</v>
      </c>
      <c r="C63" t="s">
        <v>369</v>
      </c>
      <c r="D63" s="125" t="s">
        <v>758</v>
      </c>
      <c r="E63" s="37" t="s">
        <v>800</v>
      </c>
      <c r="F63" s="44">
        <v>5318.6</v>
      </c>
    </row>
    <row r="64" spans="1:6" x14ac:dyDescent="0.25">
      <c r="A64" s="23">
        <v>41613</v>
      </c>
      <c r="B64" s="32" t="s">
        <v>64</v>
      </c>
      <c r="C64" t="s">
        <v>798</v>
      </c>
      <c r="D64" s="125" t="s">
        <v>759</v>
      </c>
      <c r="E64" s="37" t="s">
        <v>799</v>
      </c>
      <c r="F64" s="44">
        <v>9971.94</v>
      </c>
    </row>
    <row r="65" spans="1:6" x14ac:dyDescent="0.25">
      <c r="A65" s="23">
        <v>41613</v>
      </c>
      <c r="B65" s="32" t="s">
        <v>64</v>
      </c>
      <c r="C65" t="s">
        <v>444</v>
      </c>
      <c r="D65" s="125" t="s">
        <v>760</v>
      </c>
      <c r="E65" s="32" t="s">
        <v>797</v>
      </c>
      <c r="F65" s="44">
        <v>835691.41</v>
      </c>
    </row>
    <row r="66" spans="1:6" x14ac:dyDescent="0.25">
      <c r="A66" s="23">
        <v>41617</v>
      </c>
      <c r="B66" s="32" t="s">
        <v>64</v>
      </c>
      <c r="C66">
        <v>279</v>
      </c>
      <c r="D66" s="125" t="s">
        <v>226</v>
      </c>
      <c r="E66" s="32" t="s">
        <v>499</v>
      </c>
      <c r="F66" s="44">
        <v>16237.11</v>
      </c>
    </row>
    <row r="67" spans="1:6" x14ac:dyDescent="0.25">
      <c r="A67" s="23">
        <v>41617</v>
      </c>
      <c r="B67" s="32" t="s">
        <v>64</v>
      </c>
      <c r="C67">
        <v>280</v>
      </c>
      <c r="D67" s="125" t="s">
        <v>537</v>
      </c>
      <c r="E67" s="32" t="s">
        <v>793</v>
      </c>
      <c r="F67" s="44">
        <v>11136</v>
      </c>
    </row>
    <row r="68" spans="1:6" x14ac:dyDescent="0.25">
      <c r="A68" s="23">
        <v>41618</v>
      </c>
      <c r="B68" s="32" t="s">
        <v>64</v>
      </c>
      <c r="C68" t="s">
        <v>453</v>
      </c>
      <c r="D68" s="125" t="s">
        <v>761</v>
      </c>
      <c r="E68" s="32" t="s">
        <v>806</v>
      </c>
      <c r="F68" s="44">
        <v>7498.68</v>
      </c>
    </row>
    <row r="69" spans="1:6" x14ac:dyDescent="0.25">
      <c r="A69" s="23">
        <v>41618</v>
      </c>
      <c r="B69" s="32" t="s">
        <v>64</v>
      </c>
      <c r="C69" t="s">
        <v>807</v>
      </c>
      <c r="D69" s="125" t="s">
        <v>762</v>
      </c>
      <c r="E69" s="32" t="s">
        <v>808</v>
      </c>
      <c r="F69" s="44">
        <v>254127.63</v>
      </c>
    </row>
    <row r="70" spans="1:6" x14ac:dyDescent="0.25">
      <c r="A70" s="23">
        <v>41618</v>
      </c>
      <c r="B70" s="32" t="s">
        <v>64</v>
      </c>
      <c r="C70" t="s">
        <v>802</v>
      </c>
      <c r="D70" s="125" t="s">
        <v>763</v>
      </c>
      <c r="E70" s="32" t="s">
        <v>803</v>
      </c>
      <c r="F70" s="44">
        <v>36231.71</v>
      </c>
    </row>
    <row r="71" spans="1:6" x14ac:dyDescent="0.25">
      <c r="A71" s="23">
        <v>41618</v>
      </c>
      <c r="B71" s="32" t="s">
        <v>64</v>
      </c>
      <c r="C71" t="s">
        <v>804</v>
      </c>
      <c r="D71" s="125" t="s">
        <v>41</v>
      </c>
      <c r="E71" s="32" t="s">
        <v>805</v>
      </c>
      <c r="F71" s="44">
        <v>283415</v>
      </c>
    </row>
    <row r="72" spans="1:6" x14ac:dyDescent="0.25">
      <c r="A72" s="23">
        <v>41619</v>
      </c>
      <c r="B72" s="32" t="s">
        <v>64</v>
      </c>
      <c r="C72">
        <v>281</v>
      </c>
      <c r="D72" s="125" t="s">
        <v>238</v>
      </c>
      <c r="E72" s="32" t="s">
        <v>794</v>
      </c>
      <c r="F72" s="44">
        <v>14110.03</v>
      </c>
    </row>
    <row r="73" spans="1:6" x14ac:dyDescent="0.25">
      <c r="A73" s="23">
        <v>41625</v>
      </c>
      <c r="B73" s="32" t="s">
        <v>64</v>
      </c>
      <c r="C73">
        <v>282</v>
      </c>
      <c r="D73" s="125" t="s">
        <v>764</v>
      </c>
      <c r="E73" s="32" t="s">
        <v>823</v>
      </c>
      <c r="F73" s="112">
        <v>20663.09</v>
      </c>
    </row>
    <row r="74" spans="1:6" x14ac:dyDescent="0.25">
      <c r="A74" s="23">
        <v>41625</v>
      </c>
      <c r="B74" s="32" t="s">
        <v>64</v>
      </c>
      <c r="C74">
        <v>283</v>
      </c>
      <c r="D74" s="125" t="s">
        <v>16</v>
      </c>
      <c r="E74" s="32" t="s">
        <v>791</v>
      </c>
      <c r="F74" s="44">
        <v>539705.49</v>
      </c>
    </row>
    <row r="75" spans="1:6" x14ac:dyDescent="0.25">
      <c r="A75" s="23">
        <v>41625</v>
      </c>
      <c r="B75" s="32" t="s">
        <v>64</v>
      </c>
      <c r="C75">
        <v>284</v>
      </c>
      <c r="D75" s="125" t="s">
        <v>765</v>
      </c>
      <c r="E75" s="32" t="s">
        <v>791</v>
      </c>
      <c r="F75" s="44">
        <v>237816.54</v>
      </c>
    </row>
    <row r="76" spans="1:6" x14ac:dyDescent="0.25">
      <c r="A76" s="23">
        <v>41626</v>
      </c>
      <c r="B76" s="32" t="s">
        <v>64</v>
      </c>
      <c r="C76">
        <v>285</v>
      </c>
      <c r="D76" s="125" t="s">
        <v>766</v>
      </c>
      <c r="E76" s="32" t="s">
        <v>499</v>
      </c>
      <c r="F76" s="44">
        <v>12455.1</v>
      </c>
    </row>
    <row r="77" spans="1:6" x14ac:dyDescent="0.25">
      <c r="A77" s="23">
        <v>41626</v>
      </c>
      <c r="B77" s="32" t="s">
        <v>64</v>
      </c>
      <c r="C77">
        <v>286</v>
      </c>
      <c r="D77" s="125" t="s">
        <v>6</v>
      </c>
      <c r="E77" s="125" t="s">
        <v>6</v>
      </c>
      <c r="F77" s="44">
        <v>0</v>
      </c>
    </row>
    <row r="78" spans="1:6" x14ac:dyDescent="0.25">
      <c r="A78" s="23">
        <v>41626</v>
      </c>
      <c r="B78" s="32" t="s">
        <v>64</v>
      </c>
      <c r="C78">
        <v>287</v>
      </c>
      <c r="D78" s="125" t="s">
        <v>767</v>
      </c>
      <c r="E78" s="32" t="s">
        <v>821</v>
      </c>
      <c r="F78" s="112">
        <v>265405.52</v>
      </c>
    </row>
    <row r="79" spans="1:6" x14ac:dyDescent="0.25">
      <c r="A79" s="23">
        <v>41627</v>
      </c>
      <c r="B79" s="32" t="s">
        <v>64</v>
      </c>
      <c r="C79" t="s">
        <v>471</v>
      </c>
      <c r="D79" s="125" t="s">
        <v>21</v>
      </c>
      <c r="E79" s="32" t="s">
        <v>813</v>
      </c>
      <c r="F79" s="44">
        <v>321544.48</v>
      </c>
    </row>
    <row r="80" spans="1:6" x14ac:dyDescent="0.25">
      <c r="A80" s="23">
        <v>41627</v>
      </c>
      <c r="B80" s="32" t="s">
        <v>64</v>
      </c>
      <c r="C80" t="s">
        <v>811</v>
      </c>
      <c r="D80" s="125" t="s">
        <v>768</v>
      </c>
      <c r="E80" s="32" t="s">
        <v>812</v>
      </c>
      <c r="F80" s="44">
        <v>257482.72</v>
      </c>
    </row>
    <row r="81" spans="1:7" x14ac:dyDescent="0.25">
      <c r="A81" s="23">
        <v>41627</v>
      </c>
      <c r="B81" s="32" t="s">
        <v>64</v>
      </c>
      <c r="C81" t="s">
        <v>818</v>
      </c>
      <c r="D81" s="125" t="s">
        <v>231</v>
      </c>
      <c r="E81" s="32" t="s">
        <v>819</v>
      </c>
      <c r="F81" s="44">
        <v>6931.16</v>
      </c>
    </row>
    <row r="82" spans="1:7" x14ac:dyDescent="0.25">
      <c r="A82" s="23">
        <v>41627</v>
      </c>
      <c r="B82" s="32" t="s">
        <v>64</v>
      </c>
      <c r="C82" t="s">
        <v>814</v>
      </c>
      <c r="D82" s="125" t="s">
        <v>769</v>
      </c>
      <c r="E82" s="32" t="s">
        <v>815</v>
      </c>
      <c r="F82" s="44">
        <v>35795.440000000002</v>
      </c>
    </row>
    <row r="83" spans="1:7" x14ac:dyDescent="0.25">
      <c r="A83" s="23">
        <v>41619</v>
      </c>
      <c r="B83" s="32" t="s">
        <v>64</v>
      </c>
      <c r="C83" t="s">
        <v>809</v>
      </c>
      <c r="D83" s="37" t="s">
        <v>770</v>
      </c>
      <c r="E83" s="32" t="s">
        <v>810</v>
      </c>
      <c r="F83" s="44">
        <f>27373.98+11582.49+6674.43+40538.69+26.49+32817.01+1001.2+6247.06+173.33+21834.61+1200.31</f>
        <v>149469.59999999998</v>
      </c>
    </row>
    <row r="84" spans="1:7" x14ac:dyDescent="0.25">
      <c r="A84" s="23">
        <v>41628</v>
      </c>
      <c r="B84" s="32" t="s">
        <v>64</v>
      </c>
      <c r="C84" t="s">
        <v>816</v>
      </c>
      <c r="D84" s="37" t="s">
        <v>771</v>
      </c>
      <c r="E84" s="32" t="s">
        <v>817</v>
      </c>
      <c r="F84" s="44">
        <f>1001.2+26.49+1018.21+18920.24+37559.22+22873.98+30405.05+6674.43+4750.01+10731.21+129.83</f>
        <v>134089.87</v>
      </c>
    </row>
    <row r="85" spans="1:7" ht="15.75" thickBot="1" x14ac:dyDescent="0.3">
      <c r="F85" s="28"/>
    </row>
    <row r="86" spans="1:7" s="122" customFormat="1" ht="13.5" thickBot="1" x14ac:dyDescent="0.25">
      <c r="A86" s="120"/>
      <c r="B86" s="121"/>
      <c r="C86" s="122" t="s">
        <v>824</v>
      </c>
      <c r="D86" s="26"/>
      <c r="F86" s="127">
        <f>SUM(F10:F85)</f>
        <v>3692180.2200000007</v>
      </c>
    </row>
    <row r="87" spans="1:7" s="122" customFormat="1" ht="12.75" x14ac:dyDescent="0.2">
      <c r="A87" s="120"/>
      <c r="B87" s="121"/>
      <c r="C87" s="121"/>
      <c r="D87" s="26"/>
      <c r="F87" s="126"/>
    </row>
    <row r="88" spans="1:7" s="122" customFormat="1" ht="12.75" x14ac:dyDescent="0.2">
      <c r="A88" s="120"/>
      <c r="B88" s="121"/>
      <c r="C88" s="121"/>
      <c r="D88" s="26"/>
      <c r="F88" s="126"/>
    </row>
    <row r="89" spans="1:7" s="122" customFormat="1" ht="12.75" x14ac:dyDescent="0.2">
      <c r="A89" s="120"/>
      <c r="B89" s="121"/>
      <c r="C89" s="121"/>
      <c r="D89" s="26"/>
      <c r="F89" s="126"/>
    </row>
    <row r="90" spans="1:7" s="122" customFormat="1" ht="12.75" x14ac:dyDescent="0.2">
      <c r="A90" s="120"/>
      <c r="B90" s="121"/>
      <c r="C90" s="121"/>
      <c r="D90" s="26"/>
      <c r="F90" s="126"/>
    </row>
    <row r="91" spans="1:7" s="122" customFormat="1" ht="12.75" x14ac:dyDescent="0.2">
      <c r="B91" s="121"/>
      <c r="C91" s="121"/>
      <c r="F91" s="26"/>
    </row>
    <row r="92" spans="1:7" s="122" customFormat="1" ht="12.75" x14ac:dyDescent="0.2">
      <c r="B92" s="121"/>
      <c r="C92" s="121"/>
      <c r="F92" s="26"/>
    </row>
    <row r="93" spans="1:7" s="122" customFormat="1" ht="12.75" x14ac:dyDescent="0.2">
      <c r="A93" s="26" t="s">
        <v>12</v>
      </c>
      <c r="E93" s="26" t="s">
        <v>13</v>
      </c>
      <c r="F93" s="26"/>
      <c r="G93" s="26"/>
    </row>
    <row r="94" spans="1:7" s="122" customFormat="1" ht="12.75" x14ac:dyDescent="0.2">
      <c r="F94" s="26"/>
      <c r="G94" s="26"/>
    </row>
    <row r="95" spans="1:7" s="122" customFormat="1" ht="12.75" x14ac:dyDescent="0.2">
      <c r="F95" s="26"/>
      <c r="G95" s="26"/>
    </row>
    <row r="96" spans="1:7" s="122" customFormat="1" ht="12.75" x14ac:dyDescent="0.2">
      <c r="A96" s="26"/>
      <c r="F96" s="26"/>
      <c r="G96" s="26"/>
    </row>
    <row r="97" spans="1:7" s="122" customFormat="1" ht="12.75" x14ac:dyDescent="0.2">
      <c r="A97" s="26" t="s">
        <v>14</v>
      </c>
      <c r="E97" s="26" t="s">
        <v>172</v>
      </c>
      <c r="F97" s="26"/>
      <c r="G97" s="26"/>
    </row>
    <row r="98" spans="1:7" s="122" customFormat="1" ht="12.75" x14ac:dyDescent="0.2">
      <c r="F98" s="26"/>
      <c r="G98" s="26"/>
    </row>
    <row r="99" spans="1:7" x14ac:dyDescent="0.25">
      <c r="F99" s="28"/>
    </row>
    <row r="100" spans="1:7" x14ac:dyDescent="0.25">
      <c r="F100" s="28"/>
    </row>
    <row r="101" spans="1:7" x14ac:dyDescent="0.25">
      <c r="F101" s="28"/>
    </row>
    <row r="102" spans="1:7" x14ac:dyDescent="0.25">
      <c r="F102" s="28"/>
    </row>
    <row r="103" spans="1:7" x14ac:dyDescent="0.25">
      <c r="F103" s="28"/>
    </row>
  </sheetData>
  <pageMargins left="0.39370078740157483" right="0" top="0.78740157480314965" bottom="0.39370078740157483" header="0" footer="0"/>
  <pageSetup scale="63" fitToWidth="2" fitToHeight="2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75"/>
  <sheetViews>
    <sheetView showGridLines="0" topLeftCell="A49" workbookViewId="0">
      <selection activeCell="D62" sqref="D62"/>
    </sheetView>
  </sheetViews>
  <sheetFormatPr baseColWidth="10" defaultRowHeight="15" x14ac:dyDescent="0.25"/>
  <cols>
    <col min="1" max="1" width="10.7109375" customWidth="1"/>
    <col min="2" max="2" width="11.28515625" customWidth="1"/>
    <col min="3" max="3" width="9.5703125" style="39" customWidth="1"/>
    <col min="4" max="4" width="35.7109375" style="32" customWidth="1"/>
    <col min="5" max="5" width="41" customWidth="1"/>
    <col min="6" max="6" width="14.140625" bestFit="1" customWidth="1"/>
    <col min="7" max="7" width="12.5703125" bestFit="1" customWidth="1"/>
  </cols>
  <sheetData>
    <row r="5" spans="1:6" x14ac:dyDescent="0.25">
      <c r="A5" s="22" t="s">
        <v>0</v>
      </c>
      <c r="B5" s="22"/>
      <c r="C5" s="45"/>
      <c r="D5" s="27"/>
      <c r="E5" s="21"/>
      <c r="F5" s="15"/>
    </row>
    <row r="6" spans="1:6" x14ac:dyDescent="0.25">
      <c r="A6" s="22" t="s">
        <v>825</v>
      </c>
      <c r="B6" s="22"/>
      <c r="C6" s="45"/>
      <c r="D6" s="27"/>
      <c r="E6" s="21"/>
      <c r="F6" s="15"/>
    </row>
    <row r="7" spans="1:6" x14ac:dyDescent="0.25">
      <c r="A7" s="22"/>
      <c r="B7" s="22"/>
      <c r="C7" s="45"/>
      <c r="D7" s="27"/>
      <c r="E7" s="21"/>
      <c r="F7" s="15"/>
    </row>
    <row r="8" spans="1:6" x14ac:dyDescent="0.25">
      <c r="A8" s="32"/>
      <c r="B8" s="33" t="s">
        <v>26</v>
      </c>
      <c r="C8" s="73" t="s">
        <v>28</v>
      </c>
      <c r="E8" s="32"/>
      <c r="F8" s="32"/>
    </row>
    <row r="9" spans="1:6" x14ac:dyDescent="0.25">
      <c r="A9" s="33" t="s">
        <v>1</v>
      </c>
      <c r="B9" s="33" t="s">
        <v>27</v>
      </c>
      <c r="C9" s="33" t="s">
        <v>2</v>
      </c>
      <c r="D9" s="33" t="s">
        <v>3</v>
      </c>
      <c r="E9" s="33" t="s">
        <v>4</v>
      </c>
      <c r="F9" s="33" t="s">
        <v>5</v>
      </c>
    </row>
    <row r="10" spans="1:6" x14ac:dyDescent="0.25">
      <c r="A10" s="54">
        <v>41313</v>
      </c>
      <c r="B10" s="34" t="s">
        <v>107</v>
      </c>
      <c r="C10" s="34">
        <v>187</v>
      </c>
      <c r="D10" s="53" t="s">
        <v>48</v>
      </c>
      <c r="E10" s="34"/>
      <c r="F10" s="57">
        <v>26500</v>
      </c>
    </row>
    <row r="11" spans="1:6" x14ac:dyDescent="0.25">
      <c r="A11" s="54">
        <v>41313</v>
      </c>
      <c r="B11" s="34" t="s">
        <v>107</v>
      </c>
      <c r="C11" s="34"/>
      <c r="D11" s="53" t="s">
        <v>43</v>
      </c>
      <c r="E11" s="34" t="s">
        <v>70</v>
      </c>
      <c r="F11" s="57">
        <v>6639.3</v>
      </c>
    </row>
    <row r="12" spans="1:6" x14ac:dyDescent="0.25">
      <c r="A12" s="54">
        <v>41313</v>
      </c>
      <c r="B12" s="34" t="s">
        <v>107</v>
      </c>
      <c r="C12" s="34"/>
      <c r="D12" s="80" t="s">
        <v>49</v>
      </c>
      <c r="E12" s="34" t="s">
        <v>144</v>
      </c>
      <c r="F12" s="57">
        <v>5955.44</v>
      </c>
    </row>
    <row r="13" spans="1:6" x14ac:dyDescent="0.25">
      <c r="A13" s="54">
        <v>41318</v>
      </c>
      <c r="B13" s="34" t="s">
        <v>107</v>
      </c>
      <c r="C13" s="34"/>
      <c r="D13" s="53" t="s">
        <v>72</v>
      </c>
      <c r="E13" s="34" t="s">
        <v>72</v>
      </c>
      <c r="F13" s="57">
        <v>251986.64</v>
      </c>
    </row>
    <row r="14" spans="1:6" x14ac:dyDescent="0.25">
      <c r="A14" s="54">
        <v>41320</v>
      </c>
      <c r="B14" s="34" t="s">
        <v>107</v>
      </c>
      <c r="C14" s="34"/>
      <c r="D14" s="53" t="s">
        <v>41</v>
      </c>
      <c r="E14" s="34" t="s">
        <v>110</v>
      </c>
      <c r="F14" s="57">
        <v>140491</v>
      </c>
    </row>
    <row r="15" spans="1:6" x14ac:dyDescent="0.25">
      <c r="A15" s="54">
        <v>41320</v>
      </c>
      <c r="B15" s="34" t="s">
        <v>107</v>
      </c>
      <c r="C15" s="34">
        <v>188</v>
      </c>
      <c r="D15" s="53" t="s">
        <v>23</v>
      </c>
      <c r="E15" s="34" t="s">
        <v>25</v>
      </c>
      <c r="F15" s="57">
        <v>29724.9</v>
      </c>
    </row>
    <row r="16" spans="1:6" x14ac:dyDescent="0.25">
      <c r="A16" s="54">
        <v>41320</v>
      </c>
      <c r="B16" s="34" t="s">
        <v>107</v>
      </c>
      <c r="C16" s="34">
        <v>189</v>
      </c>
      <c r="D16" s="53" t="s">
        <v>59</v>
      </c>
      <c r="E16" s="34" t="s">
        <v>111</v>
      </c>
      <c r="F16" s="57">
        <v>17708.48</v>
      </c>
    </row>
    <row r="17" spans="1:7" x14ac:dyDescent="0.25">
      <c r="A17" s="54">
        <v>41324</v>
      </c>
      <c r="B17" s="34" t="s">
        <v>107</v>
      </c>
      <c r="C17" s="34">
        <v>190</v>
      </c>
      <c r="D17" s="53" t="s">
        <v>6</v>
      </c>
      <c r="E17" s="34" t="s">
        <v>6</v>
      </c>
      <c r="F17" s="64">
        <v>0</v>
      </c>
    </row>
    <row r="18" spans="1:7" x14ac:dyDescent="0.25">
      <c r="A18" s="54">
        <v>41324</v>
      </c>
      <c r="B18" s="34" t="s">
        <v>107</v>
      </c>
      <c r="C18" s="34">
        <v>191</v>
      </c>
      <c r="D18" s="53" t="s">
        <v>6</v>
      </c>
      <c r="E18" s="34" t="s">
        <v>6</v>
      </c>
      <c r="F18" s="64">
        <v>0</v>
      </c>
    </row>
    <row r="19" spans="1:7" x14ac:dyDescent="0.25">
      <c r="A19" s="54">
        <v>41324</v>
      </c>
      <c r="B19" s="34" t="s">
        <v>107</v>
      </c>
      <c r="C19" s="34">
        <v>192</v>
      </c>
      <c r="D19" s="53" t="s">
        <v>50</v>
      </c>
      <c r="E19" s="34" t="s">
        <v>112</v>
      </c>
      <c r="F19" s="64">
        <v>10277.98</v>
      </c>
    </row>
    <row r="20" spans="1:7" x14ac:dyDescent="0.25">
      <c r="A20" s="54">
        <v>41324</v>
      </c>
      <c r="B20" s="34" t="s">
        <v>107</v>
      </c>
      <c r="C20" s="34">
        <v>193</v>
      </c>
      <c r="D20" s="53" t="s">
        <v>22</v>
      </c>
      <c r="E20" s="34" t="s">
        <v>6</v>
      </c>
      <c r="F20" s="64">
        <v>0</v>
      </c>
    </row>
    <row r="21" spans="1:7" x14ac:dyDescent="0.25">
      <c r="A21" s="54">
        <v>41324</v>
      </c>
      <c r="B21" s="34" t="s">
        <v>107</v>
      </c>
      <c r="C21" s="34">
        <v>194</v>
      </c>
      <c r="D21" s="53" t="s">
        <v>51</v>
      </c>
      <c r="E21" s="81" t="s">
        <v>145</v>
      </c>
      <c r="F21" s="57">
        <v>20285.97</v>
      </c>
    </row>
    <row r="22" spans="1:7" x14ac:dyDescent="0.25">
      <c r="A22" s="54">
        <v>41327</v>
      </c>
      <c r="B22" s="34" t="s">
        <v>107</v>
      </c>
      <c r="C22" s="34">
        <v>195</v>
      </c>
      <c r="D22" s="53" t="s">
        <v>46</v>
      </c>
      <c r="E22" s="34" t="s">
        <v>113</v>
      </c>
      <c r="F22" s="57">
        <v>18560</v>
      </c>
    </row>
    <row r="23" spans="1:7" x14ac:dyDescent="0.25">
      <c r="A23" s="54">
        <v>41331</v>
      </c>
      <c r="B23" s="34" t="s">
        <v>107</v>
      </c>
      <c r="C23" s="34">
        <v>196</v>
      </c>
      <c r="D23" s="53" t="s">
        <v>52</v>
      </c>
      <c r="E23" s="34" t="s">
        <v>114</v>
      </c>
      <c r="F23" s="57">
        <v>18000</v>
      </c>
    </row>
    <row r="24" spans="1:7" x14ac:dyDescent="0.25">
      <c r="A24" s="54">
        <v>41331</v>
      </c>
      <c r="B24" s="34" t="s">
        <v>107</v>
      </c>
      <c r="C24" s="34"/>
      <c r="D24" s="53" t="s">
        <v>53</v>
      </c>
      <c r="E24" s="34" t="s">
        <v>115</v>
      </c>
      <c r="F24" s="57">
        <v>227601.82</v>
      </c>
    </row>
    <row r="25" spans="1:7" x14ac:dyDescent="0.25">
      <c r="A25" s="54">
        <v>41332</v>
      </c>
      <c r="B25" s="34" t="s">
        <v>107</v>
      </c>
      <c r="C25" s="34"/>
      <c r="D25" s="53" t="s">
        <v>35</v>
      </c>
      <c r="E25" s="34" t="s">
        <v>116</v>
      </c>
      <c r="F25" s="57">
        <v>6639.3</v>
      </c>
    </row>
    <row r="26" spans="1:7" x14ac:dyDescent="0.25">
      <c r="A26" s="54">
        <v>41333</v>
      </c>
      <c r="B26" s="34" t="s">
        <v>107</v>
      </c>
      <c r="C26" s="34">
        <v>197</v>
      </c>
      <c r="D26" s="53" t="s">
        <v>23</v>
      </c>
      <c r="E26" s="34" t="s">
        <v>25</v>
      </c>
      <c r="F26" s="64">
        <v>26848.400000000001</v>
      </c>
    </row>
    <row r="27" spans="1:7" x14ac:dyDescent="0.25">
      <c r="A27" s="54">
        <v>41333</v>
      </c>
      <c r="B27" s="34" t="s">
        <v>107</v>
      </c>
      <c r="C27" s="34">
        <v>198</v>
      </c>
      <c r="D27" s="53" t="s">
        <v>46</v>
      </c>
      <c r="E27" s="34" t="s">
        <v>117</v>
      </c>
      <c r="F27" s="64">
        <v>27840</v>
      </c>
    </row>
    <row r="28" spans="1:7" x14ac:dyDescent="0.25">
      <c r="A28" s="54">
        <v>41333</v>
      </c>
      <c r="B28" s="34" t="s">
        <v>107</v>
      </c>
      <c r="C28" s="34">
        <v>199</v>
      </c>
      <c r="D28" s="53" t="s">
        <v>54</v>
      </c>
      <c r="E28" s="34" t="s">
        <v>118</v>
      </c>
      <c r="F28" s="64">
        <v>12720</v>
      </c>
      <c r="G28" s="31"/>
    </row>
    <row r="29" spans="1:7" x14ac:dyDescent="0.25">
      <c r="A29" s="54">
        <v>41310</v>
      </c>
      <c r="B29" s="34" t="s">
        <v>108</v>
      </c>
      <c r="C29" s="34">
        <v>17235</v>
      </c>
      <c r="D29" s="34" t="s">
        <v>56</v>
      </c>
      <c r="E29" s="34" t="s">
        <v>119</v>
      </c>
      <c r="F29" s="64">
        <v>1161</v>
      </c>
    </row>
    <row r="30" spans="1:7" x14ac:dyDescent="0.25">
      <c r="A30" s="54">
        <v>41312</v>
      </c>
      <c r="B30" s="34" t="s">
        <v>108</v>
      </c>
      <c r="C30" s="34">
        <v>17236</v>
      </c>
      <c r="D30" s="34" t="s">
        <v>83</v>
      </c>
      <c r="E30" s="34" t="s">
        <v>39</v>
      </c>
      <c r="F30" s="64">
        <v>4729.6000000000004</v>
      </c>
    </row>
    <row r="31" spans="1:7" x14ac:dyDescent="0.25">
      <c r="A31" s="54">
        <v>41312</v>
      </c>
      <c r="B31" s="34" t="s">
        <v>108</v>
      </c>
      <c r="C31" s="34">
        <v>17237</v>
      </c>
      <c r="D31" s="34" t="s">
        <v>9</v>
      </c>
      <c r="E31" s="34" t="s">
        <v>120</v>
      </c>
      <c r="F31" s="64">
        <v>3339.9</v>
      </c>
    </row>
    <row r="32" spans="1:7" x14ac:dyDescent="0.25">
      <c r="A32" s="54">
        <v>41313</v>
      </c>
      <c r="B32" s="34" t="s">
        <v>108</v>
      </c>
      <c r="C32" s="34">
        <v>17238</v>
      </c>
      <c r="D32" s="34" t="s">
        <v>57</v>
      </c>
      <c r="E32" s="34" t="s">
        <v>121</v>
      </c>
      <c r="F32" s="64">
        <v>6264</v>
      </c>
    </row>
    <row r="33" spans="1:7" x14ac:dyDescent="0.25">
      <c r="A33" s="54">
        <v>41316</v>
      </c>
      <c r="B33" s="34" t="s">
        <v>108</v>
      </c>
      <c r="C33" s="34">
        <v>17239</v>
      </c>
      <c r="D33" s="34" t="s">
        <v>84</v>
      </c>
      <c r="E33" s="34" t="s">
        <v>122</v>
      </c>
      <c r="F33" s="64">
        <v>6960</v>
      </c>
    </row>
    <row r="34" spans="1:7" x14ac:dyDescent="0.25">
      <c r="A34" s="54">
        <v>41320</v>
      </c>
      <c r="B34" s="34" t="s">
        <v>108</v>
      </c>
      <c r="C34" s="34">
        <v>17240</v>
      </c>
      <c r="D34" s="34" t="s">
        <v>123</v>
      </c>
      <c r="E34" s="34" t="s">
        <v>124</v>
      </c>
      <c r="F34" s="64">
        <v>754</v>
      </c>
    </row>
    <row r="35" spans="1:7" x14ac:dyDescent="0.25">
      <c r="A35" s="54">
        <v>41320</v>
      </c>
      <c r="B35" s="34" t="s">
        <v>108</v>
      </c>
      <c r="C35" s="34">
        <v>17241</v>
      </c>
      <c r="D35" s="53" t="s">
        <v>74</v>
      </c>
      <c r="E35" s="34" t="s">
        <v>125</v>
      </c>
      <c r="F35" s="64">
        <v>9648.4500000000007</v>
      </c>
    </row>
    <row r="36" spans="1:7" x14ac:dyDescent="0.25">
      <c r="A36" s="54">
        <v>41320</v>
      </c>
      <c r="B36" s="34" t="s">
        <v>108</v>
      </c>
      <c r="C36" s="34">
        <v>17242</v>
      </c>
      <c r="D36" s="34" t="s">
        <v>58</v>
      </c>
      <c r="E36" s="34" t="s">
        <v>45</v>
      </c>
      <c r="F36" s="64">
        <v>4000</v>
      </c>
    </row>
    <row r="37" spans="1:7" x14ac:dyDescent="0.25">
      <c r="A37" s="54">
        <v>41320</v>
      </c>
      <c r="B37" s="34" t="s">
        <v>108</v>
      </c>
      <c r="C37" s="34">
        <v>17243</v>
      </c>
      <c r="D37" s="34" t="s">
        <v>59</v>
      </c>
      <c r="E37" s="34" t="s">
        <v>126</v>
      </c>
      <c r="F37" s="64">
        <v>3016</v>
      </c>
    </row>
    <row r="38" spans="1:7" x14ac:dyDescent="0.25">
      <c r="A38" s="54">
        <v>41320</v>
      </c>
      <c r="B38" s="34" t="s">
        <v>108</v>
      </c>
      <c r="C38" s="34">
        <v>17244</v>
      </c>
      <c r="D38" s="34" t="s">
        <v>11</v>
      </c>
      <c r="E38" s="34" t="s">
        <v>127</v>
      </c>
      <c r="F38" s="64">
        <v>909</v>
      </c>
    </row>
    <row r="39" spans="1:7" x14ac:dyDescent="0.25">
      <c r="A39" s="54">
        <v>41323</v>
      </c>
      <c r="B39" s="34" t="s">
        <v>108</v>
      </c>
      <c r="C39" s="34">
        <v>17245</v>
      </c>
      <c r="D39" s="34" t="s">
        <v>7</v>
      </c>
      <c r="E39" s="34" t="s">
        <v>128</v>
      </c>
      <c r="F39" s="64">
        <v>1012</v>
      </c>
    </row>
    <row r="40" spans="1:7" x14ac:dyDescent="0.25">
      <c r="A40" s="54">
        <v>41323</v>
      </c>
      <c r="B40" s="34" t="s">
        <v>108</v>
      </c>
      <c r="C40" s="34">
        <v>17246</v>
      </c>
      <c r="D40" s="34" t="s">
        <v>56</v>
      </c>
      <c r="E40" s="34" t="s">
        <v>128</v>
      </c>
      <c r="F40" s="64">
        <v>2876</v>
      </c>
    </row>
    <row r="41" spans="1:7" x14ac:dyDescent="0.25">
      <c r="A41" s="54">
        <v>41324</v>
      </c>
      <c r="B41" s="34" t="s">
        <v>108</v>
      </c>
      <c r="C41" s="34">
        <v>17247</v>
      </c>
      <c r="D41" s="34" t="s">
        <v>19</v>
      </c>
      <c r="E41" s="34" t="s">
        <v>129</v>
      </c>
      <c r="F41" s="64">
        <v>870</v>
      </c>
    </row>
    <row r="42" spans="1:7" x14ac:dyDescent="0.25">
      <c r="A42" s="54">
        <v>41324</v>
      </c>
      <c r="B42" s="34" t="s">
        <v>108</v>
      </c>
      <c r="C42" s="34">
        <v>17248</v>
      </c>
      <c r="D42" s="34" t="s">
        <v>6</v>
      </c>
      <c r="E42" s="34" t="s">
        <v>6</v>
      </c>
      <c r="F42" s="64">
        <v>0</v>
      </c>
    </row>
    <row r="43" spans="1:7" x14ac:dyDescent="0.25">
      <c r="A43" s="54">
        <v>40958</v>
      </c>
      <c r="B43" s="34" t="s">
        <v>108</v>
      </c>
      <c r="C43" s="34">
        <v>17249</v>
      </c>
      <c r="D43" s="34" t="s">
        <v>11</v>
      </c>
      <c r="E43" s="34" t="s">
        <v>127</v>
      </c>
      <c r="F43" s="64">
        <v>2272.5100000000002</v>
      </c>
      <c r="G43" s="31"/>
    </row>
    <row r="44" spans="1:7" x14ac:dyDescent="0.25">
      <c r="A44" s="54">
        <v>41324</v>
      </c>
      <c r="B44" s="34" t="s">
        <v>108</v>
      </c>
      <c r="C44" s="34">
        <v>17250</v>
      </c>
      <c r="D44" s="34" t="s">
        <v>60</v>
      </c>
      <c r="E44" s="34" t="s">
        <v>130</v>
      </c>
      <c r="F44" s="64">
        <v>2851.51</v>
      </c>
    </row>
    <row r="45" spans="1:7" x14ac:dyDescent="0.25">
      <c r="A45" s="54">
        <v>41325</v>
      </c>
      <c r="B45" s="34" t="s">
        <v>108</v>
      </c>
      <c r="C45" s="34">
        <v>17251</v>
      </c>
      <c r="D45" s="34" t="s">
        <v>16</v>
      </c>
      <c r="E45" s="34" t="s">
        <v>131</v>
      </c>
      <c r="F45" s="64">
        <v>1280</v>
      </c>
    </row>
    <row r="46" spans="1:7" x14ac:dyDescent="0.25">
      <c r="A46" s="54">
        <v>41325</v>
      </c>
      <c r="B46" s="34" t="s">
        <v>108</v>
      </c>
      <c r="C46" s="34">
        <v>17252</v>
      </c>
      <c r="D46" s="34" t="s">
        <v>9</v>
      </c>
      <c r="E46" s="34" t="s">
        <v>132</v>
      </c>
      <c r="F46" s="64">
        <v>1800</v>
      </c>
    </row>
    <row r="47" spans="1:7" x14ac:dyDescent="0.25">
      <c r="A47" s="54">
        <v>41325</v>
      </c>
      <c r="B47" s="34" t="s">
        <v>108</v>
      </c>
      <c r="C47" s="34">
        <v>17253</v>
      </c>
      <c r="D47" s="34" t="s">
        <v>61</v>
      </c>
      <c r="E47" s="34" t="s">
        <v>133</v>
      </c>
      <c r="F47" s="64">
        <v>50000</v>
      </c>
    </row>
    <row r="48" spans="1:7" x14ac:dyDescent="0.25">
      <c r="A48" s="54">
        <v>41330</v>
      </c>
      <c r="B48" s="34" t="s">
        <v>108</v>
      </c>
      <c r="C48" s="34">
        <v>17254</v>
      </c>
      <c r="D48" s="34" t="s">
        <v>62</v>
      </c>
      <c r="E48" s="34" t="s">
        <v>134</v>
      </c>
      <c r="F48" s="64">
        <v>5412</v>
      </c>
    </row>
    <row r="49" spans="1:6" x14ac:dyDescent="0.25">
      <c r="A49" s="54">
        <v>41330</v>
      </c>
      <c r="B49" s="34" t="s">
        <v>108</v>
      </c>
      <c r="C49" s="34">
        <v>17255</v>
      </c>
      <c r="D49" s="34" t="s">
        <v>11</v>
      </c>
      <c r="E49" s="34" t="s">
        <v>127</v>
      </c>
      <c r="F49" s="64">
        <v>722.2</v>
      </c>
    </row>
    <row r="50" spans="1:6" x14ac:dyDescent="0.25">
      <c r="A50" s="54">
        <v>41330</v>
      </c>
      <c r="B50" s="34" t="s">
        <v>108</v>
      </c>
      <c r="C50" s="34">
        <v>17256</v>
      </c>
      <c r="D50" s="34" t="s">
        <v>31</v>
      </c>
      <c r="E50" s="34" t="s">
        <v>135</v>
      </c>
      <c r="F50" s="64">
        <v>5074.2299999999996</v>
      </c>
    </row>
    <row r="51" spans="1:6" x14ac:dyDescent="0.25">
      <c r="A51" s="54">
        <v>41331</v>
      </c>
      <c r="B51" s="34" t="s">
        <v>108</v>
      </c>
      <c r="C51" s="34">
        <v>17257</v>
      </c>
      <c r="D51" s="34" t="s">
        <v>136</v>
      </c>
      <c r="E51" s="34" t="s">
        <v>137</v>
      </c>
      <c r="F51" s="64">
        <v>5359.2</v>
      </c>
    </row>
    <row r="52" spans="1:6" x14ac:dyDescent="0.25">
      <c r="A52" s="54">
        <v>41331</v>
      </c>
      <c r="B52" s="34" t="s">
        <v>108</v>
      </c>
      <c r="C52" s="34">
        <v>17258</v>
      </c>
      <c r="D52" s="34" t="s">
        <v>84</v>
      </c>
      <c r="E52" s="34" t="s">
        <v>138</v>
      </c>
      <c r="F52" s="64">
        <v>6960</v>
      </c>
    </row>
    <row r="53" spans="1:6" x14ac:dyDescent="0.25">
      <c r="A53" s="54">
        <v>41332</v>
      </c>
      <c r="B53" s="34" t="s">
        <v>108</v>
      </c>
      <c r="C53" s="34">
        <v>17259</v>
      </c>
      <c r="D53" s="34" t="s">
        <v>59</v>
      </c>
      <c r="E53" s="34" t="s">
        <v>139</v>
      </c>
      <c r="F53" s="64">
        <v>1102</v>
      </c>
    </row>
    <row r="54" spans="1:6" x14ac:dyDescent="0.25">
      <c r="A54" s="54">
        <v>41333</v>
      </c>
      <c r="B54" s="34" t="s">
        <v>108</v>
      </c>
      <c r="C54" s="34">
        <v>17260</v>
      </c>
      <c r="D54" s="34" t="s">
        <v>63</v>
      </c>
      <c r="E54" s="34" t="s">
        <v>140</v>
      </c>
      <c r="F54" s="64">
        <v>4400</v>
      </c>
    </row>
    <row r="55" spans="1:6" x14ac:dyDescent="0.25">
      <c r="A55" s="54">
        <v>41333</v>
      </c>
      <c r="B55" s="34" t="s">
        <v>108</v>
      </c>
      <c r="C55" s="34">
        <v>17261</v>
      </c>
      <c r="D55" s="34" t="s">
        <v>37</v>
      </c>
      <c r="E55" s="34" t="s">
        <v>141</v>
      </c>
      <c r="F55" s="64">
        <v>257</v>
      </c>
    </row>
    <row r="56" spans="1:6" x14ac:dyDescent="0.25">
      <c r="A56" s="54">
        <v>41333</v>
      </c>
      <c r="B56" s="34" t="s">
        <v>108</v>
      </c>
      <c r="C56" s="34">
        <v>17262</v>
      </c>
      <c r="D56" s="34" t="s">
        <v>37</v>
      </c>
      <c r="E56" s="34" t="s">
        <v>141</v>
      </c>
      <c r="F56" s="64">
        <v>1870</v>
      </c>
    </row>
    <row r="57" spans="1:6" x14ac:dyDescent="0.25">
      <c r="A57" s="54">
        <v>41333</v>
      </c>
      <c r="B57" s="34" t="s">
        <v>108</v>
      </c>
      <c r="C57" s="34">
        <v>17263</v>
      </c>
      <c r="D57" s="34" t="s">
        <v>84</v>
      </c>
      <c r="E57" s="34" t="s">
        <v>142</v>
      </c>
      <c r="F57" s="64">
        <v>6960</v>
      </c>
    </row>
    <row r="58" spans="1:6" x14ac:dyDescent="0.25">
      <c r="A58" s="54">
        <v>41333</v>
      </c>
      <c r="B58" s="34" t="s">
        <v>108</v>
      </c>
      <c r="C58" s="34">
        <v>17264</v>
      </c>
      <c r="D58" s="34" t="s">
        <v>9</v>
      </c>
      <c r="E58" s="34" t="s">
        <v>143</v>
      </c>
      <c r="F58" s="64">
        <v>1296.29</v>
      </c>
    </row>
    <row r="59" spans="1:6" x14ac:dyDescent="0.25">
      <c r="A59" s="54">
        <v>41317</v>
      </c>
      <c r="B59" s="34" t="s">
        <v>104</v>
      </c>
      <c r="D59" s="34" t="s">
        <v>105</v>
      </c>
      <c r="E59" s="34" t="s">
        <v>106</v>
      </c>
      <c r="F59" s="71">
        <v>152481.31</v>
      </c>
    </row>
    <row r="60" spans="1:6" x14ac:dyDescent="0.25">
      <c r="A60" s="48"/>
    </row>
    <row r="61" spans="1:6" ht="15.75" thickBot="1" x14ac:dyDescent="0.3">
      <c r="A61" s="48"/>
    </row>
    <row r="62" spans="1:6" ht="15.75" thickBot="1" x14ac:dyDescent="0.3">
      <c r="A62" s="48"/>
      <c r="B62" s="32"/>
      <c r="C62" s="73"/>
      <c r="D62" s="79" t="s">
        <v>827</v>
      </c>
      <c r="E62" s="32"/>
      <c r="F62" s="35">
        <f>SUM(F10:F61)</f>
        <v>1143417.43</v>
      </c>
    </row>
    <row r="63" spans="1:6" x14ac:dyDescent="0.25">
      <c r="A63" s="48"/>
      <c r="B63" s="32"/>
      <c r="C63" s="73"/>
      <c r="D63" s="79"/>
      <c r="E63" s="32"/>
      <c r="F63" s="51"/>
    </row>
    <row r="64" spans="1:6" x14ac:dyDescent="0.25">
      <c r="A64" s="48"/>
      <c r="B64" s="32"/>
      <c r="C64" s="73"/>
      <c r="D64" s="79"/>
      <c r="E64" s="32"/>
      <c r="F64" s="51"/>
    </row>
    <row r="65" spans="1:6" x14ac:dyDescent="0.25">
      <c r="A65" s="48"/>
      <c r="B65" s="32"/>
      <c r="C65" s="73"/>
      <c r="D65" s="79"/>
      <c r="E65" s="32"/>
      <c r="F65" s="51"/>
    </row>
    <row r="66" spans="1:6" x14ac:dyDescent="0.25">
      <c r="A66" s="48"/>
      <c r="B66" s="32"/>
      <c r="C66" s="73"/>
      <c r="D66" s="79"/>
      <c r="E66" s="32"/>
      <c r="F66" s="51"/>
    </row>
    <row r="67" spans="1:6" x14ac:dyDescent="0.25">
      <c r="A67" s="48"/>
      <c r="B67" s="32"/>
      <c r="C67" s="73"/>
      <c r="E67" s="32"/>
      <c r="F67" s="32"/>
    </row>
    <row r="68" spans="1:6" x14ac:dyDescent="0.25">
      <c r="A68" s="48"/>
      <c r="B68" s="32"/>
      <c r="C68" s="73"/>
      <c r="E68" s="32"/>
      <c r="F68" s="32"/>
    </row>
    <row r="69" spans="1:6" x14ac:dyDescent="0.25">
      <c r="B69" s="32"/>
      <c r="C69" s="73"/>
      <c r="E69" s="32"/>
      <c r="F69" s="32"/>
    </row>
    <row r="70" spans="1:6" x14ac:dyDescent="0.25">
      <c r="B70" s="65" t="s">
        <v>12</v>
      </c>
      <c r="C70" s="73"/>
      <c r="E70" s="65" t="s">
        <v>13</v>
      </c>
      <c r="F70" s="32"/>
    </row>
    <row r="71" spans="1:6" x14ac:dyDescent="0.25">
      <c r="B71" s="65"/>
      <c r="C71" s="73"/>
      <c r="E71" s="32"/>
      <c r="F71" s="32"/>
    </row>
    <row r="72" spans="1:6" x14ac:dyDescent="0.25">
      <c r="B72" s="65"/>
      <c r="C72" s="73"/>
      <c r="E72" s="32"/>
      <c r="F72" s="32"/>
    </row>
    <row r="73" spans="1:6" x14ac:dyDescent="0.25">
      <c r="B73" s="65"/>
      <c r="C73" s="73"/>
      <c r="E73" s="32"/>
      <c r="F73" s="32"/>
    </row>
    <row r="74" spans="1:6" x14ac:dyDescent="0.25">
      <c r="B74" s="32"/>
      <c r="C74" s="73"/>
      <c r="E74" s="32"/>
      <c r="F74" s="32"/>
    </row>
    <row r="75" spans="1:6" x14ac:dyDescent="0.25">
      <c r="B75" s="65" t="s">
        <v>14</v>
      </c>
      <c r="C75" s="73"/>
      <c r="E75" s="65" t="s">
        <v>109</v>
      </c>
      <c r="F75" s="32"/>
    </row>
  </sheetData>
  <pageMargins left="0.78740157480314965" right="0.39370078740157483" top="0.59055118110236227" bottom="0.39370078740157483" header="0" footer="0"/>
  <pageSetup scale="67" fitToHeight="2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171"/>
  <sheetViews>
    <sheetView showGridLines="0" topLeftCell="A13" workbookViewId="0">
      <selection activeCell="D10" sqref="D10"/>
    </sheetView>
  </sheetViews>
  <sheetFormatPr baseColWidth="10" defaultRowHeight="15" x14ac:dyDescent="0.25"/>
  <cols>
    <col min="2" max="2" width="16.7109375" customWidth="1"/>
    <col min="3" max="3" width="15.42578125" style="39" customWidth="1"/>
    <col min="4" max="4" width="47.5703125" bestFit="1" customWidth="1"/>
    <col min="5" max="5" width="37.85546875" bestFit="1" customWidth="1"/>
    <col min="6" max="6" width="14.140625" style="32" bestFit="1" customWidth="1"/>
  </cols>
  <sheetData>
    <row r="8" spans="1:6" x14ac:dyDescent="0.25">
      <c r="A8" s="22" t="s">
        <v>0</v>
      </c>
      <c r="B8" s="22"/>
      <c r="C8" s="45"/>
      <c r="D8" s="21"/>
      <c r="E8" s="21"/>
      <c r="F8" s="43"/>
    </row>
    <row r="9" spans="1:6" x14ac:dyDescent="0.25">
      <c r="A9" s="22" t="s">
        <v>826</v>
      </c>
      <c r="B9" s="22"/>
      <c r="C9" s="45"/>
      <c r="D9" s="21"/>
      <c r="E9" s="21"/>
      <c r="F9" s="43"/>
    </row>
    <row r="10" spans="1:6" x14ac:dyDescent="0.25">
      <c r="A10" s="22"/>
      <c r="B10" s="22"/>
      <c r="C10" s="45"/>
      <c r="D10" s="21"/>
      <c r="E10" s="21"/>
      <c r="F10" s="43"/>
    </row>
    <row r="11" spans="1:6" x14ac:dyDescent="0.25">
      <c r="B11" s="16" t="s">
        <v>26</v>
      </c>
      <c r="C11" s="16" t="s">
        <v>28</v>
      </c>
    </row>
    <row r="12" spans="1:6" x14ac:dyDescent="0.25">
      <c r="A12" s="16" t="s">
        <v>1</v>
      </c>
      <c r="B12" s="16" t="s">
        <v>27</v>
      </c>
      <c r="C12" s="16" t="s">
        <v>2</v>
      </c>
      <c r="D12" s="16" t="s">
        <v>3</v>
      </c>
      <c r="E12" s="40" t="s">
        <v>29</v>
      </c>
      <c r="F12" s="16" t="s">
        <v>5</v>
      </c>
    </row>
    <row r="13" spans="1:6" x14ac:dyDescent="0.25">
      <c r="A13" s="23">
        <v>41337</v>
      </c>
      <c r="B13" t="s">
        <v>64</v>
      </c>
      <c r="C13" s="39">
        <v>200</v>
      </c>
      <c r="D13" s="37" t="s">
        <v>52</v>
      </c>
      <c r="E13" s="37" t="s">
        <v>150</v>
      </c>
      <c r="F13" s="25">
        <v>18000</v>
      </c>
    </row>
    <row r="14" spans="1:6" x14ac:dyDescent="0.25">
      <c r="A14" s="23">
        <v>41337</v>
      </c>
      <c r="B14" t="s">
        <v>65</v>
      </c>
      <c r="C14" s="39">
        <v>17265</v>
      </c>
      <c r="D14" t="s">
        <v>33</v>
      </c>
      <c r="E14" t="s">
        <v>151</v>
      </c>
      <c r="F14" s="25">
        <v>1684.32</v>
      </c>
    </row>
    <row r="15" spans="1:6" x14ac:dyDescent="0.25">
      <c r="A15" s="23">
        <v>41337</v>
      </c>
      <c r="B15" t="s">
        <v>65</v>
      </c>
      <c r="C15" s="39">
        <v>17266</v>
      </c>
      <c r="D15" t="s">
        <v>147</v>
      </c>
      <c r="E15" t="s">
        <v>39</v>
      </c>
      <c r="F15" s="25">
        <v>4731.6899999999996</v>
      </c>
    </row>
    <row r="16" spans="1:6" x14ac:dyDescent="0.25">
      <c r="A16" s="23">
        <v>41338</v>
      </c>
      <c r="B16" t="s">
        <v>65</v>
      </c>
      <c r="C16" s="39">
        <v>17267</v>
      </c>
      <c r="D16" t="s">
        <v>57</v>
      </c>
      <c r="E16" t="s">
        <v>152</v>
      </c>
      <c r="F16" s="25">
        <v>6264</v>
      </c>
    </row>
    <row r="17" spans="1:6" x14ac:dyDescent="0.25">
      <c r="A17" s="23">
        <v>41338</v>
      </c>
      <c r="B17" t="s">
        <v>65</v>
      </c>
      <c r="C17" s="39">
        <v>17268</v>
      </c>
      <c r="D17" t="s">
        <v>148</v>
      </c>
      <c r="E17" t="s">
        <v>153</v>
      </c>
      <c r="F17" s="25">
        <v>6042</v>
      </c>
    </row>
    <row r="18" spans="1:6" x14ac:dyDescent="0.25">
      <c r="A18" s="23">
        <v>41339</v>
      </c>
      <c r="B18" t="s">
        <v>65</v>
      </c>
      <c r="C18" s="39">
        <v>17269</v>
      </c>
      <c r="D18" t="s">
        <v>37</v>
      </c>
      <c r="E18" s="37" t="s">
        <v>154</v>
      </c>
      <c r="F18" s="25">
        <v>9420</v>
      </c>
    </row>
    <row r="19" spans="1:6" x14ac:dyDescent="0.25">
      <c r="A19" s="23">
        <v>41341</v>
      </c>
      <c r="B19" t="s">
        <v>65</v>
      </c>
      <c r="C19" s="39">
        <v>17270</v>
      </c>
      <c r="D19" t="s">
        <v>8</v>
      </c>
      <c r="E19" s="37" t="s">
        <v>155</v>
      </c>
      <c r="F19" s="25">
        <v>3423</v>
      </c>
    </row>
    <row r="20" spans="1:6" x14ac:dyDescent="0.25">
      <c r="A20" s="23">
        <v>41346</v>
      </c>
      <c r="B20" t="s">
        <v>65</v>
      </c>
      <c r="C20" s="39">
        <v>17271</v>
      </c>
      <c r="D20" t="s">
        <v>11</v>
      </c>
      <c r="E20" s="37" t="s">
        <v>155</v>
      </c>
      <c r="F20" s="25">
        <v>1132.92</v>
      </c>
    </row>
    <row r="21" spans="1:6" x14ac:dyDescent="0.25">
      <c r="A21" s="23">
        <v>41346</v>
      </c>
      <c r="B21" t="s">
        <v>65</v>
      </c>
      <c r="C21" s="39">
        <v>17272</v>
      </c>
      <c r="D21" t="s">
        <v>24</v>
      </c>
      <c r="E21" s="37" t="s">
        <v>156</v>
      </c>
      <c r="F21" s="25">
        <v>4593.6000000000004</v>
      </c>
    </row>
    <row r="22" spans="1:6" x14ac:dyDescent="0.25">
      <c r="A22" s="23">
        <v>41353</v>
      </c>
      <c r="B22" t="s">
        <v>65</v>
      </c>
      <c r="C22" s="39">
        <v>17273</v>
      </c>
      <c r="D22" t="s">
        <v>149</v>
      </c>
      <c r="E22" s="37" t="s">
        <v>17</v>
      </c>
      <c r="F22" s="25">
        <v>1109.67</v>
      </c>
    </row>
    <row r="23" spans="1:6" x14ac:dyDescent="0.25">
      <c r="A23" s="23">
        <v>41353</v>
      </c>
      <c r="B23" t="s">
        <v>65</v>
      </c>
      <c r="C23" s="39">
        <v>17274</v>
      </c>
      <c r="D23" t="s">
        <v>174</v>
      </c>
      <c r="E23" s="37" t="s">
        <v>125</v>
      </c>
      <c r="F23" s="25">
        <v>9869.9599999999991</v>
      </c>
    </row>
    <row r="24" spans="1:6" x14ac:dyDescent="0.25">
      <c r="A24" s="23">
        <v>41353</v>
      </c>
      <c r="B24" t="s">
        <v>65</v>
      </c>
      <c r="C24" s="39">
        <v>17275</v>
      </c>
      <c r="D24" t="s">
        <v>9</v>
      </c>
      <c r="E24" s="37" t="s">
        <v>157</v>
      </c>
      <c r="F24" s="25">
        <v>3100</v>
      </c>
    </row>
    <row r="25" spans="1:6" x14ac:dyDescent="0.25">
      <c r="A25" s="23">
        <v>41355</v>
      </c>
      <c r="B25" t="s">
        <v>65</v>
      </c>
      <c r="C25" s="39">
        <v>17276</v>
      </c>
      <c r="D25" t="s">
        <v>20</v>
      </c>
      <c r="E25" s="37" t="s">
        <v>158</v>
      </c>
      <c r="F25" s="25">
        <v>4000</v>
      </c>
    </row>
    <row r="26" spans="1:6" x14ac:dyDescent="0.25">
      <c r="A26" s="23">
        <v>41338</v>
      </c>
      <c r="B26" t="s">
        <v>64</v>
      </c>
      <c r="C26" s="39" t="s">
        <v>171</v>
      </c>
      <c r="D26" t="s">
        <v>30</v>
      </c>
      <c r="E26" s="37" t="s">
        <v>38</v>
      </c>
      <c r="F26" s="38">
        <v>16224</v>
      </c>
    </row>
    <row r="27" spans="1:6" x14ac:dyDescent="0.25">
      <c r="A27" s="23">
        <v>41341</v>
      </c>
      <c r="B27" t="s">
        <v>64</v>
      </c>
      <c r="C27" s="39" t="s">
        <v>171</v>
      </c>
      <c r="D27" t="s">
        <v>175</v>
      </c>
      <c r="E27" s="37" t="s">
        <v>146</v>
      </c>
      <c r="F27" s="38">
        <v>1167</v>
      </c>
    </row>
    <row r="28" spans="1:6" x14ac:dyDescent="0.25">
      <c r="A28" s="23">
        <v>41345</v>
      </c>
      <c r="B28" t="s">
        <v>64</v>
      </c>
      <c r="C28" s="39" t="s">
        <v>171</v>
      </c>
      <c r="D28" t="s">
        <v>168</v>
      </c>
      <c r="E28" s="37" t="s">
        <v>53</v>
      </c>
      <c r="F28" s="38">
        <v>227601.82</v>
      </c>
    </row>
    <row r="29" spans="1:6" x14ac:dyDescent="0.25">
      <c r="A29" s="23">
        <v>41345</v>
      </c>
      <c r="B29" t="s">
        <v>64</v>
      </c>
      <c r="C29" s="39" t="s">
        <v>171</v>
      </c>
      <c r="D29" t="s">
        <v>169</v>
      </c>
      <c r="E29" s="37" t="s">
        <v>43</v>
      </c>
      <c r="F29" s="38">
        <v>6639.3</v>
      </c>
    </row>
    <row r="30" spans="1:6" x14ac:dyDescent="0.25">
      <c r="A30" s="23">
        <v>41347</v>
      </c>
      <c r="B30" t="s">
        <v>64</v>
      </c>
      <c r="C30" s="39" t="s">
        <v>171</v>
      </c>
      <c r="D30" t="s">
        <v>170</v>
      </c>
      <c r="E30" s="37" t="s">
        <v>41</v>
      </c>
      <c r="F30" s="38">
        <v>164480</v>
      </c>
    </row>
    <row r="31" spans="1:6" x14ac:dyDescent="0.25">
      <c r="A31" s="23">
        <v>41354</v>
      </c>
      <c r="B31" t="s">
        <v>64</v>
      </c>
      <c r="C31" s="39" t="s">
        <v>171</v>
      </c>
      <c r="D31" t="s">
        <v>168</v>
      </c>
      <c r="E31" s="37" t="s">
        <v>18</v>
      </c>
      <c r="F31" s="38">
        <v>285040.74</v>
      </c>
    </row>
    <row r="32" spans="1:6" x14ac:dyDescent="0.25">
      <c r="A32" s="23">
        <v>41355</v>
      </c>
      <c r="B32" t="s">
        <v>65</v>
      </c>
      <c r="C32" s="39" t="s">
        <v>171</v>
      </c>
      <c r="D32" t="s">
        <v>169</v>
      </c>
      <c r="E32" t="s">
        <v>43</v>
      </c>
      <c r="F32" s="38">
        <v>6639.3</v>
      </c>
    </row>
    <row r="33" spans="1:6" x14ac:dyDescent="0.25">
      <c r="A33" s="47"/>
      <c r="B33" s="23"/>
      <c r="D33" s="37"/>
      <c r="E33" s="37"/>
      <c r="F33" s="19"/>
    </row>
    <row r="34" spans="1:6" x14ac:dyDescent="0.25">
      <c r="A34" s="47"/>
      <c r="B34" s="23"/>
      <c r="D34" s="37"/>
      <c r="E34" s="37"/>
      <c r="F34" s="19"/>
    </row>
    <row r="35" spans="1:6" x14ac:dyDescent="0.25">
      <c r="A35" s="47"/>
      <c r="B35" s="23"/>
      <c r="D35" s="37"/>
      <c r="E35" s="37"/>
      <c r="F35" s="19"/>
    </row>
    <row r="36" spans="1:6" ht="15.75" thickBot="1" x14ac:dyDescent="0.3">
      <c r="A36" s="47"/>
      <c r="B36" s="23"/>
      <c r="D36" s="37"/>
      <c r="E36" s="37"/>
      <c r="F36" s="19"/>
    </row>
    <row r="37" spans="1:6" ht="16.5" thickBot="1" x14ac:dyDescent="0.3">
      <c r="A37" s="23"/>
      <c r="B37" s="23"/>
      <c r="D37" s="74" t="s">
        <v>173</v>
      </c>
      <c r="E37" s="75"/>
      <c r="F37" s="76">
        <f>SUM(F13:F36)</f>
        <v>781163.32000000007</v>
      </c>
    </row>
    <row r="38" spans="1:6" ht="15.75" x14ac:dyDescent="0.25">
      <c r="A38" s="23"/>
      <c r="B38" s="23"/>
      <c r="E38" s="75"/>
      <c r="F38" s="77"/>
    </row>
    <row r="39" spans="1:6" x14ac:dyDescent="0.25">
      <c r="A39" s="23"/>
      <c r="B39" s="23"/>
      <c r="D39" s="67"/>
      <c r="F39" s="67"/>
    </row>
    <row r="40" spans="1:6" x14ac:dyDescent="0.25">
      <c r="A40" s="23"/>
      <c r="B40" s="23"/>
      <c r="F40" s="67"/>
    </row>
    <row r="41" spans="1:6" x14ac:dyDescent="0.25">
      <c r="A41" s="23"/>
      <c r="B41" s="65" t="s">
        <v>12</v>
      </c>
      <c r="E41" s="65" t="s">
        <v>13</v>
      </c>
      <c r="F41" s="67"/>
    </row>
    <row r="42" spans="1:6" x14ac:dyDescent="0.25">
      <c r="A42" s="23"/>
      <c r="F42" s="67"/>
    </row>
    <row r="43" spans="1:6" x14ac:dyDescent="0.25">
      <c r="A43" s="23"/>
      <c r="F43" s="67"/>
    </row>
    <row r="44" spans="1:6" x14ac:dyDescent="0.25">
      <c r="A44" s="23"/>
      <c r="B44" s="65"/>
      <c r="E44" s="67"/>
      <c r="F44" s="67"/>
    </row>
    <row r="45" spans="1:6" x14ac:dyDescent="0.25">
      <c r="A45" s="23"/>
      <c r="B45" s="65"/>
      <c r="E45" s="67"/>
      <c r="F45" s="24"/>
    </row>
    <row r="46" spans="1:6" x14ac:dyDescent="0.25">
      <c r="A46" s="23"/>
      <c r="B46" s="65" t="s">
        <v>14</v>
      </c>
      <c r="E46" s="65" t="s">
        <v>172</v>
      </c>
      <c r="F46" s="24"/>
    </row>
    <row r="47" spans="1:6" x14ac:dyDescent="0.25">
      <c r="A47" s="23"/>
      <c r="B47" s="23"/>
      <c r="F47" s="24"/>
    </row>
    <row r="48" spans="1:6" x14ac:dyDescent="0.25">
      <c r="A48" s="47"/>
      <c r="B48" s="23"/>
      <c r="D48" s="37"/>
      <c r="E48" s="37"/>
      <c r="F48" s="19"/>
    </row>
    <row r="49" spans="1:6" x14ac:dyDescent="0.25">
      <c r="A49" s="47"/>
      <c r="B49" s="23"/>
      <c r="D49" s="37"/>
      <c r="E49" s="37"/>
      <c r="F49" s="41"/>
    </row>
    <row r="50" spans="1:6" x14ac:dyDescent="0.25">
      <c r="A50" s="47"/>
      <c r="B50" s="23"/>
      <c r="D50" s="37"/>
      <c r="E50" s="37"/>
      <c r="F50" s="19"/>
    </row>
    <row r="51" spans="1:6" x14ac:dyDescent="0.25">
      <c r="A51" s="47"/>
      <c r="B51" s="23"/>
      <c r="D51" s="37"/>
      <c r="E51" s="37"/>
      <c r="F51" s="19"/>
    </row>
    <row r="52" spans="1:6" x14ac:dyDescent="0.25">
      <c r="A52" s="47"/>
      <c r="B52" s="23"/>
      <c r="D52" s="37"/>
      <c r="E52" s="37"/>
      <c r="F52" s="19"/>
    </row>
    <row r="53" spans="1:6" x14ac:dyDescent="0.25">
      <c r="A53" s="47"/>
      <c r="B53" s="23"/>
      <c r="D53" s="37"/>
      <c r="E53" s="37"/>
      <c r="F53" s="19"/>
    </row>
    <row r="54" spans="1:6" x14ac:dyDescent="0.25">
      <c r="A54" s="47"/>
      <c r="B54" s="23"/>
      <c r="D54" s="37"/>
      <c r="E54" s="37"/>
      <c r="F54" s="19"/>
    </row>
    <row r="55" spans="1:6" x14ac:dyDescent="0.25">
      <c r="A55" s="47"/>
      <c r="B55" s="23"/>
      <c r="D55" s="37"/>
      <c r="E55" s="37"/>
      <c r="F55" s="19"/>
    </row>
    <row r="56" spans="1:6" x14ac:dyDescent="0.25">
      <c r="A56" s="47"/>
      <c r="B56" s="23"/>
      <c r="D56" s="37"/>
      <c r="E56" s="37"/>
      <c r="F56" s="19"/>
    </row>
    <row r="57" spans="1:6" x14ac:dyDescent="0.25">
      <c r="A57" s="47"/>
      <c r="B57" s="23"/>
      <c r="D57" s="37"/>
      <c r="E57" s="37"/>
      <c r="F57" s="19"/>
    </row>
    <row r="58" spans="1:6" x14ac:dyDescent="0.25">
      <c r="A58" s="47"/>
      <c r="B58" s="23"/>
      <c r="D58" s="37"/>
      <c r="E58" s="37"/>
      <c r="F58" s="19"/>
    </row>
    <row r="59" spans="1:6" x14ac:dyDescent="0.25">
      <c r="A59" s="47"/>
      <c r="B59" s="23"/>
      <c r="D59" s="37"/>
      <c r="E59" s="37"/>
      <c r="F59" s="19"/>
    </row>
    <row r="60" spans="1:6" x14ac:dyDescent="0.25">
      <c r="A60" s="47"/>
      <c r="B60" s="23"/>
      <c r="D60" s="37"/>
      <c r="E60" s="37"/>
      <c r="F60" s="19"/>
    </row>
    <row r="61" spans="1:6" x14ac:dyDescent="0.25">
      <c r="A61" s="47"/>
      <c r="B61" s="23"/>
      <c r="D61" s="37"/>
      <c r="E61" s="37"/>
      <c r="F61" s="19"/>
    </row>
    <row r="62" spans="1:6" x14ac:dyDescent="0.25">
      <c r="A62" s="47"/>
      <c r="B62" s="23"/>
      <c r="D62" s="37"/>
      <c r="E62" s="37"/>
      <c r="F62" s="41"/>
    </row>
    <row r="63" spans="1:6" x14ac:dyDescent="0.25">
      <c r="A63" s="47"/>
      <c r="B63" s="23"/>
      <c r="D63" s="37"/>
      <c r="E63" s="37"/>
      <c r="F63" s="19"/>
    </row>
    <row r="64" spans="1:6" x14ac:dyDescent="0.25">
      <c r="A64" s="47"/>
      <c r="B64" s="23"/>
      <c r="D64" s="37"/>
      <c r="E64" s="37"/>
      <c r="F64" s="19"/>
    </row>
    <row r="65" spans="1:6" x14ac:dyDescent="0.25">
      <c r="A65" s="47"/>
      <c r="B65" s="23"/>
      <c r="D65" s="37"/>
      <c r="E65" s="37"/>
      <c r="F65" s="19"/>
    </row>
    <row r="66" spans="1:6" x14ac:dyDescent="0.25">
      <c r="A66" s="47"/>
      <c r="B66" s="23"/>
      <c r="D66" s="37"/>
      <c r="E66" s="37"/>
      <c r="F66" s="19"/>
    </row>
    <row r="67" spans="1:6" x14ac:dyDescent="0.25">
      <c r="A67" s="47"/>
      <c r="B67" s="23"/>
      <c r="D67" s="37"/>
      <c r="E67" s="37"/>
      <c r="F67" s="19"/>
    </row>
    <row r="68" spans="1:6" x14ac:dyDescent="0.25">
      <c r="A68" s="47"/>
      <c r="B68" s="23"/>
      <c r="D68" s="37"/>
      <c r="E68" s="37"/>
      <c r="F68" s="19"/>
    </row>
    <row r="69" spans="1:6" x14ac:dyDescent="0.25">
      <c r="A69" s="47"/>
      <c r="B69" s="23"/>
      <c r="D69" s="37"/>
      <c r="E69" s="37"/>
      <c r="F69" s="19"/>
    </row>
    <row r="70" spans="1:6" x14ac:dyDescent="0.25">
      <c r="A70" s="47"/>
      <c r="B70" s="23"/>
      <c r="D70" s="37"/>
      <c r="E70" s="37"/>
      <c r="F70" s="19"/>
    </row>
    <row r="71" spans="1:6" x14ac:dyDescent="0.25">
      <c r="A71" s="47"/>
      <c r="B71" s="23"/>
      <c r="D71" s="37"/>
      <c r="E71" s="37"/>
      <c r="F71" s="41"/>
    </row>
    <row r="72" spans="1:6" x14ac:dyDescent="0.25">
      <c r="A72" s="47"/>
      <c r="B72" s="23"/>
      <c r="D72" s="37"/>
      <c r="E72" s="37"/>
      <c r="F72" s="19"/>
    </row>
    <row r="73" spans="1:6" x14ac:dyDescent="0.25">
      <c r="A73" s="47"/>
      <c r="B73" s="23"/>
      <c r="D73" s="37"/>
      <c r="E73" s="37"/>
      <c r="F73" s="19"/>
    </row>
    <row r="74" spans="1:6" x14ac:dyDescent="0.25">
      <c r="A74" s="47"/>
      <c r="B74" s="23"/>
      <c r="D74" s="37"/>
      <c r="E74" s="37"/>
      <c r="F74" s="41"/>
    </row>
    <row r="75" spans="1:6" x14ac:dyDescent="0.25">
      <c r="A75" s="47"/>
      <c r="B75" s="23"/>
      <c r="D75" s="37"/>
      <c r="E75" s="37"/>
      <c r="F75" s="41"/>
    </row>
    <row r="76" spans="1:6" x14ac:dyDescent="0.25">
      <c r="A76" s="47"/>
      <c r="B76" s="23"/>
      <c r="D76" s="37"/>
      <c r="E76" s="37"/>
      <c r="F76" s="19"/>
    </row>
    <row r="77" spans="1:6" x14ac:dyDescent="0.25">
      <c r="A77" s="47"/>
      <c r="B77" s="23"/>
      <c r="D77" s="37"/>
      <c r="E77" s="37"/>
      <c r="F77" s="41"/>
    </row>
    <row r="78" spans="1:6" x14ac:dyDescent="0.25">
      <c r="A78" s="47"/>
      <c r="B78" s="23"/>
      <c r="D78" s="37"/>
      <c r="E78" s="37"/>
      <c r="F78" s="19"/>
    </row>
    <row r="79" spans="1:6" x14ac:dyDescent="0.25">
      <c r="A79" s="47"/>
      <c r="B79" s="23"/>
      <c r="D79" s="37"/>
      <c r="E79" s="37"/>
      <c r="F79" s="19"/>
    </row>
    <row r="80" spans="1:6" x14ac:dyDescent="0.25">
      <c r="A80" s="47"/>
      <c r="B80" s="23"/>
      <c r="D80" s="37"/>
      <c r="E80" s="37"/>
      <c r="F80" s="41"/>
    </row>
    <row r="81" spans="1:6" x14ac:dyDescent="0.25">
      <c r="A81" s="47"/>
      <c r="B81" s="23"/>
      <c r="D81" s="37"/>
      <c r="E81" s="37"/>
      <c r="F81" s="41"/>
    </row>
    <row r="82" spans="1:6" x14ac:dyDescent="0.25">
      <c r="A82" s="47"/>
      <c r="B82" s="23"/>
      <c r="D82" s="37"/>
      <c r="E82" s="37"/>
      <c r="F82" s="41"/>
    </row>
    <row r="83" spans="1:6" x14ac:dyDescent="0.25">
      <c r="A83" s="47"/>
      <c r="B83" s="23"/>
      <c r="D83" s="37"/>
      <c r="E83" s="37"/>
      <c r="F83" s="41"/>
    </row>
    <row r="84" spans="1:6" x14ac:dyDescent="0.25">
      <c r="A84" s="47"/>
      <c r="B84" s="23"/>
      <c r="D84" s="37"/>
      <c r="E84" s="37"/>
      <c r="F84" s="19"/>
    </row>
    <row r="85" spans="1:6" x14ac:dyDescent="0.25">
      <c r="A85" s="47"/>
      <c r="B85" s="23"/>
      <c r="D85" s="37"/>
      <c r="E85" s="37"/>
      <c r="F85" s="41"/>
    </row>
    <row r="86" spans="1:6" x14ac:dyDescent="0.25">
      <c r="A86" s="47"/>
      <c r="B86" s="23"/>
      <c r="D86" s="37"/>
      <c r="E86" s="37"/>
      <c r="F86" s="41"/>
    </row>
    <row r="87" spans="1:6" x14ac:dyDescent="0.25">
      <c r="A87" s="47"/>
      <c r="B87" s="23"/>
      <c r="D87" s="37"/>
      <c r="E87" s="37"/>
      <c r="F87" s="41"/>
    </row>
    <row r="88" spans="1:6" x14ac:dyDescent="0.25">
      <c r="A88" s="47"/>
      <c r="B88" s="23"/>
      <c r="D88" s="37"/>
      <c r="E88" s="37"/>
      <c r="F88" s="41"/>
    </row>
    <row r="89" spans="1:6" x14ac:dyDescent="0.25">
      <c r="A89" s="47"/>
      <c r="B89" s="23"/>
      <c r="D89" s="37"/>
      <c r="E89" s="37"/>
      <c r="F89" s="41"/>
    </row>
    <row r="90" spans="1:6" x14ac:dyDescent="0.25">
      <c r="A90" s="47"/>
      <c r="B90" s="23"/>
      <c r="D90" s="37"/>
      <c r="E90" s="37"/>
      <c r="F90" s="41"/>
    </row>
    <row r="91" spans="1:6" x14ac:dyDescent="0.25">
      <c r="A91" s="47"/>
      <c r="B91" s="23"/>
      <c r="D91" s="37"/>
      <c r="E91" s="37"/>
      <c r="F91" s="19"/>
    </row>
    <row r="92" spans="1:6" x14ac:dyDescent="0.25">
      <c r="A92" s="47"/>
      <c r="B92" s="23"/>
      <c r="D92" s="37"/>
      <c r="E92" s="37"/>
      <c r="F92" s="19"/>
    </row>
    <row r="93" spans="1:6" x14ac:dyDescent="0.25">
      <c r="A93" s="47"/>
      <c r="B93" s="23"/>
      <c r="D93" s="37"/>
      <c r="E93" s="37"/>
      <c r="F93" s="41"/>
    </row>
    <row r="94" spans="1:6" x14ac:dyDescent="0.25">
      <c r="A94" s="47"/>
      <c r="B94" s="23"/>
      <c r="D94" s="37"/>
      <c r="E94" s="37"/>
      <c r="F94" s="41"/>
    </row>
    <row r="95" spans="1:6" x14ac:dyDescent="0.25">
      <c r="A95" s="47"/>
      <c r="B95" s="23"/>
      <c r="D95" s="37"/>
      <c r="E95" s="37"/>
      <c r="F95" s="41"/>
    </row>
    <row r="96" spans="1:6" x14ac:dyDescent="0.25">
      <c r="A96" s="47"/>
      <c r="B96" s="23"/>
      <c r="D96" s="37"/>
      <c r="E96" s="37"/>
      <c r="F96" s="41"/>
    </row>
    <row r="97" spans="1:6" x14ac:dyDescent="0.25">
      <c r="A97" s="47"/>
      <c r="B97" s="23"/>
      <c r="D97" s="37"/>
      <c r="E97" s="37"/>
      <c r="F97" s="41"/>
    </row>
    <row r="98" spans="1:6" x14ac:dyDescent="0.25">
      <c r="A98" s="47"/>
      <c r="B98" s="23"/>
      <c r="D98" s="37"/>
      <c r="E98" s="37"/>
      <c r="F98" s="19"/>
    </row>
    <row r="99" spans="1:6" x14ac:dyDescent="0.25">
      <c r="A99" s="47"/>
      <c r="B99" s="23"/>
      <c r="D99" s="37"/>
      <c r="E99" s="37"/>
      <c r="F99" s="19"/>
    </row>
    <row r="100" spans="1:6" x14ac:dyDescent="0.25">
      <c r="A100" s="47"/>
      <c r="B100" s="23"/>
      <c r="D100" s="37"/>
      <c r="E100" s="37"/>
      <c r="F100" s="41"/>
    </row>
    <row r="101" spans="1:6" x14ac:dyDescent="0.25">
      <c r="A101" s="47"/>
      <c r="B101" s="23"/>
      <c r="D101" s="37"/>
      <c r="E101" s="37"/>
      <c r="F101" s="41"/>
    </row>
    <row r="102" spans="1:6" x14ac:dyDescent="0.25">
      <c r="A102" s="47"/>
      <c r="B102" s="23"/>
      <c r="D102" s="37"/>
      <c r="E102" s="37"/>
      <c r="F102" s="19"/>
    </row>
    <row r="103" spans="1:6" x14ac:dyDescent="0.25">
      <c r="A103" s="47"/>
      <c r="B103" s="23"/>
      <c r="D103" s="37"/>
      <c r="E103" s="37"/>
      <c r="F103" s="19"/>
    </row>
    <row r="104" spans="1:6" x14ac:dyDescent="0.25">
      <c r="A104" s="47"/>
      <c r="B104" s="23"/>
      <c r="D104" s="37"/>
      <c r="E104" s="37"/>
      <c r="F104" s="41"/>
    </row>
    <row r="105" spans="1:6" x14ac:dyDescent="0.25">
      <c r="A105" s="47"/>
      <c r="B105" s="23"/>
      <c r="D105" s="37"/>
      <c r="E105" s="37"/>
      <c r="F105" s="19"/>
    </row>
    <row r="106" spans="1:6" x14ac:dyDescent="0.25">
      <c r="A106" s="47"/>
      <c r="B106" s="23"/>
      <c r="D106" s="37"/>
      <c r="E106" s="37"/>
      <c r="F106" s="41"/>
    </row>
    <row r="107" spans="1:6" x14ac:dyDescent="0.25">
      <c r="A107" s="47"/>
      <c r="B107" s="23"/>
      <c r="D107" s="37"/>
      <c r="E107" s="37"/>
      <c r="F107" s="19"/>
    </row>
    <row r="108" spans="1:6" x14ac:dyDescent="0.25">
      <c r="A108" s="47"/>
      <c r="B108" s="23"/>
      <c r="D108" s="37"/>
      <c r="E108" s="37"/>
      <c r="F108" s="19"/>
    </row>
    <row r="109" spans="1:6" x14ac:dyDescent="0.25">
      <c r="A109" s="47"/>
      <c r="B109" s="23"/>
      <c r="D109" s="37"/>
      <c r="E109" s="37"/>
      <c r="F109" s="41"/>
    </row>
    <row r="110" spans="1:6" x14ac:dyDescent="0.25">
      <c r="A110" s="47"/>
      <c r="B110" s="23"/>
      <c r="D110" s="37"/>
      <c r="E110" s="37"/>
      <c r="F110" s="41"/>
    </row>
    <row r="111" spans="1:6" x14ac:dyDescent="0.25">
      <c r="A111" s="47"/>
      <c r="B111" s="23"/>
      <c r="D111" s="37"/>
      <c r="E111" s="37"/>
      <c r="F111" s="41"/>
    </row>
    <row r="112" spans="1:6" x14ac:dyDescent="0.25">
      <c r="A112" s="47"/>
      <c r="B112" s="23"/>
      <c r="D112" s="37"/>
      <c r="F112" s="41"/>
    </row>
    <row r="113" spans="1:6" x14ac:dyDescent="0.25">
      <c r="A113" s="47"/>
      <c r="B113" s="23"/>
      <c r="D113" s="37"/>
      <c r="F113" s="19"/>
    </row>
    <row r="114" spans="1:6" x14ac:dyDescent="0.25">
      <c r="A114" s="47"/>
      <c r="B114" s="23"/>
      <c r="D114" s="37"/>
      <c r="F114" s="19"/>
    </row>
    <row r="115" spans="1:6" x14ac:dyDescent="0.25">
      <c r="A115" s="47"/>
      <c r="B115" s="23"/>
      <c r="D115" s="37"/>
      <c r="F115" s="41"/>
    </row>
    <row r="116" spans="1:6" x14ac:dyDescent="0.25">
      <c r="A116" s="47"/>
      <c r="B116" s="23"/>
      <c r="D116" s="37"/>
      <c r="E116" s="37"/>
      <c r="F116" s="41"/>
    </row>
    <row r="117" spans="1:6" x14ac:dyDescent="0.25">
      <c r="A117" s="47"/>
      <c r="B117" s="23"/>
      <c r="D117" s="37"/>
      <c r="E117" s="37"/>
      <c r="F117" s="41"/>
    </row>
    <row r="118" spans="1:6" x14ac:dyDescent="0.25">
      <c r="A118" s="47"/>
      <c r="B118" s="23"/>
      <c r="D118" s="37"/>
      <c r="F118" s="41"/>
    </row>
    <row r="119" spans="1:6" x14ac:dyDescent="0.25">
      <c r="A119" s="47"/>
      <c r="B119" s="23"/>
      <c r="D119" s="37"/>
      <c r="F119" s="19"/>
    </row>
    <row r="120" spans="1:6" x14ac:dyDescent="0.25">
      <c r="A120" s="47"/>
      <c r="B120" s="23"/>
      <c r="D120" s="37"/>
      <c r="E120" s="37"/>
      <c r="F120" s="41"/>
    </row>
    <row r="121" spans="1:6" x14ac:dyDescent="0.25">
      <c r="A121" s="47"/>
      <c r="B121" s="23"/>
      <c r="D121" s="37"/>
      <c r="E121" s="37"/>
      <c r="F121" s="19"/>
    </row>
    <row r="122" spans="1:6" x14ac:dyDescent="0.25">
      <c r="A122" s="47"/>
      <c r="B122" s="23"/>
      <c r="D122" s="37"/>
      <c r="E122" s="37"/>
      <c r="F122" s="41"/>
    </row>
    <row r="123" spans="1:6" x14ac:dyDescent="0.25">
      <c r="A123" s="47"/>
      <c r="B123" s="23"/>
      <c r="D123" s="37"/>
      <c r="E123" s="37"/>
      <c r="F123" s="19"/>
    </row>
    <row r="124" spans="1:6" x14ac:dyDescent="0.25">
      <c r="A124" s="47"/>
      <c r="B124" s="23"/>
      <c r="D124" s="37"/>
      <c r="E124" s="19"/>
      <c r="F124" s="19"/>
    </row>
    <row r="125" spans="1:6" x14ac:dyDescent="0.25">
      <c r="A125" s="47"/>
      <c r="B125" s="23"/>
      <c r="D125" s="37"/>
      <c r="E125" s="19"/>
      <c r="F125" s="41"/>
    </row>
    <row r="126" spans="1:6" x14ac:dyDescent="0.25">
      <c r="A126" s="47"/>
      <c r="B126" s="23"/>
      <c r="D126" s="37"/>
      <c r="E126" s="19"/>
      <c r="F126" s="41"/>
    </row>
    <row r="127" spans="1:6" x14ac:dyDescent="0.25">
      <c r="A127" s="47"/>
      <c r="B127" s="23"/>
      <c r="D127" s="37"/>
      <c r="E127" s="19"/>
      <c r="F127" s="41"/>
    </row>
    <row r="128" spans="1:6" x14ac:dyDescent="0.25">
      <c r="A128" s="47"/>
      <c r="B128" s="23"/>
      <c r="D128" s="37"/>
      <c r="E128" s="19"/>
      <c r="F128" s="19"/>
    </row>
    <row r="129" spans="1:6" x14ac:dyDescent="0.25">
      <c r="A129" s="47"/>
      <c r="B129" s="23"/>
      <c r="D129" s="37"/>
      <c r="E129" s="19"/>
      <c r="F129" s="42"/>
    </row>
    <row r="130" spans="1:6" x14ac:dyDescent="0.25">
      <c r="A130" s="47"/>
      <c r="B130" s="23"/>
      <c r="D130" s="37"/>
      <c r="E130" s="19"/>
      <c r="F130" s="18"/>
    </row>
    <row r="131" spans="1:6" x14ac:dyDescent="0.25">
      <c r="A131" s="47"/>
      <c r="B131" s="23"/>
      <c r="D131" s="37"/>
      <c r="E131" s="19"/>
      <c r="F131" s="18"/>
    </row>
    <row r="132" spans="1:6" x14ac:dyDescent="0.25">
      <c r="A132" s="47"/>
      <c r="B132" s="23"/>
      <c r="D132" s="37"/>
      <c r="E132" s="37"/>
      <c r="F132" s="18"/>
    </row>
    <row r="133" spans="1:6" x14ac:dyDescent="0.25">
      <c r="A133" s="47"/>
      <c r="B133" s="23"/>
      <c r="D133" s="37"/>
      <c r="E133" s="37"/>
      <c r="F133" s="18"/>
    </row>
    <row r="134" spans="1:6" x14ac:dyDescent="0.25">
      <c r="A134" s="47"/>
      <c r="B134" s="23"/>
      <c r="D134" s="37"/>
      <c r="E134" s="37"/>
      <c r="F134" s="18"/>
    </row>
    <row r="135" spans="1:6" x14ac:dyDescent="0.25">
      <c r="A135" s="47"/>
      <c r="B135" s="23"/>
      <c r="D135" s="37"/>
      <c r="E135" s="37"/>
      <c r="F135" s="18"/>
    </row>
    <row r="136" spans="1:6" x14ac:dyDescent="0.25">
      <c r="A136" s="47"/>
      <c r="B136" s="23"/>
      <c r="D136" s="37"/>
      <c r="E136" s="37"/>
      <c r="F136" s="18"/>
    </row>
    <row r="137" spans="1:6" x14ac:dyDescent="0.25">
      <c r="A137" s="47"/>
      <c r="B137" s="23"/>
      <c r="D137" s="37"/>
      <c r="E137" s="37"/>
      <c r="F137" s="18"/>
    </row>
    <row r="138" spans="1:6" x14ac:dyDescent="0.25">
      <c r="A138" s="47"/>
      <c r="B138" s="23"/>
      <c r="D138" s="37"/>
      <c r="E138" s="37"/>
      <c r="F138" s="18"/>
    </row>
    <row r="139" spans="1:6" x14ac:dyDescent="0.25">
      <c r="A139" s="47"/>
      <c r="B139" s="23"/>
      <c r="D139" s="37"/>
      <c r="E139" s="37"/>
      <c r="F139" s="18"/>
    </row>
    <row r="140" spans="1:6" x14ac:dyDescent="0.25">
      <c r="A140" s="47"/>
      <c r="B140" s="23"/>
      <c r="D140" s="37"/>
      <c r="E140" s="37"/>
      <c r="F140" s="18"/>
    </row>
    <row r="141" spans="1:6" x14ac:dyDescent="0.25">
      <c r="A141" s="47"/>
      <c r="B141" s="23"/>
      <c r="D141" s="37"/>
      <c r="E141" s="37"/>
      <c r="F141" s="18"/>
    </row>
    <row r="142" spans="1:6" x14ac:dyDescent="0.25">
      <c r="A142" s="47"/>
      <c r="B142" s="23"/>
      <c r="D142" s="37"/>
      <c r="E142" s="37"/>
      <c r="F142" s="18"/>
    </row>
    <row r="143" spans="1:6" x14ac:dyDescent="0.25">
      <c r="A143" s="47"/>
      <c r="B143" s="23"/>
      <c r="D143" s="37"/>
      <c r="E143" s="37"/>
      <c r="F143" s="18"/>
    </row>
    <row r="144" spans="1:6" x14ac:dyDescent="0.25">
      <c r="A144" s="47"/>
      <c r="B144" s="23"/>
      <c r="D144" s="37"/>
      <c r="E144" s="37"/>
      <c r="F144" s="18"/>
    </row>
    <row r="145" spans="1:6" x14ac:dyDescent="0.25">
      <c r="A145" s="47"/>
      <c r="B145" s="23"/>
      <c r="D145" s="37"/>
      <c r="E145" s="37"/>
      <c r="F145" s="18"/>
    </row>
    <row r="146" spans="1:6" x14ac:dyDescent="0.25">
      <c r="A146" s="47"/>
      <c r="B146" s="23"/>
      <c r="D146" s="37"/>
      <c r="E146" s="37"/>
      <c r="F146" s="18"/>
    </row>
    <row r="147" spans="1:6" x14ac:dyDescent="0.25">
      <c r="A147" s="47"/>
      <c r="B147" s="23"/>
      <c r="D147" s="37"/>
      <c r="E147" s="37"/>
      <c r="F147" s="18"/>
    </row>
    <row r="148" spans="1:6" x14ac:dyDescent="0.25">
      <c r="A148" s="47"/>
      <c r="B148" s="23"/>
      <c r="D148" s="37"/>
      <c r="E148" s="37"/>
      <c r="F148" s="18"/>
    </row>
    <row r="149" spans="1:6" x14ac:dyDescent="0.25">
      <c r="A149" s="47"/>
      <c r="B149" s="23"/>
      <c r="D149" s="37"/>
      <c r="E149" s="37"/>
      <c r="F149" s="18"/>
    </row>
    <row r="150" spans="1:6" x14ac:dyDescent="0.25">
      <c r="A150" s="47"/>
      <c r="B150" s="23"/>
      <c r="D150" s="37"/>
      <c r="E150" s="37"/>
      <c r="F150" s="44"/>
    </row>
    <row r="151" spans="1:6" x14ac:dyDescent="0.25">
      <c r="A151" s="47"/>
      <c r="B151" s="23"/>
      <c r="D151" s="37"/>
      <c r="E151" s="37"/>
      <c r="F151" s="44"/>
    </row>
    <row r="152" spans="1:6" ht="15.75" thickBot="1" x14ac:dyDescent="0.3">
      <c r="A152" s="23"/>
      <c r="B152" s="23"/>
      <c r="D152" s="37"/>
      <c r="E152" s="37"/>
      <c r="F152" s="28"/>
    </row>
    <row r="153" spans="1:6" ht="15.75" thickBot="1" x14ac:dyDescent="0.3">
      <c r="D153" s="46" t="s">
        <v>32</v>
      </c>
      <c r="E153" s="32"/>
      <c r="F153" s="35">
        <f>SUM(F13:F151)</f>
        <v>1562326.6400000001</v>
      </c>
    </row>
    <row r="154" spans="1:6" x14ac:dyDescent="0.25">
      <c r="D154" s="32"/>
      <c r="E154" s="32"/>
    </row>
    <row r="155" spans="1:6" x14ac:dyDescent="0.25">
      <c r="D155" s="32"/>
      <c r="E155" s="32"/>
    </row>
    <row r="156" spans="1:6" x14ac:dyDescent="0.25">
      <c r="D156" s="32"/>
      <c r="E156" s="32"/>
    </row>
    <row r="157" spans="1:6" x14ac:dyDescent="0.25">
      <c r="D157" s="32"/>
      <c r="E157" s="32"/>
    </row>
    <row r="158" spans="1:6" x14ac:dyDescent="0.25">
      <c r="D158" s="32"/>
      <c r="E158" s="32"/>
    </row>
    <row r="159" spans="1:6" x14ac:dyDescent="0.25">
      <c r="B159" s="26" t="s">
        <v>12</v>
      </c>
      <c r="E159" s="26" t="s">
        <v>13</v>
      </c>
    </row>
    <row r="160" spans="1:6" x14ac:dyDescent="0.25">
      <c r="B160" s="26"/>
    </row>
    <row r="161" spans="2:6" x14ac:dyDescent="0.25">
      <c r="B161" s="26"/>
    </row>
    <row r="162" spans="2:6" x14ac:dyDescent="0.25">
      <c r="B162" s="26"/>
    </row>
    <row r="164" spans="2:6" x14ac:dyDescent="0.25">
      <c r="B164" s="26" t="s">
        <v>14</v>
      </c>
      <c r="E164" s="26" t="s">
        <v>15</v>
      </c>
    </row>
    <row r="165" spans="2:6" x14ac:dyDescent="0.25">
      <c r="F165" s="28"/>
    </row>
    <row r="166" spans="2:6" x14ac:dyDescent="0.25">
      <c r="F166" s="28"/>
    </row>
    <row r="167" spans="2:6" x14ac:dyDescent="0.25">
      <c r="F167" s="28"/>
    </row>
    <row r="168" spans="2:6" x14ac:dyDescent="0.25">
      <c r="F168" s="28"/>
    </row>
    <row r="169" spans="2:6" x14ac:dyDescent="0.25">
      <c r="F169" s="28"/>
    </row>
    <row r="170" spans="2:6" x14ac:dyDescent="0.25">
      <c r="F170" s="28"/>
    </row>
    <row r="171" spans="2:6" x14ac:dyDescent="0.25">
      <c r="F171" s="28"/>
    </row>
  </sheetData>
  <printOptions horizontalCentered="1" verticalCentered="1"/>
  <pageMargins left="0.31496062992125984" right="0.31496062992125984" top="0" bottom="0.39370078740157483" header="0.31496062992125984" footer="0.31496062992125984"/>
  <pageSetup scale="66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86"/>
  <sheetViews>
    <sheetView showGridLines="0" workbookViewId="0">
      <selection activeCell="D55" sqref="D55"/>
    </sheetView>
  </sheetViews>
  <sheetFormatPr baseColWidth="10" defaultRowHeight="15" x14ac:dyDescent="0.25"/>
  <cols>
    <col min="2" max="2" width="19.7109375" customWidth="1"/>
    <col min="3" max="3" width="16.85546875" style="39" bestFit="1" customWidth="1"/>
    <col min="4" max="4" width="41.5703125" bestFit="1" customWidth="1"/>
    <col min="5" max="5" width="34.85546875" bestFit="1" customWidth="1"/>
    <col min="6" max="6" width="14.140625" style="28" bestFit="1" customWidth="1"/>
  </cols>
  <sheetData>
    <row r="5" spans="1:7" x14ac:dyDescent="0.25">
      <c r="A5" s="22" t="s">
        <v>0</v>
      </c>
      <c r="B5" s="22"/>
      <c r="C5" s="45"/>
      <c r="D5" s="21"/>
      <c r="E5" s="21"/>
      <c r="F5" s="43"/>
      <c r="G5" s="15"/>
    </row>
    <row r="6" spans="1:7" x14ac:dyDescent="0.25">
      <c r="A6" s="22" t="s">
        <v>159</v>
      </c>
      <c r="B6" s="22"/>
      <c r="C6" s="45"/>
      <c r="D6" s="21"/>
      <c r="E6" s="21"/>
      <c r="F6" s="43"/>
      <c r="G6" s="15"/>
    </row>
    <row r="7" spans="1:7" x14ac:dyDescent="0.25">
      <c r="A7" s="22"/>
      <c r="B7" s="22"/>
      <c r="C7" s="45"/>
      <c r="D7" s="21"/>
      <c r="E7" s="21"/>
      <c r="F7" s="43"/>
      <c r="G7" s="15"/>
    </row>
    <row r="9" spans="1:7" x14ac:dyDescent="0.25">
      <c r="A9" s="16" t="s">
        <v>1</v>
      </c>
      <c r="B9" s="16" t="s">
        <v>26</v>
      </c>
      <c r="C9" s="16" t="s">
        <v>28</v>
      </c>
      <c r="D9" s="16" t="s">
        <v>3</v>
      </c>
      <c r="E9" s="16" t="s">
        <v>29</v>
      </c>
      <c r="F9" s="16" t="s">
        <v>5</v>
      </c>
      <c r="G9" s="16"/>
    </row>
    <row r="10" spans="1:7" x14ac:dyDescent="0.25">
      <c r="A10" s="16"/>
      <c r="B10" s="16" t="s">
        <v>27</v>
      </c>
      <c r="C10" s="16" t="s">
        <v>2</v>
      </c>
      <c r="D10" s="16"/>
      <c r="E10" s="16"/>
      <c r="F10" s="16"/>
      <c r="G10" s="16"/>
    </row>
    <row r="11" spans="1:7" x14ac:dyDescent="0.25">
      <c r="A11" s="23">
        <v>41368</v>
      </c>
      <c r="B11" t="s">
        <v>187</v>
      </c>
      <c r="C11">
        <v>201</v>
      </c>
      <c r="D11" s="37" t="s">
        <v>22</v>
      </c>
      <c r="E11" s="37" t="s">
        <v>22</v>
      </c>
      <c r="F11" s="18">
        <v>0</v>
      </c>
      <c r="G11" s="37"/>
    </row>
    <row r="12" spans="1:7" x14ac:dyDescent="0.25">
      <c r="A12" s="23">
        <v>41368</v>
      </c>
      <c r="B12" t="s">
        <v>187</v>
      </c>
      <c r="C12">
        <v>202</v>
      </c>
      <c r="D12" s="37" t="s">
        <v>176</v>
      </c>
      <c r="E12" t="s">
        <v>200</v>
      </c>
      <c r="F12" s="18">
        <v>10440</v>
      </c>
      <c r="G12" s="24"/>
    </row>
    <row r="13" spans="1:7" x14ac:dyDescent="0.25">
      <c r="A13" s="23">
        <v>41373</v>
      </c>
      <c r="B13" t="s">
        <v>187</v>
      </c>
      <c r="C13">
        <v>203</v>
      </c>
      <c r="D13" s="37" t="s">
        <v>23</v>
      </c>
      <c r="E13" t="s">
        <v>25</v>
      </c>
      <c r="F13" s="18">
        <v>29724.9</v>
      </c>
      <c r="G13" s="24"/>
    </row>
    <row r="14" spans="1:7" x14ac:dyDescent="0.25">
      <c r="A14" s="23">
        <v>41373</v>
      </c>
      <c r="B14" t="s">
        <v>187</v>
      </c>
      <c r="C14">
        <v>204</v>
      </c>
      <c r="D14" s="37" t="s">
        <v>149</v>
      </c>
      <c r="E14" t="s">
        <v>17</v>
      </c>
      <c r="F14" s="18">
        <v>25307.56</v>
      </c>
      <c r="G14" s="24"/>
    </row>
    <row r="15" spans="1:7" x14ac:dyDescent="0.25">
      <c r="A15" s="23">
        <v>41381</v>
      </c>
      <c r="B15" t="s">
        <v>187</v>
      </c>
      <c r="C15">
        <v>205</v>
      </c>
      <c r="D15" s="37" t="s">
        <v>177</v>
      </c>
      <c r="E15" t="s">
        <v>201</v>
      </c>
      <c r="F15" s="69">
        <v>10110.33</v>
      </c>
      <c r="G15" s="24"/>
    </row>
    <row r="16" spans="1:7" x14ac:dyDescent="0.25">
      <c r="A16" s="23">
        <v>41386</v>
      </c>
      <c r="B16" t="s">
        <v>187</v>
      </c>
      <c r="C16">
        <v>206</v>
      </c>
      <c r="D16" s="37" t="s">
        <v>19</v>
      </c>
      <c r="E16" t="s">
        <v>202</v>
      </c>
      <c r="F16" s="69">
        <v>13050.37</v>
      </c>
      <c r="G16" s="24"/>
    </row>
    <row r="17" spans="1:7" x14ac:dyDescent="0.25">
      <c r="A17" s="23">
        <v>41389</v>
      </c>
      <c r="B17" t="s">
        <v>187</v>
      </c>
      <c r="C17">
        <v>207</v>
      </c>
      <c r="D17" s="37" t="s">
        <v>6</v>
      </c>
      <c r="E17" s="37" t="s">
        <v>6</v>
      </c>
      <c r="F17" s="38">
        <v>0</v>
      </c>
      <c r="G17" s="24"/>
    </row>
    <row r="18" spans="1:7" x14ac:dyDescent="0.25">
      <c r="A18" s="23">
        <v>41389</v>
      </c>
      <c r="B18" t="s">
        <v>187</v>
      </c>
      <c r="C18">
        <v>208</v>
      </c>
      <c r="D18" s="37" t="s">
        <v>178</v>
      </c>
      <c r="F18" s="38">
        <v>22008.69</v>
      </c>
      <c r="G18" s="37"/>
    </row>
    <row r="19" spans="1:7" x14ac:dyDescent="0.25">
      <c r="A19" s="23">
        <v>41373</v>
      </c>
      <c r="B19" t="s">
        <v>188</v>
      </c>
      <c r="C19">
        <v>17277</v>
      </c>
      <c r="D19" s="37" t="s">
        <v>11</v>
      </c>
      <c r="E19" t="s">
        <v>189</v>
      </c>
      <c r="F19" s="38">
        <v>1137.6600000000001</v>
      </c>
    </row>
    <row r="20" spans="1:7" x14ac:dyDescent="0.25">
      <c r="A20" s="23">
        <v>41366</v>
      </c>
      <c r="B20" t="s">
        <v>188</v>
      </c>
      <c r="C20">
        <v>17278</v>
      </c>
      <c r="D20" t="s">
        <v>149</v>
      </c>
      <c r="E20" t="s">
        <v>190</v>
      </c>
      <c r="F20" s="38">
        <v>1662.47</v>
      </c>
      <c r="G20" s="38"/>
    </row>
    <row r="21" spans="1:7" x14ac:dyDescent="0.25">
      <c r="A21" s="23">
        <v>41373</v>
      </c>
      <c r="B21" t="s">
        <v>188</v>
      </c>
      <c r="C21">
        <v>17279</v>
      </c>
      <c r="D21" s="37" t="s">
        <v>6</v>
      </c>
      <c r="E21" s="37" t="s">
        <v>6</v>
      </c>
      <c r="F21" s="38">
        <v>0</v>
      </c>
    </row>
    <row r="22" spans="1:7" x14ac:dyDescent="0.25">
      <c r="A22" s="23">
        <v>41373</v>
      </c>
      <c r="B22" t="s">
        <v>188</v>
      </c>
      <c r="C22">
        <v>17280</v>
      </c>
      <c r="D22" s="37" t="s">
        <v>57</v>
      </c>
      <c r="E22" t="s">
        <v>191</v>
      </c>
      <c r="F22" s="38">
        <v>6074.54</v>
      </c>
      <c r="G22" s="36"/>
    </row>
    <row r="23" spans="1:7" x14ac:dyDescent="0.25">
      <c r="A23" s="23">
        <v>41373</v>
      </c>
      <c r="B23" t="s">
        <v>188</v>
      </c>
      <c r="C23">
        <v>17281</v>
      </c>
      <c r="D23" s="37" t="s">
        <v>9</v>
      </c>
      <c r="E23" t="s">
        <v>189</v>
      </c>
      <c r="F23" s="38">
        <v>1658.35</v>
      </c>
      <c r="G23" s="36"/>
    </row>
    <row r="24" spans="1:7" x14ac:dyDescent="0.25">
      <c r="A24" s="23">
        <v>41373</v>
      </c>
      <c r="B24" t="s">
        <v>188</v>
      </c>
      <c r="C24">
        <v>17282</v>
      </c>
      <c r="D24" s="37" t="s">
        <v>179</v>
      </c>
      <c r="E24" t="s">
        <v>192</v>
      </c>
      <c r="F24" s="38">
        <v>1486</v>
      </c>
      <c r="G24" s="36"/>
    </row>
    <row r="25" spans="1:7" x14ac:dyDescent="0.25">
      <c r="A25" s="23">
        <v>41374</v>
      </c>
      <c r="B25" t="s">
        <v>188</v>
      </c>
      <c r="C25">
        <v>17283</v>
      </c>
      <c r="D25" s="37" t="s">
        <v>6</v>
      </c>
      <c r="E25" s="37" t="s">
        <v>6</v>
      </c>
      <c r="F25" s="38">
        <v>0</v>
      </c>
      <c r="G25" s="36"/>
    </row>
    <row r="26" spans="1:7" x14ac:dyDescent="0.25">
      <c r="A26" s="23">
        <v>41374</v>
      </c>
      <c r="B26" t="s">
        <v>188</v>
      </c>
      <c r="C26">
        <v>17284</v>
      </c>
      <c r="D26" s="37" t="s">
        <v>147</v>
      </c>
      <c r="E26" t="s">
        <v>193</v>
      </c>
      <c r="F26" s="38">
        <v>4834</v>
      </c>
      <c r="G26" s="36"/>
    </row>
    <row r="27" spans="1:7" x14ac:dyDescent="0.25">
      <c r="A27" s="23">
        <v>41375</v>
      </c>
      <c r="B27" t="s">
        <v>188</v>
      </c>
      <c r="C27">
        <v>17285</v>
      </c>
      <c r="D27" s="37" t="s">
        <v>180</v>
      </c>
      <c r="E27" t="s">
        <v>194</v>
      </c>
      <c r="F27" s="38">
        <v>1392</v>
      </c>
      <c r="G27" s="36"/>
    </row>
    <row r="28" spans="1:7" x14ac:dyDescent="0.25">
      <c r="A28" s="23">
        <v>41380</v>
      </c>
      <c r="B28" t="s">
        <v>188</v>
      </c>
      <c r="C28">
        <v>17286</v>
      </c>
      <c r="D28" s="37" t="s">
        <v>181</v>
      </c>
      <c r="E28" t="s">
        <v>195</v>
      </c>
      <c r="F28" s="38">
        <v>5656.16</v>
      </c>
      <c r="G28" s="36"/>
    </row>
    <row r="29" spans="1:7" x14ac:dyDescent="0.25">
      <c r="A29" s="23">
        <v>41382</v>
      </c>
      <c r="B29" t="s">
        <v>188</v>
      </c>
      <c r="C29">
        <v>17287</v>
      </c>
      <c r="D29" s="37" t="s">
        <v>182</v>
      </c>
      <c r="E29" t="s">
        <v>196</v>
      </c>
      <c r="F29" s="38">
        <v>1740</v>
      </c>
      <c r="G29" s="36"/>
    </row>
    <row r="30" spans="1:7" x14ac:dyDescent="0.25">
      <c r="A30" s="23">
        <v>41382</v>
      </c>
      <c r="B30" t="s">
        <v>188</v>
      </c>
      <c r="C30">
        <v>17288</v>
      </c>
      <c r="D30" s="37" t="s">
        <v>183</v>
      </c>
      <c r="E30" t="s">
        <v>197</v>
      </c>
      <c r="F30" s="38">
        <v>4640</v>
      </c>
      <c r="G30" s="36"/>
    </row>
    <row r="31" spans="1:7" x14ac:dyDescent="0.25">
      <c r="A31" s="23">
        <v>41386</v>
      </c>
      <c r="B31" t="s">
        <v>188</v>
      </c>
      <c r="C31">
        <v>17289</v>
      </c>
      <c r="D31" s="37" t="s">
        <v>6</v>
      </c>
      <c r="E31" s="37" t="s">
        <v>6</v>
      </c>
      <c r="F31" s="38">
        <v>0</v>
      </c>
      <c r="G31" s="36"/>
    </row>
    <row r="32" spans="1:7" x14ac:dyDescent="0.25">
      <c r="A32" s="23">
        <v>41387</v>
      </c>
      <c r="B32" t="s">
        <v>188</v>
      </c>
      <c r="C32">
        <v>17290</v>
      </c>
      <c r="D32" s="37" t="s">
        <v>62</v>
      </c>
      <c r="E32" t="s">
        <v>198</v>
      </c>
      <c r="F32" s="38">
        <v>3390.5</v>
      </c>
    </row>
    <row r="33" spans="1:6" x14ac:dyDescent="0.25">
      <c r="A33" s="23">
        <v>41389</v>
      </c>
      <c r="B33" t="s">
        <v>188</v>
      </c>
      <c r="C33">
        <v>17291</v>
      </c>
      <c r="D33" s="37" t="s">
        <v>6</v>
      </c>
      <c r="E33" s="37" t="s">
        <v>6</v>
      </c>
      <c r="F33" s="38">
        <v>0</v>
      </c>
    </row>
    <row r="34" spans="1:6" x14ac:dyDescent="0.25">
      <c r="A34" s="23">
        <v>41389</v>
      </c>
      <c r="B34" t="s">
        <v>188</v>
      </c>
      <c r="C34">
        <v>17292</v>
      </c>
      <c r="D34" s="37" t="s">
        <v>178</v>
      </c>
      <c r="E34" t="s">
        <v>199</v>
      </c>
      <c r="F34" s="38">
        <v>4524</v>
      </c>
    </row>
    <row r="35" spans="1:6" x14ac:dyDescent="0.25">
      <c r="A35" s="23">
        <v>41390</v>
      </c>
      <c r="B35" t="s">
        <v>188</v>
      </c>
      <c r="C35">
        <v>17293</v>
      </c>
      <c r="D35" s="37" t="s">
        <v>63</v>
      </c>
      <c r="E35" s="37" t="s">
        <v>204</v>
      </c>
      <c r="F35" s="38">
        <v>7950</v>
      </c>
    </row>
    <row r="36" spans="1:6" x14ac:dyDescent="0.25">
      <c r="A36" s="23">
        <v>41390</v>
      </c>
      <c r="B36" t="s">
        <v>188</v>
      </c>
      <c r="C36">
        <v>17294</v>
      </c>
      <c r="D36" s="37" t="s">
        <v>57</v>
      </c>
      <c r="E36" t="s">
        <v>152</v>
      </c>
      <c r="F36" s="38">
        <v>7215.2</v>
      </c>
    </row>
    <row r="37" spans="1:6" x14ac:dyDescent="0.25">
      <c r="A37" s="23">
        <v>41393</v>
      </c>
      <c r="B37" t="s">
        <v>188</v>
      </c>
      <c r="C37">
        <v>17295</v>
      </c>
      <c r="D37" s="37" t="s">
        <v>11</v>
      </c>
      <c r="E37" t="s">
        <v>189</v>
      </c>
      <c r="F37" s="38">
        <v>2498.0300000000002</v>
      </c>
    </row>
    <row r="38" spans="1:6" x14ac:dyDescent="0.25">
      <c r="A38" s="23">
        <v>41393</v>
      </c>
      <c r="B38" t="s">
        <v>188</v>
      </c>
      <c r="C38">
        <v>17296</v>
      </c>
      <c r="D38" s="37" t="s">
        <v>9</v>
      </c>
      <c r="E38" t="s">
        <v>189</v>
      </c>
      <c r="F38" s="38">
        <v>1800</v>
      </c>
    </row>
    <row r="39" spans="1:6" x14ac:dyDescent="0.25">
      <c r="A39" s="23">
        <v>41393</v>
      </c>
      <c r="B39" t="s">
        <v>188</v>
      </c>
      <c r="C39">
        <v>17297</v>
      </c>
      <c r="D39" s="37" t="s">
        <v>6</v>
      </c>
      <c r="E39" s="37" t="s">
        <v>6</v>
      </c>
      <c r="F39" s="38">
        <v>0</v>
      </c>
    </row>
    <row r="40" spans="1:6" x14ac:dyDescent="0.25">
      <c r="A40" s="23">
        <v>41393</v>
      </c>
      <c r="B40" t="s">
        <v>188</v>
      </c>
      <c r="C40">
        <v>17298</v>
      </c>
      <c r="D40" s="37" t="s">
        <v>184</v>
      </c>
      <c r="E40" t="s">
        <v>192</v>
      </c>
      <c r="F40" s="38">
        <v>1110</v>
      </c>
    </row>
    <row r="41" spans="1:6" x14ac:dyDescent="0.25">
      <c r="A41" s="23">
        <v>41394</v>
      </c>
      <c r="B41" t="s">
        <v>188</v>
      </c>
      <c r="C41">
        <v>17299</v>
      </c>
      <c r="D41" s="37" t="s">
        <v>185</v>
      </c>
      <c r="E41" t="s">
        <v>203</v>
      </c>
      <c r="F41" s="38">
        <v>2090</v>
      </c>
    </row>
    <row r="42" spans="1:6" x14ac:dyDescent="0.25">
      <c r="A42" s="23">
        <v>41372</v>
      </c>
      <c r="B42" t="s">
        <v>187</v>
      </c>
      <c r="C42" t="s">
        <v>205</v>
      </c>
      <c r="D42" s="48" t="s">
        <v>30</v>
      </c>
      <c r="E42" t="s">
        <v>38</v>
      </c>
      <c r="F42" s="38">
        <v>14817</v>
      </c>
    </row>
    <row r="43" spans="1:6" x14ac:dyDescent="0.25">
      <c r="A43" s="23">
        <v>41372</v>
      </c>
      <c r="B43" t="s">
        <v>187</v>
      </c>
      <c r="C43" t="s">
        <v>205</v>
      </c>
      <c r="D43" s="48" t="s">
        <v>206</v>
      </c>
      <c r="E43" t="s">
        <v>207</v>
      </c>
      <c r="F43" s="38">
        <v>7386.55</v>
      </c>
    </row>
    <row r="44" spans="1:6" x14ac:dyDescent="0.25">
      <c r="A44" s="23">
        <v>41373</v>
      </c>
      <c r="B44" t="s">
        <v>187</v>
      </c>
      <c r="C44" t="s">
        <v>205</v>
      </c>
      <c r="D44" s="48" t="s">
        <v>208</v>
      </c>
      <c r="E44" t="s">
        <v>209</v>
      </c>
      <c r="F44" s="38">
        <v>2436</v>
      </c>
    </row>
    <row r="45" spans="1:6" x14ac:dyDescent="0.25">
      <c r="A45" s="23">
        <v>41380</v>
      </c>
      <c r="B45" t="s">
        <v>187</v>
      </c>
      <c r="C45" t="s">
        <v>205</v>
      </c>
      <c r="D45" s="48" t="s">
        <v>176</v>
      </c>
      <c r="E45" t="s">
        <v>210</v>
      </c>
      <c r="F45" s="38">
        <v>10440</v>
      </c>
    </row>
    <row r="46" spans="1:6" x14ac:dyDescent="0.25">
      <c r="A46" s="23">
        <v>41375</v>
      </c>
      <c r="B46" t="s">
        <v>187</v>
      </c>
      <c r="C46" t="s">
        <v>205</v>
      </c>
      <c r="D46" s="48" t="s">
        <v>211</v>
      </c>
      <c r="E46" t="s">
        <v>211</v>
      </c>
      <c r="F46" s="38">
        <v>227496.99</v>
      </c>
    </row>
    <row r="47" spans="1:6" x14ac:dyDescent="0.25">
      <c r="A47" s="23">
        <v>41376</v>
      </c>
      <c r="B47" t="s">
        <v>187</v>
      </c>
      <c r="C47" t="s">
        <v>205</v>
      </c>
      <c r="D47" s="48" t="s">
        <v>212</v>
      </c>
      <c r="E47" t="s">
        <v>213</v>
      </c>
      <c r="F47" s="38">
        <v>6633.96</v>
      </c>
    </row>
    <row r="48" spans="1:6" x14ac:dyDescent="0.25">
      <c r="A48" s="23">
        <v>41379</v>
      </c>
      <c r="B48" t="s">
        <v>187</v>
      </c>
      <c r="C48" t="s">
        <v>205</v>
      </c>
      <c r="D48" s="48" t="s">
        <v>214</v>
      </c>
      <c r="E48" t="s">
        <v>215</v>
      </c>
      <c r="F48" s="38">
        <v>149908.63</v>
      </c>
    </row>
    <row r="49" spans="1:6" x14ac:dyDescent="0.25">
      <c r="A49" s="23">
        <v>41381</v>
      </c>
      <c r="B49" t="s">
        <v>187</v>
      </c>
      <c r="C49" t="s">
        <v>205</v>
      </c>
      <c r="D49" s="48" t="s">
        <v>217</v>
      </c>
      <c r="E49" t="s">
        <v>41</v>
      </c>
      <c r="F49" s="38">
        <v>162448</v>
      </c>
    </row>
    <row r="50" spans="1:6" x14ac:dyDescent="0.25">
      <c r="A50" s="23">
        <v>41394</v>
      </c>
      <c r="B50" t="s">
        <v>218</v>
      </c>
      <c r="C50" t="s">
        <v>205</v>
      </c>
      <c r="D50" s="48" t="s">
        <v>186</v>
      </c>
      <c r="E50" t="s">
        <v>186</v>
      </c>
      <c r="F50" s="38">
        <v>208.8</v>
      </c>
    </row>
    <row r="51" spans="1:6" x14ac:dyDescent="0.25">
      <c r="A51" s="23">
        <v>41389</v>
      </c>
      <c r="B51" t="s">
        <v>187</v>
      </c>
      <c r="C51" t="s">
        <v>205</v>
      </c>
      <c r="D51" s="48" t="s">
        <v>212</v>
      </c>
      <c r="E51" t="s">
        <v>219</v>
      </c>
      <c r="F51" s="38">
        <v>6639.3</v>
      </c>
    </row>
    <row r="52" spans="1:6" x14ac:dyDescent="0.25">
      <c r="A52" s="23">
        <v>41390</v>
      </c>
      <c r="B52" t="s">
        <v>187</v>
      </c>
      <c r="C52" t="s">
        <v>205</v>
      </c>
      <c r="D52" s="48" t="s">
        <v>220</v>
      </c>
      <c r="E52" t="s">
        <v>18</v>
      </c>
      <c r="F52" s="38">
        <v>233103.42</v>
      </c>
    </row>
    <row r="53" spans="1:6" x14ac:dyDescent="0.25">
      <c r="A53" s="23">
        <v>41390</v>
      </c>
      <c r="B53" t="s">
        <v>187</v>
      </c>
      <c r="C53" t="s">
        <v>205</v>
      </c>
      <c r="D53" s="48" t="s">
        <v>214</v>
      </c>
      <c r="E53" t="s">
        <v>36</v>
      </c>
      <c r="F53" s="38">
        <v>144696.28</v>
      </c>
    </row>
    <row r="54" spans="1:6" x14ac:dyDescent="0.25">
      <c r="A54" s="23"/>
      <c r="C54"/>
      <c r="D54" s="48"/>
      <c r="F54" s="38"/>
    </row>
    <row r="55" spans="1:6" x14ac:dyDescent="0.25">
      <c r="D55" t="s">
        <v>216</v>
      </c>
      <c r="F55" s="82">
        <f>SUM(F11:F53)</f>
        <v>1137715.6900000002</v>
      </c>
    </row>
    <row r="62" spans="1:6" x14ac:dyDescent="0.25">
      <c r="A62" s="23"/>
      <c r="B62" s="65" t="s">
        <v>12</v>
      </c>
      <c r="E62" s="65" t="s">
        <v>13</v>
      </c>
      <c r="F62" s="67"/>
    </row>
    <row r="63" spans="1:6" x14ac:dyDescent="0.25">
      <c r="A63" s="23"/>
      <c r="F63" s="67"/>
    </row>
    <row r="64" spans="1:6" x14ac:dyDescent="0.25">
      <c r="A64" s="23"/>
      <c r="F64" s="67"/>
    </row>
    <row r="65" spans="1:6" x14ac:dyDescent="0.25">
      <c r="A65" s="23"/>
      <c r="B65" s="65"/>
      <c r="E65" s="67"/>
      <c r="F65" s="67"/>
    </row>
    <row r="66" spans="1:6" x14ac:dyDescent="0.25">
      <c r="A66" s="23"/>
      <c r="B66" s="65"/>
      <c r="E66" s="67"/>
      <c r="F66" s="24"/>
    </row>
    <row r="67" spans="1:6" x14ac:dyDescent="0.25">
      <c r="A67" s="23"/>
      <c r="B67" s="65" t="s">
        <v>14</v>
      </c>
      <c r="E67" s="65" t="s">
        <v>172</v>
      </c>
      <c r="F67" s="24"/>
    </row>
    <row r="68" spans="1:6" x14ac:dyDescent="0.25">
      <c r="A68" s="23"/>
      <c r="B68" s="23"/>
      <c r="F68" s="24"/>
    </row>
    <row r="69" spans="1:6" x14ac:dyDescent="0.25">
      <c r="A69" s="47"/>
      <c r="B69" s="23"/>
      <c r="D69" s="37"/>
      <c r="E69" s="37"/>
      <c r="F69" s="19"/>
    </row>
    <row r="70" spans="1:6" x14ac:dyDescent="0.25">
      <c r="A70" s="47"/>
      <c r="B70" s="23"/>
      <c r="D70" s="37"/>
      <c r="E70" s="37"/>
      <c r="F70" s="41"/>
    </row>
    <row r="71" spans="1:6" x14ac:dyDescent="0.25">
      <c r="A71" s="47"/>
      <c r="B71" s="23"/>
      <c r="D71" s="37"/>
      <c r="E71" s="37"/>
      <c r="F71" s="19"/>
    </row>
    <row r="72" spans="1:6" x14ac:dyDescent="0.25">
      <c r="A72" s="47"/>
      <c r="B72" s="23"/>
      <c r="D72" s="37"/>
      <c r="E72" s="37"/>
      <c r="F72" s="19"/>
    </row>
    <row r="73" spans="1:6" x14ac:dyDescent="0.25">
      <c r="A73" s="47"/>
      <c r="B73" s="23"/>
      <c r="D73" s="37"/>
      <c r="E73" s="37"/>
      <c r="F73" s="19"/>
    </row>
    <row r="74" spans="1:6" x14ac:dyDescent="0.25">
      <c r="A74" s="47"/>
      <c r="B74" s="23"/>
      <c r="D74" s="37"/>
      <c r="E74" s="37"/>
      <c r="F74" s="19"/>
    </row>
    <row r="75" spans="1:6" x14ac:dyDescent="0.25">
      <c r="A75" s="47"/>
      <c r="B75" s="23"/>
      <c r="D75" s="37"/>
      <c r="E75" s="37"/>
      <c r="F75" s="19"/>
    </row>
    <row r="76" spans="1:6" x14ac:dyDescent="0.25">
      <c r="A76" s="47"/>
      <c r="B76" s="23"/>
      <c r="D76" s="37"/>
      <c r="E76" s="37"/>
      <c r="F76" s="19"/>
    </row>
    <row r="77" spans="1:6" x14ac:dyDescent="0.25">
      <c r="A77" s="47"/>
      <c r="B77" s="23"/>
      <c r="D77" s="37"/>
      <c r="E77" s="37"/>
      <c r="F77" s="19"/>
    </row>
    <row r="78" spans="1:6" x14ac:dyDescent="0.25">
      <c r="A78" s="47"/>
      <c r="B78" s="23"/>
      <c r="D78" s="37"/>
      <c r="E78" s="37"/>
      <c r="F78" s="19"/>
    </row>
    <row r="79" spans="1:6" x14ac:dyDescent="0.25">
      <c r="A79" s="47"/>
      <c r="B79" s="23"/>
      <c r="D79" s="37"/>
      <c r="E79" s="37"/>
      <c r="F79" s="19"/>
    </row>
    <row r="80" spans="1:6" x14ac:dyDescent="0.25">
      <c r="A80" s="47"/>
      <c r="B80" s="23"/>
      <c r="D80" s="37"/>
      <c r="E80" s="37"/>
      <c r="F80" s="19"/>
    </row>
    <row r="81" spans="1:6" x14ac:dyDescent="0.25">
      <c r="A81" s="47"/>
      <c r="B81" s="23"/>
      <c r="D81" s="37"/>
      <c r="E81" s="37"/>
      <c r="F81" s="19"/>
    </row>
    <row r="82" spans="1:6" x14ac:dyDescent="0.25">
      <c r="A82" s="47"/>
      <c r="B82" s="23"/>
      <c r="D82" s="37"/>
      <c r="E82" s="37"/>
      <c r="F82" s="19"/>
    </row>
    <row r="83" spans="1:6" x14ac:dyDescent="0.25">
      <c r="A83" s="47"/>
      <c r="B83" s="23"/>
      <c r="D83" s="37"/>
      <c r="E83" s="37"/>
      <c r="F83" s="41"/>
    </row>
    <row r="84" spans="1:6" x14ac:dyDescent="0.25">
      <c r="A84" s="47"/>
      <c r="B84" s="23"/>
      <c r="D84" s="37"/>
      <c r="E84" s="37"/>
      <c r="F84" s="19"/>
    </row>
    <row r="85" spans="1:6" x14ac:dyDescent="0.25">
      <c r="A85" s="47"/>
      <c r="B85" s="23"/>
      <c r="D85" s="37"/>
      <c r="E85" s="37"/>
      <c r="F85" s="19"/>
    </row>
    <row r="86" spans="1:6" x14ac:dyDescent="0.25">
      <c r="A86" s="47"/>
      <c r="B86" s="23"/>
      <c r="D86" s="37"/>
      <c r="E86" s="37"/>
      <c r="F86" s="19"/>
    </row>
  </sheetData>
  <printOptions horizontalCentered="1" verticalCentered="1"/>
  <pageMargins left="0.31496062992125984" right="0.31496062992125984" top="0.35433070866141736" bottom="0.55118110236220474" header="0.31496062992125984" footer="0.31496062992125984"/>
  <pageSetup scale="5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107"/>
  <sheetViews>
    <sheetView showGridLines="0" workbookViewId="0">
      <selection activeCell="H8" sqref="H7:H8"/>
    </sheetView>
  </sheetViews>
  <sheetFormatPr baseColWidth="10" defaultRowHeight="15" x14ac:dyDescent="0.25"/>
  <cols>
    <col min="2" max="2" width="13.140625" customWidth="1"/>
    <col min="3" max="3" width="9" style="39" bestFit="1" customWidth="1"/>
    <col min="4" max="4" width="47.5703125" bestFit="1" customWidth="1"/>
    <col min="5" max="5" width="44.85546875" customWidth="1"/>
    <col min="6" max="6" width="14.140625" bestFit="1" customWidth="1"/>
  </cols>
  <sheetData>
    <row r="5" spans="1:6" x14ac:dyDescent="0.25">
      <c r="A5" s="22" t="s">
        <v>0</v>
      </c>
      <c r="B5" s="22"/>
      <c r="C5" s="45"/>
      <c r="D5" s="21"/>
      <c r="E5" s="21"/>
      <c r="F5" s="43"/>
    </row>
    <row r="6" spans="1:6" x14ac:dyDescent="0.25">
      <c r="A6" s="22" t="s">
        <v>160</v>
      </c>
      <c r="B6" s="22"/>
      <c r="C6" s="45"/>
      <c r="D6" s="21"/>
      <c r="E6" s="21"/>
      <c r="F6" s="43"/>
    </row>
    <row r="7" spans="1:6" x14ac:dyDescent="0.25">
      <c r="A7" s="22"/>
      <c r="B7" s="22"/>
      <c r="C7" s="45"/>
      <c r="D7" s="21"/>
      <c r="E7" s="21"/>
      <c r="F7" s="43"/>
    </row>
    <row r="9" spans="1:6" x14ac:dyDescent="0.25">
      <c r="A9" s="16" t="s">
        <v>1</v>
      </c>
      <c r="B9" s="16" t="s">
        <v>26</v>
      </c>
      <c r="C9" s="16" t="s">
        <v>28</v>
      </c>
      <c r="D9" s="16" t="s">
        <v>3</v>
      </c>
      <c r="E9" s="16" t="s">
        <v>29</v>
      </c>
      <c r="F9" s="16" t="s">
        <v>5</v>
      </c>
    </row>
    <row r="10" spans="1:6" x14ac:dyDescent="0.25">
      <c r="A10" s="16"/>
      <c r="B10" s="16" t="s">
        <v>27</v>
      </c>
      <c r="C10" s="16" t="s">
        <v>2</v>
      </c>
      <c r="D10" s="16"/>
      <c r="E10" s="16"/>
      <c r="F10" s="16"/>
    </row>
    <row r="11" spans="1:6" x14ac:dyDescent="0.25">
      <c r="A11" s="23">
        <v>41396</v>
      </c>
      <c r="B11" t="s">
        <v>243</v>
      </c>
      <c r="C11" s="39">
        <v>209</v>
      </c>
      <c r="D11" s="37" t="s">
        <v>221</v>
      </c>
      <c r="E11" t="s">
        <v>258</v>
      </c>
      <c r="F11" s="25">
        <v>12910.8</v>
      </c>
    </row>
    <row r="12" spans="1:6" x14ac:dyDescent="0.25">
      <c r="A12" s="23">
        <v>41396</v>
      </c>
      <c r="B12" t="s">
        <v>243</v>
      </c>
      <c r="C12" s="39" t="s">
        <v>273</v>
      </c>
      <c r="D12" s="37" t="s">
        <v>222</v>
      </c>
      <c r="E12" t="s">
        <v>274</v>
      </c>
      <c r="F12" s="49">
        <v>10440</v>
      </c>
    </row>
    <row r="13" spans="1:6" x14ac:dyDescent="0.25">
      <c r="A13" s="23">
        <v>41396</v>
      </c>
      <c r="B13" t="s">
        <v>243</v>
      </c>
      <c r="C13" s="39" t="s">
        <v>271</v>
      </c>
      <c r="D13" s="37" t="s">
        <v>223</v>
      </c>
      <c r="E13" t="s">
        <v>272</v>
      </c>
      <c r="F13" s="49">
        <v>1534.68</v>
      </c>
    </row>
    <row r="14" spans="1:6" x14ac:dyDescent="0.25">
      <c r="A14" s="23">
        <v>41396</v>
      </c>
      <c r="B14" t="s">
        <v>243</v>
      </c>
      <c r="C14" s="39" t="s">
        <v>269</v>
      </c>
      <c r="D14" s="37" t="s">
        <v>233</v>
      </c>
      <c r="E14" t="s">
        <v>270</v>
      </c>
      <c r="F14" s="49">
        <v>124952.73</v>
      </c>
    </row>
    <row r="15" spans="1:6" x14ac:dyDescent="0.25">
      <c r="A15" s="23">
        <v>41396</v>
      </c>
      <c r="B15" t="s">
        <v>243</v>
      </c>
      <c r="C15" s="39" t="s">
        <v>275</v>
      </c>
      <c r="D15" s="37" t="s">
        <v>38</v>
      </c>
      <c r="E15" t="s">
        <v>276</v>
      </c>
      <c r="F15" s="49">
        <v>16406</v>
      </c>
    </row>
    <row r="16" spans="1:6" x14ac:dyDescent="0.25">
      <c r="A16" s="23">
        <v>41402</v>
      </c>
      <c r="B16" t="s">
        <v>243</v>
      </c>
      <c r="C16" s="39">
        <v>210</v>
      </c>
      <c r="D16" s="37" t="s">
        <v>23</v>
      </c>
      <c r="E16" t="s">
        <v>25</v>
      </c>
      <c r="F16" s="49">
        <v>28766.09</v>
      </c>
    </row>
    <row r="17" spans="1:6" x14ac:dyDescent="0.25">
      <c r="A17" s="23">
        <v>41403</v>
      </c>
      <c r="B17" t="s">
        <v>243</v>
      </c>
      <c r="C17" s="39" t="s">
        <v>279</v>
      </c>
      <c r="D17" s="37" t="s">
        <v>224</v>
      </c>
      <c r="E17" t="s">
        <v>280</v>
      </c>
      <c r="F17" s="49">
        <v>219498.77</v>
      </c>
    </row>
    <row r="18" spans="1:6" x14ac:dyDescent="0.25">
      <c r="A18" s="23">
        <v>41403</v>
      </c>
      <c r="B18" t="s">
        <v>243</v>
      </c>
      <c r="C18" s="39" t="s">
        <v>277</v>
      </c>
      <c r="D18" s="37" t="s">
        <v>225</v>
      </c>
      <c r="E18" t="s">
        <v>278</v>
      </c>
      <c r="F18" s="49">
        <v>148410</v>
      </c>
    </row>
    <row r="19" spans="1:6" x14ac:dyDescent="0.25">
      <c r="A19" s="23">
        <v>41403</v>
      </c>
      <c r="B19" t="s">
        <v>243</v>
      </c>
      <c r="C19" s="39">
        <v>211</v>
      </c>
      <c r="D19" s="37" t="s">
        <v>19</v>
      </c>
      <c r="E19" t="s">
        <v>259</v>
      </c>
      <c r="F19" s="49">
        <v>13050.37</v>
      </c>
    </row>
    <row r="20" spans="1:6" x14ac:dyDescent="0.25">
      <c r="A20" s="23">
        <v>41403</v>
      </c>
      <c r="B20" t="s">
        <v>243</v>
      </c>
      <c r="C20" s="39">
        <v>212</v>
      </c>
      <c r="D20" s="37" t="s">
        <v>226</v>
      </c>
      <c r="E20" t="s">
        <v>260</v>
      </c>
      <c r="F20" s="49">
        <v>16237.11</v>
      </c>
    </row>
    <row r="21" spans="1:6" x14ac:dyDescent="0.25">
      <c r="A21" s="23">
        <v>41408</v>
      </c>
      <c r="B21" t="s">
        <v>243</v>
      </c>
      <c r="C21" s="39" t="s">
        <v>283</v>
      </c>
      <c r="D21" s="37" t="s">
        <v>227</v>
      </c>
      <c r="E21" t="s">
        <v>284</v>
      </c>
      <c r="F21" s="49">
        <v>6599.07</v>
      </c>
    </row>
    <row r="22" spans="1:6" x14ac:dyDescent="0.25">
      <c r="A22" s="23">
        <v>41408</v>
      </c>
      <c r="B22" t="s">
        <v>243</v>
      </c>
      <c r="C22" s="39" t="s">
        <v>281</v>
      </c>
      <c r="D22" s="37" t="s">
        <v>228</v>
      </c>
      <c r="E22" t="s">
        <v>282</v>
      </c>
      <c r="F22" s="49">
        <v>6572.56</v>
      </c>
    </row>
    <row r="23" spans="1:6" x14ac:dyDescent="0.25">
      <c r="A23" s="23">
        <v>41411</v>
      </c>
      <c r="B23" t="s">
        <v>243</v>
      </c>
      <c r="C23" s="39">
        <v>213</v>
      </c>
      <c r="D23" s="37" t="s">
        <v>50</v>
      </c>
      <c r="E23" t="s">
        <v>261</v>
      </c>
      <c r="F23" s="25">
        <v>15416.98</v>
      </c>
    </row>
    <row r="24" spans="1:6" x14ac:dyDescent="0.25">
      <c r="A24" s="23">
        <v>41414</v>
      </c>
      <c r="B24" t="s">
        <v>243</v>
      </c>
      <c r="C24" s="39">
        <v>214</v>
      </c>
      <c r="D24" s="37" t="s">
        <v>229</v>
      </c>
      <c r="E24" t="s">
        <v>262</v>
      </c>
      <c r="F24" s="25">
        <v>13666.66</v>
      </c>
    </row>
    <row r="25" spans="1:6" x14ac:dyDescent="0.25">
      <c r="A25" s="23">
        <v>41416</v>
      </c>
      <c r="B25" t="s">
        <v>243</v>
      </c>
      <c r="C25" s="39">
        <v>215</v>
      </c>
      <c r="D25" s="37" t="s">
        <v>177</v>
      </c>
      <c r="E25" t="s">
        <v>125</v>
      </c>
      <c r="F25" s="25">
        <v>10365.120000000001</v>
      </c>
    </row>
    <row r="26" spans="1:6" x14ac:dyDescent="0.25">
      <c r="A26" s="23">
        <v>41418</v>
      </c>
      <c r="B26" t="s">
        <v>243</v>
      </c>
      <c r="C26" s="39" t="s">
        <v>289</v>
      </c>
      <c r="D26" s="37" t="s">
        <v>230</v>
      </c>
      <c r="E26" t="s">
        <v>290</v>
      </c>
      <c r="F26" s="52">
        <v>1763.2</v>
      </c>
    </row>
    <row r="27" spans="1:6" x14ac:dyDescent="0.25">
      <c r="A27" s="23">
        <v>41418</v>
      </c>
      <c r="B27" t="s">
        <v>243</v>
      </c>
      <c r="C27" s="39" t="s">
        <v>291</v>
      </c>
      <c r="D27" s="37" t="s">
        <v>228</v>
      </c>
      <c r="E27" t="s">
        <v>292</v>
      </c>
      <c r="F27" s="52">
        <v>2262</v>
      </c>
    </row>
    <row r="28" spans="1:6" x14ac:dyDescent="0.25">
      <c r="A28" s="23">
        <v>41421</v>
      </c>
      <c r="B28" t="s">
        <v>243</v>
      </c>
      <c r="C28" s="39" t="s">
        <v>293</v>
      </c>
      <c r="D28" s="37" t="s">
        <v>224</v>
      </c>
      <c r="E28" t="s">
        <v>21</v>
      </c>
      <c r="F28" s="25">
        <v>236993.83</v>
      </c>
    </row>
    <row r="29" spans="1:6" x14ac:dyDescent="0.25">
      <c r="A29" s="23">
        <v>41423</v>
      </c>
      <c r="B29" t="s">
        <v>243</v>
      </c>
      <c r="C29" s="39" t="s">
        <v>294</v>
      </c>
      <c r="D29" t="s">
        <v>231</v>
      </c>
      <c r="E29" t="s">
        <v>295</v>
      </c>
      <c r="F29" s="25">
        <v>6639.3</v>
      </c>
    </row>
    <row r="30" spans="1:6" x14ac:dyDescent="0.25">
      <c r="A30" s="23">
        <v>41424</v>
      </c>
      <c r="B30" t="s">
        <v>243</v>
      </c>
      <c r="C30" s="39" t="s">
        <v>297</v>
      </c>
      <c r="D30" t="s">
        <v>38</v>
      </c>
      <c r="E30" t="s">
        <v>276</v>
      </c>
      <c r="F30" s="25">
        <v>20409</v>
      </c>
    </row>
    <row r="31" spans="1:6" x14ac:dyDescent="0.25">
      <c r="A31" s="23">
        <v>41425</v>
      </c>
      <c r="B31" t="s">
        <v>243</v>
      </c>
      <c r="C31" s="39">
        <v>216</v>
      </c>
      <c r="D31" s="37" t="s">
        <v>232</v>
      </c>
      <c r="E31" t="s">
        <v>267</v>
      </c>
      <c r="F31" s="25">
        <v>57002.400000000001</v>
      </c>
    </row>
    <row r="32" spans="1:6" x14ac:dyDescent="0.25">
      <c r="A32" s="23">
        <v>41400</v>
      </c>
      <c r="B32" t="s">
        <v>244</v>
      </c>
      <c r="C32" s="39">
        <v>17300</v>
      </c>
      <c r="D32" s="37" t="s">
        <v>234</v>
      </c>
      <c r="E32" s="25" t="s">
        <v>245</v>
      </c>
      <c r="F32" s="49">
        <v>1623</v>
      </c>
    </row>
    <row r="33" spans="1:6" x14ac:dyDescent="0.25">
      <c r="A33" s="23">
        <v>41402</v>
      </c>
      <c r="B33" t="s">
        <v>244</v>
      </c>
      <c r="C33" s="39">
        <v>17301</v>
      </c>
      <c r="D33" s="37" t="s">
        <v>19</v>
      </c>
      <c r="E33" s="25" t="s">
        <v>246</v>
      </c>
      <c r="F33" s="25">
        <v>696</v>
      </c>
    </row>
    <row r="34" spans="1:6" x14ac:dyDescent="0.25">
      <c r="A34" s="23">
        <v>41402</v>
      </c>
      <c r="B34" t="s">
        <v>244</v>
      </c>
      <c r="C34" s="39">
        <v>17302</v>
      </c>
      <c r="D34" s="37" t="s">
        <v>147</v>
      </c>
      <c r="E34" s="25" t="s">
        <v>247</v>
      </c>
      <c r="F34" s="25">
        <v>4867.08</v>
      </c>
    </row>
    <row r="35" spans="1:6" x14ac:dyDescent="0.25">
      <c r="A35" s="23">
        <v>41403</v>
      </c>
      <c r="B35" t="s">
        <v>244</v>
      </c>
      <c r="C35" s="39">
        <v>17303</v>
      </c>
      <c r="D35" s="37" t="s">
        <v>58</v>
      </c>
      <c r="E35" s="25" t="s">
        <v>248</v>
      </c>
      <c r="F35" s="25">
        <v>2610</v>
      </c>
    </row>
    <row r="36" spans="1:6" x14ac:dyDescent="0.25">
      <c r="A36" s="23">
        <v>41403</v>
      </c>
      <c r="B36" t="s">
        <v>244</v>
      </c>
      <c r="C36" s="39">
        <v>17304</v>
      </c>
      <c r="D36" s="37" t="s">
        <v>58</v>
      </c>
      <c r="E36" s="25" t="s">
        <v>158</v>
      </c>
      <c r="F36" s="25">
        <v>4000</v>
      </c>
    </row>
    <row r="37" spans="1:6" x14ac:dyDescent="0.25">
      <c r="A37" s="23">
        <v>41403</v>
      </c>
      <c r="B37" t="s">
        <v>244</v>
      </c>
      <c r="C37" s="39">
        <v>17305</v>
      </c>
      <c r="D37" s="37" t="s">
        <v>9</v>
      </c>
      <c r="E37" s="25" t="s">
        <v>249</v>
      </c>
      <c r="F37" s="25">
        <v>1773.71</v>
      </c>
    </row>
    <row r="38" spans="1:6" x14ac:dyDescent="0.25">
      <c r="A38" s="23">
        <v>41408</v>
      </c>
      <c r="B38" t="s">
        <v>244</v>
      </c>
      <c r="C38" s="39">
        <v>17306</v>
      </c>
      <c r="D38" s="37" t="s">
        <v>31</v>
      </c>
      <c r="E38" s="25" t="s">
        <v>250</v>
      </c>
      <c r="F38" s="25">
        <v>5312.7</v>
      </c>
    </row>
    <row r="39" spans="1:6" x14ac:dyDescent="0.25">
      <c r="A39" s="23">
        <v>41408</v>
      </c>
      <c r="B39" t="s">
        <v>244</v>
      </c>
      <c r="C39" s="39">
        <v>17307</v>
      </c>
      <c r="D39" s="37" t="s">
        <v>31</v>
      </c>
      <c r="E39" s="25" t="s">
        <v>250</v>
      </c>
      <c r="F39" s="25">
        <v>2696.11</v>
      </c>
    </row>
    <row r="40" spans="1:6" x14ac:dyDescent="0.25">
      <c r="A40" s="23">
        <v>41409</v>
      </c>
      <c r="B40" t="s">
        <v>244</v>
      </c>
      <c r="C40" s="39">
        <v>17308</v>
      </c>
      <c r="D40" s="37" t="s">
        <v>59</v>
      </c>
      <c r="E40" s="25" t="s">
        <v>264</v>
      </c>
      <c r="F40" s="25">
        <v>1102</v>
      </c>
    </row>
    <row r="41" spans="1:6" x14ac:dyDescent="0.25">
      <c r="A41" s="23">
        <v>41409</v>
      </c>
      <c r="B41" t="s">
        <v>244</v>
      </c>
      <c r="C41" s="39">
        <v>17309</v>
      </c>
      <c r="D41" s="37" t="s">
        <v>11</v>
      </c>
      <c r="E41" s="25" t="s">
        <v>249</v>
      </c>
      <c r="F41" s="25">
        <v>1154.4000000000001</v>
      </c>
    </row>
    <row r="42" spans="1:6" x14ac:dyDescent="0.25">
      <c r="A42" s="23">
        <v>41409</v>
      </c>
      <c r="B42" t="s">
        <v>244</v>
      </c>
      <c r="C42" s="39">
        <v>17310</v>
      </c>
      <c r="D42" s="37" t="s">
        <v>54</v>
      </c>
      <c r="E42" s="25" t="s">
        <v>251</v>
      </c>
      <c r="F42" s="25">
        <v>6360</v>
      </c>
    </row>
    <row r="43" spans="1:6" x14ac:dyDescent="0.25">
      <c r="A43" s="23">
        <v>41416</v>
      </c>
      <c r="B43" t="s">
        <v>244</v>
      </c>
      <c r="C43" s="39">
        <v>17311</v>
      </c>
      <c r="D43" s="37" t="s">
        <v>235</v>
      </c>
      <c r="E43" s="25" t="s">
        <v>252</v>
      </c>
      <c r="F43" s="25">
        <v>916.4</v>
      </c>
    </row>
    <row r="44" spans="1:6" x14ac:dyDescent="0.25">
      <c r="A44" s="23">
        <v>41416</v>
      </c>
      <c r="B44" t="s">
        <v>244</v>
      </c>
      <c r="C44" s="39">
        <v>17312</v>
      </c>
      <c r="D44" s="37" t="s">
        <v>236</v>
      </c>
      <c r="E44" s="25" t="s">
        <v>245</v>
      </c>
      <c r="F44" s="25">
        <v>1332</v>
      </c>
    </row>
    <row r="45" spans="1:6" x14ac:dyDescent="0.25">
      <c r="A45" s="23">
        <v>41417</v>
      </c>
      <c r="B45" t="s">
        <v>244</v>
      </c>
      <c r="C45" s="39">
        <v>17313</v>
      </c>
      <c r="D45" s="37" t="s">
        <v>56</v>
      </c>
      <c r="E45" s="25" t="s">
        <v>245</v>
      </c>
      <c r="F45" s="25">
        <v>1261.5999999999999</v>
      </c>
    </row>
    <row r="46" spans="1:6" x14ac:dyDescent="0.25">
      <c r="A46" s="23">
        <v>41417</v>
      </c>
      <c r="B46" t="s">
        <v>244</v>
      </c>
      <c r="C46" s="39">
        <v>17314</v>
      </c>
      <c r="D46" s="37" t="s">
        <v>237</v>
      </c>
      <c r="E46" s="25" t="s">
        <v>253</v>
      </c>
      <c r="F46" s="25">
        <v>696</v>
      </c>
    </row>
    <row r="47" spans="1:6" x14ac:dyDescent="0.25">
      <c r="A47" s="23">
        <v>41417</v>
      </c>
      <c r="B47" t="s">
        <v>244</v>
      </c>
      <c r="C47" s="39">
        <v>17315</v>
      </c>
      <c r="D47" s="37" t="s">
        <v>238</v>
      </c>
      <c r="E47" s="25" t="s">
        <v>265</v>
      </c>
      <c r="F47" s="25">
        <v>7308</v>
      </c>
    </row>
    <row r="48" spans="1:6" x14ac:dyDescent="0.25">
      <c r="A48" s="23">
        <v>41422</v>
      </c>
      <c r="B48" t="s">
        <v>244</v>
      </c>
      <c r="C48" s="39">
        <v>17316</v>
      </c>
      <c r="D48" s="37" t="s">
        <v>239</v>
      </c>
      <c r="E48" s="25" t="s">
        <v>298</v>
      </c>
      <c r="F48" s="25">
        <v>3062.4</v>
      </c>
    </row>
    <row r="49" spans="1:6" x14ac:dyDescent="0.25">
      <c r="A49" s="23">
        <v>41422</v>
      </c>
      <c r="B49" t="s">
        <v>244</v>
      </c>
      <c r="C49" s="39">
        <v>17317</v>
      </c>
      <c r="D49" s="37" t="s">
        <v>240</v>
      </c>
      <c r="E49" s="25" t="s">
        <v>263</v>
      </c>
      <c r="F49" s="25">
        <v>1030</v>
      </c>
    </row>
    <row r="50" spans="1:6" x14ac:dyDescent="0.25">
      <c r="A50" s="23">
        <v>41422</v>
      </c>
      <c r="B50" t="s">
        <v>244</v>
      </c>
      <c r="C50" s="39">
        <v>17318</v>
      </c>
      <c r="D50" s="37" t="s">
        <v>241</v>
      </c>
      <c r="E50" s="25" t="s">
        <v>254</v>
      </c>
      <c r="F50" s="25">
        <v>6660.72</v>
      </c>
    </row>
    <row r="51" spans="1:6" x14ac:dyDescent="0.25">
      <c r="A51" s="23">
        <v>41423</v>
      </c>
      <c r="B51" t="s">
        <v>244</v>
      </c>
      <c r="C51" s="39">
        <v>17319</v>
      </c>
      <c r="D51" s="37" t="s">
        <v>242</v>
      </c>
      <c r="E51" s="25" t="s">
        <v>266</v>
      </c>
      <c r="F51" s="25">
        <v>4593.6000000000004</v>
      </c>
    </row>
    <row r="52" spans="1:6" x14ac:dyDescent="0.25">
      <c r="A52" s="23">
        <v>41423</v>
      </c>
      <c r="B52" t="s">
        <v>244</v>
      </c>
      <c r="C52" s="39">
        <v>17320</v>
      </c>
      <c r="D52" s="37" t="s">
        <v>54</v>
      </c>
      <c r="E52" s="25" t="s">
        <v>251</v>
      </c>
      <c r="F52" s="25">
        <v>6360</v>
      </c>
    </row>
    <row r="53" spans="1:6" x14ac:dyDescent="0.25">
      <c r="A53" s="23">
        <v>41424</v>
      </c>
      <c r="B53" t="s">
        <v>244</v>
      </c>
      <c r="C53" s="39">
        <v>17321</v>
      </c>
      <c r="D53" s="37" t="s">
        <v>11</v>
      </c>
      <c r="E53" s="25" t="s">
        <v>249</v>
      </c>
      <c r="F53" s="25">
        <v>2248.91</v>
      </c>
    </row>
    <row r="54" spans="1:6" x14ac:dyDescent="0.25">
      <c r="A54" s="23">
        <v>41424</v>
      </c>
      <c r="B54" t="s">
        <v>244</v>
      </c>
      <c r="C54" s="39">
        <v>17322</v>
      </c>
      <c r="D54" s="37" t="s">
        <v>11</v>
      </c>
      <c r="E54" s="25" t="s">
        <v>255</v>
      </c>
      <c r="F54" s="25">
        <v>1314.56</v>
      </c>
    </row>
    <row r="55" spans="1:6" x14ac:dyDescent="0.25">
      <c r="A55" s="23">
        <v>41424</v>
      </c>
      <c r="B55" t="s">
        <v>244</v>
      </c>
      <c r="C55" s="39">
        <v>17323</v>
      </c>
      <c r="D55" s="37" t="s">
        <v>9</v>
      </c>
      <c r="E55" s="25" t="s">
        <v>256</v>
      </c>
      <c r="F55" s="25">
        <v>1800</v>
      </c>
    </row>
    <row r="56" spans="1:6" x14ac:dyDescent="0.25">
      <c r="A56" s="23">
        <v>41424</v>
      </c>
      <c r="B56" t="s">
        <v>244</v>
      </c>
      <c r="C56" s="39">
        <v>17324</v>
      </c>
      <c r="D56" s="37" t="s">
        <v>9</v>
      </c>
      <c r="E56" s="25" t="s">
        <v>249</v>
      </c>
      <c r="F56" s="25">
        <v>1855.7</v>
      </c>
    </row>
    <row r="57" spans="1:6" x14ac:dyDescent="0.25">
      <c r="A57" s="23">
        <v>41425</v>
      </c>
      <c r="B57" t="s">
        <v>244</v>
      </c>
      <c r="C57" s="39">
        <v>17325</v>
      </c>
      <c r="D57" t="s">
        <v>235</v>
      </c>
      <c r="E57" s="25" t="s">
        <v>257</v>
      </c>
      <c r="F57" s="25">
        <v>7562.04</v>
      </c>
    </row>
    <row r="58" spans="1:6" x14ac:dyDescent="0.25">
      <c r="A58" s="23">
        <v>41410</v>
      </c>
      <c r="B58" t="s">
        <v>286</v>
      </c>
      <c r="C58" s="39" t="s">
        <v>287</v>
      </c>
      <c r="D58" s="37" t="s">
        <v>285</v>
      </c>
      <c r="E58" s="25" t="s">
        <v>288</v>
      </c>
      <c r="F58" s="25">
        <v>156293.54999999999</v>
      </c>
    </row>
    <row r="59" spans="1:6" x14ac:dyDescent="0.25">
      <c r="A59" s="23">
        <v>41424</v>
      </c>
      <c r="B59" t="s">
        <v>286</v>
      </c>
      <c r="C59" s="39" t="s">
        <v>296</v>
      </c>
      <c r="D59" s="37" t="s">
        <v>36</v>
      </c>
      <c r="E59" s="25" t="s">
        <v>288</v>
      </c>
      <c r="F59" s="25">
        <v>149003.54</v>
      </c>
    </row>
    <row r="60" spans="1:6" x14ac:dyDescent="0.25">
      <c r="F60" s="28"/>
    </row>
    <row r="61" spans="1:6" ht="15.75" thickBot="1" x14ac:dyDescent="0.3">
      <c r="F61" s="28"/>
    </row>
    <row r="62" spans="1:6" ht="15.75" thickBot="1" x14ac:dyDescent="0.3">
      <c r="D62" s="84" t="s">
        <v>268</v>
      </c>
      <c r="F62" s="83">
        <f>SUM(F11:F61)</f>
        <v>1355390.69</v>
      </c>
    </row>
    <row r="63" spans="1:6" x14ac:dyDescent="0.25">
      <c r="F63" s="28"/>
    </row>
    <row r="64" spans="1:6" x14ac:dyDescent="0.25">
      <c r="F64" s="28"/>
    </row>
    <row r="65" spans="1:6" x14ac:dyDescent="0.25">
      <c r="F65" s="28"/>
    </row>
    <row r="66" spans="1:6" x14ac:dyDescent="0.25">
      <c r="A66" s="23"/>
      <c r="B66" s="65" t="s">
        <v>12</v>
      </c>
      <c r="E66" s="65" t="s">
        <v>13</v>
      </c>
      <c r="F66" s="67"/>
    </row>
    <row r="67" spans="1:6" x14ac:dyDescent="0.25">
      <c r="A67" s="23"/>
      <c r="F67" s="67"/>
    </row>
    <row r="68" spans="1:6" x14ac:dyDescent="0.25">
      <c r="A68" s="23"/>
      <c r="F68" s="67"/>
    </row>
    <row r="69" spans="1:6" x14ac:dyDescent="0.25">
      <c r="A69" s="23"/>
      <c r="B69" s="65"/>
      <c r="E69" s="67"/>
      <c r="F69" s="67"/>
    </row>
    <row r="70" spans="1:6" x14ac:dyDescent="0.25">
      <c r="A70" s="23"/>
      <c r="B70" s="65"/>
      <c r="E70" s="67"/>
      <c r="F70" s="24"/>
    </row>
    <row r="71" spans="1:6" x14ac:dyDescent="0.25">
      <c r="A71" s="23"/>
      <c r="B71" s="65" t="s">
        <v>14</v>
      </c>
      <c r="E71" s="65" t="s">
        <v>172</v>
      </c>
      <c r="F71" s="24"/>
    </row>
    <row r="72" spans="1:6" x14ac:dyDescent="0.25">
      <c r="A72" s="23"/>
      <c r="F72" s="24"/>
    </row>
    <row r="73" spans="1:6" x14ac:dyDescent="0.25">
      <c r="A73" s="47"/>
      <c r="D73" s="37"/>
      <c r="F73" s="38"/>
    </row>
    <row r="74" spans="1:6" x14ac:dyDescent="0.25">
      <c r="A74" s="47"/>
      <c r="D74" s="37"/>
      <c r="F74" s="38"/>
    </row>
    <row r="75" spans="1:6" x14ac:dyDescent="0.25">
      <c r="A75" s="47"/>
      <c r="D75" s="37"/>
      <c r="E75" s="37"/>
      <c r="F75" s="38"/>
    </row>
    <row r="76" spans="1:6" x14ac:dyDescent="0.25">
      <c r="A76" s="47"/>
      <c r="D76" s="37"/>
      <c r="F76" s="38"/>
    </row>
    <row r="77" spans="1:6" x14ac:dyDescent="0.25">
      <c r="A77" s="47"/>
      <c r="D77" s="37"/>
      <c r="F77" s="38"/>
    </row>
    <row r="78" spans="1:6" x14ac:dyDescent="0.25">
      <c r="A78" s="47"/>
      <c r="D78" s="37"/>
      <c r="F78" s="38"/>
    </row>
    <row r="79" spans="1:6" x14ac:dyDescent="0.25">
      <c r="A79" s="47"/>
      <c r="D79" s="37"/>
      <c r="F79" s="38"/>
    </row>
    <row r="80" spans="1:6" x14ac:dyDescent="0.25">
      <c r="A80" s="47"/>
      <c r="D80" s="37"/>
      <c r="F80" s="38"/>
    </row>
    <row r="81" spans="1:6" x14ac:dyDescent="0.25">
      <c r="A81" s="47"/>
      <c r="D81" s="37"/>
      <c r="F81" s="38"/>
    </row>
    <row r="82" spans="1:6" x14ac:dyDescent="0.25">
      <c r="A82" s="47"/>
      <c r="D82" s="37"/>
      <c r="F82" s="38"/>
    </row>
    <row r="83" spans="1:6" x14ac:dyDescent="0.25">
      <c r="A83" s="47"/>
      <c r="D83" s="37"/>
      <c r="F83" s="38"/>
    </row>
    <row r="84" spans="1:6" x14ac:dyDescent="0.25">
      <c r="A84" s="47"/>
      <c r="D84" s="37"/>
      <c r="F84" s="38"/>
    </row>
    <row r="85" spans="1:6" x14ac:dyDescent="0.25">
      <c r="A85" s="47"/>
      <c r="D85" s="37"/>
      <c r="F85" s="38"/>
    </row>
    <row r="86" spans="1:6" x14ac:dyDescent="0.25">
      <c r="A86" s="47"/>
      <c r="D86" s="37"/>
      <c r="F86" s="38"/>
    </row>
    <row r="87" spans="1:6" x14ac:dyDescent="0.25">
      <c r="A87" s="47"/>
      <c r="D87" s="37"/>
      <c r="F87" s="38"/>
    </row>
    <row r="88" spans="1:6" x14ac:dyDescent="0.25">
      <c r="A88" s="47"/>
      <c r="D88" s="37"/>
      <c r="F88" s="38"/>
    </row>
    <row r="89" spans="1:6" x14ac:dyDescent="0.25">
      <c r="A89" s="47"/>
      <c r="D89" s="37"/>
      <c r="F89" s="38"/>
    </row>
    <row r="90" spans="1:6" x14ac:dyDescent="0.25">
      <c r="A90" s="47"/>
      <c r="D90" s="37"/>
      <c r="F90" s="38"/>
    </row>
    <row r="91" spans="1:6" x14ac:dyDescent="0.25">
      <c r="A91" s="47"/>
      <c r="D91" s="37"/>
      <c r="F91" s="38"/>
    </row>
    <row r="92" spans="1:6" x14ac:dyDescent="0.25">
      <c r="A92" s="47"/>
      <c r="D92" s="37"/>
      <c r="F92" s="38"/>
    </row>
    <row r="93" spans="1:6" x14ac:dyDescent="0.25">
      <c r="A93" s="47"/>
      <c r="D93" s="37"/>
      <c r="F93" s="38"/>
    </row>
    <row r="94" spans="1:6" x14ac:dyDescent="0.25">
      <c r="A94" s="47"/>
      <c r="D94" s="37"/>
      <c r="F94" s="38"/>
    </row>
    <row r="95" spans="1:6" x14ac:dyDescent="0.25">
      <c r="A95" s="23"/>
      <c r="D95" s="37"/>
      <c r="F95" s="38"/>
    </row>
    <row r="96" spans="1:6" x14ac:dyDescent="0.25">
      <c r="A96" s="23"/>
      <c r="D96" s="37"/>
      <c r="F96" s="38"/>
    </row>
    <row r="97" spans="1:6" ht="15.75" thickBot="1" x14ac:dyDescent="0.3">
      <c r="A97" s="23"/>
      <c r="D97" s="37"/>
      <c r="F97" s="38"/>
    </row>
    <row r="98" spans="1:6" ht="15.75" thickBot="1" x14ac:dyDescent="0.3">
      <c r="F98" s="35"/>
    </row>
    <row r="101" spans="1:6" x14ac:dyDescent="0.25">
      <c r="C101" s="85"/>
      <c r="E101" s="26"/>
      <c r="F101" s="32"/>
    </row>
    <row r="102" spans="1:6" x14ac:dyDescent="0.25">
      <c r="C102" s="85"/>
      <c r="F102" s="32"/>
    </row>
    <row r="103" spans="1:6" x14ac:dyDescent="0.25">
      <c r="C103" s="85"/>
      <c r="F103" s="32"/>
    </row>
    <row r="104" spans="1:6" x14ac:dyDescent="0.25">
      <c r="C104" s="85"/>
      <c r="F104" s="32"/>
    </row>
    <row r="105" spans="1:6" x14ac:dyDescent="0.25">
      <c r="F105" s="32"/>
    </row>
    <row r="106" spans="1:6" x14ac:dyDescent="0.25">
      <c r="C106" s="85"/>
      <c r="E106" s="26"/>
      <c r="F106" s="32"/>
    </row>
    <row r="107" spans="1:6" x14ac:dyDescent="0.25">
      <c r="F107" s="28"/>
    </row>
  </sheetData>
  <pageMargins left="1.3779527559055118" right="0.39370078740157483" top="0" bottom="0" header="0.31496062992125984" footer="0.31496062992125984"/>
  <pageSetup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8"/>
  <sheetViews>
    <sheetView showGridLines="0" workbookViewId="0">
      <selection activeCell="F5" sqref="F5"/>
    </sheetView>
  </sheetViews>
  <sheetFormatPr baseColWidth="10" defaultRowHeight="15" x14ac:dyDescent="0.25"/>
  <cols>
    <col min="1" max="1" width="11.42578125" style="34"/>
    <col min="2" max="2" width="14.7109375" style="34" customWidth="1"/>
    <col min="3" max="3" width="8.85546875" style="87" customWidth="1"/>
    <col min="4" max="4" width="47.5703125" bestFit="1" customWidth="1"/>
    <col min="5" max="5" width="33.5703125" bestFit="1" customWidth="1"/>
    <col min="6" max="6" width="14.140625" style="50" bestFit="1" customWidth="1"/>
  </cols>
  <sheetData>
    <row r="1" spans="1:6" x14ac:dyDescent="0.25">
      <c r="F1" s="56"/>
    </row>
    <row r="2" spans="1:6" x14ac:dyDescent="0.25">
      <c r="F2" s="56"/>
    </row>
    <row r="3" spans="1:6" x14ac:dyDescent="0.25">
      <c r="F3" s="56"/>
    </row>
    <row r="4" spans="1:6" x14ac:dyDescent="0.25">
      <c r="F4" s="56"/>
    </row>
    <row r="5" spans="1:6" x14ac:dyDescent="0.25">
      <c r="A5" s="22" t="s">
        <v>0</v>
      </c>
      <c r="B5" s="22"/>
      <c r="F5" s="56"/>
    </row>
    <row r="6" spans="1:6" x14ac:dyDescent="0.25">
      <c r="A6" s="22" t="s">
        <v>161</v>
      </c>
      <c r="B6" s="22"/>
      <c r="F6" s="56"/>
    </row>
    <row r="7" spans="1:6" x14ac:dyDescent="0.25">
      <c r="A7" s="22"/>
      <c r="B7" s="22"/>
      <c r="F7" s="56"/>
    </row>
    <row r="8" spans="1:6" x14ac:dyDescent="0.25">
      <c r="B8" s="16" t="s">
        <v>26</v>
      </c>
      <c r="F8" s="56"/>
    </row>
    <row r="9" spans="1:6" x14ac:dyDescent="0.25">
      <c r="A9" s="16" t="s">
        <v>1</v>
      </c>
      <c r="B9" s="16" t="s">
        <v>27</v>
      </c>
      <c r="C9" s="88" t="s">
        <v>2</v>
      </c>
      <c r="D9" s="16" t="s">
        <v>3</v>
      </c>
      <c r="E9" s="16" t="s">
        <v>4</v>
      </c>
      <c r="F9" s="40" t="s">
        <v>5</v>
      </c>
    </row>
    <row r="10" spans="1:6" x14ac:dyDescent="0.25">
      <c r="A10" s="54">
        <v>41428</v>
      </c>
      <c r="B10" s="34" t="s">
        <v>310</v>
      </c>
      <c r="C10" s="87">
        <v>17326</v>
      </c>
      <c r="D10" s="53" t="s">
        <v>299</v>
      </c>
      <c r="E10" s="86" t="s">
        <v>316</v>
      </c>
      <c r="F10" s="25">
        <v>1310</v>
      </c>
    </row>
    <row r="11" spans="1:6" x14ac:dyDescent="0.25">
      <c r="A11" s="54">
        <v>41428</v>
      </c>
      <c r="B11" s="34" t="s">
        <v>310</v>
      </c>
      <c r="C11" s="87">
        <v>17327</v>
      </c>
      <c r="D11" s="53" t="s">
        <v>299</v>
      </c>
      <c r="E11" s="86" t="s">
        <v>315</v>
      </c>
      <c r="F11" s="25">
        <v>2430</v>
      </c>
    </row>
    <row r="12" spans="1:6" x14ac:dyDescent="0.25">
      <c r="A12" s="54">
        <v>41429</v>
      </c>
      <c r="B12" s="34" t="s">
        <v>310</v>
      </c>
      <c r="C12" s="87">
        <v>17328</v>
      </c>
      <c r="D12" s="53" t="s">
        <v>57</v>
      </c>
      <c r="E12" s="86" t="s">
        <v>317</v>
      </c>
      <c r="F12" s="57">
        <v>6055.2</v>
      </c>
    </row>
    <row r="13" spans="1:6" x14ac:dyDescent="0.25">
      <c r="A13" s="54">
        <v>41430</v>
      </c>
      <c r="B13" s="34" t="s">
        <v>310</v>
      </c>
      <c r="C13" s="87">
        <v>17329</v>
      </c>
      <c r="D13" s="53" t="s">
        <v>351</v>
      </c>
      <c r="E13" s="86" t="s">
        <v>318</v>
      </c>
      <c r="F13" s="57">
        <v>7120.08</v>
      </c>
    </row>
    <row r="14" spans="1:6" x14ac:dyDescent="0.25">
      <c r="A14" s="54">
        <v>41430</v>
      </c>
      <c r="B14" s="34" t="s">
        <v>310</v>
      </c>
      <c r="C14" s="87">
        <v>17330</v>
      </c>
      <c r="D14" s="53" t="s">
        <v>83</v>
      </c>
      <c r="E14" s="86" t="s">
        <v>319</v>
      </c>
      <c r="F14" s="57">
        <v>4910.21</v>
      </c>
    </row>
    <row r="15" spans="1:6" x14ac:dyDescent="0.25">
      <c r="A15" s="54">
        <v>41430</v>
      </c>
      <c r="B15" s="34" t="s">
        <v>310</v>
      </c>
      <c r="C15" s="87">
        <v>17331</v>
      </c>
      <c r="D15" s="53" t="s">
        <v>6</v>
      </c>
      <c r="E15" s="86" t="s">
        <v>6</v>
      </c>
      <c r="F15" s="25">
        <v>0</v>
      </c>
    </row>
    <row r="16" spans="1:6" x14ac:dyDescent="0.25">
      <c r="A16" s="54">
        <v>41431</v>
      </c>
      <c r="B16" s="34" t="s">
        <v>310</v>
      </c>
      <c r="C16" s="87">
        <v>17332</v>
      </c>
      <c r="D16" s="53" t="s">
        <v>320</v>
      </c>
      <c r="E16" s="86" t="s">
        <v>321</v>
      </c>
      <c r="F16" s="25">
        <v>1450</v>
      </c>
    </row>
    <row r="17" spans="1:6" x14ac:dyDescent="0.25">
      <c r="A17" s="54">
        <v>41431</v>
      </c>
      <c r="B17" s="34" t="s">
        <v>310</v>
      </c>
      <c r="C17" s="87">
        <v>17333</v>
      </c>
      <c r="D17" s="53" t="s">
        <v>322</v>
      </c>
      <c r="E17" s="86" t="s">
        <v>323</v>
      </c>
      <c r="F17" s="25">
        <v>600</v>
      </c>
    </row>
    <row r="18" spans="1:6" x14ac:dyDescent="0.25">
      <c r="A18" s="54">
        <v>41431</v>
      </c>
      <c r="B18" s="34" t="s">
        <v>310</v>
      </c>
      <c r="C18" s="87">
        <v>17334</v>
      </c>
      <c r="D18" s="53" t="s">
        <v>6</v>
      </c>
      <c r="E18" s="86" t="s">
        <v>6</v>
      </c>
      <c r="F18" s="25">
        <v>0</v>
      </c>
    </row>
    <row r="19" spans="1:6" x14ac:dyDescent="0.25">
      <c r="A19" s="54">
        <v>41431</v>
      </c>
      <c r="B19" s="34" t="s">
        <v>310</v>
      </c>
      <c r="C19" s="87">
        <v>17335</v>
      </c>
      <c r="D19" s="53" t="s">
        <v>234</v>
      </c>
      <c r="E19" s="86" t="s">
        <v>324</v>
      </c>
      <c r="F19" s="25">
        <v>5367</v>
      </c>
    </row>
    <row r="20" spans="1:6" x14ac:dyDescent="0.25">
      <c r="A20" s="54">
        <v>41435</v>
      </c>
      <c r="B20" s="34" t="s">
        <v>310</v>
      </c>
      <c r="C20" s="87">
        <v>17336</v>
      </c>
      <c r="D20" s="53" t="s">
        <v>10</v>
      </c>
      <c r="E20" s="86" t="s">
        <v>325</v>
      </c>
      <c r="F20" s="25">
        <v>1722.6</v>
      </c>
    </row>
    <row r="21" spans="1:6" x14ac:dyDescent="0.25">
      <c r="A21" s="54">
        <v>41437</v>
      </c>
      <c r="B21" s="34" t="s">
        <v>310</v>
      </c>
      <c r="C21" s="87">
        <v>17337</v>
      </c>
      <c r="D21" s="53" t="s">
        <v>148</v>
      </c>
      <c r="E21" s="86" t="s">
        <v>326</v>
      </c>
      <c r="F21" s="64">
        <v>5853</v>
      </c>
    </row>
    <row r="22" spans="1:6" x14ac:dyDescent="0.25">
      <c r="A22" s="54">
        <v>41437</v>
      </c>
      <c r="B22" s="34" t="s">
        <v>310</v>
      </c>
      <c r="C22" s="87">
        <v>17338</v>
      </c>
      <c r="D22" s="53" t="s">
        <v>327</v>
      </c>
      <c r="E22" s="86" t="s">
        <v>328</v>
      </c>
      <c r="F22" s="25">
        <v>1900</v>
      </c>
    </row>
    <row r="23" spans="1:6" x14ac:dyDescent="0.25">
      <c r="A23" s="54">
        <v>41439</v>
      </c>
      <c r="B23" s="34" t="s">
        <v>310</v>
      </c>
      <c r="C23" s="87">
        <v>17339</v>
      </c>
      <c r="D23" s="53" t="s">
        <v>20</v>
      </c>
      <c r="E23" s="86" t="s">
        <v>329</v>
      </c>
      <c r="F23" s="25">
        <v>4000</v>
      </c>
    </row>
    <row r="24" spans="1:6" x14ac:dyDescent="0.25">
      <c r="A24" s="54">
        <v>41439</v>
      </c>
      <c r="B24" s="34" t="s">
        <v>310</v>
      </c>
      <c r="C24" s="87">
        <v>17340</v>
      </c>
      <c r="D24" s="53" t="s">
        <v>300</v>
      </c>
      <c r="E24" s="86" t="s">
        <v>330</v>
      </c>
      <c r="F24" s="25">
        <v>6085.15</v>
      </c>
    </row>
    <row r="25" spans="1:6" x14ac:dyDescent="0.25">
      <c r="A25" s="54">
        <v>41439</v>
      </c>
      <c r="B25" s="34" t="s">
        <v>310</v>
      </c>
      <c r="C25" s="87">
        <v>17341</v>
      </c>
      <c r="D25" s="53" t="s">
        <v>123</v>
      </c>
      <c r="E25" s="86" t="s">
        <v>331</v>
      </c>
      <c r="F25" s="25">
        <v>754</v>
      </c>
    </row>
    <row r="26" spans="1:6" x14ac:dyDescent="0.25">
      <c r="A26" s="54">
        <v>41443</v>
      </c>
      <c r="B26" s="34" t="s">
        <v>310</v>
      </c>
      <c r="C26" s="87">
        <v>17342</v>
      </c>
      <c r="D26" s="53" t="s">
        <v>332</v>
      </c>
      <c r="E26" s="86" t="s">
        <v>333</v>
      </c>
      <c r="F26" s="25">
        <v>1566</v>
      </c>
    </row>
    <row r="27" spans="1:6" x14ac:dyDescent="0.25">
      <c r="A27" s="54">
        <v>41445</v>
      </c>
      <c r="B27" s="34" t="s">
        <v>310</v>
      </c>
      <c r="C27" s="87">
        <v>17343</v>
      </c>
      <c r="D27" s="53" t="s">
        <v>11</v>
      </c>
      <c r="E27" s="86" t="s">
        <v>334</v>
      </c>
      <c r="F27" s="25">
        <v>801.37</v>
      </c>
    </row>
    <row r="28" spans="1:6" x14ac:dyDescent="0.25">
      <c r="A28" s="54">
        <v>41445</v>
      </c>
      <c r="B28" s="34" t="s">
        <v>310</v>
      </c>
      <c r="C28" s="87">
        <v>17344</v>
      </c>
      <c r="D28" s="53" t="s">
        <v>136</v>
      </c>
      <c r="E28" s="86" t="s">
        <v>335</v>
      </c>
      <c r="F28" s="25">
        <v>842.16</v>
      </c>
    </row>
    <row r="29" spans="1:6" x14ac:dyDescent="0.25">
      <c r="A29" s="54">
        <v>41445</v>
      </c>
      <c r="B29" s="34" t="s">
        <v>310</v>
      </c>
      <c r="C29" s="87">
        <v>17345</v>
      </c>
      <c r="D29" s="53" t="s">
        <v>54</v>
      </c>
      <c r="E29" s="86" t="s">
        <v>336</v>
      </c>
      <c r="F29" s="25">
        <v>6360</v>
      </c>
    </row>
    <row r="30" spans="1:6" x14ac:dyDescent="0.25">
      <c r="A30" s="54">
        <v>41445</v>
      </c>
      <c r="B30" s="34" t="s">
        <v>310</v>
      </c>
      <c r="C30" s="87">
        <v>17346</v>
      </c>
      <c r="D30" s="53" t="s">
        <v>9</v>
      </c>
      <c r="E30" s="86" t="s">
        <v>334</v>
      </c>
      <c r="F30" s="25">
        <v>3771.22</v>
      </c>
    </row>
    <row r="31" spans="1:6" x14ac:dyDescent="0.25">
      <c r="A31" s="54">
        <v>41449</v>
      </c>
      <c r="B31" s="34" t="s">
        <v>310</v>
      </c>
      <c r="C31" s="87">
        <v>17347</v>
      </c>
      <c r="D31" s="53" t="s">
        <v>238</v>
      </c>
      <c r="E31" s="86" t="s">
        <v>337</v>
      </c>
      <c r="F31" s="25">
        <v>5800</v>
      </c>
    </row>
    <row r="32" spans="1:6" x14ac:dyDescent="0.25">
      <c r="A32" s="54">
        <v>41451</v>
      </c>
      <c r="B32" s="34" t="s">
        <v>310</v>
      </c>
      <c r="C32" s="87">
        <v>17348</v>
      </c>
      <c r="D32" s="53" t="s">
        <v>338</v>
      </c>
      <c r="E32" s="86" t="s">
        <v>339</v>
      </c>
      <c r="F32" s="25">
        <v>2320</v>
      </c>
    </row>
    <row r="33" spans="1:6" x14ac:dyDescent="0.25">
      <c r="A33" s="54">
        <v>41452</v>
      </c>
      <c r="B33" s="34" t="s">
        <v>310</v>
      </c>
      <c r="C33" s="87">
        <v>17349</v>
      </c>
      <c r="D33" s="53" t="str">
        <f>+D11</f>
        <v>SERVICIO ALBATROS RACING S. DE R.L. DE CV.</v>
      </c>
      <c r="E33" s="86" t="s">
        <v>340</v>
      </c>
      <c r="F33" s="25">
        <v>5091.66</v>
      </c>
    </row>
    <row r="34" spans="1:6" x14ac:dyDescent="0.25">
      <c r="A34" s="54">
        <v>41453</v>
      </c>
      <c r="B34" s="34" t="s">
        <v>310</v>
      </c>
      <c r="C34" s="87">
        <v>17350</v>
      </c>
      <c r="D34" s="53" t="s">
        <v>8</v>
      </c>
      <c r="E34" s="86" t="str">
        <f>+E30</f>
        <v xml:space="preserve">REP. DE FONDO FIJO DE CAJA </v>
      </c>
      <c r="F34" s="25">
        <v>2931.52</v>
      </c>
    </row>
    <row r="35" spans="1:6" x14ac:dyDescent="0.25">
      <c r="A35" s="54">
        <v>41453</v>
      </c>
      <c r="B35" s="34" t="s">
        <v>310</v>
      </c>
      <c r="C35" s="87">
        <v>17351</v>
      </c>
      <c r="D35" s="53" t="s">
        <v>238</v>
      </c>
      <c r="E35" s="86" t="s">
        <v>341</v>
      </c>
      <c r="F35" s="25">
        <v>4524</v>
      </c>
    </row>
    <row r="36" spans="1:6" x14ac:dyDescent="0.25">
      <c r="A36" s="54">
        <v>41453</v>
      </c>
      <c r="B36" s="34" t="s">
        <v>310</v>
      </c>
      <c r="C36" s="87">
        <v>17352</v>
      </c>
      <c r="D36" s="53" t="s">
        <v>238</v>
      </c>
      <c r="E36" s="86" t="s">
        <v>342</v>
      </c>
      <c r="F36" s="25">
        <v>3944</v>
      </c>
    </row>
    <row r="37" spans="1:6" x14ac:dyDescent="0.25">
      <c r="A37" s="54">
        <v>41453</v>
      </c>
      <c r="B37" s="34" t="s">
        <v>310</v>
      </c>
      <c r="C37" s="87">
        <v>17353</v>
      </c>
      <c r="D37" s="53" t="s">
        <v>385</v>
      </c>
      <c r="E37" s="86" t="s">
        <v>384</v>
      </c>
      <c r="F37" s="59">
        <v>2209.8000000000002</v>
      </c>
    </row>
    <row r="38" spans="1:6" x14ac:dyDescent="0.25">
      <c r="A38" s="54">
        <v>41453</v>
      </c>
      <c r="B38" s="34" t="s">
        <v>310</v>
      </c>
      <c r="C38" s="87">
        <v>17354</v>
      </c>
      <c r="D38" s="53" t="s">
        <v>40</v>
      </c>
      <c r="E38" s="86" t="s">
        <v>343</v>
      </c>
      <c r="F38" s="59">
        <v>12216.17</v>
      </c>
    </row>
    <row r="39" spans="1:6" x14ac:dyDescent="0.25">
      <c r="A39" s="54">
        <v>41429</v>
      </c>
      <c r="B39" s="34" t="s">
        <v>311</v>
      </c>
      <c r="C39" s="87">
        <v>217</v>
      </c>
      <c r="D39" s="53" t="s">
        <v>344</v>
      </c>
      <c r="E39" s="86" t="s">
        <v>345</v>
      </c>
      <c r="F39" s="59">
        <v>12455.11</v>
      </c>
    </row>
    <row r="40" spans="1:6" x14ac:dyDescent="0.25">
      <c r="A40" s="54">
        <v>41430</v>
      </c>
      <c r="B40" s="34" t="s">
        <v>311</v>
      </c>
      <c r="C40" s="87">
        <v>218</v>
      </c>
      <c r="D40" s="53" t="s">
        <v>301</v>
      </c>
      <c r="E40" s="86" t="s">
        <v>345</v>
      </c>
      <c r="F40" s="59">
        <v>12455.11</v>
      </c>
    </row>
    <row r="41" spans="1:6" x14ac:dyDescent="0.25">
      <c r="A41" s="54">
        <v>41430</v>
      </c>
      <c r="B41" s="34" t="s">
        <v>311</v>
      </c>
      <c r="C41" s="87">
        <v>219</v>
      </c>
      <c r="D41" s="53" t="s">
        <v>6</v>
      </c>
      <c r="E41" s="86" t="s">
        <v>6</v>
      </c>
      <c r="F41" s="59">
        <v>0</v>
      </c>
    </row>
    <row r="42" spans="1:6" x14ac:dyDescent="0.25">
      <c r="A42" s="54">
        <v>41436</v>
      </c>
      <c r="B42" s="34" t="s">
        <v>311</v>
      </c>
      <c r="C42" s="87" t="s">
        <v>357</v>
      </c>
      <c r="D42" s="53" t="s">
        <v>358</v>
      </c>
      <c r="E42" s="53" t="s">
        <v>302</v>
      </c>
      <c r="F42" s="59">
        <v>904.8</v>
      </c>
    </row>
    <row r="43" spans="1:6" x14ac:dyDescent="0.25">
      <c r="A43" s="54">
        <v>41436</v>
      </c>
      <c r="B43" s="34" t="s">
        <v>311</v>
      </c>
      <c r="C43" s="87" t="s">
        <v>382</v>
      </c>
      <c r="D43" s="53" t="s">
        <v>40</v>
      </c>
      <c r="E43" s="86" t="s">
        <v>383</v>
      </c>
      <c r="F43" s="59">
        <v>3654</v>
      </c>
    </row>
    <row r="44" spans="1:6" x14ac:dyDescent="0.25">
      <c r="A44" s="54">
        <v>41437</v>
      </c>
      <c r="B44" s="34" t="s">
        <v>311</v>
      </c>
      <c r="C44" s="87" t="s">
        <v>361</v>
      </c>
      <c r="D44" s="53" t="s">
        <v>303</v>
      </c>
      <c r="E44" s="86" t="s">
        <v>362</v>
      </c>
      <c r="F44" s="59">
        <v>229477.88</v>
      </c>
    </row>
    <row r="45" spans="1:6" x14ac:dyDescent="0.25">
      <c r="A45" s="54">
        <v>41437</v>
      </c>
      <c r="B45" s="34" t="s">
        <v>311</v>
      </c>
      <c r="C45" s="87" t="s">
        <v>371</v>
      </c>
      <c r="D45" s="53" t="s">
        <v>23</v>
      </c>
      <c r="E45" s="34" t="s">
        <v>372</v>
      </c>
      <c r="F45" s="59">
        <v>32038.13</v>
      </c>
    </row>
    <row r="46" spans="1:6" x14ac:dyDescent="0.25">
      <c r="A46" s="54">
        <v>41438</v>
      </c>
      <c r="B46" s="34" t="s">
        <v>311</v>
      </c>
      <c r="C46" s="87" t="s">
        <v>380</v>
      </c>
      <c r="D46" s="53" t="s">
        <v>41</v>
      </c>
      <c r="E46" s="86" t="s">
        <v>381</v>
      </c>
      <c r="F46" s="59">
        <v>156749</v>
      </c>
    </row>
    <row r="47" spans="1:6" x14ac:dyDescent="0.25">
      <c r="A47" s="54">
        <v>41437</v>
      </c>
      <c r="B47" s="34" t="s">
        <v>311</v>
      </c>
      <c r="C47" s="87">
        <v>220</v>
      </c>
      <c r="D47" s="53" t="s">
        <v>174</v>
      </c>
      <c r="E47" s="86" t="s">
        <v>346</v>
      </c>
      <c r="F47" s="59">
        <v>10509.06</v>
      </c>
    </row>
    <row r="48" spans="1:6" x14ac:dyDescent="0.25">
      <c r="A48" s="54">
        <v>41437</v>
      </c>
      <c r="B48" s="34" t="s">
        <v>311</v>
      </c>
      <c r="C48" s="87">
        <v>221</v>
      </c>
      <c r="D48" s="53" t="s">
        <v>347</v>
      </c>
      <c r="E48" s="86" t="s">
        <v>348</v>
      </c>
      <c r="F48" s="64">
        <v>15085.8</v>
      </c>
    </row>
    <row r="49" spans="1:6" x14ac:dyDescent="0.25">
      <c r="A49" s="54">
        <v>41437</v>
      </c>
      <c r="B49" s="34" t="s">
        <v>311</v>
      </c>
      <c r="C49" s="87">
        <v>222</v>
      </c>
      <c r="D49" s="53" t="s">
        <v>349</v>
      </c>
      <c r="E49" s="86" t="s">
        <v>350</v>
      </c>
      <c r="F49" s="59">
        <v>10550.93</v>
      </c>
    </row>
    <row r="50" spans="1:6" x14ac:dyDescent="0.25">
      <c r="A50" s="54">
        <v>41437</v>
      </c>
      <c r="B50" s="34" t="s">
        <v>311</v>
      </c>
      <c r="C50" s="87" t="s">
        <v>359</v>
      </c>
      <c r="D50" s="53" t="s">
        <v>360</v>
      </c>
      <c r="E50" s="53" t="s">
        <v>304</v>
      </c>
      <c r="F50" s="59">
        <v>3950</v>
      </c>
    </row>
    <row r="51" spans="1:6" x14ac:dyDescent="0.25">
      <c r="A51" s="54">
        <v>41437</v>
      </c>
      <c r="B51" s="34" t="s">
        <v>311</v>
      </c>
      <c r="C51" s="87" t="s">
        <v>363</v>
      </c>
      <c r="D51" s="53" t="s">
        <v>305</v>
      </c>
      <c r="E51" s="86" t="s">
        <v>364</v>
      </c>
      <c r="F51" s="59">
        <v>300</v>
      </c>
    </row>
    <row r="52" spans="1:6" x14ac:dyDescent="0.25">
      <c r="A52" s="54">
        <v>41437</v>
      </c>
      <c r="B52" s="34" t="s">
        <v>311</v>
      </c>
      <c r="C52" s="87" t="s">
        <v>368</v>
      </c>
      <c r="D52" s="53" t="s">
        <v>305</v>
      </c>
      <c r="E52" s="86" t="s">
        <v>367</v>
      </c>
      <c r="F52" s="59">
        <v>6586.66</v>
      </c>
    </row>
    <row r="53" spans="1:6" x14ac:dyDescent="0.25">
      <c r="A53" s="54">
        <v>41438</v>
      </c>
      <c r="B53" s="34" t="s">
        <v>311</v>
      </c>
      <c r="C53" s="87" t="s">
        <v>281</v>
      </c>
      <c r="D53" s="53" t="s">
        <v>373</v>
      </c>
      <c r="E53" s="53" t="s">
        <v>374</v>
      </c>
      <c r="F53" s="59">
        <v>1800</v>
      </c>
    </row>
    <row r="54" spans="1:6" x14ac:dyDescent="0.25">
      <c r="A54" s="54">
        <v>41439</v>
      </c>
      <c r="B54" s="34" t="s">
        <v>311</v>
      </c>
      <c r="C54" s="87" t="s">
        <v>279</v>
      </c>
      <c r="D54" s="53" t="s">
        <v>365</v>
      </c>
      <c r="E54" s="86" t="s">
        <v>366</v>
      </c>
      <c r="F54" s="59">
        <v>10440</v>
      </c>
    </row>
    <row r="55" spans="1:6" x14ac:dyDescent="0.25">
      <c r="A55" s="54">
        <v>41442</v>
      </c>
      <c r="B55" s="34" t="s">
        <v>311</v>
      </c>
      <c r="C55" s="87" t="s">
        <v>379</v>
      </c>
      <c r="D55" s="53" t="s">
        <v>358</v>
      </c>
      <c r="E55" s="53" t="s">
        <v>306</v>
      </c>
      <c r="F55" s="59">
        <v>800.4</v>
      </c>
    </row>
    <row r="56" spans="1:6" x14ac:dyDescent="0.25">
      <c r="A56" s="54">
        <v>41445</v>
      </c>
      <c r="B56" s="34" t="s">
        <v>311</v>
      </c>
      <c r="C56" s="87">
        <v>223</v>
      </c>
      <c r="D56" s="53" t="str">
        <f>+D13</f>
        <v>ESTILOGRAFOS Y RESTIRADORES, SA DE CV.</v>
      </c>
      <c r="E56" s="86" t="s">
        <v>352</v>
      </c>
      <c r="F56" s="59">
        <v>24560.560000000001</v>
      </c>
    </row>
    <row r="57" spans="1:6" x14ac:dyDescent="0.25">
      <c r="A57" s="54">
        <v>41445</v>
      </c>
      <c r="B57" s="34" t="s">
        <v>311</v>
      </c>
      <c r="C57" s="87">
        <v>224</v>
      </c>
      <c r="D57" s="53" t="s">
        <v>385</v>
      </c>
      <c r="E57" s="86" t="str">
        <f>+E37</f>
        <v>COMPRA DE PAPELERÍA PARA STOK IITEJ</v>
      </c>
      <c r="F57" s="59">
        <v>14015.03</v>
      </c>
    </row>
    <row r="58" spans="1:6" x14ac:dyDescent="0.25">
      <c r="A58" s="54">
        <v>41445</v>
      </c>
      <c r="B58" s="34" t="s">
        <v>311</v>
      </c>
      <c r="C58" s="87">
        <v>225</v>
      </c>
      <c r="D58" s="53" t="s">
        <v>229</v>
      </c>
      <c r="E58" s="86" t="s">
        <v>353</v>
      </c>
      <c r="F58" s="59">
        <v>13666.66</v>
      </c>
    </row>
    <row r="59" spans="1:6" x14ac:dyDescent="0.25">
      <c r="A59" s="54">
        <v>41446</v>
      </c>
      <c r="B59" s="34" t="s">
        <v>311</v>
      </c>
      <c r="C59" s="87">
        <v>226</v>
      </c>
      <c r="D59" s="53" t="s">
        <v>307</v>
      </c>
      <c r="E59" s="86" t="s">
        <v>354</v>
      </c>
      <c r="F59" s="38">
        <v>14522.6</v>
      </c>
    </row>
    <row r="60" spans="1:6" x14ac:dyDescent="0.25">
      <c r="A60" s="54">
        <v>41450</v>
      </c>
      <c r="B60" s="34" t="s">
        <v>311</v>
      </c>
      <c r="C60" s="87" t="s">
        <v>293</v>
      </c>
      <c r="D60" s="53" t="s">
        <v>308</v>
      </c>
      <c r="E60" s="86" t="s">
        <v>378</v>
      </c>
      <c r="F60" s="59">
        <v>236309.08</v>
      </c>
    </row>
    <row r="61" spans="1:6" x14ac:dyDescent="0.25">
      <c r="A61" s="54">
        <v>41450</v>
      </c>
      <c r="B61" s="34" t="s">
        <v>311</v>
      </c>
      <c r="C61" s="87" t="s">
        <v>376</v>
      </c>
      <c r="D61" s="53" t="s">
        <v>377</v>
      </c>
      <c r="E61" s="53" t="s">
        <v>309</v>
      </c>
      <c r="F61" s="59">
        <v>7386.54</v>
      </c>
    </row>
    <row r="62" spans="1:6" x14ac:dyDescent="0.25">
      <c r="A62" s="54">
        <v>41451</v>
      </c>
      <c r="B62" s="34" t="s">
        <v>311</v>
      </c>
      <c r="C62" s="87">
        <v>227</v>
      </c>
      <c r="D62" s="53" t="s">
        <v>355</v>
      </c>
      <c r="E62" s="34" t="s">
        <v>356</v>
      </c>
      <c r="F62" s="61">
        <v>59392</v>
      </c>
    </row>
    <row r="63" spans="1:6" x14ac:dyDescent="0.25">
      <c r="A63" s="54">
        <v>41437</v>
      </c>
      <c r="B63" s="34" t="s">
        <v>314</v>
      </c>
      <c r="C63" s="87" t="s">
        <v>369</v>
      </c>
      <c r="D63" s="53" t="s">
        <v>312</v>
      </c>
      <c r="E63" s="34" t="s">
        <v>370</v>
      </c>
      <c r="F63" s="59">
        <f>173.33+6247.06+42701.26+29070.07+35910.14+10260.04+1018.21+1001.2+26.49+18920.24</f>
        <v>145328.04</v>
      </c>
    </row>
    <row r="64" spans="1:6" x14ac:dyDescent="0.25">
      <c r="A64" s="54">
        <v>41439</v>
      </c>
      <c r="B64" s="34" t="s">
        <v>314</v>
      </c>
      <c r="C64" s="87" t="s">
        <v>283</v>
      </c>
      <c r="D64" s="53" t="s">
        <v>313</v>
      </c>
      <c r="E64" s="34" t="s">
        <v>375</v>
      </c>
      <c r="F64" s="59">
        <v>3300</v>
      </c>
    </row>
    <row r="65" spans="1:6" ht="15.75" thickBot="1" x14ac:dyDescent="0.3">
      <c r="D65" s="32"/>
      <c r="E65" s="34"/>
      <c r="F65" s="81"/>
    </row>
    <row r="66" spans="1:6" ht="15.75" thickBot="1" x14ac:dyDescent="0.3">
      <c r="D66" s="84" t="s">
        <v>386</v>
      </c>
      <c r="F66" s="83">
        <f ca="1">SUM(F10:F69)</f>
        <v>1128172.5300000003</v>
      </c>
    </row>
    <row r="67" spans="1:6" x14ac:dyDescent="0.25">
      <c r="D67" s="32"/>
      <c r="E67" s="34"/>
      <c r="F67" s="81"/>
    </row>
    <row r="68" spans="1:6" x14ac:dyDescent="0.25">
      <c r="D68" s="32"/>
      <c r="E68" s="34"/>
      <c r="F68" s="81"/>
    </row>
    <row r="69" spans="1:6" x14ac:dyDescent="0.25">
      <c r="F69" s="81"/>
    </row>
    <row r="70" spans="1:6" x14ac:dyDescent="0.25">
      <c r="F70" s="56"/>
    </row>
    <row r="71" spans="1:6" x14ac:dyDescent="0.25">
      <c r="F71" s="89"/>
    </row>
    <row r="72" spans="1:6" x14ac:dyDescent="0.25">
      <c r="F72" s="28"/>
    </row>
    <row r="73" spans="1:6" x14ac:dyDescent="0.25">
      <c r="F73" s="28"/>
    </row>
    <row r="74" spans="1:6" x14ac:dyDescent="0.25">
      <c r="F74" s="67"/>
    </row>
    <row r="75" spans="1:6" x14ac:dyDescent="0.25">
      <c r="E75" s="56"/>
      <c r="F75" s="67"/>
    </row>
    <row r="76" spans="1:6" x14ac:dyDescent="0.25">
      <c r="B76" s="65" t="s">
        <v>12</v>
      </c>
      <c r="E76" s="65" t="s">
        <v>13</v>
      </c>
      <c r="F76" s="67"/>
    </row>
    <row r="77" spans="1:6" x14ac:dyDescent="0.25">
      <c r="B77"/>
      <c r="F77" s="67"/>
    </row>
    <row r="78" spans="1:6" x14ac:dyDescent="0.25">
      <c r="A78"/>
      <c r="B78"/>
      <c r="C78"/>
      <c r="F78" s="24"/>
    </row>
    <row r="79" spans="1:6" x14ac:dyDescent="0.25">
      <c r="A79"/>
      <c r="B79" s="65"/>
      <c r="C79"/>
      <c r="E79" s="67"/>
      <c r="F79" s="24"/>
    </row>
    <row r="80" spans="1:6" x14ac:dyDescent="0.25">
      <c r="A80"/>
      <c r="B80" s="65"/>
      <c r="C80"/>
      <c r="E80" s="67"/>
      <c r="F80"/>
    </row>
    <row r="81" spans="1:6" x14ac:dyDescent="0.25">
      <c r="A81"/>
      <c r="B81" s="65" t="s">
        <v>14</v>
      </c>
      <c r="C81"/>
      <c r="E81" s="65" t="s">
        <v>172</v>
      </c>
      <c r="F81"/>
    </row>
    <row r="82" spans="1:6" x14ac:dyDescent="0.25">
      <c r="A82"/>
      <c r="B82"/>
      <c r="C82"/>
      <c r="E82" s="56"/>
      <c r="F82"/>
    </row>
    <row r="83" spans="1:6" x14ac:dyDescent="0.25">
      <c r="A83"/>
      <c r="B83"/>
      <c r="C83"/>
      <c r="F83" s="56"/>
    </row>
    <row r="84" spans="1:6" x14ac:dyDescent="0.25">
      <c r="A84"/>
      <c r="B84"/>
      <c r="C84"/>
      <c r="F84" s="56"/>
    </row>
    <row r="85" spans="1:6" x14ac:dyDescent="0.25">
      <c r="A85"/>
      <c r="B85"/>
      <c r="C85"/>
      <c r="F85" s="56"/>
    </row>
    <row r="86" spans="1:6" x14ac:dyDescent="0.25">
      <c r="A86"/>
      <c r="B86"/>
      <c r="C86"/>
      <c r="F86" s="56"/>
    </row>
    <row r="87" spans="1:6" x14ac:dyDescent="0.25">
      <c r="A87"/>
      <c r="B87"/>
      <c r="C87"/>
      <c r="F87" s="56"/>
    </row>
    <row r="88" spans="1:6" x14ac:dyDescent="0.25">
      <c r="A88"/>
      <c r="B88"/>
      <c r="C88"/>
      <c r="F88" s="56"/>
    </row>
    <row r="89" spans="1:6" x14ac:dyDescent="0.25">
      <c r="A89"/>
      <c r="B89"/>
      <c r="C89"/>
      <c r="F89" s="56"/>
    </row>
    <row r="90" spans="1:6" x14ac:dyDescent="0.25">
      <c r="A90"/>
      <c r="B90"/>
      <c r="C90"/>
      <c r="F90" s="56"/>
    </row>
    <row r="91" spans="1:6" x14ac:dyDescent="0.25">
      <c r="A91"/>
      <c r="B91"/>
      <c r="C91"/>
      <c r="F91" s="56"/>
    </row>
    <row r="92" spans="1:6" x14ac:dyDescent="0.25">
      <c r="A92"/>
      <c r="B92"/>
      <c r="C92"/>
      <c r="F92" s="56"/>
    </row>
    <row r="93" spans="1:6" x14ac:dyDescent="0.25">
      <c r="A93"/>
      <c r="B93"/>
      <c r="C93"/>
      <c r="F93" s="56"/>
    </row>
    <row r="94" spans="1:6" x14ac:dyDescent="0.25">
      <c r="A94"/>
      <c r="B94"/>
      <c r="C94"/>
      <c r="F94" s="56"/>
    </row>
    <row r="95" spans="1:6" x14ac:dyDescent="0.25">
      <c r="A95"/>
      <c r="B95"/>
      <c r="C95"/>
      <c r="F95" s="56"/>
    </row>
    <row r="96" spans="1:6" x14ac:dyDescent="0.25">
      <c r="A96"/>
      <c r="B96"/>
      <c r="C96"/>
      <c r="F96" s="56"/>
    </row>
    <row r="97" spans="1:6" x14ac:dyDescent="0.25">
      <c r="A97"/>
      <c r="B97"/>
      <c r="C97"/>
      <c r="F97" s="56"/>
    </row>
    <row r="98" spans="1:6" x14ac:dyDescent="0.25">
      <c r="A98"/>
      <c r="B98"/>
      <c r="C98"/>
      <c r="F98" s="56"/>
    </row>
    <row r="99" spans="1:6" x14ac:dyDescent="0.25">
      <c r="A99"/>
      <c r="B99"/>
      <c r="C99"/>
      <c r="F99" s="56"/>
    </row>
    <row r="100" spans="1:6" x14ac:dyDescent="0.25">
      <c r="A100"/>
      <c r="B100"/>
      <c r="C100"/>
      <c r="F100" s="56"/>
    </row>
    <row r="101" spans="1:6" x14ac:dyDescent="0.25">
      <c r="A101"/>
      <c r="B101"/>
      <c r="C101"/>
      <c r="F101" s="56"/>
    </row>
    <row r="102" spans="1:6" x14ac:dyDescent="0.25">
      <c r="A102"/>
      <c r="B102"/>
      <c r="C102"/>
      <c r="F102" s="56"/>
    </row>
    <row r="103" spans="1:6" x14ac:dyDescent="0.25">
      <c r="A103"/>
      <c r="B103"/>
      <c r="C103"/>
      <c r="F103" s="56"/>
    </row>
    <row r="104" spans="1:6" x14ac:dyDescent="0.25">
      <c r="A104"/>
      <c r="B104"/>
      <c r="C104"/>
      <c r="F104" s="56"/>
    </row>
    <row r="105" spans="1:6" x14ac:dyDescent="0.25">
      <c r="A105"/>
      <c r="B105"/>
      <c r="C105"/>
      <c r="F105" s="56"/>
    </row>
    <row r="106" spans="1:6" x14ac:dyDescent="0.25">
      <c r="A106"/>
      <c r="B106"/>
      <c r="C106"/>
      <c r="F106" s="56"/>
    </row>
    <row r="107" spans="1:6" x14ac:dyDescent="0.25">
      <c r="A107"/>
      <c r="B107"/>
      <c r="C107"/>
      <c r="F107" s="56"/>
    </row>
    <row r="108" spans="1:6" x14ac:dyDescent="0.25">
      <c r="A108"/>
      <c r="B108"/>
      <c r="C108"/>
      <c r="F108" s="56"/>
    </row>
    <row r="109" spans="1:6" x14ac:dyDescent="0.25">
      <c r="A109"/>
      <c r="B109"/>
      <c r="C109"/>
      <c r="F109" s="56"/>
    </row>
    <row r="110" spans="1:6" x14ac:dyDescent="0.25">
      <c r="A110"/>
      <c r="B110"/>
      <c r="C110"/>
      <c r="F110" s="56"/>
    </row>
    <row r="111" spans="1:6" x14ac:dyDescent="0.25">
      <c r="A111"/>
      <c r="B111"/>
      <c r="C111"/>
      <c r="F111" s="56"/>
    </row>
    <row r="112" spans="1:6" x14ac:dyDescent="0.25">
      <c r="A112"/>
      <c r="B112"/>
      <c r="C112"/>
      <c r="F112" s="56"/>
    </row>
    <row r="113" spans="1:6" x14ac:dyDescent="0.25">
      <c r="A113"/>
      <c r="B113"/>
      <c r="C113"/>
      <c r="F113" s="56"/>
    </row>
    <row r="114" spans="1:6" x14ac:dyDescent="0.25">
      <c r="A114"/>
      <c r="B114"/>
      <c r="C114"/>
      <c r="F114" s="56"/>
    </row>
    <row r="115" spans="1:6" x14ac:dyDescent="0.25">
      <c r="A115"/>
      <c r="B115"/>
      <c r="C115"/>
      <c r="F115" s="56"/>
    </row>
    <row r="116" spans="1:6" x14ac:dyDescent="0.25">
      <c r="A116"/>
      <c r="B116"/>
      <c r="C116"/>
      <c r="F116" s="56"/>
    </row>
    <row r="117" spans="1:6" x14ac:dyDescent="0.25">
      <c r="A117"/>
      <c r="B117"/>
      <c r="C117"/>
      <c r="F117" s="56"/>
    </row>
    <row r="118" spans="1:6" x14ac:dyDescent="0.25">
      <c r="A118"/>
      <c r="B118"/>
      <c r="C118"/>
      <c r="F118" s="56"/>
    </row>
    <row r="119" spans="1:6" x14ac:dyDescent="0.25">
      <c r="A119"/>
      <c r="B119"/>
      <c r="C119"/>
      <c r="F119" s="56"/>
    </row>
    <row r="120" spans="1:6" x14ac:dyDescent="0.25">
      <c r="A120"/>
      <c r="B120"/>
      <c r="C120"/>
      <c r="F120" s="56"/>
    </row>
    <row r="121" spans="1:6" x14ac:dyDescent="0.25">
      <c r="A121"/>
      <c r="B121"/>
      <c r="C121"/>
      <c r="F121" s="56"/>
    </row>
    <row r="122" spans="1:6" x14ac:dyDescent="0.25">
      <c r="A122"/>
      <c r="B122"/>
      <c r="C122"/>
      <c r="F122" s="56"/>
    </row>
    <row r="123" spans="1:6" x14ac:dyDescent="0.25">
      <c r="A123"/>
      <c r="B123"/>
      <c r="C123"/>
      <c r="F123" s="56"/>
    </row>
    <row r="124" spans="1:6" x14ac:dyDescent="0.25">
      <c r="A124"/>
      <c r="B124"/>
      <c r="C124"/>
      <c r="F124" s="56"/>
    </row>
    <row r="125" spans="1:6" x14ac:dyDescent="0.25">
      <c r="A125"/>
      <c r="B125"/>
      <c r="C125"/>
      <c r="F125" s="56"/>
    </row>
    <row r="126" spans="1:6" x14ac:dyDescent="0.25">
      <c r="A126"/>
      <c r="B126"/>
      <c r="C126"/>
      <c r="F126" s="56"/>
    </row>
    <row r="127" spans="1:6" x14ac:dyDescent="0.25">
      <c r="A127"/>
      <c r="B127"/>
      <c r="C127"/>
      <c r="F127" s="56"/>
    </row>
    <row r="128" spans="1:6" x14ac:dyDescent="0.25">
      <c r="A128"/>
      <c r="B128"/>
      <c r="C128"/>
      <c r="F128" s="56"/>
    </row>
    <row r="129" spans="1:6" x14ac:dyDescent="0.25">
      <c r="A129"/>
      <c r="B129"/>
      <c r="C129"/>
      <c r="F129" s="56"/>
    </row>
    <row r="130" spans="1:6" x14ac:dyDescent="0.25">
      <c r="A130"/>
      <c r="B130"/>
      <c r="C130"/>
      <c r="F130" s="56"/>
    </row>
    <row r="131" spans="1:6" x14ac:dyDescent="0.25">
      <c r="A131"/>
      <c r="B131"/>
      <c r="C131"/>
      <c r="F131" s="56"/>
    </row>
    <row r="132" spans="1:6" x14ac:dyDescent="0.25">
      <c r="A132"/>
      <c r="B132"/>
      <c r="C132"/>
      <c r="F132" s="56"/>
    </row>
    <row r="133" spans="1:6" x14ac:dyDescent="0.25">
      <c r="A133"/>
      <c r="B133"/>
      <c r="C133"/>
      <c r="F133" s="56"/>
    </row>
    <row r="134" spans="1:6" x14ac:dyDescent="0.25">
      <c r="A134"/>
      <c r="B134"/>
      <c r="C134"/>
      <c r="F134" s="56"/>
    </row>
    <row r="135" spans="1:6" x14ac:dyDescent="0.25">
      <c r="A135"/>
      <c r="B135"/>
      <c r="C135"/>
      <c r="F135" s="56"/>
    </row>
    <row r="136" spans="1:6" x14ac:dyDescent="0.25">
      <c r="A136"/>
      <c r="B136"/>
      <c r="C136"/>
      <c r="F136" s="56"/>
    </row>
    <row r="137" spans="1:6" x14ac:dyDescent="0.25">
      <c r="A137"/>
      <c r="B137"/>
      <c r="C137"/>
      <c r="F137" s="56"/>
    </row>
    <row r="138" spans="1:6" x14ac:dyDescent="0.25">
      <c r="A138"/>
      <c r="B138"/>
      <c r="C138"/>
      <c r="F138" s="56"/>
    </row>
    <row r="139" spans="1:6" x14ac:dyDescent="0.25">
      <c r="A139"/>
      <c r="B139"/>
      <c r="C139"/>
      <c r="F139" s="56"/>
    </row>
    <row r="140" spans="1:6" x14ac:dyDescent="0.25">
      <c r="A140"/>
      <c r="B140"/>
      <c r="C140"/>
      <c r="F140" s="56"/>
    </row>
    <row r="141" spans="1:6" x14ac:dyDescent="0.25">
      <c r="A141"/>
      <c r="B141"/>
      <c r="C141"/>
      <c r="F141" s="56"/>
    </row>
    <row r="142" spans="1:6" x14ac:dyDescent="0.25">
      <c r="A142"/>
      <c r="B142"/>
      <c r="C142"/>
      <c r="F142" s="56"/>
    </row>
    <row r="143" spans="1:6" x14ac:dyDescent="0.25">
      <c r="A143"/>
      <c r="B143"/>
      <c r="C143"/>
      <c r="F143" s="56"/>
    </row>
    <row r="144" spans="1:6" x14ac:dyDescent="0.25">
      <c r="A144"/>
      <c r="B144"/>
      <c r="C144"/>
      <c r="F144" s="56"/>
    </row>
    <row r="145" spans="1:6" x14ac:dyDescent="0.25">
      <c r="A145"/>
      <c r="B145"/>
      <c r="C145"/>
      <c r="F145" s="56"/>
    </row>
    <row r="146" spans="1:6" x14ac:dyDescent="0.25">
      <c r="A146"/>
      <c r="B146"/>
      <c r="C146"/>
      <c r="F146" s="56"/>
    </row>
    <row r="147" spans="1:6" x14ac:dyDescent="0.25">
      <c r="A147"/>
      <c r="B147"/>
      <c r="C147"/>
      <c r="F147" s="56"/>
    </row>
    <row r="148" spans="1:6" x14ac:dyDescent="0.25">
      <c r="A148"/>
      <c r="B148"/>
      <c r="C148"/>
      <c r="F148" s="56"/>
    </row>
    <row r="149" spans="1:6" x14ac:dyDescent="0.25">
      <c r="A149"/>
      <c r="B149"/>
      <c r="C149"/>
      <c r="F149" s="56"/>
    </row>
    <row r="150" spans="1:6" x14ac:dyDescent="0.25">
      <c r="A150"/>
      <c r="B150"/>
      <c r="C150"/>
      <c r="F150" s="56"/>
    </row>
    <row r="151" spans="1:6" x14ac:dyDescent="0.25">
      <c r="A151"/>
      <c r="B151"/>
      <c r="C151"/>
      <c r="F151" s="56"/>
    </row>
    <row r="152" spans="1:6" x14ac:dyDescent="0.25">
      <c r="A152"/>
      <c r="B152"/>
      <c r="C152"/>
      <c r="F152" s="56"/>
    </row>
    <row r="153" spans="1:6" x14ac:dyDescent="0.25">
      <c r="A153"/>
      <c r="B153"/>
      <c r="C153"/>
      <c r="F153" s="56"/>
    </row>
    <row r="154" spans="1:6" x14ac:dyDescent="0.25">
      <c r="A154"/>
      <c r="B154"/>
      <c r="C154"/>
      <c r="F154" s="56"/>
    </row>
    <row r="155" spans="1:6" x14ac:dyDescent="0.25">
      <c r="A155"/>
      <c r="B155"/>
      <c r="C155"/>
      <c r="F155" s="56"/>
    </row>
    <row r="156" spans="1:6" x14ac:dyDescent="0.25">
      <c r="A156"/>
      <c r="B156"/>
      <c r="C156"/>
      <c r="F156" s="56"/>
    </row>
    <row r="157" spans="1:6" x14ac:dyDescent="0.25">
      <c r="A157"/>
      <c r="B157"/>
      <c r="C157"/>
      <c r="F157" s="56"/>
    </row>
    <row r="158" spans="1:6" x14ac:dyDescent="0.25">
      <c r="A158"/>
      <c r="B158"/>
      <c r="C158"/>
      <c r="F158" s="56"/>
    </row>
    <row r="159" spans="1:6" x14ac:dyDescent="0.25">
      <c r="A159"/>
      <c r="B159"/>
      <c r="C159"/>
      <c r="F159" s="56"/>
    </row>
    <row r="160" spans="1:6" x14ac:dyDescent="0.25">
      <c r="A160"/>
      <c r="B160"/>
      <c r="C160"/>
      <c r="F160" s="56"/>
    </row>
    <row r="161" spans="1:6" x14ac:dyDescent="0.25">
      <c r="A161"/>
      <c r="B161"/>
      <c r="C161"/>
      <c r="F161" s="56"/>
    </row>
    <row r="162" spans="1:6" x14ac:dyDescent="0.25">
      <c r="A162"/>
      <c r="B162"/>
      <c r="C162"/>
      <c r="F162" s="56"/>
    </row>
    <row r="163" spans="1:6" x14ac:dyDescent="0.25">
      <c r="A163"/>
      <c r="B163"/>
      <c r="C163"/>
      <c r="F163" s="56"/>
    </row>
    <row r="164" spans="1:6" x14ac:dyDescent="0.25">
      <c r="A164"/>
      <c r="B164"/>
      <c r="C164"/>
      <c r="F164" s="56"/>
    </row>
    <row r="165" spans="1:6" x14ac:dyDescent="0.25">
      <c r="A165"/>
      <c r="B165"/>
      <c r="C165"/>
      <c r="F165" s="56"/>
    </row>
    <row r="166" spans="1:6" x14ac:dyDescent="0.25">
      <c r="A166"/>
      <c r="B166"/>
      <c r="C166"/>
      <c r="F166" s="56"/>
    </row>
    <row r="167" spans="1:6" x14ac:dyDescent="0.25">
      <c r="A167"/>
      <c r="B167"/>
      <c r="C167"/>
      <c r="F167" s="56"/>
    </row>
    <row r="168" spans="1:6" x14ac:dyDescent="0.25">
      <c r="A168"/>
      <c r="B168"/>
      <c r="C168"/>
      <c r="F168" s="56"/>
    </row>
    <row r="169" spans="1:6" x14ac:dyDescent="0.25">
      <c r="A169"/>
      <c r="B169"/>
      <c r="C169"/>
      <c r="F169" s="56"/>
    </row>
    <row r="170" spans="1:6" x14ac:dyDescent="0.25">
      <c r="A170"/>
      <c r="B170"/>
      <c r="C170"/>
      <c r="F170" s="56"/>
    </row>
    <row r="171" spans="1:6" x14ac:dyDescent="0.25">
      <c r="A171"/>
      <c r="B171"/>
      <c r="C171"/>
      <c r="F171" s="56"/>
    </row>
    <row r="172" spans="1:6" x14ac:dyDescent="0.25">
      <c r="A172"/>
      <c r="B172"/>
      <c r="C172"/>
      <c r="F172" s="56"/>
    </row>
    <row r="173" spans="1:6" x14ac:dyDescent="0.25">
      <c r="A173"/>
      <c r="B173"/>
      <c r="C173"/>
      <c r="F173" s="56"/>
    </row>
    <row r="174" spans="1:6" x14ac:dyDescent="0.25">
      <c r="A174"/>
      <c r="B174"/>
      <c r="C174"/>
      <c r="F174" s="56"/>
    </row>
    <row r="175" spans="1:6" x14ac:dyDescent="0.25">
      <c r="A175"/>
      <c r="B175"/>
      <c r="C175"/>
      <c r="F175" s="56"/>
    </row>
    <row r="176" spans="1:6" x14ac:dyDescent="0.25">
      <c r="A176"/>
      <c r="B176"/>
      <c r="C176"/>
      <c r="F176" s="56"/>
    </row>
    <row r="177" spans="1:6" x14ac:dyDescent="0.25">
      <c r="A177"/>
      <c r="B177"/>
      <c r="C177"/>
      <c r="F177" s="56"/>
    </row>
    <row r="178" spans="1:6" x14ac:dyDescent="0.25">
      <c r="A178"/>
      <c r="B178"/>
      <c r="C178"/>
      <c r="F178" s="56"/>
    </row>
    <row r="179" spans="1:6" x14ac:dyDescent="0.25">
      <c r="A179"/>
      <c r="B179"/>
      <c r="C179"/>
      <c r="F179" s="56"/>
    </row>
    <row r="180" spans="1:6" x14ac:dyDescent="0.25">
      <c r="A180"/>
      <c r="B180"/>
      <c r="C180"/>
      <c r="F180" s="56"/>
    </row>
    <row r="181" spans="1:6" x14ac:dyDescent="0.25">
      <c r="A181"/>
      <c r="B181"/>
      <c r="C181"/>
      <c r="F181" s="56"/>
    </row>
    <row r="182" spans="1:6" x14ac:dyDescent="0.25">
      <c r="A182"/>
      <c r="B182"/>
      <c r="C182"/>
      <c r="F182" s="56"/>
    </row>
    <row r="183" spans="1:6" x14ac:dyDescent="0.25">
      <c r="A183"/>
      <c r="B183"/>
      <c r="C183"/>
      <c r="F183" s="56"/>
    </row>
    <row r="184" spans="1:6" x14ac:dyDescent="0.25">
      <c r="A184"/>
      <c r="B184"/>
      <c r="C184"/>
      <c r="F184" s="56"/>
    </row>
    <row r="185" spans="1:6" x14ac:dyDescent="0.25">
      <c r="A185"/>
      <c r="B185"/>
      <c r="C185"/>
      <c r="F185" s="56"/>
    </row>
    <row r="186" spans="1:6" x14ac:dyDescent="0.25">
      <c r="A186"/>
      <c r="B186"/>
      <c r="C186"/>
      <c r="F186" s="56"/>
    </row>
    <row r="187" spans="1:6" x14ac:dyDescent="0.25">
      <c r="A187"/>
      <c r="B187"/>
      <c r="C187"/>
      <c r="F187" s="56"/>
    </row>
    <row r="188" spans="1:6" x14ac:dyDescent="0.25">
      <c r="A188"/>
      <c r="B188"/>
      <c r="C188"/>
      <c r="F188" s="56"/>
    </row>
    <row r="189" spans="1:6" x14ac:dyDescent="0.25">
      <c r="A189"/>
      <c r="B189"/>
      <c r="C189"/>
      <c r="F189" s="56"/>
    </row>
    <row r="190" spans="1:6" x14ac:dyDescent="0.25">
      <c r="A190"/>
      <c r="B190"/>
      <c r="C190"/>
      <c r="F190" s="56"/>
    </row>
    <row r="191" spans="1:6" x14ac:dyDescent="0.25">
      <c r="A191"/>
      <c r="B191"/>
      <c r="C191"/>
      <c r="F191" s="56"/>
    </row>
    <row r="192" spans="1:6" x14ac:dyDescent="0.25">
      <c r="A192"/>
      <c r="B192"/>
      <c r="C192"/>
      <c r="F192" s="56"/>
    </row>
    <row r="193" spans="1:6" x14ac:dyDescent="0.25">
      <c r="A193"/>
      <c r="B193"/>
      <c r="C193"/>
      <c r="F193" s="56"/>
    </row>
    <row r="194" spans="1:6" x14ac:dyDescent="0.25">
      <c r="A194"/>
      <c r="B194"/>
      <c r="C194"/>
      <c r="F194" s="56"/>
    </row>
    <row r="195" spans="1:6" x14ac:dyDescent="0.25">
      <c r="A195"/>
      <c r="B195"/>
      <c r="C195"/>
      <c r="F195" s="56"/>
    </row>
    <row r="196" spans="1:6" x14ac:dyDescent="0.25">
      <c r="A196"/>
      <c r="B196"/>
      <c r="C196"/>
      <c r="F196" s="56"/>
    </row>
    <row r="197" spans="1:6" x14ac:dyDescent="0.25">
      <c r="A197"/>
      <c r="B197"/>
      <c r="C197"/>
      <c r="F197" s="56"/>
    </row>
    <row r="198" spans="1:6" x14ac:dyDescent="0.25">
      <c r="A198"/>
      <c r="B198"/>
      <c r="C198"/>
      <c r="F198" s="56"/>
    </row>
    <row r="199" spans="1:6" x14ac:dyDescent="0.25">
      <c r="A199"/>
      <c r="B199"/>
      <c r="C199"/>
      <c r="F199" s="56"/>
    </row>
    <row r="200" spans="1:6" x14ac:dyDescent="0.25">
      <c r="A200"/>
      <c r="B200"/>
      <c r="C200"/>
      <c r="F200" s="56"/>
    </row>
    <row r="201" spans="1:6" x14ac:dyDescent="0.25">
      <c r="A201"/>
      <c r="B201"/>
      <c r="C201"/>
      <c r="F201" s="56"/>
    </row>
    <row r="202" spans="1:6" x14ac:dyDescent="0.25">
      <c r="A202"/>
      <c r="B202"/>
      <c r="C202"/>
      <c r="F202" s="56"/>
    </row>
    <row r="203" spans="1:6" x14ac:dyDescent="0.25">
      <c r="A203"/>
      <c r="B203"/>
      <c r="C203"/>
      <c r="F203" s="56"/>
    </row>
    <row r="204" spans="1:6" x14ac:dyDescent="0.25">
      <c r="A204"/>
      <c r="B204"/>
      <c r="C204"/>
      <c r="F204" s="56"/>
    </row>
    <row r="205" spans="1:6" x14ac:dyDescent="0.25">
      <c r="A205"/>
      <c r="B205"/>
      <c r="C205"/>
      <c r="F205" s="56"/>
    </row>
    <row r="206" spans="1:6" x14ac:dyDescent="0.25">
      <c r="A206"/>
      <c r="B206"/>
      <c r="C206"/>
      <c r="F206" s="56"/>
    </row>
    <row r="207" spans="1:6" x14ac:dyDescent="0.25">
      <c r="A207"/>
      <c r="B207"/>
      <c r="C207"/>
      <c r="F207" s="56"/>
    </row>
    <row r="208" spans="1:6" x14ac:dyDescent="0.25">
      <c r="A208"/>
      <c r="B208"/>
      <c r="C208"/>
      <c r="F208" s="56"/>
    </row>
    <row r="209" spans="1:6" x14ac:dyDescent="0.25">
      <c r="A209"/>
      <c r="B209"/>
      <c r="C209"/>
      <c r="F209" s="56"/>
    </row>
    <row r="210" spans="1:6" x14ac:dyDescent="0.25">
      <c r="A210"/>
      <c r="B210"/>
      <c r="C210"/>
      <c r="F210" s="56"/>
    </row>
    <row r="211" spans="1:6" x14ac:dyDescent="0.25">
      <c r="A211"/>
      <c r="B211"/>
      <c r="C211"/>
      <c r="F211" s="56"/>
    </row>
    <row r="212" spans="1:6" x14ac:dyDescent="0.25">
      <c r="A212"/>
      <c r="B212"/>
      <c r="C212"/>
      <c r="F212" s="56"/>
    </row>
    <row r="213" spans="1:6" x14ac:dyDescent="0.25">
      <c r="A213"/>
      <c r="B213"/>
      <c r="C213"/>
      <c r="F213" s="56"/>
    </row>
    <row r="214" spans="1:6" x14ac:dyDescent="0.25">
      <c r="A214"/>
      <c r="B214"/>
      <c r="C214"/>
      <c r="F214" s="56"/>
    </row>
    <row r="215" spans="1:6" x14ac:dyDescent="0.25">
      <c r="A215"/>
      <c r="B215"/>
      <c r="C215"/>
      <c r="F215" s="56"/>
    </row>
    <row r="216" spans="1:6" x14ac:dyDescent="0.25">
      <c r="A216"/>
      <c r="B216"/>
      <c r="C216"/>
      <c r="F216" s="56"/>
    </row>
    <row r="217" spans="1:6" x14ac:dyDescent="0.25">
      <c r="A217"/>
      <c r="B217"/>
      <c r="C217"/>
      <c r="F217" s="56"/>
    </row>
    <row r="218" spans="1:6" x14ac:dyDescent="0.25">
      <c r="A218"/>
      <c r="B218"/>
      <c r="C218"/>
      <c r="F218" s="56"/>
    </row>
    <row r="219" spans="1:6" x14ac:dyDescent="0.25">
      <c r="A219"/>
      <c r="B219"/>
      <c r="C219"/>
      <c r="F219" s="56"/>
    </row>
    <row r="220" spans="1:6" x14ac:dyDescent="0.25">
      <c r="A220"/>
      <c r="B220"/>
      <c r="C220"/>
      <c r="F220" s="56"/>
    </row>
    <row r="221" spans="1:6" x14ac:dyDescent="0.25">
      <c r="A221"/>
      <c r="B221"/>
      <c r="C221"/>
      <c r="F221" s="56"/>
    </row>
    <row r="222" spans="1:6" x14ac:dyDescent="0.25">
      <c r="A222"/>
      <c r="B222"/>
      <c r="C222"/>
      <c r="F222" s="56"/>
    </row>
    <row r="223" spans="1:6" x14ac:dyDescent="0.25">
      <c r="A223"/>
      <c r="B223"/>
      <c r="C223"/>
      <c r="F223" s="56"/>
    </row>
    <row r="224" spans="1:6" x14ac:dyDescent="0.25">
      <c r="A224"/>
      <c r="B224"/>
      <c r="C224"/>
      <c r="F224" s="56"/>
    </row>
    <row r="225" spans="1:6" x14ac:dyDescent="0.25">
      <c r="A225"/>
      <c r="B225"/>
      <c r="C225"/>
      <c r="F225" s="56"/>
    </row>
    <row r="226" spans="1:6" x14ac:dyDescent="0.25">
      <c r="A226"/>
      <c r="B226"/>
      <c r="C226"/>
      <c r="F226" s="56"/>
    </row>
    <row r="227" spans="1:6" x14ac:dyDescent="0.25">
      <c r="A227"/>
      <c r="B227"/>
      <c r="C227"/>
      <c r="F227" s="56"/>
    </row>
    <row r="228" spans="1:6" x14ac:dyDescent="0.25">
      <c r="A228"/>
      <c r="B228"/>
      <c r="C228"/>
      <c r="F228" s="56"/>
    </row>
    <row r="229" spans="1:6" x14ac:dyDescent="0.25">
      <c r="A229"/>
      <c r="B229"/>
      <c r="C229"/>
      <c r="F229" s="56"/>
    </row>
    <row r="230" spans="1:6" x14ac:dyDescent="0.25">
      <c r="A230"/>
      <c r="B230"/>
      <c r="C230"/>
      <c r="F230" s="56"/>
    </row>
    <row r="231" spans="1:6" x14ac:dyDescent="0.25">
      <c r="A231"/>
      <c r="B231"/>
      <c r="C231"/>
      <c r="F231" s="56"/>
    </row>
    <row r="232" spans="1:6" x14ac:dyDescent="0.25">
      <c r="A232"/>
      <c r="B232"/>
      <c r="C232"/>
      <c r="F232" s="56"/>
    </row>
    <row r="233" spans="1:6" x14ac:dyDescent="0.25">
      <c r="A233"/>
      <c r="B233"/>
      <c r="C233"/>
      <c r="F233" s="56"/>
    </row>
    <row r="234" spans="1:6" x14ac:dyDescent="0.25">
      <c r="A234"/>
      <c r="B234"/>
      <c r="C234"/>
      <c r="F234" s="56"/>
    </row>
    <row r="235" spans="1:6" x14ac:dyDescent="0.25">
      <c r="A235"/>
      <c r="B235"/>
      <c r="C235"/>
      <c r="F235" s="56"/>
    </row>
    <row r="236" spans="1:6" x14ac:dyDescent="0.25">
      <c r="A236"/>
      <c r="B236"/>
      <c r="C236"/>
      <c r="F236" s="56"/>
    </row>
    <row r="237" spans="1:6" x14ac:dyDescent="0.25">
      <c r="A237"/>
      <c r="B237"/>
      <c r="C237"/>
      <c r="F237" s="56"/>
    </row>
    <row r="238" spans="1:6" x14ac:dyDescent="0.25">
      <c r="A238"/>
      <c r="B238"/>
      <c r="C238"/>
      <c r="F238" s="56"/>
    </row>
    <row r="239" spans="1:6" x14ac:dyDescent="0.25">
      <c r="A239"/>
      <c r="B239"/>
      <c r="C239"/>
      <c r="F239" s="56"/>
    </row>
    <row r="240" spans="1:6" x14ac:dyDescent="0.25">
      <c r="A240"/>
      <c r="B240"/>
      <c r="C240"/>
      <c r="F240" s="56"/>
    </row>
    <row r="241" spans="1:6" x14ac:dyDescent="0.25">
      <c r="A241"/>
      <c r="B241"/>
      <c r="C241"/>
      <c r="F241" s="56"/>
    </row>
    <row r="242" spans="1:6" x14ac:dyDescent="0.25">
      <c r="A242"/>
      <c r="B242"/>
      <c r="C242"/>
      <c r="F242" s="56"/>
    </row>
    <row r="243" spans="1:6" x14ac:dyDescent="0.25">
      <c r="A243"/>
      <c r="B243"/>
      <c r="C243"/>
      <c r="F243" s="56"/>
    </row>
    <row r="244" spans="1:6" x14ac:dyDescent="0.25">
      <c r="A244"/>
      <c r="B244"/>
      <c r="C244"/>
      <c r="F244" s="56"/>
    </row>
    <row r="245" spans="1:6" x14ac:dyDescent="0.25">
      <c r="A245"/>
      <c r="B245"/>
      <c r="C245"/>
      <c r="F245" s="56"/>
    </row>
    <row r="246" spans="1:6" x14ac:dyDescent="0.25">
      <c r="A246"/>
      <c r="B246"/>
      <c r="C246"/>
      <c r="F246" s="56"/>
    </row>
    <row r="247" spans="1:6" x14ac:dyDescent="0.25">
      <c r="A247"/>
      <c r="B247"/>
      <c r="C247"/>
      <c r="F247" s="56"/>
    </row>
    <row r="248" spans="1:6" x14ac:dyDescent="0.25">
      <c r="A248"/>
      <c r="B248"/>
      <c r="C248"/>
      <c r="F248" s="56"/>
    </row>
    <row r="249" spans="1:6" x14ac:dyDescent="0.25">
      <c r="A249"/>
      <c r="B249"/>
      <c r="C249"/>
      <c r="F249" s="56"/>
    </row>
    <row r="250" spans="1:6" x14ac:dyDescent="0.25">
      <c r="A250"/>
      <c r="B250"/>
      <c r="C250"/>
      <c r="F250" s="56"/>
    </row>
    <row r="251" spans="1:6" x14ac:dyDescent="0.25">
      <c r="A251"/>
      <c r="B251"/>
      <c r="C251"/>
      <c r="F251" s="56"/>
    </row>
    <row r="252" spans="1:6" x14ac:dyDescent="0.25">
      <c r="A252"/>
      <c r="B252"/>
      <c r="C252"/>
      <c r="F252" s="56"/>
    </row>
    <row r="253" spans="1:6" x14ac:dyDescent="0.25">
      <c r="A253"/>
      <c r="B253"/>
      <c r="C253"/>
      <c r="F253" s="56"/>
    </row>
    <row r="254" spans="1:6" x14ac:dyDescent="0.25">
      <c r="A254"/>
      <c r="B254"/>
      <c r="C254"/>
      <c r="F254" s="56"/>
    </row>
    <row r="255" spans="1:6" x14ac:dyDescent="0.25">
      <c r="A255"/>
      <c r="B255"/>
      <c r="C255"/>
      <c r="F255" s="56"/>
    </row>
    <row r="256" spans="1:6" x14ac:dyDescent="0.25">
      <c r="A256"/>
      <c r="B256"/>
      <c r="C256"/>
      <c r="F256" s="56"/>
    </row>
    <row r="257" spans="1:6" x14ac:dyDescent="0.25">
      <c r="A257"/>
      <c r="B257"/>
      <c r="C257"/>
      <c r="F257" s="56"/>
    </row>
    <row r="258" spans="1:6" x14ac:dyDescent="0.25">
      <c r="A258"/>
      <c r="B258"/>
      <c r="C258"/>
      <c r="F258" s="56"/>
    </row>
    <row r="259" spans="1:6" x14ac:dyDescent="0.25">
      <c r="A259"/>
      <c r="B259"/>
      <c r="C259"/>
      <c r="F259" s="56"/>
    </row>
    <row r="260" spans="1:6" x14ac:dyDescent="0.25">
      <c r="A260"/>
      <c r="B260"/>
      <c r="C260"/>
      <c r="F260" s="56"/>
    </row>
    <row r="261" spans="1:6" x14ac:dyDescent="0.25">
      <c r="A261"/>
      <c r="B261"/>
      <c r="C261"/>
      <c r="F261" s="56"/>
    </row>
    <row r="262" spans="1:6" x14ac:dyDescent="0.25">
      <c r="A262"/>
      <c r="B262"/>
      <c r="C262"/>
      <c r="F262" s="56"/>
    </row>
    <row r="263" spans="1:6" x14ac:dyDescent="0.25">
      <c r="A263"/>
      <c r="B263"/>
      <c r="C263"/>
      <c r="F263" s="56"/>
    </row>
    <row r="264" spans="1:6" x14ac:dyDescent="0.25">
      <c r="A264"/>
      <c r="B264"/>
      <c r="C264"/>
      <c r="F264" s="56"/>
    </row>
    <row r="265" spans="1:6" x14ac:dyDescent="0.25">
      <c r="A265"/>
      <c r="B265"/>
      <c r="C265"/>
      <c r="F265" s="56"/>
    </row>
    <row r="266" spans="1:6" x14ac:dyDescent="0.25">
      <c r="A266"/>
      <c r="B266"/>
      <c r="C266"/>
      <c r="F266" s="56"/>
    </row>
    <row r="267" spans="1:6" x14ac:dyDescent="0.25">
      <c r="A267"/>
      <c r="B267"/>
      <c r="C267"/>
      <c r="F267" s="56"/>
    </row>
    <row r="268" spans="1:6" x14ac:dyDescent="0.25">
      <c r="A268"/>
      <c r="B268"/>
      <c r="C268"/>
      <c r="F268" s="56"/>
    </row>
    <row r="269" spans="1:6" x14ac:dyDescent="0.25">
      <c r="A269"/>
      <c r="B269"/>
      <c r="C269"/>
      <c r="F269" s="56"/>
    </row>
    <row r="270" spans="1:6" x14ac:dyDescent="0.25">
      <c r="A270"/>
      <c r="B270"/>
      <c r="C270"/>
      <c r="F270" s="56"/>
    </row>
    <row r="271" spans="1:6" x14ac:dyDescent="0.25">
      <c r="A271"/>
      <c r="B271"/>
      <c r="C271"/>
      <c r="F271" s="56"/>
    </row>
    <row r="272" spans="1:6" x14ac:dyDescent="0.25">
      <c r="A272"/>
      <c r="B272"/>
      <c r="C272"/>
      <c r="F272" s="56"/>
    </row>
    <row r="273" spans="1:6" x14ac:dyDescent="0.25">
      <c r="A273"/>
      <c r="B273"/>
      <c r="C273"/>
      <c r="F273" s="56"/>
    </row>
    <row r="274" spans="1:6" x14ac:dyDescent="0.25">
      <c r="A274"/>
      <c r="B274"/>
      <c r="C274"/>
      <c r="F274" s="56"/>
    </row>
    <row r="275" spans="1:6" x14ac:dyDescent="0.25">
      <c r="A275"/>
      <c r="B275"/>
      <c r="C275"/>
      <c r="F275" s="56"/>
    </row>
    <row r="276" spans="1:6" x14ac:dyDescent="0.25">
      <c r="A276"/>
      <c r="B276"/>
      <c r="C276"/>
      <c r="F276" s="56"/>
    </row>
    <row r="277" spans="1:6" x14ac:dyDescent="0.25">
      <c r="A277"/>
      <c r="B277"/>
      <c r="C277"/>
      <c r="F277" s="56"/>
    </row>
    <row r="278" spans="1:6" x14ac:dyDescent="0.25">
      <c r="A278"/>
      <c r="B278"/>
      <c r="C278"/>
      <c r="F278" s="56"/>
    </row>
    <row r="279" spans="1:6" x14ac:dyDescent="0.25">
      <c r="A279"/>
      <c r="B279"/>
      <c r="C279"/>
      <c r="F279" s="56"/>
    </row>
    <row r="280" spans="1:6" x14ac:dyDescent="0.25">
      <c r="A280"/>
      <c r="B280"/>
      <c r="C280"/>
      <c r="F280" s="56"/>
    </row>
    <row r="281" spans="1:6" x14ac:dyDescent="0.25">
      <c r="A281"/>
      <c r="B281"/>
      <c r="C281"/>
      <c r="F281" s="56"/>
    </row>
    <row r="282" spans="1:6" x14ac:dyDescent="0.25">
      <c r="A282"/>
      <c r="B282"/>
      <c r="C282"/>
      <c r="F282" s="56"/>
    </row>
    <row r="283" spans="1:6" x14ac:dyDescent="0.25">
      <c r="A283"/>
      <c r="B283"/>
      <c r="C283"/>
      <c r="F283" s="56"/>
    </row>
    <row r="284" spans="1:6" x14ac:dyDescent="0.25">
      <c r="A284"/>
      <c r="B284"/>
      <c r="C284"/>
      <c r="F284" s="56"/>
    </row>
    <row r="285" spans="1:6" x14ac:dyDescent="0.25">
      <c r="A285"/>
      <c r="B285"/>
      <c r="C285"/>
      <c r="F285" s="56"/>
    </row>
    <row r="286" spans="1:6" x14ac:dyDescent="0.25">
      <c r="A286"/>
      <c r="B286"/>
      <c r="C286"/>
      <c r="F286" s="56"/>
    </row>
    <row r="287" spans="1:6" x14ac:dyDescent="0.25">
      <c r="A287"/>
      <c r="B287"/>
      <c r="C287"/>
      <c r="F287" s="56"/>
    </row>
    <row r="288" spans="1:6" x14ac:dyDescent="0.25">
      <c r="A288"/>
      <c r="B288"/>
      <c r="C288"/>
      <c r="F288" s="56"/>
    </row>
    <row r="289" spans="1:6" x14ac:dyDescent="0.25">
      <c r="A289"/>
      <c r="B289"/>
      <c r="C289"/>
      <c r="F289" s="56"/>
    </row>
    <row r="290" spans="1:6" x14ac:dyDescent="0.25">
      <c r="A290"/>
      <c r="B290"/>
      <c r="C290"/>
      <c r="F290" s="56"/>
    </row>
    <row r="291" spans="1:6" x14ac:dyDescent="0.25">
      <c r="A291"/>
      <c r="B291"/>
      <c r="C291"/>
      <c r="F291" s="56"/>
    </row>
    <row r="292" spans="1:6" x14ac:dyDescent="0.25">
      <c r="A292"/>
      <c r="B292"/>
      <c r="C292"/>
      <c r="F292" s="56"/>
    </row>
    <row r="293" spans="1:6" x14ac:dyDescent="0.25">
      <c r="A293"/>
      <c r="B293"/>
      <c r="C293"/>
      <c r="F293" s="56"/>
    </row>
    <row r="294" spans="1:6" x14ac:dyDescent="0.25">
      <c r="A294"/>
      <c r="B294"/>
      <c r="C294"/>
      <c r="F294" s="56"/>
    </row>
    <row r="295" spans="1:6" x14ac:dyDescent="0.25">
      <c r="A295"/>
      <c r="B295"/>
      <c r="C295"/>
      <c r="F295" s="56"/>
    </row>
    <row r="296" spans="1:6" x14ac:dyDescent="0.25">
      <c r="A296"/>
      <c r="B296"/>
      <c r="C296"/>
      <c r="F296" s="56"/>
    </row>
    <row r="297" spans="1:6" x14ac:dyDescent="0.25">
      <c r="A297"/>
      <c r="B297"/>
      <c r="C297"/>
      <c r="F297" s="56"/>
    </row>
    <row r="298" spans="1:6" x14ac:dyDescent="0.25">
      <c r="A298"/>
      <c r="B298"/>
      <c r="C298"/>
      <c r="F298" s="56"/>
    </row>
    <row r="299" spans="1:6" x14ac:dyDescent="0.25">
      <c r="A299"/>
      <c r="B299"/>
      <c r="C299"/>
      <c r="F299" s="56"/>
    </row>
    <row r="300" spans="1:6" x14ac:dyDescent="0.25">
      <c r="A300"/>
      <c r="B300"/>
      <c r="C300"/>
      <c r="F300" s="56"/>
    </row>
    <row r="301" spans="1:6" x14ac:dyDescent="0.25">
      <c r="A301"/>
      <c r="B301"/>
      <c r="C301"/>
      <c r="F301" s="56"/>
    </row>
    <row r="302" spans="1:6" x14ac:dyDescent="0.25">
      <c r="A302"/>
      <c r="B302"/>
      <c r="C302"/>
      <c r="F302" s="56"/>
    </row>
    <row r="303" spans="1:6" x14ac:dyDescent="0.25">
      <c r="A303"/>
      <c r="B303"/>
      <c r="C303"/>
      <c r="F303" s="56"/>
    </row>
    <row r="304" spans="1:6" x14ac:dyDescent="0.25">
      <c r="A304"/>
      <c r="B304"/>
      <c r="C304"/>
      <c r="F304" s="56"/>
    </row>
    <row r="305" spans="1:6" x14ac:dyDescent="0.25">
      <c r="A305"/>
      <c r="B305"/>
      <c r="C305"/>
      <c r="F305" s="56"/>
    </row>
    <row r="306" spans="1:6" x14ac:dyDescent="0.25">
      <c r="A306"/>
      <c r="B306"/>
      <c r="C306"/>
      <c r="F306" s="56"/>
    </row>
    <row r="307" spans="1:6" x14ac:dyDescent="0.25">
      <c r="A307"/>
      <c r="B307"/>
      <c r="C307"/>
      <c r="F307" s="56"/>
    </row>
    <row r="308" spans="1:6" x14ac:dyDescent="0.25">
      <c r="A308"/>
      <c r="B308"/>
      <c r="C308"/>
      <c r="F308" s="56"/>
    </row>
    <row r="309" spans="1:6" x14ac:dyDescent="0.25">
      <c r="A309"/>
      <c r="B309"/>
      <c r="C309"/>
      <c r="F309" s="56"/>
    </row>
    <row r="310" spans="1:6" x14ac:dyDescent="0.25">
      <c r="A310"/>
      <c r="B310"/>
      <c r="C310"/>
      <c r="F310" s="56"/>
    </row>
    <row r="311" spans="1:6" x14ac:dyDescent="0.25">
      <c r="A311"/>
      <c r="B311"/>
      <c r="C311"/>
      <c r="F311" s="56"/>
    </row>
    <row r="312" spans="1:6" x14ac:dyDescent="0.25">
      <c r="A312"/>
      <c r="B312"/>
      <c r="C312"/>
      <c r="F312" s="56"/>
    </row>
    <row r="313" spans="1:6" x14ac:dyDescent="0.25">
      <c r="A313"/>
      <c r="B313"/>
      <c r="C313"/>
      <c r="F313" s="56"/>
    </row>
    <row r="314" spans="1:6" x14ac:dyDescent="0.25">
      <c r="A314"/>
      <c r="B314"/>
      <c r="C314"/>
      <c r="F314" s="56"/>
    </row>
    <row r="315" spans="1:6" x14ac:dyDescent="0.25">
      <c r="A315"/>
      <c r="B315"/>
      <c r="C315"/>
      <c r="F315" s="56"/>
    </row>
    <row r="316" spans="1:6" x14ac:dyDescent="0.25">
      <c r="A316"/>
      <c r="B316"/>
      <c r="C316"/>
      <c r="F316" s="56"/>
    </row>
    <row r="317" spans="1:6" x14ac:dyDescent="0.25">
      <c r="A317"/>
      <c r="B317"/>
      <c r="C317"/>
      <c r="F317" s="56"/>
    </row>
    <row r="318" spans="1:6" x14ac:dyDescent="0.25">
      <c r="A318"/>
      <c r="B318"/>
      <c r="C318"/>
      <c r="F318" s="56"/>
    </row>
    <row r="319" spans="1:6" x14ac:dyDescent="0.25">
      <c r="A319"/>
      <c r="B319"/>
      <c r="C319"/>
      <c r="F319" s="56"/>
    </row>
    <row r="320" spans="1:6" x14ac:dyDescent="0.25">
      <c r="A320"/>
      <c r="B320"/>
      <c r="C320"/>
      <c r="F320" s="56"/>
    </row>
    <row r="321" spans="1:6" x14ac:dyDescent="0.25">
      <c r="A321"/>
      <c r="B321"/>
      <c r="C321"/>
      <c r="F321" s="56"/>
    </row>
    <row r="322" spans="1:6" x14ac:dyDescent="0.25">
      <c r="A322"/>
      <c r="B322"/>
      <c r="C322"/>
      <c r="F322" s="56"/>
    </row>
    <row r="323" spans="1:6" x14ac:dyDescent="0.25">
      <c r="A323"/>
      <c r="B323"/>
      <c r="C323"/>
      <c r="F323" s="56"/>
    </row>
    <row r="324" spans="1:6" x14ac:dyDescent="0.25">
      <c r="A324"/>
      <c r="B324"/>
      <c r="C324"/>
      <c r="F324" s="56"/>
    </row>
    <row r="325" spans="1:6" x14ac:dyDescent="0.25">
      <c r="A325"/>
      <c r="B325"/>
      <c r="C325"/>
      <c r="F325" s="56"/>
    </row>
    <row r="326" spans="1:6" x14ac:dyDescent="0.25">
      <c r="A326"/>
      <c r="B326"/>
      <c r="C326"/>
      <c r="F326" s="56"/>
    </row>
    <row r="327" spans="1:6" x14ac:dyDescent="0.25">
      <c r="A327"/>
      <c r="B327"/>
      <c r="C327"/>
      <c r="F327" s="56"/>
    </row>
    <row r="328" spans="1:6" x14ac:dyDescent="0.25">
      <c r="A328"/>
      <c r="B328"/>
      <c r="C328"/>
      <c r="F328" s="56"/>
    </row>
    <row r="329" spans="1:6" x14ac:dyDescent="0.25">
      <c r="A329"/>
      <c r="B329"/>
      <c r="C329"/>
      <c r="F329" s="56"/>
    </row>
    <row r="330" spans="1:6" x14ac:dyDescent="0.25">
      <c r="A330"/>
      <c r="B330"/>
      <c r="C330"/>
      <c r="F330" s="56"/>
    </row>
    <row r="331" spans="1:6" x14ac:dyDescent="0.25">
      <c r="A331"/>
      <c r="B331"/>
      <c r="C331"/>
      <c r="F331" s="56"/>
    </row>
    <row r="332" spans="1:6" x14ac:dyDescent="0.25">
      <c r="A332"/>
      <c r="B332"/>
      <c r="C332"/>
      <c r="F332" s="56"/>
    </row>
    <row r="333" spans="1:6" x14ac:dyDescent="0.25">
      <c r="A333"/>
      <c r="B333"/>
      <c r="C333"/>
      <c r="F333" s="56"/>
    </row>
    <row r="334" spans="1:6" x14ac:dyDescent="0.25">
      <c r="A334"/>
      <c r="B334"/>
      <c r="C334"/>
      <c r="F334" s="56"/>
    </row>
    <row r="335" spans="1:6" x14ac:dyDescent="0.25">
      <c r="A335"/>
      <c r="B335"/>
      <c r="C335"/>
      <c r="F335" s="56"/>
    </row>
    <row r="336" spans="1:6" x14ac:dyDescent="0.25">
      <c r="A336"/>
      <c r="B336"/>
      <c r="C336"/>
      <c r="F336" s="56"/>
    </row>
    <row r="337" spans="1:6" x14ac:dyDescent="0.25">
      <c r="A337"/>
      <c r="B337"/>
      <c r="C337"/>
      <c r="F337" s="56"/>
    </row>
    <row r="338" spans="1:6" x14ac:dyDescent="0.25">
      <c r="A338"/>
      <c r="B338"/>
      <c r="C338"/>
      <c r="F338" s="56"/>
    </row>
    <row r="339" spans="1:6" x14ac:dyDescent="0.25">
      <c r="A339"/>
      <c r="B339"/>
      <c r="C339"/>
      <c r="F339" s="56"/>
    </row>
    <row r="340" spans="1:6" x14ac:dyDescent="0.25">
      <c r="A340"/>
      <c r="B340"/>
      <c r="C340"/>
      <c r="F340" s="56"/>
    </row>
    <row r="341" spans="1:6" x14ac:dyDescent="0.25">
      <c r="A341"/>
      <c r="B341"/>
      <c r="C341"/>
      <c r="F341" s="56"/>
    </row>
    <row r="342" spans="1:6" x14ac:dyDescent="0.25">
      <c r="A342"/>
      <c r="B342"/>
      <c r="C342"/>
      <c r="F342" s="56"/>
    </row>
    <row r="343" spans="1:6" x14ac:dyDescent="0.25">
      <c r="A343"/>
      <c r="B343"/>
      <c r="C343"/>
      <c r="F343" s="56"/>
    </row>
    <row r="344" spans="1:6" x14ac:dyDescent="0.25">
      <c r="A344"/>
      <c r="B344"/>
      <c r="C344"/>
      <c r="F344" s="56"/>
    </row>
    <row r="345" spans="1:6" x14ac:dyDescent="0.25">
      <c r="A345"/>
      <c r="B345"/>
      <c r="C345"/>
      <c r="F345" s="56"/>
    </row>
    <row r="346" spans="1:6" x14ac:dyDescent="0.25">
      <c r="A346"/>
      <c r="B346"/>
      <c r="C346"/>
      <c r="F346" s="56"/>
    </row>
    <row r="347" spans="1:6" x14ac:dyDescent="0.25">
      <c r="A347"/>
      <c r="B347"/>
      <c r="C347"/>
      <c r="F347" s="56"/>
    </row>
    <row r="348" spans="1:6" x14ac:dyDescent="0.25">
      <c r="A348"/>
      <c r="B348"/>
      <c r="C348"/>
      <c r="F348" s="56"/>
    </row>
    <row r="349" spans="1:6" x14ac:dyDescent="0.25">
      <c r="A349"/>
      <c r="B349"/>
      <c r="C349"/>
      <c r="F349" s="56"/>
    </row>
    <row r="350" spans="1:6" x14ac:dyDescent="0.25">
      <c r="A350"/>
      <c r="B350"/>
      <c r="C350"/>
      <c r="F350" s="56"/>
    </row>
    <row r="351" spans="1:6" x14ac:dyDescent="0.25">
      <c r="A351"/>
      <c r="B351"/>
      <c r="C351"/>
      <c r="F351" s="56"/>
    </row>
    <row r="352" spans="1:6" x14ac:dyDescent="0.25">
      <c r="A352"/>
      <c r="B352"/>
      <c r="C352"/>
      <c r="F352" s="56"/>
    </row>
    <row r="353" spans="1:6" x14ac:dyDescent="0.25">
      <c r="A353"/>
      <c r="B353"/>
      <c r="C353"/>
      <c r="F353" s="56"/>
    </row>
    <row r="354" spans="1:6" x14ac:dyDescent="0.25">
      <c r="A354"/>
      <c r="B354"/>
      <c r="C354"/>
      <c r="F354" s="56"/>
    </row>
    <row r="355" spans="1:6" x14ac:dyDescent="0.25">
      <c r="A355"/>
      <c r="B355"/>
      <c r="C355"/>
      <c r="F355" s="56"/>
    </row>
    <row r="356" spans="1:6" x14ac:dyDescent="0.25">
      <c r="A356"/>
      <c r="B356"/>
      <c r="C356"/>
      <c r="F356" s="56"/>
    </row>
    <row r="357" spans="1:6" x14ac:dyDescent="0.25">
      <c r="A357"/>
      <c r="B357"/>
      <c r="C357"/>
      <c r="F357" s="56"/>
    </row>
    <row r="358" spans="1:6" x14ac:dyDescent="0.25">
      <c r="A358"/>
      <c r="B358"/>
      <c r="C358"/>
      <c r="F358" s="56"/>
    </row>
    <row r="359" spans="1:6" x14ac:dyDescent="0.25">
      <c r="A359"/>
      <c r="B359"/>
      <c r="C359"/>
      <c r="F359" s="56"/>
    </row>
    <row r="360" spans="1:6" x14ac:dyDescent="0.25">
      <c r="A360"/>
      <c r="B360"/>
      <c r="C360"/>
      <c r="F360" s="56"/>
    </row>
    <row r="361" spans="1:6" x14ac:dyDescent="0.25">
      <c r="A361"/>
      <c r="B361"/>
      <c r="C361"/>
      <c r="F361" s="56"/>
    </row>
    <row r="362" spans="1:6" x14ac:dyDescent="0.25">
      <c r="A362"/>
      <c r="B362"/>
      <c r="C362"/>
      <c r="F362" s="56"/>
    </row>
    <row r="363" spans="1:6" x14ac:dyDescent="0.25">
      <c r="A363"/>
      <c r="B363"/>
      <c r="C363"/>
      <c r="F363" s="56"/>
    </row>
    <row r="364" spans="1:6" x14ac:dyDescent="0.25">
      <c r="A364"/>
      <c r="B364"/>
      <c r="C364"/>
      <c r="F364" s="56"/>
    </row>
    <row r="365" spans="1:6" x14ac:dyDescent="0.25">
      <c r="A365"/>
      <c r="B365"/>
      <c r="C365"/>
      <c r="F365" s="56"/>
    </row>
    <row r="366" spans="1:6" x14ac:dyDescent="0.25">
      <c r="A366"/>
      <c r="B366"/>
      <c r="C366"/>
      <c r="F366" s="56"/>
    </row>
    <row r="367" spans="1:6" x14ac:dyDescent="0.25">
      <c r="A367"/>
      <c r="B367"/>
      <c r="C367"/>
      <c r="F367" s="56"/>
    </row>
    <row r="368" spans="1:6" x14ac:dyDescent="0.25">
      <c r="A368"/>
      <c r="B368"/>
      <c r="C368"/>
      <c r="F368" s="56"/>
    </row>
    <row r="369" spans="1:6" x14ac:dyDescent="0.25">
      <c r="A369"/>
      <c r="B369"/>
      <c r="C369"/>
      <c r="F369" s="56"/>
    </row>
    <row r="370" spans="1:6" x14ac:dyDescent="0.25">
      <c r="A370"/>
      <c r="B370"/>
      <c r="C370"/>
      <c r="F370" s="56"/>
    </row>
    <row r="371" spans="1:6" x14ac:dyDescent="0.25">
      <c r="A371"/>
      <c r="B371"/>
      <c r="C371"/>
      <c r="F371" s="56"/>
    </row>
    <row r="372" spans="1:6" x14ac:dyDescent="0.25">
      <c r="A372"/>
      <c r="B372"/>
      <c r="C372"/>
      <c r="F372" s="56"/>
    </row>
    <row r="373" spans="1:6" x14ac:dyDescent="0.25">
      <c r="A373"/>
      <c r="B373"/>
      <c r="C373"/>
      <c r="F373" s="56"/>
    </row>
    <row r="374" spans="1:6" x14ac:dyDescent="0.25">
      <c r="A374"/>
      <c r="B374"/>
      <c r="C374"/>
      <c r="F374" s="56"/>
    </row>
    <row r="375" spans="1:6" x14ac:dyDescent="0.25">
      <c r="A375"/>
      <c r="B375"/>
      <c r="C375"/>
      <c r="F375" s="56"/>
    </row>
    <row r="376" spans="1:6" x14ac:dyDescent="0.25">
      <c r="A376"/>
      <c r="B376"/>
      <c r="C376"/>
      <c r="F376" s="56"/>
    </row>
    <row r="377" spans="1:6" x14ac:dyDescent="0.25">
      <c r="A377"/>
      <c r="B377"/>
      <c r="C377"/>
      <c r="F377" s="56"/>
    </row>
    <row r="378" spans="1:6" x14ac:dyDescent="0.25">
      <c r="A378"/>
      <c r="B378"/>
      <c r="C378"/>
      <c r="F378" s="56"/>
    </row>
    <row r="379" spans="1:6" x14ac:dyDescent="0.25">
      <c r="A379"/>
      <c r="B379"/>
      <c r="C379"/>
      <c r="F379" s="56"/>
    </row>
    <row r="380" spans="1:6" x14ac:dyDescent="0.25">
      <c r="A380"/>
      <c r="B380"/>
      <c r="C380"/>
      <c r="F380" s="56"/>
    </row>
    <row r="381" spans="1:6" x14ac:dyDescent="0.25">
      <c r="A381"/>
      <c r="B381"/>
      <c r="C381"/>
      <c r="F381" s="56"/>
    </row>
    <row r="382" spans="1:6" x14ac:dyDescent="0.25">
      <c r="A382"/>
      <c r="B382"/>
      <c r="C382"/>
      <c r="F382" s="56"/>
    </row>
    <row r="383" spans="1:6" x14ac:dyDescent="0.25">
      <c r="A383"/>
      <c r="B383"/>
      <c r="C383"/>
      <c r="F383" s="56"/>
    </row>
    <row r="384" spans="1:6" x14ac:dyDescent="0.25">
      <c r="A384"/>
      <c r="B384"/>
      <c r="C384"/>
      <c r="F384" s="56"/>
    </row>
    <row r="385" spans="1:6" x14ac:dyDescent="0.25">
      <c r="A385"/>
      <c r="B385"/>
      <c r="C385"/>
      <c r="F385" s="56"/>
    </row>
    <row r="386" spans="1:6" x14ac:dyDescent="0.25">
      <c r="A386"/>
      <c r="B386"/>
      <c r="C386"/>
      <c r="F386" s="56"/>
    </row>
    <row r="387" spans="1:6" x14ac:dyDescent="0.25">
      <c r="A387"/>
      <c r="B387"/>
      <c r="C387"/>
      <c r="F387" s="56"/>
    </row>
    <row r="388" spans="1:6" x14ac:dyDescent="0.25">
      <c r="A388"/>
      <c r="B388"/>
      <c r="C388"/>
      <c r="F388" s="56"/>
    </row>
    <row r="389" spans="1:6" x14ac:dyDescent="0.25">
      <c r="A389"/>
      <c r="B389"/>
      <c r="C389"/>
      <c r="F389" s="56"/>
    </row>
    <row r="390" spans="1:6" x14ac:dyDescent="0.25">
      <c r="A390"/>
      <c r="B390"/>
      <c r="C390"/>
      <c r="F390" s="56"/>
    </row>
    <row r="391" spans="1:6" x14ac:dyDescent="0.25">
      <c r="A391"/>
      <c r="B391"/>
      <c r="C391"/>
      <c r="F391" s="56"/>
    </row>
    <row r="392" spans="1:6" x14ac:dyDescent="0.25">
      <c r="A392"/>
      <c r="B392"/>
      <c r="C392"/>
      <c r="F392" s="56"/>
    </row>
    <row r="393" spans="1:6" x14ac:dyDescent="0.25">
      <c r="A393"/>
      <c r="B393"/>
      <c r="C393"/>
      <c r="F393" s="56"/>
    </row>
    <row r="394" spans="1:6" x14ac:dyDescent="0.25">
      <c r="A394"/>
      <c r="B394"/>
      <c r="C394"/>
      <c r="F394" s="56"/>
    </row>
    <row r="395" spans="1:6" x14ac:dyDescent="0.25">
      <c r="A395"/>
      <c r="B395"/>
      <c r="C395"/>
      <c r="F395" s="56"/>
    </row>
    <row r="396" spans="1:6" x14ac:dyDescent="0.25">
      <c r="A396"/>
      <c r="B396"/>
      <c r="C396"/>
      <c r="F396" s="56"/>
    </row>
    <row r="397" spans="1:6" x14ac:dyDescent="0.25">
      <c r="A397"/>
      <c r="B397"/>
      <c r="C397"/>
      <c r="F397" s="56"/>
    </row>
    <row r="398" spans="1:6" x14ac:dyDescent="0.25">
      <c r="A398"/>
      <c r="B398"/>
      <c r="C398"/>
      <c r="F398" s="56"/>
    </row>
    <row r="399" spans="1:6" x14ac:dyDescent="0.25">
      <c r="A399"/>
      <c r="B399"/>
      <c r="C399"/>
      <c r="F399" s="56"/>
    </row>
    <row r="400" spans="1:6" x14ac:dyDescent="0.25">
      <c r="A400"/>
      <c r="B400"/>
      <c r="C400"/>
      <c r="F400" s="56"/>
    </row>
    <row r="401" spans="1:6" x14ac:dyDescent="0.25">
      <c r="A401"/>
      <c r="B401"/>
      <c r="C401"/>
      <c r="F401" s="56"/>
    </row>
    <row r="402" spans="1:6" x14ac:dyDescent="0.25">
      <c r="A402"/>
      <c r="B402"/>
      <c r="C402"/>
      <c r="F402" s="56"/>
    </row>
    <row r="403" spans="1:6" x14ac:dyDescent="0.25">
      <c r="A403"/>
      <c r="B403"/>
      <c r="C403"/>
      <c r="F403" s="56"/>
    </row>
    <row r="404" spans="1:6" x14ac:dyDescent="0.25">
      <c r="A404"/>
      <c r="B404"/>
      <c r="C404"/>
      <c r="F404" s="56"/>
    </row>
    <row r="405" spans="1:6" x14ac:dyDescent="0.25">
      <c r="A405"/>
      <c r="B405"/>
      <c r="C405"/>
      <c r="F405" s="56"/>
    </row>
    <row r="406" spans="1:6" x14ac:dyDescent="0.25">
      <c r="A406"/>
      <c r="B406"/>
      <c r="C406"/>
      <c r="F406" s="56"/>
    </row>
    <row r="407" spans="1:6" x14ac:dyDescent="0.25">
      <c r="A407"/>
      <c r="B407"/>
      <c r="C407"/>
      <c r="F407" s="56"/>
    </row>
    <row r="408" spans="1:6" x14ac:dyDescent="0.25">
      <c r="A408"/>
      <c r="B408"/>
      <c r="C408"/>
      <c r="F408" s="56"/>
    </row>
    <row r="409" spans="1:6" x14ac:dyDescent="0.25">
      <c r="A409"/>
      <c r="B409"/>
      <c r="C409"/>
      <c r="F409" s="56"/>
    </row>
    <row r="410" spans="1:6" x14ac:dyDescent="0.25">
      <c r="A410"/>
      <c r="B410"/>
      <c r="C410"/>
      <c r="F410" s="56"/>
    </row>
    <row r="411" spans="1:6" x14ac:dyDescent="0.25">
      <c r="A411"/>
      <c r="B411"/>
      <c r="C411"/>
      <c r="F411" s="56"/>
    </row>
    <row r="412" spans="1:6" x14ac:dyDescent="0.25">
      <c r="A412"/>
      <c r="B412"/>
      <c r="C412"/>
      <c r="F412" s="56"/>
    </row>
    <row r="413" spans="1:6" x14ac:dyDescent="0.25">
      <c r="A413"/>
      <c r="B413"/>
      <c r="C413"/>
      <c r="F413" s="56"/>
    </row>
    <row r="414" spans="1:6" x14ac:dyDescent="0.25">
      <c r="A414"/>
      <c r="B414"/>
      <c r="C414"/>
      <c r="F414" s="56"/>
    </row>
    <row r="415" spans="1:6" x14ac:dyDescent="0.25">
      <c r="A415"/>
      <c r="B415"/>
      <c r="C415"/>
      <c r="F415" s="56"/>
    </row>
    <row r="416" spans="1:6" x14ac:dyDescent="0.25">
      <c r="A416"/>
      <c r="B416"/>
      <c r="C416"/>
      <c r="F416" s="56"/>
    </row>
    <row r="417" spans="1:6" x14ac:dyDescent="0.25">
      <c r="A417"/>
      <c r="B417"/>
      <c r="C417"/>
      <c r="F417" s="56"/>
    </row>
    <row r="418" spans="1:6" x14ac:dyDescent="0.25">
      <c r="A418"/>
      <c r="B418"/>
      <c r="C418"/>
      <c r="F418" s="56"/>
    </row>
    <row r="419" spans="1:6" x14ac:dyDescent="0.25">
      <c r="A419"/>
      <c r="B419"/>
      <c r="C419"/>
      <c r="F419" s="56"/>
    </row>
    <row r="420" spans="1:6" x14ac:dyDescent="0.25">
      <c r="A420"/>
      <c r="B420"/>
      <c r="C420"/>
      <c r="F420" s="56"/>
    </row>
    <row r="421" spans="1:6" x14ac:dyDescent="0.25">
      <c r="A421"/>
      <c r="B421"/>
      <c r="C421"/>
      <c r="F421" s="56"/>
    </row>
    <row r="422" spans="1:6" x14ac:dyDescent="0.25">
      <c r="A422"/>
      <c r="B422"/>
      <c r="C422"/>
      <c r="F422" s="56"/>
    </row>
    <row r="423" spans="1:6" x14ac:dyDescent="0.25">
      <c r="A423"/>
      <c r="B423"/>
      <c r="C423"/>
      <c r="F423" s="56"/>
    </row>
    <row r="424" spans="1:6" x14ac:dyDescent="0.25">
      <c r="A424"/>
      <c r="B424"/>
      <c r="C424"/>
      <c r="F424" s="56"/>
    </row>
    <row r="425" spans="1:6" x14ac:dyDescent="0.25">
      <c r="A425"/>
      <c r="B425"/>
      <c r="C425"/>
      <c r="F425" s="56"/>
    </row>
    <row r="426" spans="1:6" x14ac:dyDescent="0.25">
      <c r="A426"/>
      <c r="B426"/>
      <c r="C426"/>
      <c r="F426" s="56"/>
    </row>
    <row r="427" spans="1:6" x14ac:dyDescent="0.25">
      <c r="A427"/>
      <c r="B427"/>
      <c r="C427"/>
      <c r="F427" s="56"/>
    </row>
    <row r="428" spans="1:6" x14ac:dyDescent="0.25">
      <c r="A428"/>
      <c r="B428"/>
      <c r="C428"/>
      <c r="F428" s="56"/>
    </row>
    <row r="429" spans="1:6" x14ac:dyDescent="0.25">
      <c r="A429"/>
      <c r="B429"/>
      <c r="C429"/>
      <c r="F429" s="56"/>
    </row>
    <row r="430" spans="1:6" x14ac:dyDescent="0.25">
      <c r="A430"/>
      <c r="B430"/>
      <c r="C430"/>
      <c r="F430" s="56"/>
    </row>
    <row r="431" spans="1:6" x14ac:dyDescent="0.25">
      <c r="A431"/>
      <c r="B431"/>
      <c r="C431"/>
      <c r="F431" s="56"/>
    </row>
    <row r="432" spans="1:6" x14ac:dyDescent="0.25">
      <c r="A432"/>
      <c r="B432"/>
      <c r="C432"/>
      <c r="F432" s="56"/>
    </row>
    <row r="433" spans="1:6" x14ac:dyDescent="0.25">
      <c r="A433"/>
      <c r="B433"/>
      <c r="C433"/>
      <c r="F433" s="56"/>
    </row>
    <row r="434" spans="1:6" x14ac:dyDescent="0.25">
      <c r="A434"/>
      <c r="B434"/>
      <c r="C434"/>
      <c r="F434" s="56"/>
    </row>
    <row r="435" spans="1:6" x14ac:dyDescent="0.25">
      <c r="A435"/>
      <c r="B435"/>
      <c r="C435"/>
      <c r="F435" s="56"/>
    </row>
    <row r="436" spans="1:6" x14ac:dyDescent="0.25">
      <c r="A436"/>
      <c r="B436"/>
      <c r="C436"/>
      <c r="F436" s="56"/>
    </row>
    <row r="437" spans="1:6" x14ac:dyDescent="0.25">
      <c r="A437"/>
      <c r="B437"/>
      <c r="C437"/>
      <c r="F437" s="56"/>
    </row>
    <row r="438" spans="1:6" x14ac:dyDescent="0.25">
      <c r="A438"/>
      <c r="B438"/>
      <c r="C438"/>
      <c r="F438" s="56"/>
    </row>
    <row r="439" spans="1:6" x14ac:dyDescent="0.25">
      <c r="A439"/>
      <c r="B439"/>
      <c r="C439"/>
      <c r="F439" s="56"/>
    </row>
    <row r="440" spans="1:6" x14ac:dyDescent="0.25">
      <c r="A440"/>
      <c r="B440"/>
      <c r="C440"/>
      <c r="F440" s="56"/>
    </row>
    <row r="441" spans="1:6" x14ac:dyDescent="0.25">
      <c r="A441"/>
      <c r="B441"/>
      <c r="C441"/>
      <c r="F441" s="56"/>
    </row>
    <row r="442" spans="1:6" x14ac:dyDescent="0.25">
      <c r="A442"/>
      <c r="B442"/>
      <c r="C442"/>
      <c r="F442" s="56"/>
    </row>
    <row r="443" spans="1:6" x14ac:dyDescent="0.25">
      <c r="A443"/>
      <c r="B443"/>
      <c r="C443"/>
      <c r="F443" s="56"/>
    </row>
    <row r="444" spans="1:6" x14ac:dyDescent="0.25">
      <c r="A444"/>
      <c r="B444"/>
      <c r="C444"/>
      <c r="F444" s="56"/>
    </row>
    <row r="445" spans="1:6" x14ac:dyDescent="0.25">
      <c r="A445"/>
      <c r="B445"/>
      <c r="C445"/>
      <c r="F445" s="56"/>
    </row>
    <row r="446" spans="1:6" x14ac:dyDescent="0.25">
      <c r="A446"/>
      <c r="B446"/>
      <c r="C446"/>
      <c r="F446" s="56"/>
    </row>
    <row r="447" spans="1:6" x14ac:dyDescent="0.25">
      <c r="A447"/>
      <c r="B447"/>
      <c r="C447"/>
      <c r="F447" s="56"/>
    </row>
    <row r="448" spans="1:6" x14ac:dyDescent="0.25">
      <c r="A448"/>
      <c r="B448"/>
      <c r="C448"/>
      <c r="F448" s="56"/>
    </row>
    <row r="449" spans="1:6" x14ac:dyDescent="0.25">
      <c r="A449"/>
      <c r="B449"/>
      <c r="C449"/>
      <c r="F449" s="56"/>
    </row>
    <row r="450" spans="1:6" x14ac:dyDescent="0.25">
      <c r="A450"/>
      <c r="B450"/>
      <c r="C450"/>
      <c r="F450" s="56"/>
    </row>
    <row r="451" spans="1:6" x14ac:dyDescent="0.25">
      <c r="A451"/>
      <c r="B451"/>
      <c r="C451"/>
      <c r="F451" s="56"/>
    </row>
    <row r="452" spans="1:6" x14ac:dyDescent="0.25">
      <c r="A452"/>
      <c r="B452"/>
      <c r="C452"/>
      <c r="F452" s="56"/>
    </row>
    <row r="453" spans="1:6" x14ac:dyDescent="0.25">
      <c r="A453"/>
      <c r="B453"/>
      <c r="C453"/>
      <c r="F453" s="56"/>
    </row>
    <row r="454" spans="1:6" x14ac:dyDescent="0.25">
      <c r="A454"/>
      <c r="B454"/>
      <c r="C454"/>
      <c r="F454" s="56"/>
    </row>
    <row r="455" spans="1:6" x14ac:dyDescent="0.25">
      <c r="A455"/>
      <c r="B455"/>
      <c r="C455"/>
      <c r="F455" s="56"/>
    </row>
    <row r="456" spans="1:6" x14ac:dyDescent="0.25">
      <c r="A456"/>
      <c r="B456"/>
      <c r="C456"/>
      <c r="F456" s="56"/>
    </row>
    <row r="457" spans="1:6" x14ac:dyDescent="0.25">
      <c r="A457"/>
      <c r="B457"/>
      <c r="C457"/>
      <c r="F457" s="56"/>
    </row>
    <row r="458" spans="1:6" x14ac:dyDescent="0.25">
      <c r="A458"/>
      <c r="B458"/>
      <c r="C458"/>
      <c r="F458" s="56"/>
    </row>
  </sheetData>
  <pageMargins left="0.70866141732283472" right="0.70866141732283472" top="0.35433070866141736" bottom="0.74803149606299213" header="0.31496062992125984" footer="0.31496062992125984"/>
  <pageSetup scale="68" fitToHeight="2" orientation="landscape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84"/>
  <sheetViews>
    <sheetView showGridLines="0" workbookViewId="0">
      <selection activeCell="B9" sqref="B9:B10"/>
    </sheetView>
  </sheetViews>
  <sheetFormatPr baseColWidth="10" defaultRowHeight="12.75" x14ac:dyDescent="0.2"/>
  <cols>
    <col min="1" max="1" width="14" style="34" customWidth="1"/>
    <col min="2" max="2" width="11.140625" style="34" customWidth="1"/>
    <col min="3" max="3" width="9.5703125" style="87" customWidth="1"/>
    <col min="4" max="4" width="41.5703125" style="34" customWidth="1"/>
    <col min="5" max="5" width="35.7109375" style="34" customWidth="1"/>
    <col min="6" max="6" width="15.5703125" style="92" customWidth="1"/>
    <col min="7" max="7" width="12.5703125" style="34" bestFit="1" customWidth="1"/>
    <col min="8" max="16384" width="11.42578125" style="34"/>
  </cols>
  <sheetData>
    <row r="6" spans="1:6" x14ac:dyDescent="0.2">
      <c r="A6" s="63" t="s">
        <v>0</v>
      </c>
      <c r="B6" s="63"/>
    </row>
    <row r="7" spans="1:6" x14ac:dyDescent="0.2">
      <c r="A7" s="63" t="s">
        <v>162</v>
      </c>
      <c r="B7" s="63"/>
    </row>
    <row r="8" spans="1:6" x14ac:dyDescent="0.2">
      <c r="A8" s="63"/>
      <c r="B8" s="63"/>
    </row>
    <row r="9" spans="1:6" x14ac:dyDescent="0.2">
      <c r="B9" s="93" t="s">
        <v>26</v>
      </c>
    </row>
    <row r="10" spans="1:6" x14ac:dyDescent="0.2">
      <c r="A10" s="60" t="s">
        <v>1</v>
      </c>
      <c r="B10" s="60" t="s">
        <v>27</v>
      </c>
      <c r="C10" s="94" t="s">
        <v>2</v>
      </c>
      <c r="D10" s="60" t="s">
        <v>3</v>
      </c>
      <c r="E10" s="60" t="s">
        <v>4</v>
      </c>
      <c r="F10" s="90" t="s">
        <v>5</v>
      </c>
    </row>
    <row r="11" spans="1:6" x14ac:dyDescent="0.2">
      <c r="A11" s="54">
        <v>41456</v>
      </c>
      <c r="B11" s="34" t="s">
        <v>65</v>
      </c>
      <c r="C11" s="87">
        <v>17355</v>
      </c>
      <c r="D11" s="53" t="s">
        <v>6</v>
      </c>
      <c r="E11" s="91" t="s">
        <v>6</v>
      </c>
      <c r="F11" s="59">
        <v>0</v>
      </c>
    </row>
    <row r="12" spans="1:6" x14ac:dyDescent="0.2">
      <c r="A12" s="54">
        <v>41456</v>
      </c>
      <c r="B12" s="34" t="s">
        <v>65</v>
      </c>
      <c r="C12" s="87">
        <v>17356</v>
      </c>
      <c r="D12" s="53" t="s">
        <v>387</v>
      </c>
      <c r="E12" s="91" t="s">
        <v>398</v>
      </c>
      <c r="F12" s="55">
        <v>2298</v>
      </c>
    </row>
    <row r="13" spans="1:6" x14ac:dyDescent="0.2">
      <c r="A13" s="54">
        <v>41460</v>
      </c>
      <c r="B13" s="34" t="s">
        <v>65</v>
      </c>
      <c r="C13" s="87">
        <v>17357</v>
      </c>
      <c r="D13" s="53" t="s">
        <v>83</v>
      </c>
      <c r="E13" s="91" t="s">
        <v>193</v>
      </c>
      <c r="F13" s="55">
        <v>4885.1000000000004</v>
      </c>
    </row>
    <row r="14" spans="1:6" x14ac:dyDescent="0.2">
      <c r="A14" s="54">
        <v>41460</v>
      </c>
      <c r="B14" s="34" t="s">
        <v>65</v>
      </c>
      <c r="C14" s="87">
        <v>17358</v>
      </c>
      <c r="D14" s="53" t="s">
        <v>57</v>
      </c>
      <c r="E14" s="91" t="s">
        <v>399</v>
      </c>
      <c r="F14" s="55">
        <v>6403.59</v>
      </c>
    </row>
    <row r="15" spans="1:6" x14ac:dyDescent="0.2">
      <c r="A15" s="54">
        <v>41463</v>
      </c>
      <c r="B15" s="34" t="s">
        <v>65</v>
      </c>
      <c r="C15" s="87">
        <v>17359</v>
      </c>
      <c r="D15" s="53" t="s">
        <v>8</v>
      </c>
      <c r="E15" s="91" t="s">
        <v>400</v>
      </c>
      <c r="F15" s="55">
        <v>2931.52</v>
      </c>
    </row>
    <row r="16" spans="1:6" x14ac:dyDescent="0.2">
      <c r="A16" s="54">
        <v>41463</v>
      </c>
      <c r="B16" s="34" t="s">
        <v>65</v>
      </c>
      <c r="C16" s="87">
        <v>17360</v>
      </c>
      <c r="D16" s="53" t="s">
        <v>75</v>
      </c>
      <c r="E16" s="86" t="s">
        <v>418</v>
      </c>
      <c r="F16" s="57">
        <v>1432</v>
      </c>
    </row>
    <row r="17" spans="1:7" x14ac:dyDescent="0.2">
      <c r="A17" s="54">
        <v>41463</v>
      </c>
      <c r="B17" s="34" t="s">
        <v>65</v>
      </c>
      <c r="C17" s="87">
        <v>17361</v>
      </c>
      <c r="D17" s="53" t="s">
        <v>401</v>
      </c>
      <c r="E17" s="34" t="s">
        <v>425</v>
      </c>
      <c r="F17" s="57">
        <v>6227.56</v>
      </c>
    </row>
    <row r="18" spans="1:7" x14ac:dyDescent="0.2">
      <c r="A18" s="54">
        <v>41463</v>
      </c>
      <c r="B18" s="34" t="s">
        <v>65</v>
      </c>
      <c r="C18" s="87">
        <v>17362</v>
      </c>
      <c r="D18" s="53" t="s">
        <v>6</v>
      </c>
      <c r="E18" s="34" t="s">
        <v>6</v>
      </c>
      <c r="F18" s="55">
        <v>0</v>
      </c>
    </row>
    <row r="19" spans="1:7" x14ac:dyDescent="0.2">
      <c r="A19" s="54">
        <v>41463</v>
      </c>
      <c r="B19" s="34" t="s">
        <v>65</v>
      </c>
      <c r="C19" s="87">
        <v>17363</v>
      </c>
      <c r="D19" s="53" t="s">
        <v>238</v>
      </c>
      <c r="E19" s="34" t="s">
        <v>402</v>
      </c>
      <c r="F19" s="57">
        <v>9315.1200000000008</v>
      </c>
    </row>
    <row r="20" spans="1:7" x14ac:dyDescent="0.2">
      <c r="A20" s="54">
        <v>41463</v>
      </c>
      <c r="B20" s="34" t="s">
        <v>65</v>
      </c>
      <c r="C20" s="87">
        <v>17364</v>
      </c>
      <c r="D20" s="53" t="s">
        <v>6</v>
      </c>
      <c r="E20" s="34" t="s">
        <v>6</v>
      </c>
      <c r="F20" s="55">
        <v>0</v>
      </c>
    </row>
    <row r="21" spans="1:7" x14ac:dyDescent="0.2">
      <c r="A21" s="54">
        <v>41463</v>
      </c>
      <c r="B21" s="34" t="s">
        <v>65</v>
      </c>
      <c r="C21" s="87">
        <v>17365</v>
      </c>
      <c r="D21" s="53" t="s">
        <v>10</v>
      </c>
      <c r="E21" s="53" t="s">
        <v>403</v>
      </c>
      <c r="F21" s="57">
        <v>1656</v>
      </c>
    </row>
    <row r="22" spans="1:7" x14ac:dyDescent="0.2">
      <c r="A22" s="54">
        <v>41463</v>
      </c>
      <c r="B22" s="34" t="s">
        <v>65</v>
      </c>
      <c r="C22" s="87">
        <v>17366</v>
      </c>
      <c r="D22" s="53" t="s">
        <v>54</v>
      </c>
      <c r="E22" s="53" t="s">
        <v>404</v>
      </c>
      <c r="F22" s="57">
        <v>6360</v>
      </c>
    </row>
    <row r="23" spans="1:7" x14ac:dyDescent="0.2">
      <c r="A23" s="54">
        <v>41465</v>
      </c>
      <c r="B23" s="34" t="s">
        <v>65</v>
      </c>
      <c r="C23" s="87">
        <v>17367</v>
      </c>
      <c r="D23" s="53" t="s">
        <v>59</v>
      </c>
      <c r="E23" s="34" t="s">
        <v>405</v>
      </c>
      <c r="F23" s="55">
        <v>6574.88</v>
      </c>
    </row>
    <row r="24" spans="1:7" x14ac:dyDescent="0.2">
      <c r="A24" s="54">
        <v>41466</v>
      </c>
      <c r="B24" s="34" t="s">
        <v>65</v>
      </c>
      <c r="C24" s="87">
        <v>17368</v>
      </c>
      <c r="D24" s="53" t="s">
        <v>9</v>
      </c>
      <c r="E24" s="34" t="s">
        <v>406</v>
      </c>
      <c r="F24" s="57">
        <v>2457.83</v>
      </c>
    </row>
    <row r="25" spans="1:7" x14ac:dyDescent="0.2">
      <c r="A25" s="54">
        <v>41468</v>
      </c>
      <c r="B25" s="34" t="s">
        <v>65</v>
      </c>
      <c r="C25" s="87">
        <v>17369</v>
      </c>
      <c r="D25" s="53" t="s">
        <v>238</v>
      </c>
      <c r="E25" s="34" t="s">
        <v>407</v>
      </c>
      <c r="F25" s="55">
        <v>1177.72</v>
      </c>
    </row>
    <row r="26" spans="1:7" x14ac:dyDescent="0.2">
      <c r="A26" s="54">
        <v>41468</v>
      </c>
      <c r="B26" s="34" t="s">
        <v>65</v>
      </c>
      <c r="C26" s="87">
        <v>17370</v>
      </c>
      <c r="D26" s="53" t="s">
        <v>238</v>
      </c>
      <c r="E26" s="34" t="s">
        <v>408</v>
      </c>
      <c r="F26" s="57">
        <v>638</v>
      </c>
    </row>
    <row r="27" spans="1:7" x14ac:dyDescent="0.2">
      <c r="A27" s="54">
        <v>41468</v>
      </c>
      <c r="B27" s="34" t="s">
        <v>65</v>
      </c>
      <c r="C27" s="87">
        <v>17371</v>
      </c>
      <c r="D27" s="53" t="s">
        <v>238</v>
      </c>
      <c r="E27" s="34" t="s">
        <v>409</v>
      </c>
      <c r="F27" s="57">
        <v>290</v>
      </c>
    </row>
    <row r="28" spans="1:7" x14ac:dyDescent="0.2">
      <c r="A28" s="54">
        <v>41470</v>
      </c>
      <c r="B28" s="34" t="s">
        <v>65</v>
      </c>
      <c r="C28" s="87">
        <v>17372</v>
      </c>
      <c r="D28" s="53" t="s">
        <v>11</v>
      </c>
      <c r="E28" s="34" t="s">
        <v>406</v>
      </c>
      <c r="F28" s="57">
        <v>1421.64</v>
      </c>
    </row>
    <row r="29" spans="1:7" x14ac:dyDescent="0.2">
      <c r="A29" s="54">
        <v>41470</v>
      </c>
      <c r="B29" s="34" t="s">
        <v>65</v>
      </c>
      <c r="C29" s="87">
        <v>17373</v>
      </c>
      <c r="D29" s="53" t="s">
        <v>410</v>
      </c>
      <c r="E29" s="53" t="s">
        <v>411</v>
      </c>
      <c r="F29" s="57">
        <v>7100.76</v>
      </c>
    </row>
    <row r="30" spans="1:7" x14ac:dyDescent="0.2">
      <c r="A30" s="54">
        <v>41477</v>
      </c>
      <c r="B30" s="34" t="s">
        <v>65</v>
      </c>
      <c r="C30" s="87">
        <v>17374</v>
      </c>
      <c r="D30" s="53" t="s">
        <v>6</v>
      </c>
      <c r="E30" s="53" t="s">
        <v>6</v>
      </c>
      <c r="F30" s="59">
        <v>0</v>
      </c>
    </row>
    <row r="31" spans="1:7" x14ac:dyDescent="0.2">
      <c r="A31" s="54">
        <v>41477</v>
      </c>
      <c r="B31" s="34" t="s">
        <v>65</v>
      </c>
      <c r="C31" s="87">
        <v>17375</v>
      </c>
      <c r="D31" s="53" t="s">
        <v>412</v>
      </c>
      <c r="E31" s="34" t="s">
        <v>413</v>
      </c>
      <c r="F31" s="57">
        <v>4945.4399999999996</v>
      </c>
    </row>
    <row r="32" spans="1:7" x14ac:dyDescent="0.2">
      <c r="A32" s="54">
        <v>41478</v>
      </c>
      <c r="B32" s="34" t="s">
        <v>65</v>
      </c>
      <c r="C32" s="87">
        <v>17376</v>
      </c>
      <c r="D32" s="53" t="s">
        <v>414</v>
      </c>
      <c r="E32" s="34" t="s">
        <v>415</v>
      </c>
      <c r="F32" s="55">
        <v>5220</v>
      </c>
      <c r="G32" s="58"/>
    </row>
    <row r="33" spans="1:7" x14ac:dyDescent="0.2">
      <c r="A33" s="54">
        <v>41478</v>
      </c>
      <c r="B33" s="34" t="s">
        <v>65</v>
      </c>
      <c r="C33" s="87">
        <v>17377</v>
      </c>
      <c r="D33" s="53" t="s">
        <v>54</v>
      </c>
      <c r="E33" s="53" t="s">
        <v>416</v>
      </c>
      <c r="F33" s="57">
        <v>6360</v>
      </c>
    </row>
    <row r="34" spans="1:7" x14ac:dyDescent="0.2">
      <c r="A34" s="54">
        <v>41478</v>
      </c>
      <c r="B34" s="34" t="s">
        <v>65</v>
      </c>
      <c r="C34" s="87">
        <v>17378</v>
      </c>
      <c r="D34" s="53" t="s">
        <v>401</v>
      </c>
      <c r="E34" s="34" t="s">
        <v>426</v>
      </c>
      <c r="F34" s="57">
        <v>6227.56</v>
      </c>
    </row>
    <row r="35" spans="1:7" x14ac:dyDescent="0.2">
      <c r="A35" s="54">
        <v>41484</v>
      </c>
      <c r="B35" s="34" t="s">
        <v>65</v>
      </c>
      <c r="C35" s="87">
        <v>17379</v>
      </c>
      <c r="D35" s="53" t="s">
        <v>57</v>
      </c>
      <c r="E35" s="91" t="s">
        <v>419</v>
      </c>
      <c r="F35" s="59">
        <v>6635.2</v>
      </c>
    </row>
    <row r="36" spans="1:7" x14ac:dyDescent="0.2">
      <c r="A36" s="54">
        <v>41485</v>
      </c>
      <c r="B36" s="34" t="s">
        <v>65</v>
      </c>
      <c r="C36" s="87">
        <v>17380</v>
      </c>
      <c r="D36" s="53" t="s">
        <v>6</v>
      </c>
      <c r="E36" s="53" t="s">
        <v>6</v>
      </c>
      <c r="F36" s="59">
        <v>0</v>
      </c>
    </row>
    <row r="37" spans="1:7" x14ac:dyDescent="0.2">
      <c r="A37" s="54">
        <v>41485</v>
      </c>
      <c r="B37" s="34" t="s">
        <v>65</v>
      </c>
      <c r="C37" s="87">
        <v>17381</v>
      </c>
      <c r="D37" s="53" t="s">
        <v>6</v>
      </c>
      <c r="E37" s="53" t="s">
        <v>6</v>
      </c>
      <c r="F37" s="59">
        <v>0</v>
      </c>
    </row>
    <row r="38" spans="1:7" x14ac:dyDescent="0.2">
      <c r="A38" s="54">
        <v>41485</v>
      </c>
      <c r="B38" s="34" t="s">
        <v>65</v>
      </c>
      <c r="C38" s="87">
        <v>17382</v>
      </c>
      <c r="D38" s="53" t="s">
        <v>238</v>
      </c>
      <c r="E38" s="53" t="s">
        <v>420</v>
      </c>
      <c r="F38" s="59">
        <v>9315.1200000000008</v>
      </c>
    </row>
    <row r="39" spans="1:7" x14ac:dyDescent="0.2">
      <c r="A39" s="54">
        <v>41486</v>
      </c>
      <c r="B39" s="34" t="s">
        <v>65</v>
      </c>
      <c r="C39" s="87">
        <v>17383</v>
      </c>
      <c r="D39" s="53" t="s">
        <v>388</v>
      </c>
      <c r="E39" s="53"/>
      <c r="F39" s="59">
        <v>8408.84</v>
      </c>
    </row>
    <row r="40" spans="1:7" x14ac:dyDescent="0.2">
      <c r="A40" s="54">
        <v>41486</v>
      </c>
      <c r="B40" s="34" t="s">
        <v>65</v>
      </c>
      <c r="C40" s="87">
        <v>17384</v>
      </c>
      <c r="D40" s="53" t="s">
        <v>421</v>
      </c>
      <c r="E40" s="53" t="s">
        <v>422</v>
      </c>
      <c r="F40" s="59">
        <v>4000</v>
      </c>
    </row>
    <row r="41" spans="1:7" x14ac:dyDescent="0.2">
      <c r="A41" s="54">
        <v>41486</v>
      </c>
      <c r="B41" s="34" t="s">
        <v>65</v>
      </c>
      <c r="C41" s="87">
        <v>17385</v>
      </c>
      <c r="D41" s="53" t="s">
        <v>9</v>
      </c>
      <c r="E41" s="34" t="s">
        <v>406</v>
      </c>
      <c r="F41" s="59">
        <v>1098.8</v>
      </c>
      <c r="G41" s="58"/>
    </row>
    <row r="42" spans="1:7" x14ac:dyDescent="0.2">
      <c r="A42" s="54">
        <v>41486</v>
      </c>
      <c r="B42" s="34" t="s">
        <v>65</v>
      </c>
      <c r="C42" s="87">
        <v>17386</v>
      </c>
      <c r="D42" s="53" t="s">
        <v>11</v>
      </c>
      <c r="E42" s="34" t="s">
        <v>406</v>
      </c>
      <c r="F42" s="59">
        <v>2115.81</v>
      </c>
    </row>
    <row r="43" spans="1:7" x14ac:dyDescent="0.2">
      <c r="A43" s="54">
        <v>41486</v>
      </c>
      <c r="B43" s="34" t="s">
        <v>65</v>
      </c>
      <c r="C43" s="87">
        <v>17387</v>
      </c>
      <c r="D43" s="53" t="s">
        <v>6</v>
      </c>
      <c r="E43" s="53" t="s">
        <v>6</v>
      </c>
      <c r="F43" s="59">
        <v>0</v>
      </c>
    </row>
    <row r="44" spans="1:7" x14ac:dyDescent="0.2">
      <c r="A44" s="54">
        <v>41456</v>
      </c>
      <c r="B44" s="34" t="s">
        <v>64</v>
      </c>
      <c r="C44" s="87" t="s">
        <v>275</v>
      </c>
      <c r="D44" s="53" t="s">
        <v>389</v>
      </c>
      <c r="E44" s="34" t="s">
        <v>446</v>
      </c>
      <c r="F44" s="55">
        <v>6669.3</v>
      </c>
    </row>
    <row r="45" spans="1:7" x14ac:dyDescent="0.2">
      <c r="A45" s="54">
        <v>41460</v>
      </c>
      <c r="B45" s="34" t="s">
        <v>64</v>
      </c>
      <c r="C45" s="87">
        <v>228</v>
      </c>
      <c r="D45" s="34" t="s">
        <v>238</v>
      </c>
      <c r="E45" s="34" t="s">
        <v>423</v>
      </c>
      <c r="F45" s="55">
        <v>22008.69</v>
      </c>
    </row>
    <row r="46" spans="1:7" x14ac:dyDescent="0.2">
      <c r="A46" s="54">
        <v>41460</v>
      </c>
      <c r="B46" s="34" t="s">
        <v>64</v>
      </c>
      <c r="C46" s="87">
        <v>229</v>
      </c>
      <c r="D46" s="34" t="s">
        <v>424</v>
      </c>
      <c r="E46" s="34" t="s">
        <v>427</v>
      </c>
      <c r="F46" s="55">
        <v>16237.11</v>
      </c>
    </row>
    <row r="47" spans="1:7" x14ac:dyDescent="0.2">
      <c r="A47" s="54">
        <v>41460</v>
      </c>
      <c r="B47" s="34" t="s">
        <v>64</v>
      </c>
      <c r="C47" s="87">
        <v>230</v>
      </c>
      <c r="D47" s="53" t="s">
        <v>401</v>
      </c>
      <c r="E47" s="34" t="s">
        <v>417</v>
      </c>
      <c r="F47" s="55">
        <v>12455.11</v>
      </c>
    </row>
    <row r="48" spans="1:7" x14ac:dyDescent="0.2">
      <c r="A48" s="54">
        <v>41460</v>
      </c>
      <c r="B48" s="34" t="s">
        <v>64</v>
      </c>
      <c r="C48" s="87" t="s">
        <v>444</v>
      </c>
      <c r="D48" s="53" t="s">
        <v>390</v>
      </c>
      <c r="E48" s="34" t="s">
        <v>445</v>
      </c>
      <c r="F48" s="55">
        <v>20403</v>
      </c>
    </row>
    <row r="49" spans="1:6" x14ac:dyDescent="0.2">
      <c r="A49" s="54">
        <v>41463</v>
      </c>
      <c r="B49" s="34" t="s">
        <v>64</v>
      </c>
      <c r="C49" s="87">
        <v>231</v>
      </c>
      <c r="D49" s="34" t="s">
        <v>428</v>
      </c>
      <c r="E49" s="34" t="s">
        <v>429</v>
      </c>
      <c r="F49" s="55">
        <v>14522.6</v>
      </c>
    </row>
    <row r="50" spans="1:6" x14ac:dyDescent="0.2">
      <c r="A50" s="54">
        <v>41464</v>
      </c>
      <c r="B50" s="34" t="s">
        <v>64</v>
      </c>
      <c r="C50" s="87">
        <v>232</v>
      </c>
      <c r="D50" s="34" t="s">
        <v>6</v>
      </c>
      <c r="E50" s="34" t="s">
        <v>6</v>
      </c>
      <c r="F50" s="55">
        <v>0</v>
      </c>
    </row>
    <row r="51" spans="1:6" x14ac:dyDescent="0.2">
      <c r="A51" s="54">
        <v>41464</v>
      </c>
      <c r="B51" s="34" t="s">
        <v>64</v>
      </c>
      <c r="C51" s="87">
        <v>233</v>
      </c>
      <c r="D51" s="34" t="s">
        <v>301</v>
      </c>
      <c r="E51" s="34" t="s">
        <v>430</v>
      </c>
      <c r="F51" s="55">
        <v>12455.11</v>
      </c>
    </row>
    <row r="52" spans="1:6" x14ac:dyDescent="0.2">
      <c r="A52" s="54">
        <v>41465</v>
      </c>
      <c r="B52" s="34" t="s">
        <v>64</v>
      </c>
      <c r="C52" s="87">
        <v>234</v>
      </c>
      <c r="D52" s="34" t="s">
        <v>391</v>
      </c>
      <c r="E52" s="34" t="s">
        <v>431</v>
      </c>
      <c r="F52" s="55">
        <v>15739.77</v>
      </c>
    </row>
    <row r="53" spans="1:6" x14ac:dyDescent="0.2">
      <c r="A53" s="54">
        <v>41466</v>
      </c>
      <c r="B53" s="34" t="s">
        <v>64</v>
      </c>
      <c r="C53" s="87" t="s">
        <v>449</v>
      </c>
      <c r="D53" s="34" t="s">
        <v>224</v>
      </c>
      <c r="E53" s="34" t="s">
        <v>450</v>
      </c>
      <c r="F53" s="55">
        <v>230842</v>
      </c>
    </row>
    <row r="54" spans="1:6" x14ac:dyDescent="0.2">
      <c r="A54" s="54">
        <v>41466</v>
      </c>
      <c r="B54" s="34" t="s">
        <v>64</v>
      </c>
      <c r="C54" s="87" t="s">
        <v>447</v>
      </c>
      <c r="D54" s="34" t="s">
        <v>41</v>
      </c>
      <c r="E54" s="34" t="s">
        <v>448</v>
      </c>
      <c r="F54" s="55">
        <v>157132</v>
      </c>
    </row>
    <row r="55" spans="1:6" x14ac:dyDescent="0.2">
      <c r="A55" s="54">
        <v>41466</v>
      </c>
      <c r="B55" s="34" t="s">
        <v>64</v>
      </c>
      <c r="C55" s="87" t="s">
        <v>471</v>
      </c>
      <c r="D55" s="34" t="s">
        <v>392</v>
      </c>
      <c r="E55" s="34" t="s">
        <v>472</v>
      </c>
      <c r="F55" s="55">
        <v>32740.45</v>
      </c>
    </row>
    <row r="56" spans="1:6" x14ac:dyDescent="0.2">
      <c r="A56" s="54">
        <v>41470</v>
      </c>
      <c r="B56" s="34" t="s">
        <v>64</v>
      </c>
      <c r="C56" s="87" t="s">
        <v>453</v>
      </c>
      <c r="D56" s="53" t="s">
        <v>393</v>
      </c>
      <c r="E56" s="34" t="s">
        <v>285</v>
      </c>
      <c r="F56" s="55">
        <v>6700.3</v>
      </c>
    </row>
    <row r="57" spans="1:6" x14ac:dyDescent="0.2">
      <c r="A57" s="54">
        <v>41470</v>
      </c>
      <c r="B57" s="34" t="s">
        <v>64</v>
      </c>
      <c r="C57" s="87" t="s">
        <v>287</v>
      </c>
      <c r="D57" s="53" t="s">
        <v>393</v>
      </c>
      <c r="E57" s="34" t="s">
        <v>459</v>
      </c>
      <c r="F57" s="55">
        <v>372</v>
      </c>
    </row>
    <row r="58" spans="1:6" x14ac:dyDescent="0.2">
      <c r="A58" s="54">
        <v>41470</v>
      </c>
      <c r="B58" s="34" t="s">
        <v>64</v>
      </c>
      <c r="C58" s="87" t="s">
        <v>474</v>
      </c>
      <c r="D58" s="53" t="s">
        <v>208</v>
      </c>
      <c r="E58" s="34" t="s">
        <v>475</v>
      </c>
      <c r="F58" s="55">
        <v>12216.17</v>
      </c>
    </row>
    <row r="59" spans="1:6" x14ac:dyDescent="0.2">
      <c r="A59" s="54">
        <v>41472</v>
      </c>
      <c r="B59" s="34" t="s">
        <v>64</v>
      </c>
      <c r="C59" s="87">
        <v>235</v>
      </c>
      <c r="D59" s="53" t="s">
        <v>432</v>
      </c>
      <c r="E59" s="34" t="s">
        <v>433</v>
      </c>
      <c r="F59" s="55">
        <v>10185.91</v>
      </c>
    </row>
    <row r="60" spans="1:6" x14ac:dyDescent="0.2">
      <c r="A60" s="54">
        <v>41472</v>
      </c>
      <c r="B60" s="34" t="s">
        <v>64</v>
      </c>
      <c r="C60" s="87">
        <v>236</v>
      </c>
      <c r="D60" s="53" t="s">
        <v>434</v>
      </c>
      <c r="E60" s="34" t="s">
        <v>435</v>
      </c>
      <c r="F60" s="55">
        <v>11698.71</v>
      </c>
    </row>
    <row r="61" spans="1:6" x14ac:dyDescent="0.2">
      <c r="A61" s="54">
        <v>41473</v>
      </c>
      <c r="B61" s="34" t="s">
        <v>64</v>
      </c>
      <c r="C61" s="87">
        <v>237</v>
      </c>
      <c r="D61" s="53" t="s">
        <v>436</v>
      </c>
      <c r="E61" s="34" t="s">
        <v>437</v>
      </c>
      <c r="F61" s="55">
        <v>16277.04</v>
      </c>
    </row>
    <row r="62" spans="1:6" x14ac:dyDescent="0.2">
      <c r="A62" s="54">
        <v>41473</v>
      </c>
      <c r="B62" s="34" t="s">
        <v>64</v>
      </c>
      <c r="C62" s="87">
        <v>238</v>
      </c>
      <c r="D62" s="53" t="s">
        <v>229</v>
      </c>
      <c r="E62" s="34" t="s">
        <v>438</v>
      </c>
      <c r="F62" s="55">
        <v>13666.66</v>
      </c>
    </row>
    <row r="63" spans="1:6" x14ac:dyDescent="0.2">
      <c r="A63" s="54">
        <v>41473</v>
      </c>
      <c r="B63" s="34" t="s">
        <v>64</v>
      </c>
      <c r="C63" s="87">
        <v>239</v>
      </c>
      <c r="D63" s="53" t="s">
        <v>439</v>
      </c>
      <c r="E63" s="34" t="s">
        <v>440</v>
      </c>
      <c r="F63" s="55">
        <v>38885.86</v>
      </c>
    </row>
    <row r="64" spans="1:6" x14ac:dyDescent="0.2">
      <c r="A64" s="54">
        <v>41473</v>
      </c>
      <c r="B64" s="34" t="s">
        <v>64</v>
      </c>
      <c r="C64" s="87">
        <v>240</v>
      </c>
      <c r="D64" s="53" t="s">
        <v>441</v>
      </c>
      <c r="E64" s="34" t="s">
        <v>442</v>
      </c>
      <c r="F64" s="55">
        <v>11743.16</v>
      </c>
    </row>
    <row r="65" spans="1:6" x14ac:dyDescent="0.2">
      <c r="A65" s="54">
        <v>41478</v>
      </c>
      <c r="B65" s="34" t="s">
        <v>64</v>
      </c>
      <c r="C65" s="87">
        <v>241</v>
      </c>
      <c r="D65" s="34" t="s">
        <v>428</v>
      </c>
      <c r="E65" s="34" t="s">
        <v>443</v>
      </c>
      <c r="F65" s="55">
        <v>14522.6</v>
      </c>
    </row>
    <row r="66" spans="1:6" x14ac:dyDescent="0.2">
      <c r="A66" s="54">
        <v>41477</v>
      </c>
      <c r="B66" s="34" t="s">
        <v>64</v>
      </c>
      <c r="C66" s="87">
        <v>242</v>
      </c>
      <c r="D66" s="53" t="s">
        <v>394</v>
      </c>
      <c r="E66" s="34" t="s">
        <v>431</v>
      </c>
      <c r="F66" s="55">
        <v>223906.68</v>
      </c>
    </row>
    <row r="67" spans="1:6" x14ac:dyDescent="0.2">
      <c r="A67" s="54">
        <v>41479</v>
      </c>
      <c r="B67" s="34" t="s">
        <v>64</v>
      </c>
      <c r="C67" s="87" t="s">
        <v>294</v>
      </c>
      <c r="D67" s="53" t="s">
        <v>397</v>
      </c>
      <c r="E67" s="34" t="s">
        <v>460</v>
      </c>
      <c r="F67" s="55">
        <v>2920.88</v>
      </c>
    </row>
    <row r="68" spans="1:6" x14ac:dyDescent="0.2">
      <c r="A68" s="54">
        <v>41481</v>
      </c>
      <c r="B68" s="34" t="s">
        <v>64</v>
      </c>
      <c r="C68" s="87" t="s">
        <v>296</v>
      </c>
      <c r="D68" s="53" t="s">
        <v>395</v>
      </c>
      <c r="E68" s="34" t="s">
        <v>473</v>
      </c>
      <c r="F68" s="55">
        <v>226171.74</v>
      </c>
    </row>
    <row r="69" spans="1:6" x14ac:dyDescent="0.2">
      <c r="A69" s="54">
        <v>41485</v>
      </c>
      <c r="B69" s="34" t="s">
        <v>64</v>
      </c>
      <c r="C69" s="87" t="s">
        <v>461</v>
      </c>
      <c r="D69" s="53" t="s">
        <v>43</v>
      </c>
      <c r="E69" s="34" t="s">
        <v>462</v>
      </c>
      <c r="F69" s="55">
        <v>213.35</v>
      </c>
    </row>
    <row r="70" spans="1:6" x14ac:dyDescent="0.2">
      <c r="A70" s="54">
        <v>41485</v>
      </c>
      <c r="B70" s="34" t="s">
        <v>64</v>
      </c>
      <c r="C70" s="87" t="s">
        <v>463</v>
      </c>
      <c r="D70" s="53" t="s">
        <v>43</v>
      </c>
      <c r="E70" s="34" t="s">
        <v>464</v>
      </c>
      <c r="F70" s="55">
        <v>6913.66</v>
      </c>
    </row>
    <row r="71" spans="1:6" x14ac:dyDescent="0.2">
      <c r="A71" s="54">
        <v>41486</v>
      </c>
      <c r="B71" s="34" t="s">
        <v>64</v>
      </c>
      <c r="C71" s="87" t="s">
        <v>467</v>
      </c>
      <c r="D71" s="53" t="s">
        <v>396</v>
      </c>
      <c r="E71" s="34" t="s">
        <v>468</v>
      </c>
      <c r="F71" s="55">
        <v>986</v>
      </c>
    </row>
    <row r="72" spans="1:6" x14ac:dyDescent="0.2">
      <c r="A72" s="54">
        <v>41486</v>
      </c>
      <c r="B72" s="34" t="s">
        <v>64</v>
      </c>
      <c r="C72" s="87" t="s">
        <v>466</v>
      </c>
      <c r="D72" s="53" t="s">
        <v>397</v>
      </c>
      <c r="E72" s="34" t="s">
        <v>465</v>
      </c>
      <c r="F72" s="55">
        <v>2920.88</v>
      </c>
    </row>
    <row r="73" spans="1:6" customFormat="1" ht="15" x14ac:dyDescent="0.25">
      <c r="A73" s="54">
        <v>41456</v>
      </c>
      <c r="B73" s="34" t="s">
        <v>452</v>
      </c>
      <c r="C73" s="87" t="s">
        <v>476</v>
      </c>
      <c r="D73" s="53" t="s">
        <v>451</v>
      </c>
      <c r="E73" s="34" t="s">
        <v>477</v>
      </c>
      <c r="F73" s="71">
        <f>43100.6+1018.21+18920.24+29421.29+26.49+6247.06+36343.99+1001.2+10384+173.33</f>
        <v>146636.41</v>
      </c>
    </row>
    <row r="74" spans="1:6" x14ac:dyDescent="0.2">
      <c r="A74" s="54">
        <v>41470</v>
      </c>
      <c r="B74" s="34" t="s">
        <v>452</v>
      </c>
      <c r="C74" s="87" t="s">
        <v>455</v>
      </c>
      <c r="D74" s="53" t="s">
        <v>285</v>
      </c>
      <c r="E74" s="34" t="s">
        <v>456</v>
      </c>
      <c r="F74" s="71">
        <v>150073.88</v>
      </c>
    </row>
    <row r="75" spans="1:6" x14ac:dyDescent="0.2">
      <c r="A75" s="54">
        <v>41470</v>
      </c>
      <c r="B75" s="34" t="s">
        <v>452</v>
      </c>
      <c r="C75" s="87" t="s">
        <v>457</v>
      </c>
      <c r="D75" s="53" t="s">
        <v>454</v>
      </c>
      <c r="E75" s="34" t="s">
        <v>458</v>
      </c>
      <c r="F75" s="71">
        <v>4092</v>
      </c>
    </row>
    <row r="76" spans="1:6" x14ac:dyDescent="0.2">
      <c r="A76" s="54">
        <v>41486</v>
      </c>
      <c r="B76" s="34" t="s">
        <v>452</v>
      </c>
      <c r="C76" s="87" t="s">
        <v>469</v>
      </c>
      <c r="D76" s="53" t="s">
        <v>36</v>
      </c>
      <c r="E76" s="34" t="s">
        <v>470</v>
      </c>
      <c r="F76" s="71">
        <f>1001.2+37626.83+21834.61+26.49+6247.06+10750.52+1200.31+30459.78+173.33+43100.6</f>
        <v>152420.73000000001</v>
      </c>
    </row>
    <row r="77" spans="1:6" ht="13.5" thickBot="1" x14ac:dyDescent="0.25"/>
    <row r="78" spans="1:6" ht="15.75" thickBot="1" x14ac:dyDescent="0.3">
      <c r="B78" s="84" t="s">
        <v>478</v>
      </c>
      <c r="F78" s="95">
        <f>SUM(F11:F77)</f>
        <v>1710226.2499999995</v>
      </c>
    </row>
    <row r="80" spans="1:6" ht="15" x14ac:dyDescent="0.25">
      <c r="B80" s="65" t="s">
        <v>12</v>
      </c>
      <c r="E80" s="65" t="s">
        <v>13</v>
      </c>
    </row>
    <row r="81" spans="2:5" ht="15" x14ac:dyDescent="0.25">
      <c r="B81"/>
      <c r="E81"/>
    </row>
    <row r="82" spans="2:5" ht="15" x14ac:dyDescent="0.25">
      <c r="B82"/>
      <c r="E82"/>
    </row>
    <row r="83" spans="2:5" ht="15" x14ac:dyDescent="0.25">
      <c r="B83" s="65"/>
      <c r="E83" s="67"/>
    </row>
    <row r="84" spans="2:5" ht="15" x14ac:dyDescent="0.25">
      <c r="B84" s="65" t="s">
        <v>14</v>
      </c>
      <c r="E84" s="65" t="s">
        <v>172</v>
      </c>
    </row>
  </sheetData>
  <autoFilter ref="A10:H76"/>
  <pageMargins left="1.299212598425197" right="0.51181102362204722" top="0.15748031496062992" bottom="0.19685039370078741" header="0.39370078740157483" footer="0.19685039370078741"/>
  <pageSetup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70"/>
  <sheetViews>
    <sheetView showGridLines="0" zoomScale="85" zoomScaleNormal="85" workbookViewId="0">
      <selection activeCell="E2" sqref="E2"/>
    </sheetView>
  </sheetViews>
  <sheetFormatPr baseColWidth="10" defaultRowHeight="15" x14ac:dyDescent="0.25"/>
  <cols>
    <col min="1" max="2" width="12.7109375" customWidth="1"/>
    <col min="3" max="3" width="10" customWidth="1"/>
    <col min="4" max="4" width="41.5703125" style="32" customWidth="1"/>
    <col min="5" max="5" width="48.140625" style="32" customWidth="1"/>
    <col min="6" max="6" width="17" style="28" customWidth="1"/>
    <col min="7" max="7" width="12.5703125" bestFit="1" customWidth="1"/>
  </cols>
  <sheetData>
    <row r="5" spans="1:6" x14ac:dyDescent="0.25">
      <c r="A5" s="22" t="s">
        <v>0</v>
      </c>
      <c r="B5" s="22"/>
    </row>
    <row r="6" spans="1:6" x14ac:dyDescent="0.25">
      <c r="A6" s="22" t="s">
        <v>163</v>
      </c>
      <c r="B6" s="22"/>
    </row>
    <row r="7" spans="1:6" x14ac:dyDescent="0.25">
      <c r="A7" s="22"/>
      <c r="B7" s="22"/>
    </row>
    <row r="8" spans="1:6" x14ac:dyDescent="0.25">
      <c r="B8" s="93" t="s">
        <v>26</v>
      </c>
    </row>
    <row r="9" spans="1:6" x14ac:dyDescent="0.25">
      <c r="A9" s="16" t="s">
        <v>1</v>
      </c>
      <c r="B9" s="60" t="s">
        <v>27</v>
      </c>
      <c r="C9" s="16" t="s">
        <v>2</v>
      </c>
      <c r="D9" s="60" t="s">
        <v>3</v>
      </c>
      <c r="E9" s="60" t="s">
        <v>4</v>
      </c>
      <c r="F9" s="16" t="s">
        <v>5</v>
      </c>
    </row>
    <row r="10" spans="1:6" x14ac:dyDescent="0.25">
      <c r="A10" s="23">
        <v>41488</v>
      </c>
      <c r="B10" s="23"/>
      <c r="D10" s="37" t="s">
        <v>23</v>
      </c>
      <c r="E10" s="34" t="s">
        <v>25</v>
      </c>
      <c r="F10" s="97">
        <v>34094.769999999997</v>
      </c>
    </row>
    <row r="11" spans="1:6" x14ac:dyDescent="0.25">
      <c r="A11" s="23">
        <v>41492</v>
      </c>
      <c r="B11" s="23"/>
      <c r="C11">
        <v>243</v>
      </c>
      <c r="D11" s="37" t="s">
        <v>226</v>
      </c>
      <c r="E11" s="53" t="s">
        <v>499</v>
      </c>
      <c r="F11" s="52">
        <v>16237.11</v>
      </c>
    </row>
    <row r="12" spans="1:6" x14ac:dyDescent="0.25">
      <c r="A12" s="23">
        <v>41492</v>
      </c>
      <c r="B12" s="23"/>
      <c r="D12" s="37" t="s">
        <v>479</v>
      </c>
      <c r="E12" s="53" t="s">
        <v>38</v>
      </c>
      <c r="F12" s="44">
        <v>17825</v>
      </c>
    </row>
    <row r="13" spans="1:6" x14ac:dyDescent="0.25">
      <c r="A13" s="23">
        <v>41492</v>
      </c>
      <c r="B13" s="23"/>
      <c r="D13" s="37" t="s">
        <v>480</v>
      </c>
      <c r="E13" s="53" t="s">
        <v>515</v>
      </c>
      <c r="F13" s="44">
        <v>11310</v>
      </c>
    </row>
    <row r="14" spans="1:6" x14ac:dyDescent="0.25">
      <c r="A14" s="23">
        <v>41498</v>
      </c>
      <c r="B14" s="23"/>
      <c r="D14" s="37" t="s">
        <v>481</v>
      </c>
      <c r="E14" s="34" t="s">
        <v>518</v>
      </c>
      <c r="F14" s="44">
        <v>240328.8</v>
      </c>
    </row>
    <row r="15" spans="1:6" x14ac:dyDescent="0.25">
      <c r="A15" s="23">
        <v>41499</v>
      </c>
      <c r="B15" s="23"/>
      <c r="D15" s="37" t="s">
        <v>482</v>
      </c>
      <c r="E15" s="34" t="s">
        <v>505</v>
      </c>
      <c r="F15" s="44">
        <v>222566.22</v>
      </c>
    </row>
    <row r="16" spans="1:6" x14ac:dyDescent="0.25">
      <c r="A16" s="23">
        <v>41501</v>
      </c>
      <c r="B16" s="23"/>
      <c r="C16">
        <v>244</v>
      </c>
      <c r="D16" s="37" t="s">
        <v>177</v>
      </c>
      <c r="E16" s="58" t="s">
        <v>125</v>
      </c>
      <c r="F16" s="44">
        <v>11624.78</v>
      </c>
    </row>
    <row r="17" spans="1:7" x14ac:dyDescent="0.25">
      <c r="A17" s="23">
        <v>41501</v>
      </c>
      <c r="B17" s="23"/>
      <c r="D17" s="37" t="s">
        <v>483</v>
      </c>
      <c r="E17" s="58" t="s">
        <v>520</v>
      </c>
      <c r="F17" s="44">
        <v>6709.36</v>
      </c>
    </row>
    <row r="18" spans="1:7" x14ac:dyDescent="0.25">
      <c r="A18" s="23">
        <v>41501</v>
      </c>
      <c r="B18" s="23"/>
      <c r="D18" s="37" t="s">
        <v>484</v>
      </c>
      <c r="E18" s="34" t="s">
        <v>519</v>
      </c>
      <c r="F18" s="44">
        <v>11310</v>
      </c>
    </row>
    <row r="19" spans="1:7" x14ac:dyDescent="0.25">
      <c r="A19" s="23">
        <v>41502</v>
      </c>
      <c r="B19" s="23"/>
      <c r="D19" s="37" t="s">
        <v>521</v>
      </c>
      <c r="E19" s="58" t="s">
        <v>41</v>
      </c>
      <c r="F19" s="44">
        <v>258366</v>
      </c>
    </row>
    <row r="20" spans="1:7" x14ac:dyDescent="0.25">
      <c r="A20" s="23">
        <v>41505</v>
      </c>
      <c r="B20" s="23"/>
      <c r="C20">
        <v>245</v>
      </c>
      <c r="D20" s="37" t="s">
        <v>6</v>
      </c>
      <c r="E20" s="37" t="s">
        <v>6</v>
      </c>
      <c r="F20" s="44">
        <v>0</v>
      </c>
    </row>
    <row r="21" spans="1:7" x14ac:dyDescent="0.25">
      <c r="A21" s="23">
        <v>41505</v>
      </c>
      <c r="B21" s="23"/>
      <c r="D21" s="37" t="s">
        <v>485</v>
      </c>
      <c r="E21" s="34" t="s">
        <v>523</v>
      </c>
      <c r="F21" s="44">
        <v>1690.72</v>
      </c>
    </row>
    <row r="22" spans="1:7" x14ac:dyDescent="0.25">
      <c r="A22" s="23">
        <v>41507</v>
      </c>
      <c r="B22" s="23"/>
      <c r="D22" s="37" t="s">
        <v>486</v>
      </c>
      <c r="E22" s="32" t="s">
        <v>524</v>
      </c>
      <c r="F22" s="44">
        <v>36192</v>
      </c>
      <c r="G22" s="56"/>
    </row>
    <row r="23" spans="1:7" x14ac:dyDescent="0.25">
      <c r="A23" s="23">
        <v>41514</v>
      </c>
      <c r="B23" s="23"/>
      <c r="D23" s="37" t="s">
        <v>487</v>
      </c>
      <c r="E23" s="32" t="s">
        <v>525</v>
      </c>
      <c r="F23" s="44">
        <v>7454.27</v>
      </c>
    </row>
    <row r="24" spans="1:7" x14ac:dyDescent="0.25">
      <c r="A24" s="23">
        <v>41514</v>
      </c>
      <c r="B24" s="23"/>
      <c r="D24" s="37" t="s">
        <v>18</v>
      </c>
      <c r="E24" s="32" t="s">
        <v>511</v>
      </c>
      <c r="F24" s="44">
        <v>272676.65000000002</v>
      </c>
    </row>
    <row r="25" spans="1:7" x14ac:dyDescent="0.25">
      <c r="A25" s="23">
        <v>41515</v>
      </c>
      <c r="B25" s="23"/>
      <c r="C25">
        <v>246</v>
      </c>
      <c r="D25" s="37" t="s">
        <v>434</v>
      </c>
      <c r="E25" s="32" t="s">
        <v>500</v>
      </c>
      <c r="F25" s="44">
        <v>11698.71</v>
      </c>
    </row>
    <row r="26" spans="1:7" x14ac:dyDescent="0.25">
      <c r="A26" s="23">
        <v>41486</v>
      </c>
      <c r="B26" s="23"/>
      <c r="C26">
        <v>17387</v>
      </c>
      <c r="D26" s="37" t="s">
        <v>6</v>
      </c>
      <c r="E26" s="37" t="s">
        <v>6</v>
      </c>
      <c r="F26" s="44">
        <v>0</v>
      </c>
    </row>
    <row r="27" spans="1:7" x14ac:dyDescent="0.25">
      <c r="A27" s="23">
        <v>41487</v>
      </c>
      <c r="B27" s="23"/>
      <c r="C27">
        <v>17388</v>
      </c>
      <c r="D27" s="37" t="s">
        <v>9</v>
      </c>
      <c r="E27" s="32" t="s">
        <v>501</v>
      </c>
      <c r="F27" s="44">
        <v>1500</v>
      </c>
    </row>
    <row r="28" spans="1:7" x14ac:dyDescent="0.25">
      <c r="A28" s="23">
        <v>41487</v>
      </c>
      <c r="B28" s="23"/>
      <c r="C28">
        <v>17389</v>
      </c>
      <c r="D28" s="37" t="s">
        <v>54</v>
      </c>
      <c r="E28" s="32" t="s">
        <v>502</v>
      </c>
      <c r="F28" s="44">
        <v>6360</v>
      </c>
    </row>
    <row r="29" spans="1:7" x14ac:dyDescent="0.25">
      <c r="A29" s="23">
        <v>41487</v>
      </c>
      <c r="B29" s="23"/>
      <c r="C29">
        <v>17390</v>
      </c>
      <c r="D29" s="37" t="s">
        <v>488</v>
      </c>
      <c r="E29" s="32" t="s">
        <v>500</v>
      </c>
      <c r="F29" s="44">
        <v>7951.12</v>
      </c>
    </row>
    <row r="30" spans="1:7" x14ac:dyDescent="0.25">
      <c r="A30" s="23">
        <v>41491</v>
      </c>
      <c r="B30" s="23"/>
      <c r="C30">
        <v>17391</v>
      </c>
      <c r="D30" s="37" t="s">
        <v>147</v>
      </c>
      <c r="E30" s="32" t="s">
        <v>39</v>
      </c>
      <c r="F30" s="44">
        <v>4834</v>
      </c>
    </row>
    <row r="31" spans="1:7" x14ac:dyDescent="0.25">
      <c r="A31" s="23">
        <v>41491</v>
      </c>
      <c r="B31" s="23"/>
      <c r="C31">
        <v>17392</v>
      </c>
      <c r="D31" s="37" t="s">
        <v>6</v>
      </c>
      <c r="E31" s="37" t="s">
        <v>6</v>
      </c>
      <c r="F31" s="44">
        <v>0</v>
      </c>
    </row>
    <row r="32" spans="1:7" x14ac:dyDescent="0.25">
      <c r="A32" s="23">
        <v>41491</v>
      </c>
      <c r="B32" s="23"/>
      <c r="C32">
        <v>17393</v>
      </c>
      <c r="D32" s="37" t="s">
        <v>11</v>
      </c>
      <c r="E32" s="32" t="s">
        <v>503</v>
      </c>
      <c r="F32" s="44">
        <v>1209.3800000000001</v>
      </c>
    </row>
    <row r="33" spans="1:6" x14ac:dyDescent="0.25">
      <c r="A33" s="23">
        <v>41494</v>
      </c>
      <c r="B33" s="23"/>
      <c r="C33">
        <v>17394</v>
      </c>
      <c r="D33" s="37" t="s">
        <v>489</v>
      </c>
      <c r="E33" s="32" t="s">
        <v>504</v>
      </c>
      <c r="F33" s="44">
        <v>3794</v>
      </c>
    </row>
    <row r="34" spans="1:6" x14ac:dyDescent="0.25">
      <c r="A34" s="23">
        <v>41499</v>
      </c>
      <c r="B34" s="23"/>
      <c r="C34">
        <v>17395</v>
      </c>
      <c r="D34" s="37" t="s">
        <v>490</v>
      </c>
      <c r="E34" s="32" t="s">
        <v>505</v>
      </c>
      <c r="F34" s="44">
        <v>1402.08</v>
      </c>
    </row>
    <row r="35" spans="1:6" x14ac:dyDescent="0.25">
      <c r="A35" s="23">
        <v>41499</v>
      </c>
      <c r="B35" s="23"/>
      <c r="C35">
        <v>17396</v>
      </c>
      <c r="D35" s="37" t="s">
        <v>491</v>
      </c>
      <c r="E35" s="32" t="s">
        <v>505</v>
      </c>
      <c r="F35" s="44">
        <v>1111.22</v>
      </c>
    </row>
    <row r="36" spans="1:6" x14ac:dyDescent="0.25">
      <c r="A36" s="23">
        <v>41499</v>
      </c>
      <c r="B36" s="23"/>
      <c r="C36">
        <v>17397</v>
      </c>
      <c r="D36" s="37" t="s">
        <v>9</v>
      </c>
      <c r="E36" s="32" t="s">
        <v>506</v>
      </c>
      <c r="F36" s="44">
        <v>2500</v>
      </c>
    </row>
    <row r="37" spans="1:6" x14ac:dyDescent="0.25">
      <c r="A37" s="23">
        <v>41500</v>
      </c>
      <c r="B37" s="23"/>
      <c r="C37">
        <v>17398</v>
      </c>
      <c r="D37" s="37" t="s">
        <v>492</v>
      </c>
      <c r="E37" s="32" t="s">
        <v>500</v>
      </c>
      <c r="F37" s="44">
        <v>6227.56</v>
      </c>
    </row>
    <row r="38" spans="1:6" x14ac:dyDescent="0.25">
      <c r="A38" s="23">
        <v>41500</v>
      </c>
      <c r="B38" s="23"/>
      <c r="C38">
        <v>17399</v>
      </c>
      <c r="D38" s="37" t="s">
        <v>6</v>
      </c>
      <c r="E38" s="37" t="s">
        <v>6</v>
      </c>
      <c r="F38" s="44">
        <v>0</v>
      </c>
    </row>
    <row r="39" spans="1:6" x14ac:dyDescent="0.25">
      <c r="A39" s="23">
        <v>41501</v>
      </c>
      <c r="B39" s="23"/>
      <c r="C39">
        <v>17400</v>
      </c>
      <c r="D39" s="37" t="s">
        <v>8</v>
      </c>
      <c r="E39" s="32" t="s">
        <v>507</v>
      </c>
      <c r="F39" s="44">
        <v>3640.19</v>
      </c>
    </row>
    <row r="40" spans="1:6" x14ac:dyDescent="0.25">
      <c r="A40" s="23">
        <v>41501</v>
      </c>
      <c r="B40" s="23"/>
      <c r="C40">
        <v>17401</v>
      </c>
      <c r="D40" s="37" t="s">
        <v>179</v>
      </c>
      <c r="E40" s="32" t="s">
        <v>508</v>
      </c>
      <c r="F40" s="44">
        <v>1191.4000000000001</v>
      </c>
    </row>
    <row r="41" spans="1:6" x14ac:dyDescent="0.25">
      <c r="A41" s="23">
        <v>41501</v>
      </c>
      <c r="B41" s="23"/>
      <c r="C41">
        <v>17402</v>
      </c>
      <c r="D41" s="37" t="s">
        <v>493</v>
      </c>
      <c r="E41" s="32" t="s">
        <v>509</v>
      </c>
      <c r="F41" s="44">
        <v>540</v>
      </c>
    </row>
    <row r="42" spans="1:6" x14ac:dyDescent="0.25">
      <c r="A42" s="23">
        <v>41501</v>
      </c>
      <c r="B42" s="23"/>
      <c r="C42">
        <v>17403</v>
      </c>
      <c r="D42" s="37" t="s">
        <v>234</v>
      </c>
      <c r="E42" s="32" t="s">
        <v>508</v>
      </c>
      <c r="F42" s="44">
        <v>1122</v>
      </c>
    </row>
    <row r="43" spans="1:6" x14ac:dyDescent="0.25">
      <c r="A43" s="23">
        <v>41505</v>
      </c>
      <c r="B43" s="23"/>
      <c r="C43">
        <v>17404</v>
      </c>
      <c r="D43" s="37" t="s">
        <v>11</v>
      </c>
      <c r="E43" s="32" t="s">
        <v>507</v>
      </c>
      <c r="F43" s="44">
        <v>395</v>
      </c>
    </row>
    <row r="44" spans="1:6" x14ac:dyDescent="0.25">
      <c r="A44" s="23">
        <v>41508</v>
      </c>
      <c r="B44" s="23"/>
      <c r="C44">
        <v>17405</v>
      </c>
      <c r="D44" s="37" t="s">
        <v>494</v>
      </c>
      <c r="E44" s="32" t="s">
        <v>526</v>
      </c>
      <c r="F44" s="44">
        <v>5381.76</v>
      </c>
    </row>
    <row r="45" spans="1:6" x14ac:dyDescent="0.25">
      <c r="A45" s="23">
        <v>41508</v>
      </c>
      <c r="B45" s="23"/>
      <c r="C45">
        <v>17406</v>
      </c>
      <c r="D45" s="37" t="s">
        <v>6</v>
      </c>
      <c r="E45" s="37" t="s">
        <v>6</v>
      </c>
      <c r="F45" s="44">
        <v>0</v>
      </c>
    </row>
    <row r="46" spans="1:6" x14ac:dyDescent="0.25">
      <c r="A46" s="23">
        <v>41508</v>
      </c>
      <c r="B46" s="23"/>
      <c r="C46">
        <v>17407</v>
      </c>
      <c r="D46" s="37" t="s">
        <v>37</v>
      </c>
      <c r="E46" s="32" t="s">
        <v>510</v>
      </c>
      <c r="F46" s="44">
        <v>7812</v>
      </c>
    </row>
    <row r="47" spans="1:6" x14ac:dyDescent="0.25">
      <c r="A47" s="23">
        <v>41508</v>
      </c>
      <c r="B47" s="23"/>
      <c r="C47">
        <v>17408</v>
      </c>
      <c r="D47" s="37" t="s">
        <v>492</v>
      </c>
      <c r="E47" s="32" t="s">
        <v>500</v>
      </c>
      <c r="F47" s="44">
        <v>6227.56</v>
      </c>
    </row>
    <row r="48" spans="1:6" x14ac:dyDescent="0.25">
      <c r="A48" t="s">
        <v>495</v>
      </c>
      <c r="C48">
        <v>17409</v>
      </c>
      <c r="D48" s="37" t="s">
        <v>492</v>
      </c>
      <c r="E48" s="32" t="s">
        <v>511</v>
      </c>
      <c r="F48" s="44">
        <v>2673.15</v>
      </c>
    </row>
    <row r="49" spans="1:6" x14ac:dyDescent="0.25">
      <c r="A49" t="s">
        <v>495</v>
      </c>
      <c r="C49">
        <v>17410</v>
      </c>
      <c r="D49" s="37" t="s">
        <v>57</v>
      </c>
      <c r="E49" s="32" t="s">
        <v>512</v>
      </c>
      <c r="F49" s="44">
        <v>6635.2</v>
      </c>
    </row>
    <row r="50" spans="1:6" x14ac:dyDescent="0.25">
      <c r="A50" s="23">
        <v>41515</v>
      </c>
      <c r="B50" s="23"/>
      <c r="C50">
        <v>17411</v>
      </c>
      <c r="D50" s="37" t="s">
        <v>496</v>
      </c>
      <c r="E50" s="32" t="s">
        <v>513</v>
      </c>
      <c r="F50" s="44">
        <v>7500</v>
      </c>
    </row>
    <row r="51" spans="1:6" x14ac:dyDescent="0.25">
      <c r="A51" s="23">
        <v>41515</v>
      </c>
      <c r="B51" s="23"/>
      <c r="C51">
        <v>17412</v>
      </c>
      <c r="D51" s="37" t="s">
        <v>54</v>
      </c>
      <c r="E51" s="32" t="s">
        <v>502</v>
      </c>
      <c r="F51" s="44">
        <v>6360</v>
      </c>
    </row>
    <row r="52" spans="1:6" x14ac:dyDescent="0.25">
      <c r="A52" s="23">
        <v>41515</v>
      </c>
      <c r="B52" s="23"/>
      <c r="C52">
        <v>17413</v>
      </c>
      <c r="D52" s="37" t="s">
        <v>54</v>
      </c>
      <c r="E52" s="32" t="s">
        <v>502</v>
      </c>
      <c r="F52" s="44">
        <v>6360</v>
      </c>
    </row>
    <row r="53" spans="1:6" x14ac:dyDescent="0.25">
      <c r="A53" s="23">
        <v>41515</v>
      </c>
      <c r="B53" s="23"/>
      <c r="C53">
        <v>17414</v>
      </c>
      <c r="D53" s="37" t="s">
        <v>497</v>
      </c>
      <c r="E53" s="32" t="s">
        <v>500</v>
      </c>
      <c r="F53" s="44">
        <v>10185.91</v>
      </c>
    </row>
    <row r="54" spans="1:6" x14ac:dyDescent="0.25">
      <c r="A54" s="23">
        <v>41515</v>
      </c>
      <c r="B54" s="23"/>
      <c r="C54">
        <v>17415</v>
      </c>
      <c r="D54" s="37" t="s">
        <v>498</v>
      </c>
      <c r="E54" s="32" t="s">
        <v>514</v>
      </c>
      <c r="F54" s="44">
        <v>1682</v>
      </c>
    </row>
    <row r="55" spans="1:6" x14ac:dyDescent="0.25">
      <c r="A55" s="23">
        <v>41515</v>
      </c>
      <c r="B55" s="23"/>
      <c r="C55">
        <v>17416</v>
      </c>
      <c r="D55" s="37" t="s">
        <v>488</v>
      </c>
      <c r="E55" s="32" t="s">
        <v>500</v>
      </c>
      <c r="F55" s="44">
        <v>7951.12</v>
      </c>
    </row>
    <row r="56" spans="1:6" x14ac:dyDescent="0.25">
      <c r="A56" s="23">
        <v>41516</v>
      </c>
      <c r="B56" s="23"/>
      <c r="C56">
        <v>17417</v>
      </c>
      <c r="D56" s="37" t="s">
        <v>301</v>
      </c>
      <c r="E56" s="32" t="s">
        <v>500</v>
      </c>
      <c r="F56" s="44">
        <v>6227.55</v>
      </c>
    </row>
    <row r="57" spans="1:6" x14ac:dyDescent="0.25">
      <c r="A57" s="23">
        <v>41516</v>
      </c>
      <c r="B57" s="23"/>
      <c r="C57">
        <v>17418</v>
      </c>
      <c r="D57" s="37" t="s">
        <v>9</v>
      </c>
      <c r="E57" s="32" t="s">
        <v>507</v>
      </c>
      <c r="F57" s="44">
        <v>2916</v>
      </c>
    </row>
    <row r="58" spans="1:6" x14ac:dyDescent="0.25">
      <c r="A58" s="23">
        <v>41492</v>
      </c>
      <c r="B58" s="23"/>
      <c r="C58" t="s">
        <v>452</v>
      </c>
      <c r="D58" s="37" t="s">
        <v>516</v>
      </c>
      <c r="E58" s="32" t="s">
        <v>517</v>
      </c>
      <c r="F58" s="44">
        <v>2346.86</v>
      </c>
    </row>
    <row r="59" spans="1:6" x14ac:dyDescent="0.25">
      <c r="A59" s="23">
        <v>41501</v>
      </c>
      <c r="B59" s="23"/>
      <c r="C59" t="s">
        <v>452</v>
      </c>
      <c r="D59" s="37" t="s">
        <v>285</v>
      </c>
      <c r="E59" s="32" t="s">
        <v>522</v>
      </c>
      <c r="F59" s="96">
        <f>35165.6+10348.54+36219.86+173.33+29320.81+6247.06+21834.61+1001.2+1200.31+26.49</f>
        <v>141537.81</v>
      </c>
    </row>
    <row r="60" spans="1:6" ht="15.75" thickBot="1" x14ac:dyDescent="0.3"/>
    <row r="61" spans="1:6" ht="15.75" thickBot="1" x14ac:dyDescent="0.3">
      <c r="D61" s="84" t="s">
        <v>527</v>
      </c>
      <c r="F61" s="83">
        <f>SUM(F10:F60)</f>
        <v>1425659.2600000002</v>
      </c>
    </row>
    <row r="63" spans="1:6" x14ac:dyDescent="0.25">
      <c r="E63" s="34"/>
    </row>
    <row r="64" spans="1:6" x14ac:dyDescent="0.25">
      <c r="E64" s="34"/>
    </row>
    <row r="65" spans="2:5" x14ac:dyDescent="0.25">
      <c r="B65" s="65" t="s">
        <v>12</v>
      </c>
      <c r="E65" s="65" t="s">
        <v>13</v>
      </c>
    </row>
    <row r="66" spans="2:5" x14ac:dyDescent="0.25">
      <c r="E66"/>
    </row>
    <row r="67" spans="2:5" x14ac:dyDescent="0.25">
      <c r="E67"/>
    </row>
    <row r="68" spans="2:5" x14ac:dyDescent="0.25">
      <c r="B68" s="65"/>
      <c r="E68" s="67"/>
    </row>
    <row r="69" spans="2:5" x14ac:dyDescent="0.25">
      <c r="B69" s="65" t="s">
        <v>14</v>
      </c>
      <c r="E69" s="65" t="s">
        <v>172</v>
      </c>
    </row>
    <row r="70" spans="2:5" x14ac:dyDescent="0.25">
      <c r="E70" s="34"/>
    </row>
  </sheetData>
  <autoFilter ref="A9:G9"/>
  <pageMargins left="1.6929133858267718" right="0" top="0" bottom="0.35433070866141736" header="0" footer="0"/>
  <pageSetup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70"/>
  <sheetViews>
    <sheetView showGridLines="0" topLeftCell="A34" workbookViewId="0">
      <selection activeCell="C13" sqref="C13"/>
    </sheetView>
  </sheetViews>
  <sheetFormatPr baseColWidth="10" defaultRowHeight="12.75" x14ac:dyDescent="0.2"/>
  <cols>
    <col min="1" max="1" width="11.42578125" style="99"/>
    <col min="2" max="2" width="14.28515625" style="99" bestFit="1" customWidth="1"/>
    <col min="3" max="3" width="7.7109375" style="99" customWidth="1"/>
    <col min="4" max="4" width="47.5703125" style="99" bestFit="1" customWidth="1"/>
    <col min="5" max="5" width="41.5703125" style="99" bestFit="1" customWidth="1"/>
    <col min="6" max="6" width="14.140625" style="99" bestFit="1" customWidth="1"/>
    <col min="7" max="16384" width="11.42578125" style="99"/>
  </cols>
  <sheetData>
    <row r="5" spans="1:6" x14ac:dyDescent="0.2">
      <c r="A5" s="98" t="s">
        <v>0</v>
      </c>
      <c r="B5" s="98"/>
    </row>
    <row r="6" spans="1:6" x14ac:dyDescent="0.2">
      <c r="A6" s="98" t="s">
        <v>164</v>
      </c>
      <c r="B6" s="98"/>
    </row>
    <row r="7" spans="1:6" x14ac:dyDescent="0.2">
      <c r="A7" s="98"/>
      <c r="B7" s="98"/>
    </row>
    <row r="8" spans="1:6" x14ac:dyDescent="0.2">
      <c r="B8" s="100" t="s">
        <v>26</v>
      </c>
    </row>
    <row r="9" spans="1:6" x14ac:dyDescent="0.2">
      <c r="A9" s="101" t="s">
        <v>1</v>
      </c>
      <c r="B9" s="101" t="s">
        <v>27</v>
      </c>
      <c r="C9" s="101" t="s">
        <v>2</v>
      </c>
      <c r="D9" s="101" t="s">
        <v>3</v>
      </c>
      <c r="E9" s="101" t="s">
        <v>4</v>
      </c>
      <c r="F9" s="101" t="s">
        <v>5</v>
      </c>
    </row>
    <row r="10" spans="1:6" x14ac:dyDescent="0.2">
      <c r="A10" s="102"/>
      <c r="B10" s="102"/>
      <c r="D10" s="103"/>
      <c r="F10" s="104"/>
    </row>
    <row r="11" spans="1:6" x14ac:dyDescent="0.2">
      <c r="A11" s="102">
        <v>41520</v>
      </c>
      <c r="B11" s="99">
        <v>738625</v>
      </c>
      <c r="C11" s="99">
        <v>17419</v>
      </c>
      <c r="D11" s="103" t="s">
        <v>83</v>
      </c>
      <c r="E11" s="99" t="s">
        <v>538</v>
      </c>
      <c r="F11" s="110">
        <v>4834</v>
      </c>
    </row>
    <row r="12" spans="1:6" x14ac:dyDescent="0.2">
      <c r="A12" s="102">
        <v>41520</v>
      </c>
      <c r="B12" s="99">
        <v>738625</v>
      </c>
      <c r="C12" s="99">
        <v>17420</v>
      </c>
      <c r="D12" s="99" t="s">
        <v>11</v>
      </c>
      <c r="E12" s="99" t="s">
        <v>539</v>
      </c>
      <c r="F12" s="110">
        <v>1646.32</v>
      </c>
    </row>
    <row r="13" spans="1:6" x14ac:dyDescent="0.2">
      <c r="A13" s="102">
        <v>41521</v>
      </c>
      <c r="B13" s="99">
        <v>738625</v>
      </c>
      <c r="C13" s="99">
        <v>17421</v>
      </c>
      <c r="D13" s="99" t="s">
        <v>540</v>
      </c>
      <c r="E13" s="99" t="s">
        <v>541</v>
      </c>
      <c r="F13" s="110">
        <v>2601</v>
      </c>
    </row>
    <row r="14" spans="1:6" x14ac:dyDescent="0.2">
      <c r="A14" s="102">
        <v>41521</v>
      </c>
      <c r="B14" s="99">
        <v>738625</v>
      </c>
      <c r="C14" s="99">
        <v>17422</v>
      </c>
      <c r="D14" s="99" t="s">
        <v>6</v>
      </c>
      <c r="E14" s="99" t="s">
        <v>6</v>
      </c>
      <c r="F14" s="110">
        <v>0</v>
      </c>
    </row>
    <row r="15" spans="1:6" x14ac:dyDescent="0.2">
      <c r="A15" s="102">
        <v>41522</v>
      </c>
      <c r="B15" s="99">
        <v>738625</v>
      </c>
      <c r="C15" s="99">
        <v>17423</v>
      </c>
      <c r="D15" s="99" t="s">
        <v>542</v>
      </c>
      <c r="E15" s="99" t="s">
        <v>543</v>
      </c>
      <c r="F15" s="110">
        <v>6310</v>
      </c>
    </row>
    <row r="16" spans="1:6" x14ac:dyDescent="0.2">
      <c r="A16" s="102">
        <v>41523</v>
      </c>
      <c r="B16" s="99">
        <v>738625</v>
      </c>
      <c r="C16" s="99">
        <v>17424</v>
      </c>
      <c r="D16" s="99" t="s">
        <v>237</v>
      </c>
      <c r="E16" s="99" t="s">
        <v>544</v>
      </c>
      <c r="F16" s="110">
        <v>2088</v>
      </c>
    </row>
    <row r="17" spans="1:6" x14ac:dyDescent="0.2">
      <c r="A17" s="102">
        <v>41523</v>
      </c>
      <c r="B17" s="99">
        <v>738625</v>
      </c>
      <c r="C17" s="99">
        <v>17425</v>
      </c>
      <c r="D17" s="99" t="s">
        <v>545</v>
      </c>
      <c r="E17" s="99" t="s">
        <v>546</v>
      </c>
      <c r="F17" s="110">
        <v>3652.98</v>
      </c>
    </row>
    <row r="18" spans="1:6" x14ac:dyDescent="0.2">
      <c r="A18" s="102">
        <v>41523</v>
      </c>
      <c r="B18" s="99">
        <v>738625</v>
      </c>
      <c r="C18" s="99">
        <v>17426</v>
      </c>
      <c r="D18" s="99" t="s">
        <v>347</v>
      </c>
      <c r="E18" s="99" t="s">
        <v>547</v>
      </c>
      <c r="F18" s="110">
        <v>580</v>
      </c>
    </row>
    <row r="19" spans="1:6" x14ac:dyDescent="0.2">
      <c r="A19" s="102">
        <v>41526</v>
      </c>
      <c r="B19" s="99">
        <v>738625</v>
      </c>
      <c r="C19" s="99">
        <v>17427</v>
      </c>
      <c r="D19" s="103" t="s">
        <v>234</v>
      </c>
      <c r="E19" s="99" t="s">
        <v>548</v>
      </c>
      <c r="F19" s="110">
        <v>1884</v>
      </c>
    </row>
    <row r="20" spans="1:6" x14ac:dyDescent="0.2">
      <c r="A20" s="102">
        <v>41526</v>
      </c>
      <c r="B20" s="99">
        <v>738625</v>
      </c>
      <c r="C20" s="99">
        <v>17428</v>
      </c>
      <c r="D20" s="103" t="s">
        <v>20</v>
      </c>
      <c r="E20" s="99" t="s">
        <v>549</v>
      </c>
      <c r="F20" s="110">
        <v>4000</v>
      </c>
    </row>
    <row r="21" spans="1:6" x14ac:dyDescent="0.2">
      <c r="A21" s="102">
        <v>41526</v>
      </c>
      <c r="B21" s="99">
        <v>738625</v>
      </c>
      <c r="C21" s="99">
        <v>17429</v>
      </c>
      <c r="D21" s="103" t="s">
        <v>11</v>
      </c>
      <c r="E21" s="99" t="s">
        <v>539</v>
      </c>
      <c r="F21" s="110">
        <v>725.06</v>
      </c>
    </row>
    <row r="22" spans="1:6" x14ac:dyDescent="0.2">
      <c r="A22" s="102">
        <v>41526</v>
      </c>
      <c r="B22" s="99">
        <v>738625</v>
      </c>
      <c r="C22" s="99">
        <v>17130</v>
      </c>
      <c r="D22" s="103" t="s">
        <v>550</v>
      </c>
      <c r="E22" s="99" t="s">
        <v>548</v>
      </c>
      <c r="F22" s="110">
        <v>2248</v>
      </c>
    </row>
    <row r="23" spans="1:6" x14ac:dyDescent="0.2">
      <c r="A23" s="102">
        <v>41527</v>
      </c>
      <c r="B23" s="99">
        <v>738625</v>
      </c>
      <c r="C23" s="99">
        <v>17431</v>
      </c>
      <c r="D23" s="103" t="s">
        <v>528</v>
      </c>
      <c r="E23" s="99" t="s">
        <v>551</v>
      </c>
      <c r="F23" s="110">
        <v>660</v>
      </c>
    </row>
    <row r="24" spans="1:6" x14ac:dyDescent="0.2">
      <c r="A24" s="102">
        <v>41527</v>
      </c>
      <c r="B24" s="99">
        <v>738625</v>
      </c>
      <c r="C24" s="99">
        <v>17432</v>
      </c>
      <c r="D24" s="103" t="s">
        <v>59</v>
      </c>
      <c r="E24" s="99" t="s">
        <v>552</v>
      </c>
      <c r="F24" s="110">
        <v>1102</v>
      </c>
    </row>
    <row r="25" spans="1:6" x14ac:dyDescent="0.2">
      <c r="A25" s="102">
        <v>41527</v>
      </c>
      <c r="B25" s="99">
        <v>738625</v>
      </c>
      <c r="C25" s="99">
        <v>17433</v>
      </c>
      <c r="D25" s="103" t="s">
        <v>553</v>
      </c>
      <c r="E25" s="99" t="s">
        <v>554</v>
      </c>
      <c r="F25" s="110">
        <v>2812.96</v>
      </c>
    </row>
    <row r="26" spans="1:6" x14ac:dyDescent="0.2">
      <c r="A26" s="102">
        <v>41530</v>
      </c>
      <c r="B26" s="99">
        <v>738625</v>
      </c>
      <c r="C26" s="99">
        <v>17434</v>
      </c>
      <c r="D26" s="103" t="s">
        <v>301</v>
      </c>
      <c r="E26" s="99" t="s">
        <v>555</v>
      </c>
      <c r="F26" s="110">
        <v>6227.55</v>
      </c>
    </row>
    <row r="27" spans="1:6" x14ac:dyDescent="0.2">
      <c r="A27" s="102">
        <v>41536</v>
      </c>
      <c r="B27" s="99">
        <v>738625</v>
      </c>
      <c r="C27" s="99">
        <v>17435</v>
      </c>
      <c r="D27" s="103" t="s">
        <v>550</v>
      </c>
      <c r="E27" s="99" t="s">
        <v>548</v>
      </c>
      <c r="F27" s="110">
        <v>1272</v>
      </c>
    </row>
    <row r="28" spans="1:6" x14ac:dyDescent="0.2">
      <c r="A28" s="102">
        <v>41536</v>
      </c>
      <c r="B28" s="99">
        <v>738625</v>
      </c>
      <c r="C28" s="99">
        <v>17436</v>
      </c>
      <c r="D28" s="103" t="s">
        <v>550</v>
      </c>
      <c r="E28" s="99" t="s">
        <v>548</v>
      </c>
      <c r="F28" s="110">
        <v>3492</v>
      </c>
    </row>
    <row r="29" spans="1:6" x14ac:dyDescent="0.2">
      <c r="A29" s="102">
        <v>41536</v>
      </c>
      <c r="B29" s="99">
        <v>738625</v>
      </c>
      <c r="C29" s="99">
        <v>17437</v>
      </c>
      <c r="D29" s="103" t="s">
        <v>529</v>
      </c>
      <c r="E29" s="99" t="s">
        <v>548</v>
      </c>
      <c r="F29" s="110">
        <v>1560</v>
      </c>
    </row>
    <row r="30" spans="1:6" x14ac:dyDescent="0.2">
      <c r="A30" s="102">
        <v>41541</v>
      </c>
      <c r="B30" s="99">
        <v>738625</v>
      </c>
      <c r="C30" s="99">
        <v>17438</v>
      </c>
      <c r="D30" s="103" t="s">
        <v>530</v>
      </c>
      <c r="E30" s="99" t="s">
        <v>556</v>
      </c>
      <c r="F30" s="105">
        <v>1954.6</v>
      </c>
    </row>
    <row r="31" spans="1:6" x14ac:dyDescent="0.2">
      <c r="A31" s="102">
        <v>41541</v>
      </c>
      <c r="B31" s="99">
        <v>738625</v>
      </c>
      <c r="C31" s="99">
        <v>17439</v>
      </c>
      <c r="D31" s="103" t="s">
        <v>531</v>
      </c>
      <c r="E31" s="99" t="s">
        <v>557</v>
      </c>
      <c r="F31" s="105">
        <v>800.05</v>
      </c>
    </row>
    <row r="32" spans="1:6" x14ac:dyDescent="0.2">
      <c r="A32" s="102">
        <v>41541</v>
      </c>
      <c r="B32" s="99">
        <v>738625</v>
      </c>
      <c r="C32" s="99">
        <v>17440</v>
      </c>
      <c r="D32" s="103" t="s">
        <v>532</v>
      </c>
      <c r="E32" s="99" t="s">
        <v>558</v>
      </c>
      <c r="F32" s="105">
        <v>6227.55</v>
      </c>
    </row>
    <row r="33" spans="1:8" x14ac:dyDescent="0.2">
      <c r="A33" s="102">
        <v>41541</v>
      </c>
      <c r="B33" s="99">
        <v>738625</v>
      </c>
      <c r="C33" s="99">
        <v>17441</v>
      </c>
      <c r="D33" s="103" t="s">
        <v>533</v>
      </c>
      <c r="E33" s="99" t="s">
        <v>558</v>
      </c>
      <c r="F33" s="105">
        <v>6227.55</v>
      </c>
    </row>
    <row r="34" spans="1:8" x14ac:dyDescent="0.2">
      <c r="A34" s="102">
        <v>41541</v>
      </c>
      <c r="B34" s="99">
        <v>738625</v>
      </c>
      <c r="C34" s="99">
        <v>17442</v>
      </c>
      <c r="D34" s="103" t="s">
        <v>534</v>
      </c>
      <c r="E34" s="99" t="s">
        <v>558</v>
      </c>
      <c r="F34" s="105">
        <v>6227.55</v>
      </c>
    </row>
    <row r="35" spans="1:8" x14ac:dyDescent="0.2">
      <c r="A35" s="102">
        <v>41541</v>
      </c>
      <c r="B35" s="99">
        <v>738625</v>
      </c>
      <c r="C35" s="99">
        <v>17443</v>
      </c>
      <c r="D35" s="103" t="s">
        <v>57</v>
      </c>
      <c r="E35" s="99" t="s">
        <v>559</v>
      </c>
      <c r="F35" s="105">
        <v>6635.2</v>
      </c>
    </row>
    <row r="36" spans="1:8" x14ac:dyDescent="0.2">
      <c r="A36" s="102">
        <v>41541</v>
      </c>
      <c r="B36" s="99">
        <v>738625</v>
      </c>
      <c r="C36" s="99">
        <v>17444</v>
      </c>
      <c r="D36" s="103" t="s">
        <v>9</v>
      </c>
      <c r="E36" s="99" t="s">
        <v>560</v>
      </c>
      <c r="F36" s="105">
        <v>1500</v>
      </c>
    </row>
    <row r="37" spans="1:8" x14ac:dyDescent="0.2">
      <c r="A37" s="102">
        <v>41543</v>
      </c>
      <c r="B37" s="99">
        <v>738625</v>
      </c>
      <c r="C37" s="99">
        <v>17445</v>
      </c>
      <c r="D37" s="103" t="s">
        <v>11</v>
      </c>
      <c r="E37" s="99" t="s">
        <v>539</v>
      </c>
      <c r="F37" s="105">
        <v>2497.44</v>
      </c>
    </row>
    <row r="38" spans="1:8" x14ac:dyDescent="0.2">
      <c r="A38" s="102">
        <v>41543</v>
      </c>
      <c r="B38" s="99">
        <v>738625</v>
      </c>
      <c r="C38" s="99">
        <v>17446</v>
      </c>
      <c r="D38" s="103" t="s">
        <v>123</v>
      </c>
      <c r="E38" s="99" t="s">
        <v>561</v>
      </c>
      <c r="F38" s="105">
        <v>754</v>
      </c>
    </row>
    <row r="39" spans="1:8" x14ac:dyDescent="0.2">
      <c r="A39" s="102">
        <v>41543</v>
      </c>
      <c r="B39" s="99">
        <v>738625</v>
      </c>
      <c r="C39" s="99">
        <v>17447</v>
      </c>
      <c r="D39" s="103" t="s">
        <v>531</v>
      </c>
      <c r="E39" s="99" t="s">
        <v>562</v>
      </c>
      <c r="F39" s="105">
        <v>1961.89</v>
      </c>
    </row>
    <row r="40" spans="1:8" x14ac:dyDescent="0.2">
      <c r="A40" s="102">
        <v>41547</v>
      </c>
      <c r="B40" s="99">
        <v>738625</v>
      </c>
      <c r="C40" s="99">
        <v>17448</v>
      </c>
      <c r="D40" s="103" t="s">
        <v>535</v>
      </c>
      <c r="E40" s="99" t="s">
        <v>563</v>
      </c>
      <c r="F40" s="105">
        <v>348</v>
      </c>
    </row>
    <row r="41" spans="1:8" x14ac:dyDescent="0.2">
      <c r="A41" s="102">
        <v>41547</v>
      </c>
      <c r="B41" s="99">
        <v>738625</v>
      </c>
      <c r="C41" s="99">
        <v>17449</v>
      </c>
      <c r="D41" s="103" t="s">
        <v>9</v>
      </c>
      <c r="E41" s="99" t="s">
        <v>564</v>
      </c>
      <c r="F41" s="105">
        <v>3802.27</v>
      </c>
    </row>
    <row r="42" spans="1:8" x14ac:dyDescent="0.2">
      <c r="A42" s="102">
        <v>41519</v>
      </c>
      <c r="B42" s="99">
        <v>737247</v>
      </c>
      <c r="D42" s="103" t="s">
        <v>565</v>
      </c>
      <c r="E42" s="99" t="s">
        <v>25</v>
      </c>
      <c r="F42" s="105">
        <v>34238.5</v>
      </c>
    </row>
    <row r="43" spans="1:8" x14ac:dyDescent="0.2">
      <c r="A43" s="102">
        <v>41520</v>
      </c>
      <c r="B43" s="99">
        <v>737247</v>
      </c>
      <c r="D43" s="103" t="s">
        <v>581</v>
      </c>
      <c r="E43" s="99" t="s">
        <v>582</v>
      </c>
      <c r="F43" s="105">
        <v>11310</v>
      </c>
    </row>
    <row r="44" spans="1:8" x14ac:dyDescent="0.2">
      <c r="A44" s="102">
        <v>41520</v>
      </c>
      <c r="B44" s="99">
        <v>737247</v>
      </c>
      <c r="D44" s="103" t="s">
        <v>566</v>
      </c>
      <c r="E44" s="99" t="s">
        <v>567</v>
      </c>
      <c r="F44" s="105">
        <v>19180</v>
      </c>
    </row>
    <row r="45" spans="1:8" x14ac:dyDescent="0.2">
      <c r="A45" s="102">
        <v>41522</v>
      </c>
      <c r="B45" s="99">
        <v>737247</v>
      </c>
      <c r="D45" s="103" t="s">
        <v>584</v>
      </c>
      <c r="E45" s="103" t="s">
        <v>585</v>
      </c>
      <c r="F45" s="105">
        <v>1113.5999999999999</v>
      </c>
    </row>
    <row r="46" spans="1:8" x14ac:dyDescent="0.2">
      <c r="A46" s="102">
        <v>41526</v>
      </c>
      <c r="B46" s="99">
        <v>737247</v>
      </c>
      <c r="D46" s="103" t="s">
        <v>521</v>
      </c>
      <c r="E46" s="106" t="s">
        <v>41</v>
      </c>
      <c r="F46" s="105">
        <v>170554</v>
      </c>
      <c r="G46" s="107"/>
    </row>
    <row r="47" spans="1:8" x14ac:dyDescent="0.2">
      <c r="A47" s="102">
        <v>41527</v>
      </c>
      <c r="B47" s="99">
        <v>737247</v>
      </c>
      <c r="C47" s="99">
        <v>247</v>
      </c>
      <c r="D47" s="103" t="s">
        <v>536</v>
      </c>
      <c r="E47" s="99" t="s">
        <v>577</v>
      </c>
      <c r="F47" s="105">
        <v>206566.04</v>
      </c>
      <c r="G47" s="108"/>
      <c r="H47" s="109"/>
    </row>
    <row r="48" spans="1:8" x14ac:dyDescent="0.2">
      <c r="A48" s="102">
        <v>41528</v>
      </c>
      <c r="B48" s="99">
        <v>737247</v>
      </c>
      <c r="D48" s="103" t="s">
        <v>568</v>
      </c>
      <c r="E48" s="99" t="s">
        <v>569</v>
      </c>
      <c r="F48" s="105">
        <v>7816.59</v>
      </c>
    </row>
    <row r="49" spans="1:7" x14ac:dyDescent="0.2">
      <c r="A49" s="102">
        <v>41528</v>
      </c>
      <c r="B49" s="99">
        <v>737247</v>
      </c>
      <c r="D49" s="103" t="s">
        <v>575</v>
      </c>
      <c r="E49" s="99" t="s">
        <v>576</v>
      </c>
      <c r="F49" s="105">
        <f>267110.7-2812.96</f>
        <v>264297.74</v>
      </c>
    </row>
    <row r="50" spans="1:7" x14ac:dyDescent="0.2">
      <c r="A50" s="102">
        <v>41534</v>
      </c>
      <c r="B50" s="99">
        <v>737247</v>
      </c>
      <c r="D50" s="103" t="str">
        <f>+D43</f>
        <v>TRANSFERENCIA MIGUEL CAMPOS MUÑOZ</v>
      </c>
      <c r="E50" s="99" t="s">
        <v>583</v>
      </c>
      <c r="F50" s="105">
        <v>11310</v>
      </c>
    </row>
    <row r="51" spans="1:7" x14ac:dyDescent="0.2">
      <c r="A51" s="102">
        <v>41536</v>
      </c>
      <c r="B51" s="99">
        <v>737247</v>
      </c>
      <c r="C51" s="99">
        <v>248</v>
      </c>
      <c r="D51" s="103" t="s">
        <v>579</v>
      </c>
      <c r="E51" s="99" t="s">
        <v>580</v>
      </c>
      <c r="F51" s="105">
        <v>11010.34</v>
      </c>
    </row>
    <row r="52" spans="1:7" x14ac:dyDescent="0.2">
      <c r="A52" s="102">
        <v>41541</v>
      </c>
      <c r="B52" s="99">
        <v>737247</v>
      </c>
      <c r="C52" s="99">
        <v>249</v>
      </c>
      <c r="D52" s="103" t="s">
        <v>537</v>
      </c>
      <c r="E52" s="99" t="s">
        <v>578</v>
      </c>
      <c r="F52" s="105">
        <v>11136</v>
      </c>
    </row>
    <row r="53" spans="1:7" x14ac:dyDescent="0.2">
      <c r="A53" s="102">
        <v>41542</v>
      </c>
      <c r="B53" s="99">
        <v>737247</v>
      </c>
      <c r="D53" s="103" t="s">
        <v>575</v>
      </c>
      <c r="E53" s="99" t="s">
        <v>571</v>
      </c>
      <c r="F53" s="105">
        <v>264839.55</v>
      </c>
    </row>
    <row r="54" spans="1:7" x14ac:dyDescent="0.2">
      <c r="A54" s="102">
        <v>41542</v>
      </c>
      <c r="B54" s="99">
        <v>737247</v>
      </c>
      <c r="D54" s="103" t="s">
        <v>573</v>
      </c>
      <c r="E54" s="99" t="s">
        <v>574</v>
      </c>
      <c r="F54" s="105">
        <v>284214.3</v>
      </c>
    </row>
    <row r="55" spans="1:7" x14ac:dyDescent="0.2">
      <c r="A55" s="102">
        <v>41542</v>
      </c>
      <c r="B55" s="99">
        <v>737247</v>
      </c>
      <c r="D55" s="103" t="s">
        <v>483</v>
      </c>
      <c r="E55" s="99" t="s">
        <v>570</v>
      </c>
      <c r="F55" s="105">
        <v>7725.59</v>
      </c>
    </row>
    <row r="56" spans="1:7" ht="15" x14ac:dyDescent="0.25">
      <c r="A56" s="23">
        <v>41519</v>
      </c>
      <c r="B56"/>
      <c r="D56" s="103" t="s">
        <v>572</v>
      </c>
      <c r="E56" s="99" t="s">
        <v>586</v>
      </c>
      <c r="F56" s="38">
        <v>158450.19</v>
      </c>
    </row>
    <row r="57" spans="1:7" x14ac:dyDescent="0.2">
      <c r="A57" s="102">
        <v>41529</v>
      </c>
      <c r="B57" s="99" t="s">
        <v>452</v>
      </c>
      <c r="D57" s="103" t="s">
        <v>572</v>
      </c>
      <c r="E57" s="103" t="s">
        <v>285</v>
      </c>
      <c r="F57" s="105">
        <v>154636.42000000001</v>
      </c>
    </row>
    <row r="58" spans="1:7" x14ac:dyDescent="0.2">
      <c r="A58" s="102">
        <v>41542</v>
      </c>
      <c r="B58" s="99" t="s">
        <v>452</v>
      </c>
      <c r="D58" s="103" t="s">
        <v>572</v>
      </c>
      <c r="E58" s="103" t="s">
        <v>36</v>
      </c>
      <c r="F58" s="105">
        <v>149342.72</v>
      </c>
    </row>
    <row r="59" spans="1:7" ht="13.5" thickBot="1" x14ac:dyDescent="0.25"/>
    <row r="60" spans="1:7" ht="15.75" thickBot="1" x14ac:dyDescent="0.3">
      <c r="B60" s="84" t="s">
        <v>587</v>
      </c>
      <c r="F60" s="83">
        <f>SUM(F11:F59)</f>
        <v>1854373.55</v>
      </c>
    </row>
    <row r="61" spans="1:7" ht="15" x14ac:dyDescent="0.25">
      <c r="D61" s="32"/>
      <c r="E61"/>
      <c r="F61" s="32"/>
      <c r="G61" s="28"/>
    </row>
    <row r="62" spans="1:7" ht="15" x14ac:dyDescent="0.25">
      <c r="D62" s="32"/>
      <c r="E62"/>
      <c r="F62" s="34"/>
      <c r="G62" s="28"/>
    </row>
    <row r="63" spans="1:7" ht="15" x14ac:dyDescent="0.25">
      <c r="D63" s="32"/>
      <c r="E63" s="91"/>
      <c r="F63" s="34"/>
      <c r="G63" s="28"/>
    </row>
    <row r="64" spans="1:7" ht="15" x14ac:dyDescent="0.25">
      <c r="B64" s="65" t="s">
        <v>12</v>
      </c>
      <c r="E64" s="65" t="s">
        <v>13</v>
      </c>
      <c r="G64" s="28"/>
    </row>
    <row r="65" spans="2:7" ht="15" x14ac:dyDescent="0.25">
      <c r="B65"/>
      <c r="E65"/>
      <c r="G65" s="28"/>
    </row>
    <row r="66" spans="2:7" ht="15" x14ac:dyDescent="0.25">
      <c r="B66"/>
      <c r="E66"/>
      <c r="G66" s="28"/>
    </row>
    <row r="67" spans="2:7" ht="15" x14ac:dyDescent="0.25">
      <c r="B67" s="65"/>
      <c r="E67" s="67"/>
      <c r="G67" s="28"/>
    </row>
    <row r="68" spans="2:7" ht="15" x14ac:dyDescent="0.25">
      <c r="B68" s="65" t="s">
        <v>14</v>
      </c>
      <c r="E68" s="65" t="s">
        <v>172</v>
      </c>
      <c r="G68" s="28"/>
    </row>
    <row r="69" spans="2:7" ht="15" x14ac:dyDescent="0.25">
      <c r="D69" s="32"/>
      <c r="E69" s="34"/>
      <c r="F69" s="34"/>
      <c r="G69" s="28"/>
    </row>
    <row r="70" spans="2:7" ht="15" x14ac:dyDescent="0.25">
      <c r="D70" s="32"/>
      <c r="E70"/>
      <c r="F70" s="32"/>
      <c r="G70" s="28"/>
    </row>
  </sheetData>
  <autoFilter ref="A9:F44"/>
  <printOptions horizontalCentered="1"/>
  <pageMargins left="0.31496062992125984" right="0.31496062992125984" top="0.35433070866141736" bottom="0.74803149606299213" header="0.31496062992125984" footer="0.31496062992125984"/>
  <pageSetup scale="62" orientation="landscape" horizontalDpi="15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</vt:lpstr>
      <vt:lpstr>OCTUBRE</vt:lpstr>
      <vt:lpstr>NOV</vt:lpstr>
      <vt:lpstr>DIC</vt:lpstr>
      <vt:lpstr>ABRIL!Área_de_impresión</vt:lpstr>
      <vt:lpstr>DIC!Área_de_impresión</vt:lpstr>
      <vt:lpstr>ENERO!Área_de_impresión</vt:lpstr>
      <vt:lpstr>FEBRERO!Área_de_impresión</vt:lpstr>
      <vt:lpstr>JUNIO!Área_de_impresión</vt:lpstr>
      <vt:lpstr>MARZO!Área_de_impresión</vt:lpstr>
      <vt:lpstr>MAYO!Área_de_impresión</vt:lpstr>
      <vt:lpstr>NOV!Área_de_impresión</vt:lpstr>
      <vt:lpstr>OCTUBRE!Área_de_impresión</vt:lpstr>
      <vt:lpstr>SEPT!Área_de_impresión</vt:lpstr>
      <vt:lpstr>ABRIL!Títulos_a_imprimir</vt:lpstr>
      <vt:lpstr>DIC!Títulos_a_imprimir</vt:lpstr>
      <vt:lpstr>ENERO!Títulos_a_imprimir</vt:lpstr>
      <vt:lpstr>FEBRERO!Títulos_a_imprimir</vt:lpstr>
      <vt:lpstr>JUNIO!Títulos_a_imprimir</vt:lpstr>
      <vt:lpstr>MARZO!Títulos_a_imprimir</vt:lpstr>
      <vt:lpstr>NOV!Títulos_a_imprimir</vt:lpstr>
      <vt:lpstr>OCTUBRE!Títulos_a_imprimir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Robles Bonilla</dc:creator>
  <cp:lastModifiedBy>rtorres</cp:lastModifiedBy>
  <cp:lastPrinted>2014-04-22T18:45:30Z</cp:lastPrinted>
  <dcterms:created xsi:type="dcterms:W3CDTF">2012-03-06T19:20:47Z</dcterms:created>
  <dcterms:modified xsi:type="dcterms:W3CDTF">2014-08-05T16:00:20Z</dcterms:modified>
</cp:coreProperties>
</file>