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660" yWindow="0" windowWidth="12120" windowHeight="3450" firstSheet="1" activeTab="1"/>
  </bookViews>
  <sheets>
    <sheet name="OBRA CON ACUERDO O CONTRATO" sheetId="1" state="hidden" r:id="rId1"/>
    <sheet name="ADMON DIRECTA" sheetId="6" r:id="rId2"/>
    <sheet name="ADJUDICACION DIRECTA" sheetId="4" state="hidden" r:id="rId3"/>
    <sheet name="INVITACION" sheetId="5" state="hidden" r:id="rId4"/>
    <sheet name="Hoja1" sheetId="7" state="hidden" r:id="rId5"/>
  </sheets>
  <definedNames>
    <definedName name="_xlnm._FilterDatabase" localSheetId="2" hidden="1">'ADJUDICACION DIRECTA'!$A$5:$W$229</definedName>
    <definedName name="_xlnm._FilterDatabase" localSheetId="1" hidden="1">'ADMON DIRECTA'!$A$4:$N$230</definedName>
    <definedName name="_xlnm._FilterDatabase" localSheetId="3" hidden="1">INVITACION!$A$5:$AJ$229</definedName>
    <definedName name="_xlnm._FilterDatabase" localSheetId="0" hidden="1">'OBRA CON ACUERDO O CONTRATO'!$B$4:$BB$228</definedName>
    <definedName name="_xlnm.Print_Area" localSheetId="2">'ADJUDICACION DIRECTA'!$A$1:$X$246</definedName>
    <definedName name="_xlnm.Print_Area" localSheetId="1">'ADMON DIRECTA'!$A$1:$N$238</definedName>
    <definedName name="_xlnm.Print_Area" localSheetId="3">INVITACION!$A$1:$AJ$244</definedName>
    <definedName name="_xlnm.Print_Area" localSheetId="0">'OBRA CON ACUERDO O CONTRATO'!$A$1:$BB$241</definedName>
  </definedNames>
  <calcPr calcId="124519"/>
</workbook>
</file>

<file path=xl/calcChain.xml><?xml version="1.0" encoding="utf-8"?>
<calcChain xmlns="http://schemas.openxmlformats.org/spreadsheetml/2006/main">
  <c r="X8" i="5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7"/>
  <c r="X6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S120"/>
  <c r="T120"/>
  <c r="S121"/>
  <c r="T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S143"/>
  <c r="T143"/>
  <c r="S144"/>
  <c r="T144"/>
  <c r="S145"/>
  <c r="T145"/>
  <c r="S146"/>
  <c r="T146"/>
  <c r="S147"/>
  <c r="T147"/>
  <c r="S148"/>
  <c r="T148"/>
  <c r="S149"/>
  <c r="T149"/>
  <c r="S150"/>
  <c r="T150"/>
  <c r="S151"/>
  <c r="T151"/>
  <c r="S152"/>
  <c r="T152"/>
  <c r="S153"/>
  <c r="T153"/>
  <c r="S154"/>
  <c r="T154"/>
  <c r="S155"/>
  <c r="T155"/>
  <c r="S156"/>
  <c r="T156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2"/>
  <c r="T182"/>
  <c r="S183"/>
  <c r="T183"/>
  <c r="S184"/>
  <c r="T184"/>
  <c r="S185"/>
  <c r="T185"/>
  <c r="S186"/>
  <c r="T186"/>
  <c r="S187"/>
  <c r="T187"/>
  <c r="S188"/>
  <c r="T188"/>
  <c r="S189"/>
  <c r="T189"/>
  <c r="S190"/>
  <c r="T190"/>
  <c r="S191"/>
  <c r="T191"/>
  <c r="S192"/>
  <c r="T192"/>
  <c r="S193"/>
  <c r="T193"/>
  <c r="S194"/>
  <c r="T194"/>
  <c r="S195"/>
  <c r="T195"/>
  <c r="S196"/>
  <c r="T196"/>
  <c r="S197"/>
  <c r="T197"/>
  <c r="S198"/>
  <c r="T198"/>
  <c r="S199"/>
  <c r="T199"/>
  <c r="S200"/>
  <c r="T200"/>
  <c r="S201"/>
  <c r="T201"/>
  <c r="S202"/>
  <c r="T202"/>
  <c r="S203"/>
  <c r="T203"/>
  <c r="S204"/>
  <c r="T204"/>
  <c r="S205"/>
  <c r="T205"/>
  <c r="S206"/>
  <c r="T206"/>
  <c r="S207"/>
  <c r="T207"/>
  <c r="S208"/>
  <c r="T208"/>
  <c r="S209"/>
  <c r="T209"/>
  <c r="S210"/>
  <c r="T210"/>
  <c r="S211"/>
  <c r="T211"/>
  <c r="S212"/>
  <c r="T212"/>
  <c r="S213"/>
  <c r="T213"/>
  <c r="S214"/>
  <c r="T214"/>
  <c r="S215"/>
  <c r="T215"/>
  <c r="S216"/>
  <c r="T216"/>
  <c r="S217"/>
  <c r="T217"/>
  <c r="S218"/>
  <c r="T218"/>
  <c r="S219"/>
  <c r="T219"/>
  <c r="S220"/>
  <c r="T220"/>
  <c r="S221"/>
  <c r="T221"/>
  <c r="S222"/>
  <c r="T222"/>
  <c r="S223"/>
  <c r="T223"/>
  <c r="S224"/>
  <c r="T224"/>
  <c r="S225"/>
  <c r="T225"/>
  <c r="S226"/>
  <c r="T226"/>
  <c r="S227"/>
  <c r="T227"/>
  <c r="S228"/>
  <c r="T228"/>
  <c r="S7"/>
  <c r="T7"/>
  <c r="T6"/>
  <c r="S6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7"/>
  <c r="G8"/>
  <c r="I8"/>
  <c r="K8"/>
  <c r="M8"/>
  <c r="G9"/>
  <c r="I9"/>
  <c r="K9"/>
  <c r="M9"/>
  <c r="G10"/>
  <c r="I10"/>
  <c r="K10"/>
  <c r="M10"/>
  <c r="G11"/>
  <c r="I11"/>
  <c r="K11"/>
  <c r="M11"/>
  <c r="G12"/>
  <c r="I12"/>
  <c r="K12"/>
  <c r="M12"/>
  <c r="G13"/>
  <c r="I13"/>
  <c r="K13"/>
  <c r="M13"/>
  <c r="G14"/>
  <c r="I14"/>
  <c r="K14"/>
  <c r="M14"/>
  <c r="G15"/>
  <c r="I15"/>
  <c r="K15"/>
  <c r="M15"/>
  <c r="G16"/>
  <c r="I16"/>
  <c r="K16"/>
  <c r="M16"/>
  <c r="G17"/>
  <c r="I17"/>
  <c r="K17"/>
  <c r="M17"/>
  <c r="G18"/>
  <c r="I18"/>
  <c r="K18"/>
  <c r="M18"/>
  <c r="G19"/>
  <c r="I19"/>
  <c r="K19"/>
  <c r="M19"/>
  <c r="G20"/>
  <c r="I20"/>
  <c r="K20"/>
  <c r="M20"/>
  <c r="G21"/>
  <c r="I21"/>
  <c r="K21"/>
  <c r="M21"/>
  <c r="G22"/>
  <c r="I22"/>
  <c r="K22"/>
  <c r="M22"/>
  <c r="G23"/>
  <c r="I23"/>
  <c r="K23"/>
  <c r="M23"/>
  <c r="G24"/>
  <c r="I24"/>
  <c r="K24"/>
  <c r="M24"/>
  <c r="G25"/>
  <c r="I25"/>
  <c r="K25"/>
  <c r="M25"/>
  <c r="G26"/>
  <c r="I26"/>
  <c r="K26"/>
  <c r="M26"/>
  <c r="G27"/>
  <c r="I27"/>
  <c r="K27"/>
  <c r="M27"/>
  <c r="G28"/>
  <c r="I28"/>
  <c r="K28"/>
  <c r="M28"/>
  <c r="G29"/>
  <c r="I29"/>
  <c r="K29"/>
  <c r="M29"/>
  <c r="G30"/>
  <c r="I30"/>
  <c r="K30"/>
  <c r="M30"/>
  <c r="G31"/>
  <c r="I31"/>
  <c r="K31"/>
  <c r="M31"/>
  <c r="G32"/>
  <c r="I32"/>
  <c r="K32"/>
  <c r="M32"/>
  <c r="G33"/>
  <c r="I33"/>
  <c r="K33"/>
  <c r="M33"/>
  <c r="G34"/>
  <c r="I34"/>
  <c r="K34"/>
  <c r="M34"/>
  <c r="G35"/>
  <c r="I35"/>
  <c r="K35"/>
  <c r="M35"/>
  <c r="G36"/>
  <c r="I36"/>
  <c r="K36"/>
  <c r="M36"/>
  <c r="G37"/>
  <c r="I37"/>
  <c r="K37"/>
  <c r="M37"/>
  <c r="G38"/>
  <c r="I38"/>
  <c r="K38"/>
  <c r="M38"/>
  <c r="G39"/>
  <c r="I39"/>
  <c r="K39"/>
  <c r="M39"/>
  <c r="G40"/>
  <c r="I40"/>
  <c r="K40"/>
  <c r="M40"/>
  <c r="G41"/>
  <c r="I41"/>
  <c r="K41"/>
  <c r="M41"/>
  <c r="G42"/>
  <c r="I42"/>
  <c r="K42"/>
  <c r="M42"/>
  <c r="G43"/>
  <c r="I43"/>
  <c r="K43"/>
  <c r="M43"/>
  <c r="G44"/>
  <c r="I44"/>
  <c r="K44"/>
  <c r="M44"/>
  <c r="G45"/>
  <c r="I45"/>
  <c r="K45"/>
  <c r="M45"/>
  <c r="G46"/>
  <c r="I46"/>
  <c r="K46"/>
  <c r="M46"/>
  <c r="G47"/>
  <c r="I47"/>
  <c r="K47"/>
  <c r="M47"/>
  <c r="G48"/>
  <c r="I48"/>
  <c r="K48"/>
  <c r="M48"/>
  <c r="G49"/>
  <c r="I49"/>
  <c r="K49"/>
  <c r="M49"/>
  <c r="G50"/>
  <c r="I50"/>
  <c r="K50"/>
  <c r="M50"/>
  <c r="G51"/>
  <c r="I51"/>
  <c r="K51"/>
  <c r="M51"/>
  <c r="G52"/>
  <c r="I52"/>
  <c r="K52"/>
  <c r="M52"/>
  <c r="G53"/>
  <c r="I53"/>
  <c r="K53"/>
  <c r="M53"/>
  <c r="G54"/>
  <c r="I54"/>
  <c r="K54"/>
  <c r="M54"/>
  <c r="G55"/>
  <c r="I55"/>
  <c r="K55"/>
  <c r="M55"/>
  <c r="G56"/>
  <c r="I56"/>
  <c r="K56"/>
  <c r="M56"/>
  <c r="G57"/>
  <c r="I57"/>
  <c r="K57"/>
  <c r="M57"/>
  <c r="G58"/>
  <c r="I58"/>
  <c r="K58"/>
  <c r="M58"/>
  <c r="G59"/>
  <c r="I59"/>
  <c r="K59"/>
  <c r="M59"/>
  <c r="G60"/>
  <c r="I60"/>
  <c r="K60"/>
  <c r="M60"/>
  <c r="G61"/>
  <c r="I61"/>
  <c r="K61"/>
  <c r="M61"/>
  <c r="G62"/>
  <c r="I62"/>
  <c r="K62"/>
  <c r="M62"/>
  <c r="G63"/>
  <c r="I63"/>
  <c r="K63"/>
  <c r="M63"/>
  <c r="G64"/>
  <c r="I64"/>
  <c r="K64"/>
  <c r="M64"/>
  <c r="G65"/>
  <c r="I65"/>
  <c r="K65"/>
  <c r="M65"/>
  <c r="G66"/>
  <c r="I66"/>
  <c r="K66"/>
  <c r="M66"/>
  <c r="G67"/>
  <c r="I67"/>
  <c r="K67"/>
  <c r="M67"/>
  <c r="G68"/>
  <c r="I68"/>
  <c r="K68"/>
  <c r="M68"/>
  <c r="G69"/>
  <c r="I69"/>
  <c r="K69"/>
  <c r="M69"/>
  <c r="G70"/>
  <c r="I70"/>
  <c r="K70"/>
  <c r="M70"/>
  <c r="G71"/>
  <c r="I71"/>
  <c r="K71"/>
  <c r="M71"/>
  <c r="G72"/>
  <c r="I72"/>
  <c r="K72"/>
  <c r="M72"/>
  <c r="G73"/>
  <c r="I73"/>
  <c r="K73"/>
  <c r="M73"/>
  <c r="G74"/>
  <c r="I74"/>
  <c r="K74"/>
  <c r="M74"/>
  <c r="G75"/>
  <c r="I75"/>
  <c r="K75"/>
  <c r="M75"/>
  <c r="G76"/>
  <c r="I76"/>
  <c r="K76"/>
  <c r="M76"/>
  <c r="G77"/>
  <c r="I77"/>
  <c r="K77"/>
  <c r="M77"/>
  <c r="G78"/>
  <c r="I78"/>
  <c r="K78"/>
  <c r="M78"/>
  <c r="G79"/>
  <c r="I79"/>
  <c r="K79"/>
  <c r="M79"/>
  <c r="G80"/>
  <c r="I80"/>
  <c r="K80"/>
  <c r="M80"/>
  <c r="G81"/>
  <c r="I81"/>
  <c r="K81"/>
  <c r="M81"/>
  <c r="G82"/>
  <c r="I82"/>
  <c r="K82"/>
  <c r="M82"/>
  <c r="G83"/>
  <c r="I83"/>
  <c r="K83"/>
  <c r="M83"/>
  <c r="G84"/>
  <c r="I84"/>
  <c r="K84"/>
  <c r="M84"/>
  <c r="G85"/>
  <c r="I85"/>
  <c r="K85"/>
  <c r="M85"/>
  <c r="G86"/>
  <c r="I86"/>
  <c r="K86"/>
  <c r="M86"/>
  <c r="G87"/>
  <c r="I87"/>
  <c r="K87"/>
  <c r="M87"/>
  <c r="G88"/>
  <c r="I88"/>
  <c r="K88"/>
  <c r="M88"/>
  <c r="G89"/>
  <c r="I89"/>
  <c r="K89"/>
  <c r="M89"/>
  <c r="G90"/>
  <c r="I90"/>
  <c r="K90"/>
  <c r="M90"/>
  <c r="G91"/>
  <c r="I91"/>
  <c r="K91"/>
  <c r="M91"/>
  <c r="G92"/>
  <c r="I92"/>
  <c r="K92"/>
  <c r="M92"/>
  <c r="G93"/>
  <c r="I93"/>
  <c r="K93"/>
  <c r="M93"/>
  <c r="G94"/>
  <c r="I94"/>
  <c r="K94"/>
  <c r="M94"/>
  <c r="G95"/>
  <c r="I95"/>
  <c r="K95"/>
  <c r="M95"/>
  <c r="G96"/>
  <c r="I96"/>
  <c r="K96"/>
  <c r="M96"/>
  <c r="G97"/>
  <c r="I97"/>
  <c r="K97"/>
  <c r="M97"/>
  <c r="G98"/>
  <c r="I98"/>
  <c r="K98"/>
  <c r="M98"/>
  <c r="G99"/>
  <c r="I99"/>
  <c r="K99"/>
  <c r="M99"/>
  <c r="G100"/>
  <c r="I100"/>
  <c r="K100"/>
  <c r="M100"/>
  <c r="G101"/>
  <c r="I101"/>
  <c r="K101"/>
  <c r="M101"/>
  <c r="G102"/>
  <c r="I102"/>
  <c r="K102"/>
  <c r="M102"/>
  <c r="G103"/>
  <c r="I103"/>
  <c r="K103"/>
  <c r="M103"/>
  <c r="G104"/>
  <c r="I104"/>
  <c r="K104"/>
  <c r="M104"/>
  <c r="G105"/>
  <c r="I105"/>
  <c r="K105"/>
  <c r="M105"/>
  <c r="G106"/>
  <c r="I106"/>
  <c r="K106"/>
  <c r="M106"/>
  <c r="G107"/>
  <c r="I107"/>
  <c r="K107"/>
  <c r="M107"/>
  <c r="G108"/>
  <c r="I108"/>
  <c r="K108"/>
  <c r="M108"/>
  <c r="G109"/>
  <c r="I109"/>
  <c r="K109"/>
  <c r="M109"/>
  <c r="G110"/>
  <c r="I110"/>
  <c r="K110"/>
  <c r="M110"/>
  <c r="G111"/>
  <c r="I111"/>
  <c r="K111"/>
  <c r="M111"/>
  <c r="G112"/>
  <c r="I112"/>
  <c r="K112"/>
  <c r="M112"/>
  <c r="G113"/>
  <c r="I113"/>
  <c r="K113"/>
  <c r="M113"/>
  <c r="G114"/>
  <c r="I114"/>
  <c r="K114"/>
  <c r="M114"/>
  <c r="G115"/>
  <c r="I115"/>
  <c r="K115"/>
  <c r="M115"/>
  <c r="G116"/>
  <c r="I116"/>
  <c r="K116"/>
  <c r="M116"/>
  <c r="G117"/>
  <c r="I117"/>
  <c r="K117"/>
  <c r="M117"/>
  <c r="G118"/>
  <c r="I118"/>
  <c r="K118"/>
  <c r="M118"/>
  <c r="G119"/>
  <c r="I119"/>
  <c r="K119"/>
  <c r="M119"/>
  <c r="G120"/>
  <c r="I120"/>
  <c r="K120"/>
  <c r="M120"/>
  <c r="G121"/>
  <c r="I121"/>
  <c r="K121"/>
  <c r="M121"/>
  <c r="G122"/>
  <c r="I122"/>
  <c r="K122"/>
  <c r="M122"/>
  <c r="G123"/>
  <c r="I123"/>
  <c r="K123"/>
  <c r="M123"/>
  <c r="G124"/>
  <c r="I124"/>
  <c r="K124"/>
  <c r="M124"/>
  <c r="G125"/>
  <c r="I125"/>
  <c r="K125"/>
  <c r="M125"/>
  <c r="G126"/>
  <c r="I126"/>
  <c r="K126"/>
  <c r="M126"/>
  <c r="G127"/>
  <c r="I127"/>
  <c r="K127"/>
  <c r="M127"/>
  <c r="G128"/>
  <c r="I128"/>
  <c r="K128"/>
  <c r="M128"/>
  <c r="G129"/>
  <c r="I129"/>
  <c r="K129"/>
  <c r="M129"/>
  <c r="G130"/>
  <c r="I130"/>
  <c r="K130"/>
  <c r="M130"/>
  <c r="G131"/>
  <c r="I131"/>
  <c r="K131"/>
  <c r="M131"/>
  <c r="G132"/>
  <c r="I132"/>
  <c r="K132"/>
  <c r="M132"/>
  <c r="G133"/>
  <c r="I133"/>
  <c r="K133"/>
  <c r="M133"/>
  <c r="G134"/>
  <c r="I134"/>
  <c r="K134"/>
  <c r="M134"/>
  <c r="G135"/>
  <c r="I135"/>
  <c r="K135"/>
  <c r="M135"/>
  <c r="G136"/>
  <c r="I136"/>
  <c r="K136"/>
  <c r="M136"/>
  <c r="G137"/>
  <c r="I137"/>
  <c r="K137"/>
  <c r="M137"/>
  <c r="G138"/>
  <c r="I138"/>
  <c r="K138"/>
  <c r="M138"/>
  <c r="G139"/>
  <c r="I139"/>
  <c r="K139"/>
  <c r="M139"/>
  <c r="G140"/>
  <c r="I140"/>
  <c r="K140"/>
  <c r="M140"/>
  <c r="G141"/>
  <c r="I141"/>
  <c r="K141"/>
  <c r="M141"/>
  <c r="G142"/>
  <c r="I142"/>
  <c r="K142"/>
  <c r="M142"/>
  <c r="G143"/>
  <c r="I143"/>
  <c r="K143"/>
  <c r="M143"/>
  <c r="G144"/>
  <c r="I144"/>
  <c r="K144"/>
  <c r="M144"/>
  <c r="G145"/>
  <c r="I145"/>
  <c r="K145"/>
  <c r="M145"/>
  <c r="G146"/>
  <c r="I146"/>
  <c r="K146"/>
  <c r="M146"/>
  <c r="G147"/>
  <c r="I147"/>
  <c r="K147"/>
  <c r="M147"/>
  <c r="G148"/>
  <c r="I148"/>
  <c r="K148"/>
  <c r="M148"/>
  <c r="G149"/>
  <c r="I149"/>
  <c r="K149"/>
  <c r="M149"/>
  <c r="G150"/>
  <c r="I150"/>
  <c r="K150"/>
  <c r="M150"/>
  <c r="G151"/>
  <c r="I151"/>
  <c r="K151"/>
  <c r="M151"/>
  <c r="G152"/>
  <c r="I152"/>
  <c r="K152"/>
  <c r="M152"/>
  <c r="G153"/>
  <c r="I153"/>
  <c r="K153"/>
  <c r="M153"/>
  <c r="G154"/>
  <c r="I154"/>
  <c r="K154"/>
  <c r="M154"/>
  <c r="G155"/>
  <c r="I155"/>
  <c r="K155"/>
  <c r="M155"/>
  <c r="G156"/>
  <c r="I156"/>
  <c r="K156"/>
  <c r="M156"/>
  <c r="G157"/>
  <c r="I157"/>
  <c r="K157"/>
  <c r="M157"/>
  <c r="G158"/>
  <c r="I158"/>
  <c r="K158"/>
  <c r="M158"/>
  <c r="G159"/>
  <c r="I159"/>
  <c r="K159"/>
  <c r="M159"/>
  <c r="G160"/>
  <c r="I160"/>
  <c r="K160"/>
  <c r="M160"/>
  <c r="G161"/>
  <c r="I161"/>
  <c r="K161"/>
  <c r="M161"/>
  <c r="G162"/>
  <c r="I162"/>
  <c r="K162"/>
  <c r="M162"/>
  <c r="G163"/>
  <c r="I163"/>
  <c r="K163"/>
  <c r="M163"/>
  <c r="G164"/>
  <c r="I164"/>
  <c r="K164"/>
  <c r="M164"/>
  <c r="G165"/>
  <c r="I165"/>
  <c r="K165"/>
  <c r="M165"/>
  <c r="G166"/>
  <c r="I166"/>
  <c r="K166"/>
  <c r="M166"/>
  <c r="G167"/>
  <c r="I167"/>
  <c r="K167"/>
  <c r="M167"/>
  <c r="G168"/>
  <c r="I168"/>
  <c r="K168"/>
  <c r="M168"/>
  <c r="G169"/>
  <c r="I169"/>
  <c r="K169"/>
  <c r="M169"/>
  <c r="G170"/>
  <c r="I170"/>
  <c r="K170"/>
  <c r="M170"/>
  <c r="G171"/>
  <c r="I171"/>
  <c r="K171"/>
  <c r="M171"/>
  <c r="G172"/>
  <c r="I172"/>
  <c r="K172"/>
  <c r="M172"/>
  <c r="G173"/>
  <c r="I173"/>
  <c r="K173"/>
  <c r="M173"/>
  <c r="G174"/>
  <c r="I174"/>
  <c r="K174"/>
  <c r="M174"/>
  <c r="G175"/>
  <c r="I175"/>
  <c r="K175"/>
  <c r="M175"/>
  <c r="G176"/>
  <c r="I176"/>
  <c r="K176"/>
  <c r="M176"/>
  <c r="G177"/>
  <c r="I177"/>
  <c r="K177"/>
  <c r="M177"/>
  <c r="G178"/>
  <c r="I178"/>
  <c r="K178"/>
  <c r="M178"/>
  <c r="G179"/>
  <c r="I179"/>
  <c r="K179"/>
  <c r="M179"/>
  <c r="G180"/>
  <c r="I180"/>
  <c r="K180"/>
  <c r="M180"/>
  <c r="G181"/>
  <c r="I181"/>
  <c r="K181"/>
  <c r="M181"/>
  <c r="G182"/>
  <c r="I182"/>
  <c r="K182"/>
  <c r="M182"/>
  <c r="G183"/>
  <c r="I183"/>
  <c r="K183"/>
  <c r="M183"/>
  <c r="G184"/>
  <c r="I184"/>
  <c r="K184"/>
  <c r="M184"/>
  <c r="G185"/>
  <c r="I185"/>
  <c r="K185"/>
  <c r="M185"/>
  <c r="G186"/>
  <c r="I186"/>
  <c r="K186"/>
  <c r="M186"/>
  <c r="G187"/>
  <c r="I187"/>
  <c r="K187"/>
  <c r="M187"/>
  <c r="G188"/>
  <c r="I188"/>
  <c r="K188"/>
  <c r="M188"/>
  <c r="G189"/>
  <c r="I189"/>
  <c r="K189"/>
  <c r="M189"/>
  <c r="G190"/>
  <c r="I190"/>
  <c r="K190"/>
  <c r="M190"/>
  <c r="G191"/>
  <c r="I191"/>
  <c r="K191"/>
  <c r="M191"/>
  <c r="G192"/>
  <c r="I192"/>
  <c r="K192"/>
  <c r="M192"/>
  <c r="G193"/>
  <c r="I193"/>
  <c r="K193"/>
  <c r="M193"/>
  <c r="G194"/>
  <c r="I194"/>
  <c r="K194"/>
  <c r="M194"/>
  <c r="G195"/>
  <c r="I195"/>
  <c r="K195"/>
  <c r="M195"/>
  <c r="G196"/>
  <c r="I196"/>
  <c r="K196"/>
  <c r="M196"/>
  <c r="G197"/>
  <c r="I197"/>
  <c r="K197"/>
  <c r="M197"/>
  <c r="G198"/>
  <c r="I198"/>
  <c r="K198"/>
  <c r="M198"/>
  <c r="G199"/>
  <c r="I199"/>
  <c r="K199"/>
  <c r="M199"/>
  <c r="G200"/>
  <c r="I200"/>
  <c r="K200"/>
  <c r="M200"/>
  <c r="G201"/>
  <c r="I201"/>
  <c r="K201"/>
  <c r="M201"/>
  <c r="G202"/>
  <c r="I202"/>
  <c r="K202"/>
  <c r="M202"/>
  <c r="G203"/>
  <c r="I203"/>
  <c r="K203"/>
  <c r="M203"/>
  <c r="G204"/>
  <c r="I204"/>
  <c r="K204"/>
  <c r="M204"/>
  <c r="G205"/>
  <c r="I205"/>
  <c r="K205"/>
  <c r="M205"/>
  <c r="G206"/>
  <c r="I206"/>
  <c r="K206"/>
  <c r="M206"/>
  <c r="G207"/>
  <c r="I207"/>
  <c r="K207"/>
  <c r="M207"/>
  <c r="G208"/>
  <c r="I208"/>
  <c r="K208"/>
  <c r="M208"/>
  <c r="G209"/>
  <c r="I209"/>
  <c r="K209"/>
  <c r="M209"/>
  <c r="G210"/>
  <c r="I210"/>
  <c r="K210"/>
  <c r="M210"/>
  <c r="G211"/>
  <c r="I211"/>
  <c r="K211"/>
  <c r="M211"/>
  <c r="G212"/>
  <c r="I212"/>
  <c r="K212"/>
  <c r="M212"/>
  <c r="G213"/>
  <c r="I213"/>
  <c r="K213"/>
  <c r="M213"/>
  <c r="G214"/>
  <c r="I214"/>
  <c r="K214"/>
  <c r="M214"/>
  <c r="G215"/>
  <c r="I215"/>
  <c r="K215"/>
  <c r="M215"/>
  <c r="G216"/>
  <c r="I216"/>
  <c r="K216"/>
  <c r="M216"/>
  <c r="G217"/>
  <c r="I217"/>
  <c r="K217"/>
  <c r="M217"/>
  <c r="G218"/>
  <c r="I218"/>
  <c r="K218"/>
  <c r="M218"/>
  <c r="G219"/>
  <c r="I219"/>
  <c r="K219"/>
  <c r="M219"/>
  <c r="G220"/>
  <c r="I220"/>
  <c r="K220"/>
  <c r="M220"/>
  <c r="G221"/>
  <c r="I221"/>
  <c r="K221"/>
  <c r="M221"/>
  <c r="G222"/>
  <c r="I222"/>
  <c r="K222"/>
  <c r="M222"/>
  <c r="G223"/>
  <c r="I223"/>
  <c r="K223"/>
  <c r="M223"/>
  <c r="G224"/>
  <c r="I224"/>
  <c r="K224"/>
  <c r="M224"/>
  <c r="G225"/>
  <c r="I225"/>
  <c r="K225"/>
  <c r="M225"/>
  <c r="G226"/>
  <c r="I226"/>
  <c r="K226"/>
  <c r="M226"/>
  <c r="G227"/>
  <c r="I227"/>
  <c r="K227"/>
  <c r="M227"/>
  <c r="G228"/>
  <c r="I228"/>
  <c r="K228"/>
  <c r="M228"/>
  <c r="G7"/>
  <c r="I7"/>
  <c r="K7"/>
  <c r="M7"/>
  <c r="M6"/>
  <c r="K6"/>
  <c r="I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6"/>
  <c r="AI183" i="1"/>
  <c r="AI171" l="1"/>
  <c r="AI170"/>
  <c r="AT165" l="1"/>
  <c r="AT164"/>
  <c r="AI180" l="1"/>
  <c r="AI179"/>
  <c r="AT214"/>
  <c r="AT215"/>
  <c r="AT216"/>
  <c r="AT217"/>
  <c r="AT218"/>
  <c r="AT219"/>
  <c r="AT220"/>
  <c r="AT221"/>
  <c r="AT222"/>
  <c r="AT213"/>
  <c r="AT186"/>
  <c r="AT185"/>
  <c r="AT171"/>
  <c r="AT187"/>
  <c r="AI187"/>
  <c r="AI178" l="1"/>
  <c r="AK178"/>
  <c r="A195" i="5"/>
  <c r="U195"/>
  <c r="Z195"/>
  <c r="AA195"/>
  <c r="AB195"/>
  <c r="AC195"/>
  <c r="AD195"/>
  <c r="AE195"/>
  <c r="A196"/>
  <c r="U196"/>
  <c r="Z196"/>
  <c r="AA196"/>
  <c r="AB196"/>
  <c r="AC196"/>
  <c r="AD196"/>
  <c r="AE196"/>
  <c r="A197"/>
  <c r="U197"/>
  <c r="Z197"/>
  <c r="AA197"/>
  <c r="AB197"/>
  <c r="AC197"/>
  <c r="AD197"/>
  <c r="AE197"/>
  <c r="A198"/>
  <c r="U198"/>
  <c r="Z198"/>
  <c r="AA198"/>
  <c r="AB198"/>
  <c r="AC198"/>
  <c r="AD198"/>
  <c r="AE198"/>
  <c r="A199"/>
  <c r="U199"/>
  <c r="Z199"/>
  <c r="AA199"/>
  <c r="AB199"/>
  <c r="AC199"/>
  <c r="AD199"/>
  <c r="AE199"/>
  <c r="A200"/>
  <c r="U200"/>
  <c r="Z200"/>
  <c r="AA200"/>
  <c r="AB200"/>
  <c r="AC200"/>
  <c r="AD200"/>
  <c r="AE200"/>
  <c r="A201"/>
  <c r="U201"/>
  <c r="Z201"/>
  <c r="AA201"/>
  <c r="AB201"/>
  <c r="AC201"/>
  <c r="AD201"/>
  <c r="AE201"/>
  <c r="A202"/>
  <c r="U202"/>
  <c r="Z202"/>
  <c r="AA202"/>
  <c r="AB202"/>
  <c r="AC202"/>
  <c r="AD202"/>
  <c r="AE202"/>
  <c r="A203"/>
  <c r="U203"/>
  <c r="Z203"/>
  <c r="AA203"/>
  <c r="AB203"/>
  <c r="AC203"/>
  <c r="AD203"/>
  <c r="AE203"/>
  <c r="A204"/>
  <c r="U204"/>
  <c r="Z204"/>
  <c r="AA204"/>
  <c r="AB204"/>
  <c r="AC204"/>
  <c r="AD204"/>
  <c r="AE204"/>
  <c r="A205"/>
  <c r="U205"/>
  <c r="Z205"/>
  <c r="AA205"/>
  <c r="AB205"/>
  <c r="AC205"/>
  <c r="AD205"/>
  <c r="AE205"/>
  <c r="B195" i="4"/>
  <c r="C195"/>
  <c r="G195"/>
  <c r="H195"/>
  <c r="I195"/>
  <c r="J195"/>
  <c r="K195"/>
  <c r="L195"/>
  <c r="N195"/>
  <c r="O195"/>
  <c r="V195"/>
  <c r="B196"/>
  <c r="C196"/>
  <c r="G196"/>
  <c r="H196"/>
  <c r="I196"/>
  <c r="J196"/>
  <c r="K196"/>
  <c r="L196"/>
  <c r="N196"/>
  <c r="O196"/>
  <c r="V196"/>
  <c r="B197"/>
  <c r="C197"/>
  <c r="G197"/>
  <c r="H197"/>
  <c r="I197"/>
  <c r="J197"/>
  <c r="K197"/>
  <c r="L197"/>
  <c r="N197"/>
  <c r="O197"/>
  <c r="V197"/>
  <c r="B198"/>
  <c r="C198"/>
  <c r="G198"/>
  <c r="H198"/>
  <c r="I198"/>
  <c r="J198"/>
  <c r="K198"/>
  <c r="L198"/>
  <c r="N198"/>
  <c r="O198"/>
  <c r="V198"/>
  <c r="B199"/>
  <c r="C199"/>
  <c r="G199"/>
  <c r="H199"/>
  <c r="I199"/>
  <c r="J199"/>
  <c r="K199"/>
  <c r="L199"/>
  <c r="N199"/>
  <c r="O199"/>
  <c r="V199"/>
  <c r="B200"/>
  <c r="C200"/>
  <c r="G200"/>
  <c r="H200"/>
  <c r="I200"/>
  <c r="J200"/>
  <c r="K200"/>
  <c r="L200"/>
  <c r="N200"/>
  <c r="O200"/>
  <c r="V200"/>
  <c r="B201"/>
  <c r="C201"/>
  <c r="G201"/>
  <c r="H201"/>
  <c r="I201"/>
  <c r="J201"/>
  <c r="K201"/>
  <c r="L201"/>
  <c r="N201"/>
  <c r="O201"/>
  <c r="V201"/>
  <c r="B202"/>
  <c r="C202"/>
  <c r="G202"/>
  <c r="H202"/>
  <c r="I202"/>
  <c r="J202"/>
  <c r="K202"/>
  <c r="L202"/>
  <c r="N202"/>
  <c r="O202"/>
  <c r="V202"/>
  <c r="B203"/>
  <c r="C203"/>
  <c r="G203"/>
  <c r="H203"/>
  <c r="I203"/>
  <c r="J203"/>
  <c r="K203"/>
  <c r="L203"/>
  <c r="N203"/>
  <c r="O203"/>
  <c r="V203"/>
  <c r="B204"/>
  <c r="C204"/>
  <c r="G204"/>
  <c r="H204"/>
  <c r="I204"/>
  <c r="J204"/>
  <c r="K204"/>
  <c r="L204"/>
  <c r="N204"/>
  <c r="O204"/>
  <c r="V204"/>
  <c r="B205"/>
  <c r="C205"/>
  <c r="G205"/>
  <c r="H205"/>
  <c r="I205"/>
  <c r="J205"/>
  <c r="K205"/>
  <c r="L205"/>
  <c r="N205"/>
  <c r="O205"/>
  <c r="V205"/>
  <c r="A194" i="6"/>
  <c r="B194"/>
  <c r="C194"/>
  <c r="D194"/>
  <c r="E194"/>
  <c r="F194"/>
  <c r="G194"/>
  <c r="H194"/>
  <c r="I194"/>
  <c r="J194"/>
  <c r="A195"/>
  <c r="B195"/>
  <c r="C195"/>
  <c r="D195"/>
  <c r="E195"/>
  <c r="F195"/>
  <c r="G195"/>
  <c r="H195"/>
  <c r="I195"/>
  <c r="J195"/>
  <c r="A196"/>
  <c r="B196"/>
  <c r="C196"/>
  <c r="D196"/>
  <c r="E196"/>
  <c r="F196"/>
  <c r="G196"/>
  <c r="H196"/>
  <c r="I196"/>
  <c r="J196"/>
  <c r="A197"/>
  <c r="B197"/>
  <c r="C197"/>
  <c r="D197"/>
  <c r="E197"/>
  <c r="F197"/>
  <c r="G197"/>
  <c r="H197"/>
  <c r="I197"/>
  <c r="J197"/>
  <c r="A198"/>
  <c r="B198"/>
  <c r="C198"/>
  <c r="D198"/>
  <c r="E198"/>
  <c r="F198"/>
  <c r="G198"/>
  <c r="H198"/>
  <c r="I198"/>
  <c r="J198"/>
  <c r="A199"/>
  <c r="B199"/>
  <c r="C199"/>
  <c r="D199"/>
  <c r="E199"/>
  <c r="F199"/>
  <c r="G199"/>
  <c r="H199"/>
  <c r="I199"/>
  <c r="J199"/>
  <c r="A200"/>
  <c r="B200"/>
  <c r="C200"/>
  <c r="D200"/>
  <c r="E200"/>
  <c r="F200"/>
  <c r="G200"/>
  <c r="H200"/>
  <c r="I200"/>
  <c r="J200"/>
  <c r="A201"/>
  <c r="B201"/>
  <c r="C201"/>
  <c r="D201"/>
  <c r="E201"/>
  <c r="F201"/>
  <c r="G201"/>
  <c r="H201"/>
  <c r="I201"/>
  <c r="J201"/>
  <c r="A202"/>
  <c r="B202"/>
  <c r="C202"/>
  <c r="D202"/>
  <c r="E202"/>
  <c r="F202"/>
  <c r="G202"/>
  <c r="H202"/>
  <c r="I202"/>
  <c r="J202"/>
  <c r="A203"/>
  <c r="B203"/>
  <c r="C203"/>
  <c r="D203"/>
  <c r="E203"/>
  <c r="F203"/>
  <c r="G203"/>
  <c r="H203"/>
  <c r="I203"/>
  <c r="J203"/>
  <c r="A204"/>
  <c r="B204"/>
  <c r="C204"/>
  <c r="D204"/>
  <c r="E204"/>
  <c r="F204"/>
  <c r="G204"/>
  <c r="H204"/>
  <c r="I204"/>
  <c r="J204"/>
  <c r="A193" i="5"/>
  <c r="U193"/>
  <c r="Z193"/>
  <c r="AA193"/>
  <c r="AB193"/>
  <c r="AC193"/>
  <c r="AD193"/>
  <c r="AE193"/>
  <c r="A194"/>
  <c r="U194"/>
  <c r="Z194"/>
  <c r="AA194"/>
  <c r="AB194"/>
  <c r="AC194"/>
  <c r="AD194"/>
  <c r="AE194"/>
  <c r="AE228"/>
  <c r="AD228"/>
  <c r="AC228"/>
  <c r="AB228"/>
  <c r="AA228"/>
  <c r="Z228"/>
  <c r="U228"/>
  <c r="AE227"/>
  <c r="AD227"/>
  <c r="AC227"/>
  <c r="AB227"/>
  <c r="AA227"/>
  <c r="Z227"/>
  <c r="U227"/>
  <c r="AE226"/>
  <c r="AD226"/>
  <c r="AC226"/>
  <c r="AB226"/>
  <c r="AA226"/>
  <c r="Z226"/>
  <c r="U226"/>
  <c r="AE225"/>
  <c r="AD225"/>
  <c r="AC225"/>
  <c r="AB225"/>
  <c r="AA225"/>
  <c r="Z225"/>
  <c r="U225"/>
  <c r="AE224"/>
  <c r="AD224"/>
  <c r="AC224"/>
  <c r="AB224"/>
  <c r="AA224"/>
  <c r="Z224"/>
  <c r="U224"/>
  <c r="AE223"/>
  <c r="AD223"/>
  <c r="AC223"/>
  <c r="AB223"/>
  <c r="AA223"/>
  <c r="Z223"/>
  <c r="U223"/>
  <c r="AE222"/>
  <c r="AD222"/>
  <c r="AC222"/>
  <c r="AB222"/>
  <c r="AA222"/>
  <c r="Z222"/>
  <c r="U222"/>
  <c r="AE221"/>
  <c r="AD221"/>
  <c r="AC221"/>
  <c r="AB221"/>
  <c r="AA221"/>
  <c r="Z221"/>
  <c r="U221"/>
  <c r="AE220"/>
  <c r="AD220"/>
  <c r="AC220"/>
  <c r="AB220"/>
  <c r="AA220"/>
  <c r="Z220"/>
  <c r="U220"/>
  <c r="AE219"/>
  <c r="AD219"/>
  <c r="AC219"/>
  <c r="AB219"/>
  <c r="AA219"/>
  <c r="Z219"/>
  <c r="U219"/>
  <c r="AE218"/>
  <c r="AD218"/>
  <c r="AC218"/>
  <c r="AB218"/>
  <c r="AA218"/>
  <c r="Z218"/>
  <c r="U218"/>
  <c r="AE217"/>
  <c r="AD217"/>
  <c r="AC217"/>
  <c r="AB217"/>
  <c r="AA217"/>
  <c r="Z217"/>
  <c r="U217"/>
  <c r="AE216"/>
  <c r="AD216"/>
  <c r="AC216"/>
  <c r="AB216"/>
  <c r="AA216"/>
  <c r="Z216"/>
  <c r="U216"/>
  <c r="AE215"/>
  <c r="AD215"/>
  <c r="AC215"/>
  <c r="AB215"/>
  <c r="AA215"/>
  <c r="Z215"/>
  <c r="U215"/>
  <c r="AE214"/>
  <c r="AD214"/>
  <c r="AC214"/>
  <c r="AB214"/>
  <c r="AA214"/>
  <c r="Z214"/>
  <c r="U214"/>
  <c r="AE213"/>
  <c r="AD213"/>
  <c r="AC213"/>
  <c r="AB213"/>
  <c r="AA213"/>
  <c r="Z213"/>
  <c r="U213"/>
  <c r="AE212"/>
  <c r="AD212"/>
  <c r="AC212"/>
  <c r="AB212"/>
  <c r="AA212"/>
  <c r="Z212"/>
  <c r="U212"/>
  <c r="AE211"/>
  <c r="AD211"/>
  <c r="AC211"/>
  <c r="AB211"/>
  <c r="AA211"/>
  <c r="Z211"/>
  <c r="U211"/>
  <c r="AE210"/>
  <c r="AD210"/>
  <c r="AC210"/>
  <c r="AB210"/>
  <c r="AA210"/>
  <c r="Z210"/>
  <c r="U210"/>
  <c r="AE209"/>
  <c r="AD209"/>
  <c r="AC209"/>
  <c r="AB209"/>
  <c r="AA209"/>
  <c r="Z209"/>
  <c r="U209"/>
  <c r="AE208"/>
  <c r="AD208"/>
  <c r="AC208"/>
  <c r="AB208"/>
  <c r="AA208"/>
  <c r="Z208"/>
  <c r="U208"/>
  <c r="AE207"/>
  <c r="AD207"/>
  <c r="AC207"/>
  <c r="AB207"/>
  <c r="AA207"/>
  <c r="Z207"/>
  <c r="U207"/>
  <c r="AE206"/>
  <c r="AD206"/>
  <c r="AC206"/>
  <c r="AB206"/>
  <c r="AA206"/>
  <c r="Z206"/>
  <c r="U206"/>
  <c r="AE192"/>
  <c r="AD192"/>
  <c r="AC192"/>
  <c r="AB192"/>
  <c r="AA192"/>
  <c r="Z192"/>
  <c r="U192"/>
  <c r="AE191"/>
  <c r="AD191"/>
  <c r="AC191"/>
  <c r="AB191"/>
  <c r="AA191"/>
  <c r="Z191"/>
  <c r="U191"/>
  <c r="AE190"/>
  <c r="AD190"/>
  <c r="AC190"/>
  <c r="AB190"/>
  <c r="AA190"/>
  <c r="Z190"/>
  <c r="U190"/>
  <c r="AE189"/>
  <c r="AD189"/>
  <c r="AC189"/>
  <c r="AB189"/>
  <c r="AA189"/>
  <c r="Z189"/>
  <c r="U189"/>
  <c r="AE188"/>
  <c r="AD188"/>
  <c r="AC188"/>
  <c r="AB188"/>
  <c r="AA188"/>
  <c r="Z188"/>
  <c r="U188"/>
  <c r="AE187"/>
  <c r="AD187"/>
  <c r="AC187"/>
  <c r="AB187"/>
  <c r="AA187"/>
  <c r="Z187"/>
  <c r="U187"/>
  <c r="AE186"/>
  <c r="AD186"/>
  <c r="AC186"/>
  <c r="AB186"/>
  <c r="AA186"/>
  <c r="Z186"/>
  <c r="U186"/>
  <c r="AE185"/>
  <c r="AD185"/>
  <c r="AC185"/>
  <c r="AB185"/>
  <c r="AA185"/>
  <c r="Z185"/>
  <c r="U185"/>
  <c r="AE184"/>
  <c r="AD184"/>
  <c r="AC184"/>
  <c r="AB184"/>
  <c r="AA184"/>
  <c r="Z184"/>
  <c r="U184"/>
  <c r="AE183"/>
  <c r="AD183"/>
  <c r="AC183"/>
  <c r="AB183"/>
  <c r="AA183"/>
  <c r="Z183"/>
  <c r="U183"/>
  <c r="AE182"/>
  <c r="AD182"/>
  <c r="AC182"/>
  <c r="AB182"/>
  <c r="AA182"/>
  <c r="Z182"/>
  <c r="U182"/>
  <c r="AE180"/>
  <c r="AD180"/>
  <c r="AC180"/>
  <c r="AB180"/>
  <c r="AA180"/>
  <c r="Z180"/>
  <c r="U180"/>
  <c r="AE179"/>
  <c r="AD179"/>
  <c r="AC179"/>
  <c r="AB179"/>
  <c r="AA179"/>
  <c r="Z179"/>
  <c r="U179"/>
  <c r="AE178"/>
  <c r="AD178"/>
  <c r="AC178"/>
  <c r="AB178"/>
  <c r="AA178"/>
  <c r="Z178"/>
  <c r="U178"/>
  <c r="AE177"/>
  <c r="AD177"/>
  <c r="AC177"/>
  <c r="AB177"/>
  <c r="AA177"/>
  <c r="Z177"/>
  <c r="U177"/>
  <c r="AE176"/>
  <c r="AD176"/>
  <c r="AC176"/>
  <c r="AB176"/>
  <c r="AA176"/>
  <c r="Z176"/>
  <c r="U176"/>
  <c r="AE175"/>
  <c r="AD175"/>
  <c r="AC175"/>
  <c r="AB175"/>
  <c r="AA175"/>
  <c r="Z175"/>
  <c r="U175"/>
  <c r="AE174"/>
  <c r="AD174"/>
  <c r="AC174"/>
  <c r="AB174"/>
  <c r="AA174"/>
  <c r="Z174"/>
  <c r="U174"/>
  <c r="AE173"/>
  <c r="AD173"/>
  <c r="AC173"/>
  <c r="AB173"/>
  <c r="AA173"/>
  <c r="Z173"/>
  <c r="U173"/>
  <c r="AE172"/>
  <c r="AD172"/>
  <c r="AC172"/>
  <c r="AB172"/>
  <c r="AA172"/>
  <c r="Z172"/>
  <c r="U172"/>
  <c r="AE171"/>
  <c r="AD171"/>
  <c r="AC171"/>
  <c r="AB171"/>
  <c r="AA171"/>
  <c r="Z171"/>
  <c r="U171"/>
  <c r="AE170"/>
  <c r="AD170"/>
  <c r="AC170"/>
  <c r="AB170"/>
  <c r="AA170"/>
  <c r="Z170"/>
  <c r="U170"/>
  <c r="AE169"/>
  <c r="AD169"/>
  <c r="AC169"/>
  <c r="AB169"/>
  <c r="AA169"/>
  <c r="Z169"/>
  <c r="U169"/>
  <c r="AE168"/>
  <c r="AD168"/>
  <c r="AC168"/>
  <c r="AB168"/>
  <c r="AA168"/>
  <c r="Z168"/>
  <c r="U168"/>
  <c r="AE167"/>
  <c r="AD167"/>
  <c r="AC167"/>
  <c r="AB167"/>
  <c r="AA167"/>
  <c r="Z167"/>
  <c r="U167"/>
  <c r="AE166"/>
  <c r="AD166"/>
  <c r="AC166"/>
  <c r="AB166"/>
  <c r="AA166"/>
  <c r="Z166"/>
  <c r="U166"/>
  <c r="AE165"/>
  <c r="AD165"/>
  <c r="AC165"/>
  <c r="AB165"/>
  <c r="AA165"/>
  <c r="Z165"/>
  <c r="U165"/>
  <c r="AE164"/>
  <c r="AD164"/>
  <c r="AC164"/>
  <c r="AB164"/>
  <c r="AA164"/>
  <c r="Z164"/>
  <c r="U164"/>
  <c r="AE163"/>
  <c r="AD163"/>
  <c r="AC163"/>
  <c r="AB163"/>
  <c r="AA163"/>
  <c r="Z163"/>
  <c r="U163"/>
  <c r="AE162"/>
  <c r="AD162"/>
  <c r="AC162"/>
  <c r="AB162"/>
  <c r="AA162"/>
  <c r="Z162"/>
  <c r="U162"/>
  <c r="AE161"/>
  <c r="AD161"/>
  <c r="AC161"/>
  <c r="AB161"/>
  <c r="AA161"/>
  <c r="Z161"/>
  <c r="U161"/>
  <c r="AE160"/>
  <c r="AD160"/>
  <c r="AC160"/>
  <c r="AB160"/>
  <c r="AA160"/>
  <c r="Z160"/>
  <c r="U160"/>
  <c r="AE159"/>
  <c r="AD159"/>
  <c r="AC159"/>
  <c r="AB159"/>
  <c r="AA159"/>
  <c r="Z159"/>
  <c r="U159"/>
  <c r="AE158"/>
  <c r="AD158"/>
  <c r="AC158"/>
  <c r="AB158"/>
  <c r="AA158"/>
  <c r="Z158"/>
  <c r="U158"/>
  <c r="AE157"/>
  <c r="AD157"/>
  <c r="AC157"/>
  <c r="AB157"/>
  <c r="AA157"/>
  <c r="Z157"/>
  <c r="U157"/>
  <c r="AE156"/>
  <c r="AD156"/>
  <c r="AC156"/>
  <c r="AB156"/>
  <c r="AA156"/>
  <c r="Z156"/>
  <c r="U156"/>
  <c r="AE155"/>
  <c r="AD155"/>
  <c r="AC155"/>
  <c r="AB155"/>
  <c r="AA155"/>
  <c r="Z155"/>
  <c r="U155"/>
  <c r="AE154"/>
  <c r="AD154"/>
  <c r="AC154"/>
  <c r="AB154"/>
  <c r="AA154"/>
  <c r="Z154"/>
  <c r="U154"/>
  <c r="AE153"/>
  <c r="AD153"/>
  <c r="AC153"/>
  <c r="AB153"/>
  <c r="AA153"/>
  <c r="Z153"/>
  <c r="U153"/>
  <c r="AE152"/>
  <c r="AD152"/>
  <c r="AC152"/>
  <c r="AB152"/>
  <c r="AA152"/>
  <c r="Z152"/>
  <c r="U152"/>
  <c r="AE151"/>
  <c r="AD151"/>
  <c r="AC151"/>
  <c r="AB151"/>
  <c r="AA151"/>
  <c r="Z151"/>
  <c r="U151"/>
  <c r="AE150"/>
  <c r="AD150"/>
  <c r="AC150"/>
  <c r="AB150"/>
  <c r="AA150"/>
  <c r="Z150"/>
  <c r="U150"/>
  <c r="AE149"/>
  <c r="AD149"/>
  <c r="AC149"/>
  <c r="AB149"/>
  <c r="AA149"/>
  <c r="Z149"/>
  <c r="U149"/>
  <c r="AE148"/>
  <c r="AD148"/>
  <c r="AC148"/>
  <c r="AB148"/>
  <c r="AA148"/>
  <c r="Z148"/>
  <c r="U148"/>
  <c r="AE147"/>
  <c r="AD147"/>
  <c r="AC147"/>
  <c r="AB147"/>
  <c r="AA147"/>
  <c r="Z147"/>
  <c r="U147"/>
  <c r="AE146"/>
  <c r="AD146"/>
  <c r="AC146"/>
  <c r="AB146"/>
  <c r="AA146"/>
  <c r="Z146"/>
  <c r="U146"/>
  <c r="AE145"/>
  <c r="AD145"/>
  <c r="AC145"/>
  <c r="AB145"/>
  <c r="AA145"/>
  <c r="Z145"/>
  <c r="U145"/>
  <c r="AE144"/>
  <c r="AD144"/>
  <c r="AC144"/>
  <c r="AB144"/>
  <c r="AA144"/>
  <c r="Z144"/>
  <c r="U144"/>
  <c r="AE143"/>
  <c r="AD143"/>
  <c r="AC143"/>
  <c r="AB143"/>
  <c r="AA143"/>
  <c r="Z143"/>
  <c r="U143"/>
  <c r="AE142"/>
  <c r="AD142"/>
  <c r="AC142"/>
  <c r="AB142"/>
  <c r="AA142"/>
  <c r="Z142"/>
  <c r="U142"/>
  <c r="AE141"/>
  <c r="AD141"/>
  <c r="AC141"/>
  <c r="AB141"/>
  <c r="AA141"/>
  <c r="Z141"/>
  <c r="U141"/>
  <c r="AE140"/>
  <c r="AD140"/>
  <c r="AC140"/>
  <c r="AB140"/>
  <c r="AA140"/>
  <c r="Z140"/>
  <c r="U140"/>
  <c r="AE139"/>
  <c r="AD139"/>
  <c r="AC139"/>
  <c r="AB139"/>
  <c r="AA139"/>
  <c r="Z139"/>
  <c r="U139"/>
  <c r="AE138"/>
  <c r="AD138"/>
  <c r="AC138"/>
  <c r="AB138"/>
  <c r="AA138"/>
  <c r="Z138"/>
  <c r="U138"/>
  <c r="AE137"/>
  <c r="AD137"/>
  <c r="AC137"/>
  <c r="AB137"/>
  <c r="AA137"/>
  <c r="Z137"/>
  <c r="U137"/>
  <c r="AE136"/>
  <c r="AD136"/>
  <c r="AC136"/>
  <c r="AB136"/>
  <c r="AA136"/>
  <c r="Z136"/>
  <c r="U136"/>
  <c r="AE135"/>
  <c r="AD135"/>
  <c r="AC135"/>
  <c r="AB135"/>
  <c r="AA135"/>
  <c r="Z135"/>
  <c r="U135"/>
  <c r="AE134"/>
  <c r="AD134"/>
  <c r="AC134"/>
  <c r="AB134"/>
  <c r="AA134"/>
  <c r="Z134"/>
  <c r="U134"/>
  <c r="AE133"/>
  <c r="AD133"/>
  <c r="AC133"/>
  <c r="AB133"/>
  <c r="AA133"/>
  <c r="Z133"/>
  <c r="U133"/>
  <c r="AE131"/>
  <c r="AD131"/>
  <c r="AC131"/>
  <c r="AB131"/>
  <c r="AA131"/>
  <c r="Z131"/>
  <c r="U131"/>
  <c r="AE130"/>
  <c r="AD130"/>
  <c r="AC130"/>
  <c r="AB130"/>
  <c r="AA130"/>
  <c r="Z130"/>
  <c r="U130"/>
  <c r="AE129"/>
  <c r="AD129"/>
  <c r="AC129"/>
  <c r="AB129"/>
  <c r="AA129"/>
  <c r="Z129"/>
  <c r="U129"/>
  <c r="AE128"/>
  <c r="AD128"/>
  <c r="AC128"/>
  <c r="AB128"/>
  <c r="AA128"/>
  <c r="Z128"/>
  <c r="U128"/>
  <c r="A192"/>
  <c r="B193" i="4"/>
  <c r="C193"/>
  <c r="G193"/>
  <c r="H193"/>
  <c r="I193"/>
  <c r="J193"/>
  <c r="K193"/>
  <c r="L193"/>
  <c r="N193"/>
  <c r="O193"/>
  <c r="V193"/>
  <c r="B194"/>
  <c r="C194"/>
  <c r="G194"/>
  <c r="H194"/>
  <c r="I194"/>
  <c r="J194"/>
  <c r="K194"/>
  <c r="L194"/>
  <c r="N194"/>
  <c r="O194"/>
  <c r="V194"/>
  <c r="A192" i="6"/>
  <c r="B192"/>
  <c r="C192"/>
  <c r="D192"/>
  <c r="E192"/>
  <c r="F192"/>
  <c r="G192"/>
  <c r="H192"/>
  <c r="I192"/>
  <c r="J192"/>
  <c r="A193"/>
  <c r="B193"/>
  <c r="C193"/>
  <c r="D193"/>
  <c r="E193"/>
  <c r="F193"/>
  <c r="G193"/>
  <c r="H193"/>
  <c r="I193"/>
  <c r="J193"/>
  <c r="V7" i="4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6"/>
  <c r="A102" i="5" l="1"/>
  <c r="U102"/>
  <c r="Z102"/>
  <c r="AA102"/>
  <c r="AB102"/>
  <c r="A103"/>
  <c r="U103"/>
  <c r="Z103"/>
  <c r="AA103"/>
  <c r="AB103"/>
  <c r="AC103"/>
  <c r="AD103"/>
  <c r="AE103"/>
  <c r="A104"/>
  <c r="U104"/>
  <c r="Z104"/>
  <c r="AA104"/>
  <c r="AB104"/>
  <c r="AC104"/>
  <c r="AD104"/>
  <c r="AE104"/>
  <c r="A105"/>
  <c r="U105"/>
  <c r="Z105"/>
  <c r="AA105"/>
  <c r="AB105"/>
  <c r="AC105"/>
  <c r="AD105"/>
  <c r="AE105"/>
  <c r="A106"/>
  <c r="U106"/>
  <c r="Z106"/>
  <c r="AA106"/>
  <c r="AB106"/>
  <c r="AC106"/>
  <c r="AD106"/>
  <c r="AE106"/>
  <c r="A107"/>
  <c r="U107"/>
  <c r="Z107"/>
  <c r="AA107"/>
  <c r="AB107"/>
  <c r="AC107"/>
  <c r="AD107"/>
  <c r="AE107"/>
  <c r="A108"/>
  <c r="U108"/>
  <c r="Z108"/>
  <c r="AA108"/>
  <c r="AB108"/>
  <c r="AC108"/>
  <c r="AD108"/>
  <c r="AE108"/>
  <c r="A109"/>
  <c r="U109"/>
  <c r="Z109"/>
  <c r="AA109"/>
  <c r="AB109"/>
  <c r="AC109"/>
  <c r="AD109"/>
  <c r="AE109"/>
  <c r="A110"/>
  <c r="U110"/>
  <c r="Z110"/>
  <c r="AA110"/>
  <c r="AB110"/>
  <c r="AC110"/>
  <c r="AD110"/>
  <c r="AE110"/>
  <c r="A111"/>
  <c r="U111"/>
  <c r="Z111"/>
  <c r="AA111"/>
  <c r="AB111"/>
  <c r="AC111"/>
  <c r="AD111"/>
  <c r="AE111"/>
  <c r="A112"/>
  <c r="U112"/>
  <c r="Z112"/>
  <c r="AA112"/>
  <c r="AB112"/>
  <c r="AC112"/>
  <c r="AD112"/>
  <c r="AE112"/>
  <c r="A113"/>
  <c r="U113"/>
  <c r="Z113"/>
  <c r="AA113"/>
  <c r="AB113"/>
  <c r="AC113"/>
  <c r="AD113"/>
  <c r="AE113"/>
  <c r="A114"/>
  <c r="U114"/>
  <c r="Z114"/>
  <c r="AA114"/>
  <c r="AB114"/>
  <c r="AC114"/>
  <c r="AD114"/>
  <c r="AE114"/>
  <c r="A115"/>
  <c r="U115"/>
  <c r="Z115"/>
  <c r="AA115"/>
  <c r="AB115"/>
  <c r="AC115"/>
  <c r="AD115"/>
  <c r="AE115"/>
  <c r="A116"/>
  <c r="U116"/>
  <c r="Z116"/>
  <c r="AA116"/>
  <c r="AB116"/>
  <c r="AC116"/>
  <c r="AD116"/>
  <c r="AE116"/>
  <c r="A117"/>
  <c r="U117"/>
  <c r="Z117"/>
  <c r="AA117"/>
  <c r="AB117"/>
  <c r="AC117"/>
  <c r="AD117"/>
  <c r="AE117"/>
  <c r="A118"/>
  <c r="U118"/>
  <c r="Z118"/>
  <c r="AA118"/>
  <c r="AB118"/>
  <c r="AC118"/>
  <c r="AD118"/>
  <c r="AE118"/>
  <c r="A119"/>
  <c r="U119"/>
  <c r="Z119"/>
  <c r="AA119"/>
  <c r="AB119"/>
  <c r="AC119"/>
  <c r="AD119"/>
  <c r="AE119"/>
  <c r="A120"/>
  <c r="U120"/>
  <c r="Z120"/>
  <c r="AA120"/>
  <c r="AB120"/>
  <c r="AC120"/>
  <c r="AD120"/>
  <c r="AE120"/>
  <c r="A121"/>
  <c r="U121"/>
  <c r="Z121"/>
  <c r="AA121"/>
  <c r="AB121"/>
  <c r="AC121"/>
  <c r="AD121"/>
  <c r="AE121"/>
  <c r="A122"/>
  <c r="U122"/>
  <c r="Z122"/>
  <c r="AA122"/>
  <c r="AB122"/>
  <c r="AC122"/>
  <c r="AD122"/>
  <c r="AE122"/>
  <c r="A123"/>
  <c r="U123"/>
  <c r="Z123"/>
  <c r="AA123"/>
  <c r="AB123"/>
  <c r="AC123"/>
  <c r="AD123"/>
  <c r="AE123"/>
  <c r="A124"/>
  <c r="U124"/>
  <c r="Z124"/>
  <c r="AA124"/>
  <c r="AB124"/>
  <c r="AC124"/>
  <c r="AD124"/>
  <c r="AE124"/>
  <c r="A125"/>
  <c r="U125"/>
  <c r="Z125"/>
  <c r="AA125"/>
  <c r="AB125"/>
  <c r="AC125"/>
  <c r="AD125"/>
  <c r="AE125"/>
  <c r="A126"/>
  <c r="U126"/>
  <c r="Z126"/>
  <c r="AA126"/>
  <c r="AB126"/>
  <c r="A127"/>
  <c r="U127"/>
  <c r="Z127"/>
  <c r="AA127"/>
  <c r="AB127"/>
  <c r="AC127"/>
  <c r="AD127"/>
  <c r="AE127"/>
  <c r="A128"/>
  <c r="AT127" i="1"/>
  <c r="AT126"/>
  <c r="AT125"/>
  <c r="AT124"/>
  <c r="AT123"/>
  <c r="AT122"/>
  <c r="AT121"/>
  <c r="AT120"/>
  <c r="AT119"/>
  <c r="AT118"/>
  <c r="AT117"/>
  <c r="AT99"/>
  <c r="AT98"/>
  <c r="AT94"/>
  <c r="B102" i="4"/>
  <c r="C102"/>
  <c r="G102"/>
  <c r="H102"/>
  <c r="I102"/>
  <c r="J102"/>
  <c r="K102"/>
  <c r="B103"/>
  <c r="C103"/>
  <c r="G103"/>
  <c r="H103"/>
  <c r="I103"/>
  <c r="J103"/>
  <c r="K103"/>
  <c r="L103"/>
  <c r="N103"/>
  <c r="O103"/>
  <c r="B104"/>
  <c r="C104"/>
  <c r="G104"/>
  <c r="H104"/>
  <c r="I104"/>
  <c r="J104"/>
  <c r="K104"/>
  <c r="L104"/>
  <c r="N104"/>
  <c r="O104"/>
  <c r="B105"/>
  <c r="C105"/>
  <c r="G105"/>
  <c r="H105"/>
  <c r="I105"/>
  <c r="J105"/>
  <c r="K105"/>
  <c r="L105"/>
  <c r="N105"/>
  <c r="O105"/>
  <c r="B106"/>
  <c r="C106"/>
  <c r="G106"/>
  <c r="H106"/>
  <c r="I106"/>
  <c r="J106"/>
  <c r="K106"/>
  <c r="L106"/>
  <c r="N106"/>
  <c r="O106"/>
  <c r="B107"/>
  <c r="C107"/>
  <c r="G107"/>
  <c r="H107"/>
  <c r="I107"/>
  <c r="J107"/>
  <c r="K107"/>
  <c r="L107"/>
  <c r="N107"/>
  <c r="O107"/>
  <c r="B108"/>
  <c r="C108"/>
  <c r="G108"/>
  <c r="H108"/>
  <c r="I108"/>
  <c r="J108"/>
  <c r="K108"/>
  <c r="L108"/>
  <c r="N108"/>
  <c r="O108"/>
  <c r="B109"/>
  <c r="C109"/>
  <c r="G109"/>
  <c r="H109"/>
  <c r="I109"/>
  <c r="J109"/>
  <c r="K109"/>
  <c r="L109"/>
  <c r="N109"/>
  <c r="O109"/>
  <c r="B110"/>
  <c r="C110"/>
  <c r="G110"/>
  <c r="H110"/>
  <c r="I110"/>
  <c r="J110"/>
  <c r="K110"/>
  <c r="L110"/>
  <c r="N110"/>
  <c r="O110"/>
  <c r="B111"/>
  <c r="C111"/>
  <c r="G111"/>
  <c r="H111"/>
  <c r="I111"/>
  <c r="J111"/>
  <c r="K111"/>
  <c r="L111"/>
  <c r="N111"/>
  <c r="O111"/>
  <c r="B112"/>
  <c r="C112"/>
  <c r="G112"/>
  <c r="H112"/>
  <c r="I112"/>
  <c r="J112"/>
  <c r="K112"/>
  <c r="L112"/>
  <c r="N112"/>
  <c r="O112"/>
  <c r="B113"/>
  <c r="C113"/>
  <c r="G113"/>
  <c r="H113"/>
  <c r="I113"/>
  <c r="J113"/>
  <c r="K113"/>
  <c r="L113"/>
  <c r="N113"/>
  <c r="O113"/>
  <c r="B114"/>
  <c r="C114"/>
  <c r="G114"/>
  <c r="H114"/>
  <c r="I114"/>
  <c r="J114"/>
  <c r="K114"/>
  <c r="L114"/>
  <c r="N114"/>
  <c r="O114"/>
  <c r="B115"/>
  <c r="C115"/>
  <c r="G115"/>
  <c r="H115"/>
  <c r="I115"/>
  <c r="J115"/>
  <c r="K115"/>
  <c r="L115"/>
  <c r="N115"/>
  <c r="O115"/>
  <c r="B116"/>
  <c r="C116"/>
  <c r="G116"/>
  <c r="H116"/>
  <c r="I116"/>
  <c r="J116"/>
  <c r="K116"/>
  <c r="L116"/>
  <c r="N116"/>
  <c r="O116"/>
  <c r="B117"/>
  <c r="C117"/>
  <c r="G117"/>
  <c r="H117"/>
  <c r="I117"/>
  <c r="J117"/>
  <c r="K117"/>
  <c r="L117"/>
  <c r="N117"/>
  <c r="O117"/>
  <c r="B118"/>
  <c r="C118"/>
  <c r="G118"/>
  <c r="H118"/>
  <c r="I118"/>
  <c r="J118"/>
  <c r="K118"/>
  <c r="L118"/>
  <c r="N118"/>
  <c r="O118"/>
  <c r="B119"/>
  <c r="C119"/>
  <c r="G119"/>
  <c r="H119"/>
  <c r="I119"/>
  <c r="J119"/>
  <c r="K119"/>
  <c r="L119"/>
  <c r="N119"/>
  <c r="O119"/>
  <c r="B120"/>
  <c r="C120"/>
  <c r="G120"/>
  <c r="H120"/>
  <c r="I120"/>
  <c r="J120"/>
  <c r="K120"/>
  <c r="L120"/>
  <c r="N120"/>
  <c r="O120"/>
  <c r="B121"/>
  <c r="C121"/>
  <c r="G121"/>
  <c r="H121"/>
  <c r="I121"/>
  <c r="J121"/>
  <c r="K121"/>
  <c r="L121"/>
  <c r="N121"/>
  <c r="O121"/>
  <c r="B122"/>
  <c r="C122"/>
  <c r="G122"/>
  <c r="H122"/>
  <c r="I122"/>
  <c r="J122"/>
  <c r="K122"/>
  <c r="L122"/>
  <c r="N122"/>
  <c r="O122"/>
  <c r="B123"/>
  <c r="C123"/>
  <c r="G123"/>
  <c r="H123"/>
  <c r="I123"/>
  <c r="J123"/>
  <c r="K123"/>
  <c r="L123"/>
  <c r="N123"/>
  <c r="O123"/>
  <c r="B124"/>
  <c r="C124"/>
  <c r="G124"/>
  <c r="H124"/>
  <c r="I124"/>
  <c r="J124"/>
  <c r="K124"/>
  <c r="L124"/>
  <c r="N124"/>
  <c r="O124"/>
  <c r="B125"/>
  <c r="C125"/>
  <c r="G125"/>
  <c r="H125"/>
  <c r="I125"/>
  <c r="J125"/>
  <c r="K125"/>
  <c r="L125"/>
  <c r="N125"/>
  <c r="O125"/>
  <c r="B126"/>
  <c r="C126"/>
  <c r="G126"/>
  <c r="H126"/>
  <c r="I126"/>
  <c r="J126"/>
  <c r="K126"/>
  <c r="B127"/>
  <c r="C127"/>
  <c r="G127"/>
  <c r="H127"/>
  <c r="I127"/>
  <c r="J127"/>
  <c r="K127"/>
  <c r="L127"/>
  <c r="N127"/>
  <c r="O127"/>
  <c r="B128"/>
  <c r="C128"/>
  <c r="G128"/>
  <c r="H128"/>
  <c r="I128"/>
  <c r="J128"/>
  <c r="K128"/>
  <c r="L128"/>
  <c r="N128"/>
  <c r="O128"/>
  <c r="A101" i="6"/>
  <c r="B101"/>
  <c r="C101"/>
  <c r="D101"/>
  <c r="E101"/>
  <c r="F101"/>
  <c r="A102"/>
  <c r="B102"/>
  <c r="C102"/>
  <c r="D102"/>
  <c r="E102"/>
  <c r="F102"/>
  <c r="G102"/>
  <c r="H102"/>
  <c r="I102"/>
  <c r="J102"/>
  <c r="A103"/>
  <c r="B103"/>
  <c r="C103"/>
  <c r="D103"/>
  <c r="E103"/>
  <c r="F103"/>
  <c r="G103"/>
  <c r="H103"/>
  <c r="I103"/>
  <c r="J103"/>
  <c r="A104"/>
  <c r="B104"/>
  <c r="C104"/>
  <c r="D104"/>
  <c r="E104"/>
  <c r="F104"/>
  <c r="G104"/>
  <c r="H104"/>
  <c r="I104"/>
  <c r="J104"/>
  <c r="A105"/>
  <c r="B105"/>
  <c r="C105"/>
  <c r="D105"/>
  <c r="E105"/>
  <c r="F105"/>
  <c r="G105"/>
  <c r="H105"/>
  <c r="I105"/>
  <c r="J105"/>
  <c r="A106"/>
  <c r="B106"/>
  <c r="C106"/>
  <c r="D106"/>
  <c r="E106"/>
  <c r="F106"/>
  <c r="G106"/>
  <c r="H106"/>
  <c r="I106"/>
  <c r="J106"/>
  <c r="A107"/>
  <c r="B107"/>
  <c r="C107"/>
  <c r="D107"/>
  <c r="E107"/>
  <c r="F107"/>
  <c r="G107"/>
  <c r="H107"/>
  <c r="I107"/>
  <c r="J107"/>
  <c r="A108"/>
  <c r="B108"/>
  <c r="C108"/>
  <c r="D108"/>
  <c r="E108"/>
  <c r="F108"/>
  <c r="G108"/>
  <c r="H108"/>
  <c r="I108"/>
  <c r="J108"/>
  <c r="A109"/>
  <c r="B109"/>
  <c r="C109"/>
  <c r="D109"/>
  <c r="E109"/>
  <c r="F109"/>
  <c r="G109"/>
  <c r="H109"/>
  <c r="I109"/>
  <c r="J109"/>
  <c r="A110"/>
  <c r="B110"/>
  <c r="C110"/>
  <c r="D110"/>
  <c r="E110"/>
  <c r="F110"/>
  <c r="G110"/>
  <c r="H110"/>
  <c r="I110"/>
  <c r="J110"/>
  <c r="A111"/>
  <c r="B111"/>
  <c r="C111"/>
  <c r="D111"/>
  <c r="E111"/>
  <c r="F111"/>
  <c r="G111"/>
  <c r="H111"/>
  <c r="I111"/>
  <c r="J111"/>
  <c r="A112"/>
  <c r="B112"/>
  <c r="C112"/>
  <c r="D112"/>
  <c r="E112"/>
  <c r="F112"/>
  <c r="G112"/>
  <c r="H112"/>
  <c r="I112"/>
  <c r="J112"/>
  <c r="A113"/>
  <c r="B113"/>
  <c r="C113"/>
  <c r="D113"/>
  <c r="E113"/>
  <c r="F113"/>
  <c r="G113"/>
  <c r="H113"/>
  <c r="I113"/>
  <c r="J113"/>
  <c r="A114"/>
  <c r="B114"/>
  <c r="C114"/>
  <c r="D114"/>
  <c r="E114"/>
  <c r="F114"/>
  <c r="G114"/>
  <c r="H114"/>
  <c r="I114"/>
  <c r="J114"/>
  <c r="A115"/>
  <c r="B115"/>
  <c r="C115"/>
  <c r="D115"/>
  <c r="E115"/>
  <c r="F115"/>
  <c r="G115"/>
  <c r="H115"/>
  <c r="I115"/>
  <c r="J115"/>
  <c r="A116"/>
  <c r="B116"/>
  <c r="C116"/>
  <c r="D116"/>
  <c r="E116"/>
  <c r="F116"/>
  <c r="G116"/>
  <c r="H116"/>
  <c r="I116"/>
  <c r="J116"/>
  <c r="A117"/>
  <c r="B117"/>
  <c r="C117"/>
  <c r="D117"/>
  <c r="E117"/>
  <c r="F117"/>
  <c r="G117"/>
  <c r="H117"/>
  <c r="I117"/>
  <c r="J117"/>
  <c r="A118"/>
  <c r="B118"/>
  <c r="C118"/>
  <c r="D118"/>
  <c r="E118"/>
  <c r="F118"/>
  <c r="G118"/>
  <c r="H118"/>
  <c r="I118"/>
  <c r="J118"/>
  <c r="A119"/>
  <c r="B119"/>
  <c r="C119"/>
  <c r="D119"/>
  <c r="E119"/>
  <c r="F119"/>
  <c r="G119"/>
  <c r="H119"/>
  <c r="I119"/>
  <c r="J119"/>
  <c r="A120"/>
  <c r="B120"/>
  <c r="C120"/>
  <c r="D120"/>
  <c r="E120"/>
  <c r="F120"/>
  <c r="G120"/>
  <c r="H120"/>
  <c r="I120"/>
  <c r="J120"/>
  <c r="A121"/>
  <c r="B121"/>
  <c r="C121"/>
  <c r="D121"/>
  <c r="E121"/>
  <c r="F121"/>
  <c r="G121"/>
  <c r="H121"/>
  <c r="I121"/>
  <c r="J121"/>
  <c r="A122"/>
  <c r="B122"/>
  <c r="C122"/>
  <c r="D122"/>
  <c r="E122"/>
  <c r="F122"/>
  <c r="G122"/>
  <c r="H122"/>
  <c r="I122"/>
  <c r="J122"/>
  <c r="A123"/>
  <c r="B123"/>
  <c r="C123"/>
  <c r="D123"/>
  <c r="E123"/>
  <c r="F123"/>
  <c r="G123"/>
  <c r="H123"/>
  <c r="I123"/>
  <c r="J123"/>
  <c r="A124"/>
  <c r="B124"/>
  <c r="C124"/>
  <c r="D124"/>
  <c r="E124"/>
  <c r="F124"/>
  <c r="G124"/>
  <c r="H124"/>
  <c r="I124"/>
  <c r="J124"/>
  <c r="A125"/>
  <c r="B125"/>
  <c r="C125"/>
  <c r="D125"/>
  <c r="E125"/>
  <c r="F125"/>
  <c r="A126"/>
  <c r="B126"/>
  <c r="C126"/>
  <c r="D126"/>
  <c r="E126"/>
  <c r="F126"/>
  <c r="G126"/>
  <c r="H126"/>
  <c r="I126"/>
  <c r="J126"/>
  <c r="A127"/>
  <c r="B127"/>
  <c r="C127"/>
  <c r="D127"/>
  <c r="E127"/>
  <c r="F127"/>
  <c r="G127"/>
  <c r="H127"/>
  <c r="I127"/>
  <c r="J127"/>
  <c r="U68" i="5" l="1"/>
  <c r="Z68"/>
  <c r="AA68"/>
  <c r="AB68"/>
  <c r="AC68"/>
  <c r="AD68"/>
  <c r="AE68"/>
  <c r="A69"/>
  <c r="U69"/>
  <c r="Z69"/>
  <c r="AA69"/>
  <c r="AB69"/>
  <c r="AC69"/>
  <c r="AD69"/>
  <c r="AE69"/>
  <c r="A70"/>
  <c r="U70"/>
  <c r="Z70"/>
  <c r="AA70"/>
  <c r="AB70"/>
  <c r="AC70"/>
  <c r="AD70"/>
  <c r="AE70"/>
  <c r="A71"/>
  <c r="U71"/>
  <c r="Z71"/>
  <c r="AA71"/>
  <c r="AB71"/>
  <c r="AC71"/>
  <c r="AD71"/>
  <c r="AE71"/>
  <c r="A72"/>
  <c r="U72"/>
  <c r="Z72"/>
  <c r="AA72"/>
  <c r="AB72"/>
  <c r="AC72"/>
  <c r="AD72"/>
  <c r="AE72"/>
  <c r="A73"/>
  <c r="U73"/>
  <c r="Z73"/>
  <c r="AA73"/>
  <c r="AB73"/>
  <c r="AC73"/>
  <c r="AD73"/>
  <c r="AE73"/>
  <c r="A74"/>
  <c r="U74"/>
  <c r="Z74"/>
  <c r="AA74"/>
  <c r="AB74"/>
  <c r="AC74"/>
  <c r="AD74"/>
  <c r="AE74"/>
  <c r="A75"/>
  <c r="U75"/>
  <c r="Z75"/>
  <c r="AA75"/>
  <c r="AB75"/>
  <c r="AC75"/>
  <c r="AD75"/>
  <c r="AE75"/>
  <c r="A76"/>
  <c r="U76"/>
  <c r="Z76"/>
  <c r="AA76"/>
  <c r="AB76"/>
  <c r="AC76"/>
  <c r="AD76"/>
  <c r="AE76"/>
  <c r="A77"/>
  <c r="U77"/>
  <c r="Z77"/>
  <c r="AA77"/>
  <c r="AB77"/>
  <c r="AC77"/>
  <c r="AD77"/>
  <c r="AE77"/>
  <c r="A78"/>
  <c r="U78"/>
  <c r="Z78"/>
  <c r="AA78"/>
  <c r="AB78"/>
  <c r="AC78"/>
  <c r="AD78"/>
  <c r="AE78"/>
  <c r="A79"/>
  <c r="U79"/>
  <c r="Z79"/>
  <c r="AA79"/>
  <c r="AB79"/>
  <c r="AC79"/>
  <c r="AD79"/>
  <c r="AE79"/>
  <c r="A80"/>
  <c r="U80"/>
  <c r="Z80"/>
  <c r="AA80"/>
  <c r="AB80"/>
  <c r="AC80"/>
  <c r="AD80"/>
  <c r="AE80"/>
  <c r="A81"/>
  <c r="U81"/>
  <c r="Z81"/>
  <c r="AA81"/>
  <c r="AB81"/>
  <c r="AC81"/>
  <c r="AD81"/>
  <c r="AE81"/>
  <c r="A82"/>
  <c r="U82"/>
  <c r="Z82"/>
  <c r="AA82"/>
  <c r="AB82"/>
  <c r="AC82"/>
  <c r="AD82"/>
  <c r="AE82"/>
  <c r="A83"/>
  <c r="U83"/>
  <c r="Z83"/>
  <c r="AA83"/>
  <c r="AB83"/>
  <c r="AC83"/>
  <c r="AD83"/>
  <c r="AE83"/>
  <c r="A84"/>
  <c r="U84"/>
  <c r="Z84"/>
  <c r="AA84"/>
  <c r="AB84"/>
  <c r="AC84"/>
  <c r="AD84"/>
  <c r="AE84"/>
  <c r="A85"/>
  <c r="U85"/>
  <c r="Z85"/>
  <c r="AA85"/>
  <c r="AB85"/>
  <c r="AC85"/>
  <c r="AD85"/>
  <c r="AE85"/>
  <c r="A86"/>
  <c r="U86"/>
  <c r="Z86"/>
  <c r="AA86"/>
  <c r="AB86"/>
  <c r="AC86"/>
  <c r="AD86"/>
  <c r="AE86"/>
  <c r="A87"/>
  <c r="U87"/>
  <c r="Z87"/>
  <c r="AA87"/>
  <c r="AB87"/>
  <c r="AC87"/>
  <c r="AD87"/>
  <c r="AE87"/>
  <c r="A88"/>
  <c r="U88"/>
  <c r="Z88"/>
  <c r="AA88"/>
  <c r="AB88"/>
  <c r="AC88"/>
  <c r="AD88"/>
  <c r="AE88"/>
  <c r="A89"/>
  <c r="U89"/>
  <c r="Z89"/>
  <c r="AA89"/>
  <c r="AB89"/>
  <c r="AC89"/>
  <c r="AD89"/>
  <c r="AE89"/>
  <c r="A90"/>
  <c r="U90"/>
  <c r="Z90"/>
  <c r="AA90"/>
  <c r="AB90"/>
  <c r="AC90"/>
  <c r="AD90"/>
  <c r="AE90"/>
  <c r="A91"/>
  <c r="U91"/>
  <c r="Z91"/>
  <c r="AA91"/>
  <c r="AB91"/>
  <c r="AC91"/>
  <c r="AD91"/>
  <c r="AE91"/>
  <c r="A92"/>
  <c r="U92"/>
  <c r="Z92"/>
  <c r="AA92"/>
  <c r="AB92"/>
  <c r="AC92"/>
  <c r="AD92"/>
  <c r="AE92"/>
  <c r="A93"/>
  <c r="U93"/>
  <c r="Z93"/>
  <c r="AA93"/>
  <c r="AB93"/>
  <c r="AC93"/>
  <c r="AD93"/>
  <c r="AE93"/>
  <c r="A94"/>
  <c r="U94"/>
  <c r="Z94"/>
  <c r="AA94"/>
  <c r="AB94"/>
  <c r="AC94"/>
  <c r="AD94"/>
  <c r="AE94"/>
  <c r="A95"/>
  <c r="U95"/>
  <c r="Z95"/>
  <c r="AA95"/>
  <c r="AB95"/>
  <c r="AC95"/>
  <c r="AD95"/>
  <c r="AE95"/>
  <c r="A96"/>
  <c r="U96"/>
  <c r="Z96"/>
  <c r="AA96"/>
  <c r="AB96"/>
  <c r="AC96"/>
  <c r="AD96"/>
  <c r="AE96"/>
  <c r="A97"/>
  <c r="U97"/>
  <c r="Z97"/>
  <c r="AA97"/>
  <c r="AB97"/>
  <c r="AC97"/>
  <c r="AD97"/>
  <c r="AE97"/>
  <c r="A98"/>
  <c r="U98"/>
  <c r="Z98"/>
  <c r="AA98"/>
  <c r="AB98"/>
  <c r="AC98"/>
  <c r="AD98"/>
  <c r="AE98"/>
  <c r="A99"/>
  <c r="U99"/>
  <c r="Z99"/>
  <c r="AA99"/>
  <c r="AB99"/>
  <c r="AC99"/>
  <c r="AD99"/>
  <c r="AE99"/>
  <c r="A100"/>
  <c r="U100"/>
  <c r="Z100"/>
  <c r="AA100"/>
  <c r="AB100"/>
  <c r="AC100"/>
  <c r="AD100"/>
  <c r="AE100"/>
  <c r="A101"/>
  <c r="U101"/>
  <c r="Z101"/>
  <c r="AA101"/>
  <c r="AB101"/>
  <c r="AC101"/>
  <c r="AD101"/>
  <c r="AE101"/>
  <c r="B68" i="4"/>
  <c r="C68"/>
  <c r="G68"/>
  <c r="H68"/>
  <c r="I68"/>
  <c r="J68"/>
  <c r="K68"/>
  <c r="L68"/>
  <c r="N68"/>
  <c r="O68"/>
  <c r="B69"/>
  <c r="C69"/>
  <c r="G69"/>
  <c r="H69"/>
  <c r="I69"/>
  <c r="J69"/>
  <c r="K69"/>
  <c r="L69"/>
  <c r="N69"/>
  <c r="O69"/>
  <c r="B70"/>
  <c r="C70"/>
  <c r="G70"/>
  <c r="H70"/>
  <c r="I70"/>
  <c r="J70"/>
  <c r="K70"/>
  <c r="L70"/>
  <c r="N70"/>
  <c r="O70"/>
  <c r="B71"/>
  <c r="C71"/>
  <c r="G71"/>
  <c r="H71"/>
  <c r="I71"/>
  <c r="J71"/>
  <c r="K71"/>
  <c r="L71"/>
  <c r="N71"/>
  <c r="O71"/>
  <c r="B72"/>
  <c r="C72"/>
  <c r="G72"/>
  <c r="H72"/>
  <c r="I72"/>
  <c r="J72"/>
  <c r="K72"/>
  <c r="L72"/>
  <c r="N72"/>
  <c r="O72"/>
  <c r="B73"/>
  <c r="C73"/>
  <c r="G73"/>
  <c r="H73"/>
  <c r="I73"/>
  <c r="J73"/>
  <c r="K73"/>
  <c r="L73"/>
  <c r="N73"/>
  <c r="O73"/>
  <c r="B74"/>
  <c r="C74"/>
  <c r="G74"/>
  <c r="H74"/>
  <c r="I74"/>
  <c r="J74"/>
  <c r="K74"/>
  <c r="L74"/>
  <c r="N74"/>
  <c r="O74"/>
  <c r="B75"/>
  <c r="C75"/>
  <c r="G75"/>
  <c r="H75"/>
  <c r="I75"/>
  <c r="J75"/>
  <c r="K75"/>
  <c r="L75"/>
  <c r="N75"/>
  <c r="O75"/>
  <c r="B76"/>
  <c r="C76"/>
  <c r="G76"/>
  <c r="H76"/>
  <c r="I76"/>
  <c r="J76"/>
  <c r="K76"/>
  <c r="L76"/>
  <c r="N76"/>
  <c r="O76"/>
  <c r="B77"/>
  <c r="C77"/>
  <c r="G77"/>
  <c r="H77"/>
  <c r="I77"/>
  <c r="J77"/>
  <c r="K77"/>
  <c r="L77"/>
  <c r="N77"/>
  <c r="O77"/>
  <c r="B78"/>
  <c r="C78"/>
  <c r="G78"/>
  <c r="H78"/>
  <c r="I78"/>
  <c r="J78"/>
  <c r="K78"/>
  <c r="L78"/>
  <c r="N78"/>
  <c r="O78"/>
  <c r="B79"/>
  <c r="C79"/>
  <c r="G79"/>
  <c r="H79"/>
  <c r="I79"/>
  <c r="J79"/>
  <c r="K79"/>
  <c r="L79"/>
  <c r="N79"/>
  <c r="O79"/>
  <c r="B80"/>
  <c r="C80"/>
  <c r="G80"/>
  <c r="H80"/>
  <c r="I80"/>
  <c r="J80"/>
  <c r="K80"/>
  <c r="L80"/>
  <c r="N80"/>
  <c r="O80"/>
  <c r="B81"/>
  <c r="C81"/>
  <c r="G81"/>
  <c r="H81"/>
  <c r="I81"/>
  <c r="J81"/>
  <c r="K81"/>
  <c r="L81"/>
  <c r="N81"/>
  <c r="O81"/>
  <c r="B82"/>
  <c r="C82"/>
  <c r="G82"/>
  <c r="H82"/>
  <c r="I82"/>
  <c r="J82"/>
  <c r="K82"/>
  <c r="L82"/>
  <c r="N82"/>
  <c r="O82"/>
  <c r="B83"/>
  <c r="C83"/>
  <c r="G83"/>
  <c r="H83"/>
  <c r="I83"/>
  <c r="J83"/>
  <c r="K83"/>
  <c r="L83"/>
  <c r="N83"/>
  <c r="O83"/>
  <c r="B84"/>
  <c r="C84"/>
  <c r="G84"/>
  <c r="H84"/>
  <c r="I84"/>
  <c r="J84"/>
  <c r="K84"/>
  <c r="L84"/>
  <c r="N84"/>
  <c r="O84"/>
  <c r="B85"/>
  <c r="C85"/>
  <c r="G85"/>
  <c r="H85"/>
  <c r="I85"/>
  <c r="J85"/>
  <c r="K85"/>
  <c r="L85"/>
  <c r="N85"/>
  <c r="O85"/>
  <c r="B86"/>
  <c r="C86"/>
  <c r="G86"/>
  <c r="H86"/>
  <c r="I86"/>
  <c r="J86"/>
  <c r="K86"/>
  <c r="L86"/>
  <c r="N86"/>
  <c r="O86"/>
  <c r="B87"/>
  <c r="C87"/>
  <c r="G87"/>
  <c r="H87"/>
  <c r="I87"/>
  <c r="J87"/>
  <c r="K87"/>
  <c r="L87"/>
  <c r="N87"/>
  <c r="O87"/>
  <c r="B88"/>
  <c r="C88"/>
  <c r="G88"/>
  <c r="H88"/>
  <c r="I88"/>
  <c r="J88"/>
  <c r="K88"/>
  <c r="L88"/>
  <c r="N88"/>
  <c r="O88"/>
  <c r="B89"/>
  <c r="C89"/>
  <c r="G89"/>
  <c r="H89"/>
  <c r="I89"/>
  <c r="J89"/>
  <c r="K89"/>
  <c r="L89"/>
  <c r="N89"/>
  <c r="O89"/>
  <c r="B90"/>
  <c r="C90"/>
  <c r="G90"/>
  <c r="H90"/>
  <c r="I90"/>
  <c r="J90"/>
  <c r="K90"/>
  <c r="L90"/>
  <c r="N90"/>
  <c r="O90"/>
  <c r="B91"/>
  <c r="C91"/>
  <c r="G91"/>
  <c r="H91"/>
  <c r="I91"/>
  <c r="J91"/>
  <c r="K91"/>
  <c r="L91"/>
  <c r="N91"/>
  <c r="O91"/>
  <c r="B92"/>
  <c r="C92"/>
  <c r="G92"/>
  <c r="H92"/>
  <c r="I92"/>
  <c r="J92"/>
  <c r="K92"/>
  <c r="L92"/>
  <c r="N92"/>
  <c r="O92"/>
  <c r="B93"/>
  <c r="C93"/>
  <c r="G93"/>
  <c r="H93"/>
  <c r="I93"/>
  <c r="J93"/>
  <c r="K93"/>
  <c r="L93"/>
  <c r="N93"/>
  <c r="O93"/>
  <c r="B94"/>
  <c r="C94"/>
  <c r="G94"/>
  <c r="H94"/>
  <c r="I94"/>
  <c r="J94"/>
  <c r="K94"/>
  <c r="L94"/>
  <c r="N94"/>
  <c r="O94"/>
  <c r="B95"/>
  <c r="C95"/>
  <c r="G95"/>
  <c r="H95"/>
  <c r="I95"/>
  <c r="J95"/>
  <c r="K95"/>
  <c r="L95"/>
  <c r="N95"/>
  <c r="O95"/>
  <c r="B96"/>
  <c r="C96"/>
  <c r="G96"/>
  <c r="H96"/>
  <c r="I96"/>
  <c r="J96"/>
  <c r="K96"/>
  <c r="L96"/>
  <c r="N96"/>
  <c r="O96"/>
  <c r="B97"/>
  <c r="C97"/>
  <c r="G97"/>
  <c r="H97"/>
  <c r="I97"/>
  <c r="J97"/>
  <c r="K97"/>
  <c r="L97"/>
  <c r="N97"/>
  <c r="O97"/>
  <c r="B98"/>
  <c r="C98"/>
  <c r="G98"/>
  <c r="H98"/>
  <c r="I98"/>
  <c r="J98"/>
  <c r="K98"/>
  <c r="L98"/>
  <c r="N98"/>
  <c r="O98"/>
  <c r="B99"/>
  <c r="C99"/>
  <c r="G99"/>
  <c r="H99"/>
  <c r="I99"/>
  <c r="J99"/>
  <c r="K99"/>
  <c r="L99"/>
  <c r="N99"/>
  <c r="O99"/>
  <c r="B100"/>
  <c r="C100"/>
  <c r="G100"/>
  <c r="H100"/>
  <c r="I100"/>
  <c r="J100"/>
  <c r="K100"/>
  <c r="L100"/>
  <c r="N100"/>
  <c r="O100"/>
  <c r="B101"/>
  <c r="C101"/>
  <c r="G101"/>
  <c r="H101"/>
  <c r="I101"/>
  <c r="J101"/>
  <c r="K101"/>
  <c r="L101"/>
  <c r="N101"/>
  <c r="O101"/>
  <c r="A67" i="6"/>
  <c r="B67"/>
  <c r="C67"/>
  <c r="D67"/>
  <c r="E67"/>
  <c r="F67"/>
  <c r="G67"/>
  <c r="H67"/>
  <c r="I67"/>
  <c r="J67"/>
  <c r="A68"/>
  <c r="B68"/>
  <c r="C68"/>
  <c r="D68"/>
  <c r="E68"/>
  <c r="F68"/>
  <c r="G68"/>
  <c r="H68"/>
  <c r="I68"/>
  <c r="J68"/>
  <c r="A69"/>
  <c r="B69"/>
  <c r="C69"/>
  <c r="D69"/>
  <c r="E69"/>
  <c r="F69"/>
  <c r="G69"/>
  <c r="H69"/>
  <c r="I69"/>
  <c r="J69"/>
  <c r="A70"/>
  <c r="B70"/>
  <c r="C70"/>
  <c r="D70"/>
  <c r="E70"/>
  <c r="F70"/>
  <c r="G70"/>
  <c r="H70"/>
  <c r="I70"/>
  <c r="J70"/>
  <c r="A71"/>
  <c r="B71"/>
  <c r="C71"/>
  <c r="D71"/>
  <c r="E71"/>
  <c r="F71"/>
  <c r="G71"/>
  <c r="H71"/>
  <c r="I71"/>
  <c r="J71"/>
  <c r="A72"/>
  <c r="B72"/>
  <c r="C72"/>
  <c r="D72"/>
  <c r="E72"/>
  <c r="F72"/>
  <c r="G72"/>
  <c r="H72"/>
  <c r="I72"/>
  <c r="J72"/>
  <c r="A73"/>
  <c r="B73"/>
  <c r="C73"/>
  <c r="D73"/>
  <c r="E73"/>
  <c r="F73"/>
  <c r="G73"/>
  <c r="H73"/>
  <c r="I73"/>
  <c r="J73"/>
  <c r="A74"/>
  <c r="B74"/>
  <c r="C74"/>
  <c r="D74"/>
  <c r="E74"/>
  <c r="F74"/>
  <c r="G74"/>
  <c r="H74"/>
  <c r="I74"/>
  <c r="J74"/>
  <c r="A75"/>
  <c r="B75"/>
  <c r="C75"/>
  <c r="D75"/>
  <c r="E75"/>
  <c r="F75"/>
  <c r="G75"/>
  <c r="H75"/>
  <c r="I75"/>
  <c r="J75"/>
  <c r="A76"/>
  <c r="B76"/>
  <c r="C76"/>
  <c r="D76"/>
  <c r="E76"/>
  <c r="F76"/>
  <c r="G76"/>
  <c r="H76"/>
  <c r="I76"/>
  <c r="J76"/>
  <c r="A77"/>
  <c r="B77"/>
  <c r="C77"/>
  <c r="D77"/>
  <c r="E77"/>
  <c r="F77"/>
  <c r="G77"/>
  <c r="H77"/>
  <c r="I77"/>
  <c r="J77"/>
  <c r="A78"/>
  <c r="B78"/>
  <c r="C78"/>
  <c r="D78"/>
  <c r="E78"/>
  <c r="F78"/>
  <c r="G78"/>
  <c r="H78"/>
  <c r="I78"/>
  <c r="J78"/>
  <c r="A79"/>
  <c r="B79"/>
  <c r="C79"/>
  <c r="D79"/>
  <c r="E79"/>
  <c r="F79"/>
  <c r="G79"/>
  <c r="H79"/>
  <c r="I79"/>
  <c r="J79"/>
  <c r="A80"/>
  <c r="B80"/>
  <c r="C80"/>
  <c r="D80"/>
  <c r="E80"/>
  <c r="F80"/>
  <c r="G80"/>
  <c r="H80"/>
  <c r="I80"/>
  <c r="J80"/>
  <c r="A81"/>
  <c r="B81"/>
  <c r="C81"/>
  <c r="D81"/>
  <c r="E81"/>
  <c r="F81"/>
  <c r="G81"/>
  <c r="H81"/>
  <c r="I81"/>
  <c r="J81"/>
  <c r="A82"/>
  <c r="B82"/>
  <c r="C82"/>
  <c r="D82"/>
  <c r="E82"/>
  <c r="F82"/>
  <c r="G82"/>
  <c r="H82"/>
  <c r="I82"/>
  <c r="J82"/>
  <c r="A83"/>
  <c r="B83"/>
  <c r="C83"/>
  <c r="D83"/>
  <c r="E83"/>
  <c r="F83"/>
  <c r="G83"/>
  <c r="H83"/>
  <c r="I83"/>
  <c r="J83"/>
  <c r="A84"/>
  <c r="B84"/>
  <c r="C84"/>
  <c r="D84"/>
  <c r="E84"/>
  <c r="F84"/>
  <c r="G84"/>
  <c r="H84"/>
  <c r="I84"/>
  <c r="J84"/>
  <c r="A85"/>
  <c r="B85"/>
  <c r="C85"/>
  <c r="D85"/>
  <c r="E85"/>
  <c r="F85"/>
  <c r="G85"/>
  <c r="H85"/>
  <c r="I85"/>
  <c r="J85"/>
  <c r="A86"/>
  <c r="B86"/>
  <c r="C86"/>
  <c r="D86"/>
  <c r="E86"/>
  <c r="F86"/>
  <c r="G86"/>
  <c r="H86"/>
  <c r="I86"/>
  <c r="J86"/>
  <c r="A87"/>
  <c r="B87"/>
  <c r="C87"/>
  <c r="D87"/>
  <c r="E87"/>
  <c r="F87"/>
  <c r="G87"/>
  <c r="H87"/>
  <c r="I87"/>
  <c r="J87"/>
  <c r="A88"/>
  <c r="B88"/>
  <c r="C88"/>
  <c r="D88"/>
  <c r="E88"/>
  <c r="F88"/>
  <c r="G88"/>
  <c r="H88"/>
  <c r="I88"/>
  <c r="J88"/>
  <c r="A89"/>
  <c r="B89"/>
  <c r="C89"/>
  <c r="D89"/>
  <c r="E89"/>
  <c r="F89"/>
  <c r="G89"/>
  <c r="H89"/>
  <c r="I89"/>
  <c r="J89"/>
  <c r="A90"/>
  <c r="B90"/>
  <c r="C90"/>
  <c r="D90"/>
  <c r="E90"/>
  <c r="F90"/>
  <c r="G90"/>
  <c r="H90"/>
  <c r="I90"/>
  <c r="J90"/>
  <c r="A91"/>
  <c r="B91"/>
  <c r="C91"/>
  <c r="D91"/>
  <c r="E91"/>
  <c r="F91"/>
  <c r="G91"/>
  <c r="H91"/>
  <c r="I91"/>
  <c r="J91"/>
  <c r="A92"/>
  <c r="B92"/>
  <c r="C92"/>
  <c r="D92"/>
  <c r="E92"/>
  <c r="F92"/>
  <c r="G92"/>
  <c r="H92"/>
  <c r="I92"/>
  <c r="J92"/>
  <c r="A93"/>
  <c r="B93"/>
  <c r="C93"/>
  <c r="D93"/>
  <c r="E93"/>
  <c r="F93"/>
  <c r="G93"/>
  <c r="H93"/>
  <c r="I93"/>
  <c r="J93"/>
  <c r="A94"/>
  <c r="B94"/>
  <c r="C94"/>
  <c r="D94"/>
  <c r="E94"/>
  <c r="F94"/>
  <c r="G94"/>
  <c r="H94"/>
  <c r="I94"/>
  <c r="J94"/>
  <c r="A95"/>
  <c r="B95"/>
  <c r="C95"/>
  <c r="D95"/>
  <c r="E95"/>
  <c r="F95"/>
  <c r="G95"/>
  <c r="H95"/>
  <c r="I95"/>
  <c r="J95"/>
  <c r="A96"/>
  <c r="B96"/>
  <c r="C96"/>
  <c r="D96"/>
  <c r="E96"/>
  <c r="F96"/>
  <c r="G96"/>
  <c r="H96"/>
  <c r="I96"/>
  <c r="J96"/>
  <c r="A97"/>
  <c r="B97"/>
  <c r="C97"/>
  <c r="D97"/>
  <c r="E97"/>
  <c r="F97"/>
  <c r="G97"/>
  <c r="H97"/>
  <c r="I97"/>
  <c r="J97"/>
  <c r="A98"/>
  <c r="B98"/>
  <c r="C98"/>
  <c r="D98"/>
  <c r="E98"/>
  <c r="F98"/>
  <c r="G98"/>
  <c r="H98"/>
  <c r="I98"/>
  <c r="J98"/>
  <c r="A99"/>
  <c r="B99"/>
  <c r="C99"/>
  <c r="D99"/>
  <c r="E99"/>
  <c r="F99"/>
  <c r="G99"/>
  <c r="H99"/>
  <c r="I99"/>
  <c r="J99"/>
  <c r="A100"/>
  <c r="B100"/>
  <c r="C100"/>
  <c r="D100"/>
  <c r="E100"/>
  <c r="F100"/>
  <c r="G100"/>
  <c r="H100"/>
  <c r="I100"/>
  <c r="J100"/>
  <c r="A7" i="5"/>
  <c r="U7"/>
  <c r="Z7"/>
  <c r="AA7"/>
  <c r="AB7"/>
  <c r="AC7"/>
  <c r="AD7"/>
  <c r="AE7"/>
  <c r="A8"/>
  <c r="U8"/>
  <c r="Z8"/>
  <c r="AA8"/>
  <c r="AB8"/>
  <c r="AC8"/>
  <c r="AD8"/>
  <c r="AE8"/>
  <c r="A9"/>
  <c r="U9"/>
  <c r="Z9"/>
  <c r="AA9"/>
  <c r="AB9"/>
  <c r="A10"/>
  <c r="U10"/>
  <c r="Z10"/>
  <c r="AA10"/>
  <c r="AB10"/>
  <c r="AC10"/>
  <c r="AD10"/>
  <c r="AE10"/>
  <c r="A11"/>
  <c r="U11"/>
  <c r="Z11"/>
  <c r="AA11"/>
  <c r="AB11"/>
  <c r="AC11"/>
  <c r="AD11"/>
  <c r="AE11"/>
  <c r="A12"/>
  <c r="U12"/>
  <c r="Z12"/>
  <c r="AA12"/>
  <c r="AB12"/>
  <c r="AC12"/>
  <c r="AD12"/>
  <c r="AE12"/>
  <c r="A13"/>
  <c r="U13"/>
  <c r="Z13"/>
  <c r="AA13"/>
  <c r="AB13"/>
  <c r="AC13"/>
  <c r="AD13"/>
  <c r="AE13"/>
  <c r="A14"/>
  <c r="U14"/>
  <c r="Z14"/>
  <c r="AA14"/>
  <c r="AB14"/>
  <c r="AC14"/>
  <c r="AD14"/>
  <c r="AE14"/>
  <c r="A15"/>
  <c r="U15"/>
  <c r="Z15"/>
  <c r="AA15"/>
  <c r="AB15"/>
  <c r="AC15"/>
  <c r="AD15"/>
  <c r="AE15"/>
  <c r="A16"/>
  <c r="U16"/>
  <c r="Z16"/>
  <c r="AA16"/>
  <c r="AB16"/>
  <c r="AC16"/>
  <c r="AD16"/>
  <c r="AE16"/>
  <c r="A17"/>
  <c r="U17"/>
  <c r="Z17"/>
  <c r="AA17"/>
  <c r="AB17"/>
  <c r="AC17"/>
  <c r="AD17"/>
  <c r="AE17"/>
  <c r="A18"/>
  <c r="U18"/>
  <c r="Z18"/>
  <c r="AA18"/>
  <c r="AB18"/>
  <c r="AC18"/>
  <c r="AD18"/>
  <c r="AE18"/>
  <c r="A19"/>
  <c r="U19"/>
  <c r="Z19"/>
  <c r="AA19"/>
  <c r="AB19"/>
  <c r="AC19"/>
  <c r="AD19"/>
  <c r="AE19"/>
  <c r="A20"/>
  <c r="U20"/>
  <c r="Z20"/>
  <c r="AA20"/>
  <c r="AB20"/>
  <c r="AC20"/>
  <c r="AD20"/>
  <c r="AE20"/>
  <c r="A21"/>
  <c r="U21"/>
  <c r="Z21"/>
  <c r="AA21"/>
  <c r="AB21"/>
  <c r="A22"/>
  <c r="U22"/>
  <c r="Z22"/>
  <c r="AA22"/>
  <c r="AB22"/>
  <c r="AC22"/>
  <c r="AD22"/>
  <c r="AE22"/>
  <c r="A23"/>
  <c r="U23"/>
  <c r="Z23"/>
  <c r="AA23"/>
  <c r="AB23"/>
  <c r="AC23"/>
  <c r="AD23"/>
  <c r="AE23"/>
  <c r="A24"/>
  <c r="U24"/>
  <c r="Z24"/>
  <c r="AA24"/>
  <c r="AB24"/>
  <c r="AC24"/>
  <c r="AD24"/>
  <c r="AE24"/>
  <c r="A25"/>
  <c r="U25"/>
  <c r="Z25"/>
  <c r="AA25"/>
  <c r="AB25"/>
  <c r="AC25"/>
  <c r="AD25"/>
  <c r="AE25"/>
  <c r="A26"/>
  <c r="U26"/>
  <c r="Z26"/>
  <c r="AA26"/>
  <c r="AB26"/>
  <c r="AC26"/>
  <c r="AD26"/>
  <c r="AE26"/>
  <c r="A27"/>
  <c r="U27"/>
  <c r="Z27"/>
  <c r="AA27"/>
  <c r="AB27"/>
  <c r="AC27"/>
  <c r="AD27"/>
  <c r="AE27"/>
  <c r="A28"/>
  <c r="U28"/>
  <c r="Z28"/>
  <c r="AA28"/>
  <c r="AB28"/>
  <c r="AC28"/>
  <c r="AD28"/>
  <c r="AE28"/>
  <c r="A29"/>
  <c r="U29"/>
  <c r="Z29"/>
  <c r="AA29"/>
  <c r="AB29"/>
  <c r="AC29"/>
  <c r="AD29"/>
  <c r="AE29"/>
  <c r="A30"/>
  <c r="U30"/>
  <c r="Z30"/>
  <c r="AA30"/>
  <c r="AB30"/>
  <c r="AC30"/>
  <c r="AD30"/>
  <c r="AE30"/>
  <c r="A31"/>
  <c r="U31"/>
  <c r="Z31"/>
  <c r="AA31"/>
  <c r="AB31"/>
  <c r="AC31"/>
  <c r="AD31"/>
  <c r="AE31"/>
  <c r="A32"/>
  <c r="U32"/>
  <c r="Z32"/>
  <c r="AA32"/>
  <c r="AB32"/>
  <c r="AC32"/>
  <c r="AD32"/>
  <c r="AE32"/>
  <c r="A33"/>
  <c r="U33"/>
  <c r="Z33"/>
  <c r="AA33"/>
  <c r="AB33"/>
  <c r="AC33"/>
  <c r="AD33"/>
  <c r="AE33"/>
  <c r="A34"/>
  <c r="U34"/>
  <c r="Z34"/>
  <c r="AA34"/>
  <c r="AB34"/>
  <c r="AC34"/>
  <c r="AD34"/>
  <c r="AE34"/>
  <c r="A35"/>
  <c r="U35"/>
  <c r="Z35"/>
  <c r="AA35"/>
  <c r="AB35"/>
  <c r="AC35"/>
  <c r="AD35"/>
  <c r="AE35"/>
  <c r="A36"/>
  <c r="U36"/>
  <c r="Z36"/>
  <c r="AA36"/>
  <c r="AB36"/>
  <c r="AC36"/>
  <c r="AD36"/>
  <c r="AE36"/>
  <c r="A37"/>
  <c r="U37"/>
  <c r="Z37"/>
  <c r="AA37"/>
  <c r="AB37"/>
  <c r="AC37"/>
  <c r="AD37"/>
  <c r="AE37"/>
  <c r="A38"/>
  <c r="U38"/>
  <c r="Z38"/>
  <c r="AA38"/>
  <c r="AB38"/>
  <c r="AC38"/>
  <c r="AD38"/>
  <c r="AE38"/>
  <c r="A39"/>
  <c r="U39"/>
  <c r="Z39"/>
  <c r="AA39"/>
  <c r="AB39"/>
  <c r="A40"/>
  <c r="U40"/>
  <c r="Z40"/>
  <c r="AA40"/>
  <c r="AB40"/>
  <c r="AC40"/>
  <c r="AD40"/>
  <c r="AE40"/>
  <c r="A41"/>
  <c r="U41"/>
  <c r="Z41"/>
  <c r="AA41"/>
  <c r="AB41"/>
  <c r="AC41"/>
  <c r="AD41"/>
  <c r="AE41"/>
  <c r="A42"/>
  <c r="U42"/>
  <c r="Z42"/>
  <c r="AA42"/>
  <c r="AB42"/>
  <c r="AC42"/>
  <c r="AD42"/>
  <c r="AE42"/>
  <c r="A43"/>
  <c r="U43"/>
  <c r="Z43"/>
  <c r="AA43"/>
  <c r="AB43"/>
  <c r="AC43"/>
  <c r="AD43"/>
  <c r="AE43"/>
  <c r="A44"/>
  <c r="U44"/>
  <c r="Z44"/>
  <c r="AA44"/>
  <c r="AB44"/>
  <c r="AC44"/>
  <c r="AD44"/>
  <c r="AE44"/>
  <c r="A45"/>
  <c r="U45"/>
  <c r="Z45"/>
  <c r="AA45"/>
  <c r="AB45"/>
  <c r="AC45"/>
  <c r="AD45"/>
  <c r="AE45"/>
  <c r="A46"/>
  <c r="U46"/>
  <c r="Z46"/>
  <c r="AA46"/>
  <c r="AB46"/>
  <c r="AC46"/>
  <c r="AD46"/>
  <c r="AE46"/>
  <c r="A47"/>
  <c r="U47"/>
  <c r="Z47"/>
  <c r="AA47"/>
  <c r="AB47"/>
  <c r="AC47"/>
  <c r="AD47"/>
  <c r="AE47"/>
  <c r="A48"/>
  <c r="U48"/>
  <c r="Z48"/>
  <c r="AA48"/>
  <c r="AB48"/>
  <c r="AC48"/>
  <c r="AD48"/>
  <c r="AE48"/>
  <c r="A49"/>
  <c r="U49"/>
  <c r="Z49"/>
  <c r="AA49"/>
  <c r="AB49"/>
  <c r="AC49"/>
  <c r="AD49"/>
  <c r="AE49"/>
  <c r="A50"/>
  <c r="U50"/>
  <c r="Z50"/>
  <c r="AA50"/>
  <c r="AB50"/>
  <c r="AC50"/>
  <c r="AD50"/>
  <c r="AE50"/>
  <c r="A51"/>
  <c r="U51"/>
  <c r="Z51"/>
  <c r="AA51"/>
  <c r="AB51"/>
  <c r="AC51"/>
  <c r="AD51"/>
  <c r="AE51"/>
  <c r="A52"/>
  <c r="U52"/>
  <c r="Z52"/>
  <c r="AA52"/>
  <c r="AB52"/>
  <c r="AC52"/>
  <c r="AD52"/>
  <c r="AE52"/>
  <c r="A53"/>
  <c r="U53"/>
  <c r="Z53"/>
  <c r="AA53"/>
  <c r="AB53"/>
  <c r="AC53"/>
  <c r="AD53"/>
  <c r="AE53"/>
  <c r="A54"/>
  <c r="U54"/>
  <c r="Z54"/>
  <c r="AA54"/>
  <c r="AB54"/>
  <c r="AC54"/>
  <c r="AD54"/>
  <c r="AE54"/>
  <c r="A55"/>
  <c r="U55"/>
  <c r="Z55"/>
  <c r="AA55"/>
  <c r="AB55"/>
  <c r="AC55"/>
  <c r="AD55"/>
  <c r="AE55"/>
  <c r="A56"/>
  <c r="U56"/>
  <c r="Z56"/>
  <c r="AA56"/>
  <c r="AB56"/>
  <c r="AC56"/>
  <c r="AD56"/>
  <c r="AE56"/>
  <c r="A57"/>
  <c r="U57"/>
  <c r="Z57"/>
  <c r="AA57"/>
  <c r="AB57"/>
  <c r="AC57"/>
  <c r="AD57"/>
  <c r="AE57"/>
  <c r="A58"/>
  <c r="U58"/>
  <c r="Z58"/>
  <c r="AA58"/>
  <c r="AB58"/>
  <c r="A59"/>
  <c r="U59"/>
  <c r="Z59"/>
  <c r="AA59"/>
  <c r="AB59"/>
  <c r="AC59"/>
  <c r="AD59"/>
  <c r="AE59"/>
  <c r="A60"/>
  <c r="U60"/>
  <c r="Z60"/>
  <c r="AA60"/>
  <c r="AB60"/>
  <c r="AC60"/>
  <c r="AD60"/>
  <c r="AE60"/>
  <c r="A61"/>
  <c r="U61"/>
  <c r="Z61"/>
  <c r="AA61"/>
  <c r="AB61"/>
  <c r="AC61"/>
  <c r="AD61"/>
  <c r="AE61"/>
  <c r="A62"/>
  <c r="U62"/>
  <c r="Z62"/>
  <c r="AA62"/>
  <c r="AB62"/>
  <c r="AC62"/>
  <c r="AD62"/>
  <c r="AE62"/>
  <c r="A63"/>
  <c r="U63"/>
  <c r="Z63"/>
  <c r="AA63"/>
  <c r="AB63"/>
  <c r="AC63"/>
  <c r="AD63"/>
  <c r="AE63"/>
  <c r="A64"/>
  <c r="U64"/>
  <c r="Z64"/>
  <c r="AA64"/>
  <c r="AB64"/>
  <c r="AC64"/>
  <c r="AD64"/>
  <c r="AE64"/>
  <c r="A65"/>
  <c r="U65"/>
  <c r="Z65"/>
  <c r="AA65"/>
  <c r="AB65"/>
  <c r="AC65"/>
  <c r="AD65"/>
  <c r="AE65"/>
  <c r="A66"/>
  <c r="U66"/>
  <c r="Z66"/>
  <c r="AA66"/>
  <c r="AB66"/>
  <c r="AC66"/>
  <c r="AD66"/>
  <c r="AE66"/>
  <c r="A67"/>
  <c r="U67"/>
  <c r="Z67"/>
  <c r="AA67"/>
  <c r="AB67"/>
  <c r="AC67"/>
  <c r="AD67"/>
  <c r="AE67"/>
  <c r="AE6"/>
  <c r="AD6"/>
  <c r="AC6"/>
  <c r="AB6"/>
  <c r="AA6"/>
  <c r="Z6"/>
  <c r="U6"/>
  <c r="Q6"/>
  <c r="G6"/>
  <c r="A6"/>
  <c r="B7" i="4"/>
  <c r="C7"/>
  <c r="G7"/>
  <c r="H7"/>
  <c r="I7"/>
  <c r="J7"/>
  <c r="K7"/>
  <c r="L7"/>
  <c r="N7"/>
  <c r="O7"/>
  <c r="B8"/>
  <c r="C8"/>
  <c r="G8"/>
  <c r="H8"/>
  <c r="I8"/>
  <c r="J8"/>
  <c r="K8"/>
  <c r="L8"/>
  <c r="N8"/>
  <c r="O8"/>
  <c r="B9"/>
  <c r="C9"/>
  <c r="G9"/>
  <c r="H9"/>
  <c r="I9"/>
  <c r="J9"/>
  <c r="K9"/>
  <c r="B10"/>
  <c r="C10"/>
  <c r="G10"/>
  <c r="H10"/>
  <c r="I10"/>
  <c r="J10"/>
  <c r="K10"/>
  <c r="L10"/>
  <c r="N10"/>
  <c r="O10"/>
  <c r="B11"/>
  <c r="C11"/>
  <c r="G11"/>
  <c r="H11"/>
  <c r="I11"/>
  <c r="J11"/>
  <c r="K11"/>
  <c r="L11"/>
  <c r="N11"/>
  <c r="O11"/>
  <c r="B12"/>
  <c r="C12"/>
  <c r="G12"/>
  <c r="H12"/>
  <c r="I12"/>
  <c r="J12"/>
  <c r="K12"/>
  <c r="L12"/>
  <c r="N12"/>
  <c r="O12"/>
  <c r="B13"/>
  <c r="C13"/>
  <c r="G13"/>
  <c r="H13"/>
  <c r="I13"/>
  <c r="J13"/>
  <c r="K13"/>
  <c r="L13"/>
  <c r="N13"/>
  <c r="O13"/>
  <c r="B14"/>
  <c r="C14"/>
  <c r="G14"/>
  <c r="H14"/>
  <c r="I14"/>
  <c r="J14"/>
  <c r="K14"/>
  <c r="L14"/>
  <c r="N14"/>
  <c r="O14"/>
  <c r="B15"/>
  <c r="C15"/>
  <c r="G15"/>
  <c r="H15"/>
  <c r="I15"/>
  <c r="J15"/>
  <c r="K15"/>
  <c r="L15"/>
  <c r="N15"/>
  <c r="O15"/>
  <c r="B16"/>
  <c r="C16"/>
  <c r="G16"/>
  <c r="H16"/>
  <c r="I16"/>
  <c r="J16"/>
  <c r="K16"/>
  <c r="L16"/>
  <c r="N16"/>
  <c r="O16"/>
  <c r="B17"/>
  <c r="C17"/>
  <c r="G17"/>
  <c r="H17"/>
  <c r="I17"/>
  <c r="J17"/>
  <c r="K17"/>
  <c r="L17"/>
  <c r="N17"/>
  <c r="O17"/>
  <c r="B18"/>
  <c r="C18"/>
  <c r="G18"/>
  <c r="H18"/>
  <c r="I18"/>
  <c r="J18"/>
  <c r="K18"/>
  <c r="L18"/>
  <c r="N18"/>
  <c r="O18"/>
  <c r="B19"/>
  <c r="C19"/>
  <c r="G19"/>
  <c r="H19"/>
  <c r="I19"/>
  <c r="J19"/>
  <c r="K19"/>
  <c r="L19"/>
  <c r="N19"/>
  <c r="O19"/>
  <c r="B20"/>
  <c r="C20"/>
  <c r="G20"/>
  <c r="H20"/>
  <c r="I20"/>
  <c r="J20"/>
  <c r="K20"/>
  <c r="L20"/>
  <c r="N20"/>
  <c r="O20"/>
  <c r="B21"/>
  <c r="C21"/>
  <c r="G21"/>
  <c r="H21"/>
  <c r="I21"/>
  <c r="J21"/>
  <c r="K21"/>
  <c r="B22"/>
  <c r="C22"/>
  <c r="G22"/>
  <c r="H22"/>
  <c r="I22"/>
  <c r="J22"/>
  <c r="K22"/>
  <c r="L22"/>
  <c r="N22"/>
  <c r="O22"/>
  <c r="B23"/>
  <c r="C23"/>
  <c r="G23"/>
  <c r="H23"/>
  <c r="I23"/>
  <c r="J23"/>
  <c r="K23"/>
  <c r="L23"/>
  <c r="N23"/>
  <c r="O23"/>
  <c r="B24"/>
  <c r="C24"/>
  <c r="G24"/>
  <c r="H24"/>
  <c r="I24"/>
  <c r="J24"/>
  <c r="K24"/>
  <c r="L24"/>
  <c r="N24"/>
  <c r="O24"/>
  <c r="B25"/>
  <c r="C25"/>
  <c r="G25"/>
  <c r="H25"/>
  <c r="I25"/>
  <c r="J25"/>
  <c r="K25"/>
  <c r="L25"/>
  <c r="N25"/>
  <c r="O25"/>
  <c r="B26"/>
  <c r="C26"/>
  <c r="G26"/>
  <c r="H26"/>
  <c r="I26"/>
  <c r="J26"/>
  <c r="K26"/>
  <c r="L26"/>
  <c r="N26"/>
  <c r="O26"/>
  <c r="B27"/>
  <c r="C27"/>
  <c r="G27"/>
  <c r="H27"/>
  <c r="I27"/>
  <c r="J27"/>
  <c r="K27"/>
  <c r="L27"/>
  <c r="N27"/>
  <c r="O27"/>
  <c r="B28"/>
  <c r="C28"/>
  <c r="G28"/>
  <c r="H28"/>
  <c r="I28"/>
  <c r="J28"/>
  <c r="K28"/>
  <c r="L28"/>
  <c r="N28"/>
  <c r="O28"/>
  <c r="B29"/>
  <c r="C29"/>
  <c r="G29"/>
  <c r="H29"/>
  <c r="I29"/>
  <c r="J29"/>
  <c r="K29"/>
  <c r="L29"/>
  <c r="N29"/>
  <c r="O29"/>
  <c r="B30"/>
  <c r="C30"/>
  <c r="G30"/>
  <c r="H30"/>
  <c r="I30"/>
  <c r="J30"/>
  <c r="K30"/>
  <c r="L30"/>
  <c r="N30"/>
  <c r="O30"/>
  <c r="B31"/>
  <c r="C31"/>
  <c r="G31"/>
  <c r="H31"/>
  <c r="I31"/>
  <c r="J31"/>
  <c r="K31"/>
  <c r="L31"/>
  <c r="N31"/>
  <c r="O31"/>
  <c r="B32"/>
  <c r="C32"/>
  <c r="G32"/>
  <c r="H32"/>
  <c r="I32"/>
  <c r="J32"/>
  <c r="K32"/>
  <c r="L32"/>
  <c r="N32"/>
  <c r="O32"/>
  <c r="B33"/>
  <c r="C33"/>
  <c r="G33"/>
  <c r="H33"/>
  <c r="I33"/>
  <c r="J33"/>
  <c r="K33"/>
  <c r="L33"/>
  <c r="N33"/>
  <c r="O33"/>
  <c r="B34"/>
  <c r="C34"/>
  <c r="G34"/>
  <c r="H34"/>
  <c r="I34"/>
  <c r="J34"/>
  <c r="K34"/>
  <c r="L34"/>
  <c r="N34"/>
  <c r="O34"/>
  <c r="B35"/>
  <c r="C35"/>
  <c r="G35"/>
  <c r="H35"/>
  <c r="I35"/>
  <c r="J35"/>
  <c r="K35"/>
  <c r="L35"/>
  <c r="N35"/>
  <c r="O35"/>
  <c r="B36"/>
  <c r="C36"/>
  <c r="G36"/>
  <c r="H36"/>
  <c r="I36"/>
  <c r="J36"/>
  <c r="K36"/>
  <c r="L36"/>
  <c r="N36"/>
  <c r="O36"/>
  <c r="B37"/>
  <c r="C37"/>
  <c r="G37"/>
  <c r="H37"/>
  <c r="I37"/>
  <c r="J37"/>
  <c r="K37"/>
  <c r="L37"/>
  <c r="N37"/>
  <c r="O37"/>
  <c r="B38"/>
  <c r="C38"/>
  <c r="G38"/>
  <c r="H38"/>
  <c r="I38"/>
  <c r="J38"/>
  <c r="K38"/>
  <c r="L38"/>
  <c r="N38"/>
  <c r="O38"/>
  <c r="B39"/>
  <c r="C39"/>
  <c r="G39"/>
  <c r="H39"/>
  <c r="I39"/>
  <c r="J39"/>
  <c r="K39"/>
  <c r="B40"/>
  <c r="C40"/>
  <c r="G40"/>
  <c r="H40"/>
  <c r="I40"/>
  <c r="J40"/>
  <c r="K40"/>
  <c r="L40"/>
  <c r="N40"/>
  <c r="O40"/>
  <c r="B41"/>
  <c r="C41"/>
  <c r="G41"/>
  <c r="H41"/>
  <c r="I41"/>
  <c r="J41"/>
  <c r="K41"/>
  <c r="L41"/>
  <c r="N41"/>
  <c r="O41"/>
  <c r="B42"/>
  <c r="C42"/>
  <c r="G42"/>
  <c r="H42"/>
  <c r="I42"/>
  <c r="J42"/>
  <c r="K42"/>
  <c r="L42"/>
  <c r="N42"/>
  <c r="O42"/>
  <c r="B43"/>
  <c r="C43"/>
  <c r="G43"/>
  <c r="H43"/>
  <c r="I43"/>
  <c r="J43"/>
  <c r="K43"/>
  <c r="L43"/>
  <c r="N43"/>
  <c r="O43"/>
  <c r="B44"/>
  <c r="C44"/>
  <c r="G44"/>
  <c r="H44"/>
  <c r="I44"/>
  <c r="J44"/>
  <c r="K44"/>
  <c r="L44"/>
  <c r="N44"/>
  <c r="O44"/>
  <c r="B45"/>
  <c r="C45"/>
  <c r="G45"/>
  <c r="H45"/>
  <c r="I45"/>
  <c r="J45"/>
  <c r="K45"/>
  <c r="L45"/>
  <c r="N45"/>
  <c r="O45"/>
  <c r="B46"/>
  <c r="C46"/>
  <c r="G46"/>
  <c r="H46"/>
  <c r="I46"/>
  <c r="J46"/>
  <c r="K46"/>
  <c r="L46"/>
  <c r="N46"/>
  <c r="O46"/>
  <c r="B47"/>
  <c r="C47"/>
  <c r="G47"/>
  <c r="H47"/>
  <c r="I47"/>
  <c r="J47"/>
  <c r="K47"/>
  <c r="L47"/>
  <c r="N47"/>
  <c r="O47"/>
  <c r="B48"/>
  <c r="C48"/>
  <c r="G48"/>
  <c r="H48"/>
  <c r="I48"/>
  <c r="J48"/>
  <c r="K48"/>
  <c r="L48"/>
  <c r="N48"/>
  <c r="O48"/>
  <c r="B49"/>
  <c r="C49"/>
  <c r="G49"/>
  <c r="H49"/>
  <c r="I49"/>
  <c r="J49"/>
  <c r="K49"/>
  <c r="L49"/>
  <c r="N49"/>
  <c r="O49"/>
  <c r="B50"/>
  <c r="C50"/>
  <c r="G50"/>
  <c r="H50"/>
  <c r="I50"/>
  <c r="J50"/>
  <c r="K50"/>
  <c r="L50"/>
  <c r="N50"/>
  <c r="O50"/>
  <c r="B51"/>
  <c r="C51"/>
  <c r="G51"/>
  <c r="H51"/>
  <c r="I51"/>
  <c r="J51"/>
  <c r="K51"/>
  <c r="L51"/>
  <c r="N51"/>
  <c r="O51"/>
  <c r="B52"/>
  <c r="C52"/>
  <c r="G52"/>
  <c r="H52"/>
  <c r="I52"/>
  <c r="J52"/>
  <c r="K52"/>
  <c r="L52"/>
  <c r="N52"/>
  <c r="O52"/>
  <c r="B53"/>
  <c r="C53"/>
  <c r="G53"/>
  <c r="H53"/>
  <c r="I53"/>
  <c r="J53"/>
  <c r="K53"/>
  <c r="L53"/>
  <c r="N53"/>
  <c r="O53"/>
  <c r="B54"/>
  <c r="C54"/>
  <c r="G54"/>
  <c r="H54"/>
  <c r="I54"/>
  <c r="J54"/>
  <c r="K54"/>
  <c r="L54"/>
  <c r="N54"/>
  <c r="O54"/>
  <c r="B55"/>
  <c r="C55"/>
  <c r="G55"/>
  <c r="H55"/>
  <c r="I55"/>
  <c r="J55"/>
  <c r="K55"/>
  <c r="L55"/>
  <c r="N55"/>
  <c r="O55"/>
  <c r="B56"/>
  <c r="C56"/>
  <c r="G56"/>
  <c r="H56"/>
  <c r="I56"/>
  <c r="J56"/>
  <c r="K56"/>
  <c r="L56"/>
  <c r="N56"/>
  <c r="O56"/>
  <c r="B57"/>
  <c r="C57"/>
  <c r="G57"/>
  <c r="H57"/>
  <c r="I57"/>
  <c r="J57"/>
  <c r="K57"/>
  <c r="L57"/>
  <c r="N57"/>
  <c r="O57"/>
  <c r="B58"/>
  <c r="C58"/>
  <c r="G58"/>
  <c r="H58"/>
  <c r="I58"/>
  <c r="J58"/>
  <c r="K58"/>
  <c r="B59"/>
  <c r="C59"/>
  <c r="G59"/>
  <c r="H59"/>
  <c r="I59"/>
  <c r="J59"/>
  <c r="K59"/>
  <c r="L59"/>
  <c r="N59"/>
  <c r="O59"/>
  <c r="B60"/>
  <c r="C60"/>
  <c r="G60"/>
  <c r="H60"/>
  <c r="I60"/>
  <c r="J60"/>
  <c r="K60"/>
  <c r="L60"/>
  <c r="N60"/>
  <c r="O60"/>
  <c r="B61"/>
  <c r="C61"/>
  <c r="G61"/>
  <c r="H61"/>
  <c r="I61"/>
  <c r="J61"/>
  <c r="K61"/>
  <c r="L61"/>
  <c r="N61"/>
  <c r="O61"/>
  <c r="B62"/>
  <c r="C62"/>
  <c r="G62"/>
  <c r="H62"/>
  <c r="I62"/>
  <c r="J62"/>
  <c r="K62"/>
  <c r="L62"/>
  <c r="N62"/>
  <c r="O62"/>
  <c r="B63"/>
  <c r="C63"/>
  <c r="G63"/>
  <c r="H63"/>
  <c r="I63"/>
  <c r="J63"/>
  <c r="K63"/>
  <c r="L63"/>
  <c r="N63"/>
  <c r="O63"/>
  <c r="B64"/>
  <c r="C64"/>
  <c r="G64"/>
  <c r="H64"/>
  <c r="I64"/>
  <c r="J64"/>
  <c r="K64"/>
  <c r="L64"/>
  <c r="N64"/>
  <c r="O64"/>
  <c r="B65"/>
  <c r="C65"/>
  <c r="G65"/>
  <c r="H65"/>
  <c r="I65"/>
  <c r="J65"/>
  <c r="K65"/>
  <c r="L65"/>
  <c r="N65"/>
  <c r="O65"/>
  <c r="B66"/>
  <c r="C66"/>
  <c r="G66"/>
  <c r="H66"/>
  <c r="I66"/>
  <c r="J66"/>
  <c r="K66"/>
  <c r="L66"/>
  <c r="N66"/>
  <c r="O66"/>
  <c r="B67"/>
  <c r="C67"/>
  <c r="G67"/>
  <c r="H67"/>
  <c r="I67"/>
  <c r="J67"/>
  <c r="K67"/>
  <c r="L67"/>
  <c r="N67"/>
  <c r="O67"/>
  <c r="O6"/>
  <c r="N6"/>
  <c r="L6"/>
  <c r="K6"/>
  <c r="J6"/>
  <c r="I6"/>
  <c r="H6"/>
  <c r="G6"/>
  <c r="C6"/>
  <c r="B6"/>
  <c r="A6" i="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A13"/>
  <c r="B13"/>
  <c r="C13"/>
  <c r="D13"/>
  <c r="E13"/>
  <c r="F13"/>
  <c r="G13"/>
  <c r="H13"/>
  <c r="I13"/>
  <c r="J13"/>
  <c r="A14"/>
  <c r="B14"/>
  <c r="C14"/>
  <c r="D14"/>
  <c r="E14"/>
  <c r="F14"/>
  <c r="G14"/>
  <c r="H14"/>
  <c r="I14"/>
  <c r="J14"/>
  <c r="A15"/>
  <c r="B15"/>
  <c r="C15"/>
  <c r="D15"/>
  <c r="E15"/>
  <c r="F15"/>
  <c r="G15"/>
  <c r="H15"/>
  <c r="I15"/>
  <c r="J15"/>
  <c r="A16"/>
  <c r="B16"/>
  <c r="C16"/>
  <c r="D16"/>
  <c r="E16"/>
  <c r="F16"/>
  <c r="G16"/>
  <c r="H16"/>
  <c r="I16"/>
  <c r="J16"/>
  <c r="A17"/>
  <c r="B17"/>
  <c r="C17"/>
  <c r="D17"/>
  <c r="E17"/>
  <c r="F17"/>
  <c r="G17"/>
  <c r="H17"/>
  <c r="I17"/>
  <c r="J17"/>
  <c r="A18"/>
  <c r="B18"/>
  <c r="C18"/>
  <c r="D18"/>
  <c r="E18"/>
  <c r="F18"/>
  <c r="G18"/>
  <c r="H18"/>
  <c r="I18"/>
  <c r="J18"/>
  <c r="A19"/>
  <c r="B19"/>
  <c r="C19"/>
  <c r="D19"/>
  <c r="E19"/>
  <c r="F19"/>
  <c r="G19"/>
  <c r="H19"/>
  <c r="I19"/>
  <c r="J19"/>
  <c r="A20"/>
  <c r="B20"/>
  <c r="C20"/>
  <c r="D20"/>
  <c r="E20"/>
  <c r="F20"/>
  <c r="A21"/>
  <c r="B21"/>
  <c r="C21"/>
  <c r="D21"/>
  <c r="E21"/>
  <c r="F21"/>
  <c r="G21"/>
  <c r="H21"/>
  <c r="I21"/>
  <c r="J21"/>
  <c r="A22"/>
  <c r="B22"/>
  <c r="C22"/>
  <c r="D22"/>
  <c r="E22"/>
  <c r="F22"/>
  <c r="G22"/>
  <c r="H22"/>
  <c r="I22"/>
  <c r="J22"/>
  <c r="A23"/>
  <c r="B23"/>
  <c r="C23"/>
  <c r="D23"/>
  <c r="E23"/>
  <c r="F23"/>
  <c r="G23"/>
  <c r="H23"/>
  <c r="I23"/>
  <c r="J23"/>
  <c r="A24"/>
  <c r="B24"/>
  <c r="C24"/>
  <c r="D24"/>
  <c r="E24"/>
  <c r="F24"/>
  <c r="G24"/>
  <c r="H24"/>
  <c r="I24"/>
  <c r="J24"/>
  <c r="A25"/>
  <c r="B25"/>
  <c r="C25"/>
  <c r="D25"/>
  <c r="E25"/>
  <c r="F25"/>
  <c r="G25"/>
  <c r="H25"/>
  <c r="I25"/>
  <c r="J25"/>
  <c r="A26"/>
  <c r="B26"/>
  <c r="C26"/>
  <c r="D26"/>
  <c r="E26"/>
  <c r="F26"/>
  <c r="G26"/>
  <c r="H26"/>
  <c r="I26"/>
  <c r="J26"/>
  <c r="A27"/>
  <c r="B27"/>
  <c r="C27"/>
  <c r="D27"/>
  <c r="E27"/>
  <c r="F27"/>
  <c r="G27"/>
  <c r="H27"/>
  <c r="I27"/>
  <c r="J27"/>
  <c r="A28"/>
  <c r="B28"/>
  <c r="C28"/>
  <c r="D28"/>
  <c r="E28"/>
  <c r="F28"/>
  <c r="G28"/>
  <c r="H28"/>
  <c r="I28"/>
  <c r="J28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A31"/>
  <c r="B31"/>
  <c r="C31"/>
  <c r="D31"/>
  <c r="E31"/>
  <c r="F31"/>
  <c r="G31"/>
  <c r="H31"/>
  <c r="I31"/>
  <c r="J31"/>
  <c r="A32"/>
  <c r="B32"/>
  <c r="C32"/>
  <c r="D32"/>
  <c r="E32"/>
  <c r="F32"/>
  <c r="G32"/>
  <c r="H32"/>
  <c r="I32"/>
  <c r="J32"/>
  <c r="A33"/>
  <c r="B33"/>
  <c r="C33"/>
  <c r="D33"/>
  <c r="E33"/>
  <c r="F33"/>
  <c r="G33"/>
  <c r="H33"/>
  <c r="I33"/>
  <c r="J33"/>
  <c r="A34"/>
  <c r="B34"/>
  <c r="C34"/>
  <c r="D34"/>
  <c r="E34"/>
  <c r="F34"/>
  <c r="G34"/>
  <c r="H34"/>
  <c r="I34"/>
  <c r="J34"/>
  <c r="A35"/>
  <c r="B35"/>
  <c r="C35"/>
  <c r="D35"/>
  <c r="E35"/>
  <c r="F35"/>
  <c r="G35"/>
  <c r="H35"/>
  <c r="I35"/>
  <c r="J35"/>
  <c r="A36"/>
  <c r="B36"/>
  <c r="C36"/>
  <c r="D36"/>
  <c r="E36"/>
  <c r="F36"/>
  <c r="G36"/>
  <c r="H36"/>
  <c r="I36"/>
  <c r="J36"/>
  <c r="A37"/>
  <c r="B37"/>
  <c r="C37"/>
  <c r="D37"/>
  <c r="E37"/>
  <c r="F37"/>
  <c r="G37"/>
  <c r="H37"/>
  <c r="I37"/>
  <c r="J37"/>
  <c r="A38"/>
  <c r="B38"/>
  <c r="C38"/>
  <c r="D38"/>
  <c r="E38"/>
  <c r="F38"/>
  <c r="A39"/>
  <c r="B39"/>
  <c r="C39"/>
  <c r="D39"/>
  <c r="E39"/>
  <c r="F39"/>
  <c r="G39"/>
  <c r="H39"/>
  <c r="I39"/>
  <c r="J39"/>
  <c r="A40"/>
  <c r="B40"/>
  <c r="C40"/>
  <c r="D40"/>
  <c r="E40"/>
  <c r="F40"/>
  <c r="G40"/>
  <c r="H40"/>
  <c r="I40"/>
  <c r="J40"/>
  <c r="A41"/>
  <c r="B41"/>
  <c r="C41"/>
  <c r="D41"/>
  <c r="E41"/>
  <c r="F41"/>
  <c r="G41"/>
  <c r="H41"/>
  <c r="I41"/>
  <c r="J41"/>
  <c r="A42"/>
  <c r="B42"/>
  <c r="C42"/>
  <c r="D42"/>
  <c r="E42"/>
  <c r="F42"/>
  <c r="G42"/>
  <c r="H42"/>
  <c r="I42"/>
  <c r="J42"/>
  <c r="A43"/>
  <c r="B43"/>
  <c r="C43"/>
  <c r="D43"/>
  <c r="E43"/>
  <c r="F43"/>
  <c r="G43"/>
  <c r="H43"/>
  <c r="I43"/>
  <c r="J43"/>
  <c r="A44"/>
  <c r="B44"/>
  <c r="C44"/>
  <c r="D44"/>
  <c r="E44"/>
  <c r="F44"/>
  <c r="G44"/>
  <c r="H44"/>
  <c r="I44"/>
  <c r="J44"/>
  <c r="A45"/>
  <c r="B45"/>
  <c r="C45"/>
  <c r="D45"/>
  <c r="E45"/>
  <c r="F45"/>
  <c r="G45"/>
  <c r="H45"/>
  <c r="I45"/>
  <c r="J45"/>
  <c r="A46"/>
  <c r="B46"/>
  <c r="C46"/>
  <c r="D46"/>
  <c r="E46"/>
  <c r="F46"/>
  <c r="G46"/>
  <c r="H46"/>
  <c r="I46"/>
  <c r="J46"/>
  <c r="A47"/>
  <c r="B47"/>
  <c r="C47"/>
  <c r="D47"/>
  <c r="E47"/>
  <c r="F47"/>
  <c r="G47"/>
  <c r="H47"/>
  <c r="I47"/>
  <c r="J47"/>
  <c r="A48"/>
  <c r="B48"/>
  <c r="C48"/>
  <c r="D48"/>
  <c r="E48"/>
  <c r="F48"/>
  <c r="G48"/>
  <c r="H48"/>
  <c r="I48"/>
  <c r="J48"/>
  <c r="A49"/>
  <c r="B49"/>
  <c r="C49"/>
  <c r="D49"/>
  <c r="E49"/>
  <c r="F49"/>
  <c r="G49"/>
  <c r="H49"/>
  <c r="I49"/>
  <c r="J49"/>
  <c r="A50"/>
  <c r="B50"/>
  <c r="C50"/>
  <c r="D50"/>
  <c r="E50"/>
  <c r="F50"/>
  <c r="G50"/>
  <c r="H50"/>
  <c r="I50"/>
  <c r="J50"/>
  <c r="A51"/>
  <c r="B51"/>
  <c r="C51"/>
  <c r="D51"/>
  <c r="E51"/>
  <c r="F51"/>
  <c r="G51"/>
  <c r="H51"/>
  <c r="I51"/>
  <c r="J51"/>
  <c r="A52"/>
  <c r="B52"/>
  <c r="C52"/>
  <c r="D52"/>
  <c r="E52"/>
  <c r="F52"/>
  <c r="G52"/>
  <c r="H52"/>
  <c r="I52"/>
  <c r="J52"/>
  <c r="A53"/>
  <c r="B53"/>
  <c r="C53"/>
  <c r="D53"/>
  <c r="E53"/>
  <c r="F53"/>
  <c r="G53"/>
  <c r="H53"/>
  <c r="I53"/>
  <c r="J53"/>
  <c r="A54"/>
  <c r="B54"/>
  <c r="C54"/>
  <c r="D54"/>
  <c r="E54"/>
  <c r="F54"/>
  <c r="G54"/>
  <c r="H54"/>
  <c r="I54"/>
  <c r="J54"/>
  <c r="A55"/>
  <c r="B55"/>
  <c r="C55"/>
  <c r="D55"/>
  <c r="E55"/>
  <c r="F55"/>
  <c r="G55"/>
  <c r="H55"/>
  <c r="I55"/>
  <c r="J55"/>
  <c r="A56"/>
  <c r="B56"/>
  <c r="C56"/>
  <c r="D56"/>
  <c r="E56"/>
  <c r="F56"/>
  <c r="G56"/>
  <c r="H56"/>
  <c r="I56"/>
  <c r="J56"/>
  <c r="A57"/>
  <c r="B57"/>
  <c r="C57"/>
  <c r="D57"/>
  <c r="E57"/>
  <c r="F57"/>
  <c r="A58"/>
  <c r="B58"/>
  <c r="C58"/>
  <c r="D58"/>
  <c r="E58"/>
  <c r="F58"/>
  <c r="G58"/>
  <c r="H58"/>
  <c r="I58"/>
  <c r="J58"/>
  <c r="A59"/>
  <c r="B59"/>
  <c r="C59"/>
  <c r="D59"/>
  <c r="E59"/>
  <c r="F59"/>
  <c r="G59"/>
  <c r="H59"/>
  <c r="I59"/>
  <c r="J59"/>
  <c r="A60"/>
  <c r="B60"/>
  <c r="C60"/>
  <c r="D60"/>
  <c r="E60"/>
  <c r="F60"/>
  <c r="G60"/>
  <c r="H60"/>
  <c r="I60"/>
  <c r="J60"/>
  <c r="A61"/>
  <c r="B61"/>
  <c r="C61"/>
  <c r="D61"/>
  <c r="E61"/>
  <c r="F61"/>
  <c r="G61"/>
  <c r="H61"/>
  <c r="I61"/>
  <c r="J61"/>
  <c r="A62"/>
  <c r="B62"/>
  <c r="C62"/>
  <c r="D62"/>
  <c r="E62"/>
  <c r="F62"/>
  <c r="G62"/>
  <c r="H62"/>
  <c r="I62"/>
  <c r="J62"/>
  <c r="A63"/>
  <c r="B63"/>
  <c r="C63"/>
  <c r="D63"/>
  <c r="E63"/>
  <c r="F63"/>
  <c r="G63"/>
  <c r="H63"/>
  <c r="I63"/>
  <c r="J63"/>
  <c r="A64"/>
  <c r="B64"/>
  <c r="C64"/>
  <c r="D64"/>
  <c r="E64"/>
  <c r="F64"/>
  <c r="G64"/>
  <c r="H64"/>
  <c r="I64"/>
  <c r="J64"/>
  <c r="A65"/>
  <c r="B65"/>
  <c r="C65"/>
  <c r="D65"/>
  <c r="E65"/>
  <c r="F65"/>
  <c r="G65"/>
  <c r="H65"/>
  <c r="I65"/>
  <c r="J65"/>
  <c r="A66"/>
  <c r="B66"/>
  <c r="C66"/>
  <c r="D66"/>
  <c r="E66"/>
  <c r="F66"/>
  <c r="G66"/>
  <c r="H66"/>
  <c r="I66"/>
  <c r="J66"/>
  <c r="J5"/>
  <c r="I5"/>
  <c r="H5"/>
  <c r="G5"/>
  <c r="F5"/>
  <c r="E5"/>
  <c r="D5"/>
  <c r="C5"/>
  <c r="B5"/>
  <c r="A5"/>
  <c r="J241" i="1" l="1"/>
  <c r="A218" i="5" l="1"/>
  <c r="A219"/>
  <c r="A220"/>
  <c r="A221"/>
  <c r="A222"/>
  <c r="A223"/>
  <c r="A224"/>
  <c r="A225"/>
  <c r="A226"/>
  <c r="A227"/>
  <c r="B219" i="4"/>
  <c r="C219"/>
  <c r="G219"/>
  <c r="H219"/>
  <c r="I219"/>
  <c r="J219"/>
  <c r="K219"/>
  <c r="L219"/>
  <c r="N219"/>
  <c r="O219"/>
  <c r="B220"/>
  <c r="C220"/>
  <c r="G220"/>
  <c r="H220"/>
  <c r="I220"/>
  <c r="J220"/>
  <c r="K220"/>
  <c r="L220"/>
  <c r="N220"/>
  <c r="O220"/>
  <c r="B221"/>
  <c r="C221"/>
  <c r="G221"/>
  <c r="H221"/>
  <c r="I221"/>
  <c r="J221"/>
  <c r="K221"/>
  <c r="L221"/>
  <c r="N221"/>
  <c r="O221"/>
  <c r="B222"/>
  <c r="C222"/>
  <c r="G222"/>
  <c r="H222"/>
  <c r="I222"/>
  <c r="J222"/>
  <c r="K222"/>
  <c r="L222"/>
  <c r="N222"/>
  <c r="O222"/>
  <c r="B223"/>
  <c r="C223"/>
  <c r="G223"/>
  <c r="H223"/>
  <c r="I223"/>
  <c r="J223"/>
  <c r="K223"/>
  <c r="L223"/>
  <c r="N223"/>
  <c r="O223"/>
  <c r="B224"/>
  <c r="C224"/>
  <c r="G224"/>
  <c r="H224"/>
  <c r="I224"/>
  <c r="J224"/>
  <c r="K224"/>
  <c r="L224"/>
  <c r="N224"/>
  <c r="O224"/>
  <c r="B225"/>
  <c r="C225"/>
  <c r="G225"/>
  <c r="H225"/>
  <c r="I225"/>
  <c r="J225"/>
  <c r="K225"/>
  <c r="L225"/>
  <c r="N225"/>
  <c r="O225"/>
  <c r="B226"/>
  <c r="C226"/>
  <c r="G226"/>
  <c r="H226"/>
  <c r="I226"/>
  <c r="J226"/>
  <c r="K226"/>
  <c r="L226"/>
  <c r="N226"/>
  <c r="O226"/>
  <c r="B227"/>
  <c r="C227"/>
  <c r="G227"/>
  <c r="H227"/>
  <c r="I227"/>
  <c r="J227"/>
  <c r="K227"/>
  <c r="L227"/>
  <c r="N227"/>
  <c r="O227"/>
  <c r="B228"/>
  <c r="C228"/>
  <c r="G228"/>
  <c r="H228"/>
  <c r="I228"/>
  <c r="J228"/>
  <c r="K228"/>
  <c r="L228"/>
  <c r="N228"/>
  <c r="O228"/>
  <c r="A218" i="6"/>
  <c r="B218"/>
  <c r="C218"/>
  <c r="D218"/>
  <c r="E218"/>
  <c r="F218"/>
  <c r="G218"/>
  <c r="H218"/>
  <c r="I218"/>
  <c r="J218"/>
  <c r="A219"/>
  <c r="B219"/>
  <c r="C219"/>
  <c r="D219"/>
  <c r="E219"/>
  <c r="F219"/>
  <c r="G219"/>
  <c r="H219"/>
  <c r="I219"/>
  <c r="J219"/>
  <c r="A220"/>
  <c r="B220"/>
  <c r="C220"/>
  <c r="D220"/>
  <c r="E220"/>
  <c r="F220"/>
  <c r="G220"/>
  <c r="H220"/>
  <c r="I220"/>
  <c r="J220"/>
  <c r="A221"/>
  <c r="B221"/>
  <c r="C221"/>
  <c r="D221"/>
  <c r="E221"/>
  <c r="F221"/>
  <c r="G221"/>
  <c r="H221"/>
  <c r="I221"/>
  <c r="J221"/>
  <c r="A222"/>
  <c r="B222"/>
  <c r="C222"/>
  <c r="D222"/>
  <c r="E222"/>
  <c r="F222"/>
  <c r="G222"/>
  <c r="H222"/>
  <c r="I222"/>
  <c r="J222"/>
  <c r="A223"/>
  <c r="B223"/>
  <c r="C223"/>
  <c r="D223"/>
  <c r="E223"/>
  <c r="F223"/>
  <c r="G223"/>
  <c r="H223"/>
  <c r="I223"/>
  <c r="J223"/>
  <c r="A224"/>
  <c r="B224"/>
  <c r="C224"/>
  <c r="D224"/>
  <c r="E224"/>
  <c r="F224"/>
  <c r="G224"/>
  <c r="H224"/>
  <c r="I224"/>
  <c r="J224"/>
  <c r="A225"/>
  <c r="B225"/>
  <c r="C225"/>
  <c r="D225"/>
  <c r="E225"/>
  <c r="F225"/>
  <c r="G225"/>
  <c r="H225"/>
  <c r="I225"/>
  <c r="J225"/>
  <c r="A226"/>
  <c r="B226"/>
  <c r="C226"/>
  <c r="D226"/>
  <c r="E226"/>
  <c r="F226"/>
  <c r="G226"/>
  <c r="H226"/>
  <c r="I226"/>
  <c r="J226"/>
  <c r="A227"/>
  <c r="B227"/>
  <c r="C227"/>
  <c r="D227"/>
  <c r="E227"/>
  <c r="F227"/>
  <c r="G227"/>
  <c r="H227"/>
  <c r="I227"/>
  <c r="J227"/>
  <c r="AT223" i="1"/>
  <c r="AT224"/>
  <c r="AT225"/>
  <c r="AT226"/>
  <c r="AT227"/>
  <c r="AT228"/>
  <c r="C241" i="5"/>
  <c r="A240" i="4"/>
  <c r="B233" i="6"/>
  <c r="A129" i="5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206"/>
  <c r="A207"/>
  <c r="A208"/>
  <c r="A209"/>
  <c r="A210"/>
  <c r="A211"/>
  <c r="A212"/>
  <c r="A213"/>
  <c r="A214"/>
  <c r="A215"/>
  <c r="A216"/>
  <c r="A217"/>
  <c r="A228"/>
  <c r="B210" i="4"/>
  <c r="C210"/>
  <c r="G210"/>
  <c r="H210"/>
  <c r="I210"/>
  <c r="J210"/>
  <c r="K210"/>
  <c r="L210"/>
  <c r="N210"/>
  <c r="O210"/>
  <c r="B211"/>
  <c r="C211"/>
  <c r="G211"/>
  <c r="H211"/>
  <c r="I211"/>
  <c r="J211"/>
  <c r="K211"/>
  <c r="L211"/>
  <c r="N211"/>
  <c r="O211"/>
  <c r="B212"/>
  <c r="C212"/>
  <c r="G212"/>
  <c r="H212"/>
  <c r="I212"/>
  <c r="J212"/>
  <c r="K212"/>
  <c r="L212"/>
  <c r="N212"/>
  <c r="O212"/>
  <c r="B213"/>
  <c r="C213"/>
  <c r="G213"/>
  <c r="H213"/>
  <c r="I213"/>
  <c r="J213"/>
  <c r="K213"/>
  <c r="L213"/>
  <c r="N213"/>
  <c r="O213"/>
  <c r="A209" i="6"/>
  <c r="B209"/>
  <c r="C209"/>
  <c r="D209"/>
  <c r="E209"/>
  <c r="F209"/>
  <c r="G209"/>
  <c r="H209"/>
  <c r="I209"/>
  <c r="J209"/>
  <c r="A210"/>
  <c r="B210"/>
  <c r="C210"/>
  <c r="D210"/>
  <c r="E210"/>
  <c r="F210"/>
  <c r="G210"/>
  <c r="H210"/>
  <c r="I210"/>
  <c r="J210"/>
  <c r="A211"/>
  <c r="B211"/>
  <c r="C211"/>
  <c r="D211"/>
  <c r="E211"/>
  <c r="F211"/>
  <c r="G211"/>
  <c r="H211"/>
  <c r="I211"/>
  <c r="J211"/>
  <c r="A212"/>
  <c r="B212"/>
  <c r="C212"/>
  <c r="D212"/>
  <c r="E212"/>
  <c r="F212"/>
  <c r="G212"/>
  <c r="H212"/>
  <c r="I212"/>
  <c r="J212"/>
  <c r="J159" l="1"/>
  <c r="B134" i="4"/>
  <c r="C134"/>
  <c r="G134"/>
  <c r="H134"/>
  <c r="I134"/>
  <c r="J134"/>
  <c r="K134"/>
  <c r="L134"/>
  <c r="N134"/>
  <c r="O134"/>
  <c r="A129" i="6"/>
  <c r="B129"/>
  <c r="C129"/>
  <c r="D129"/>
  <c r="E129"/>
  <c r="F129"/>
  <c r="G129"/>
  <c r="H129"/>
  <c r="I129"/>
  <c r="J129"/>
  <c r="A130"/>
  <c r="B130"/>
  <c r="C130"/>
  <c r="D130"/>
  <c r="E130"/>
  <c r="F130"/>
  <c r="G130"/>
  <c r="H130"/>
  <c r="I130"/>
  <c r="J130"/>
  <c r="A131"/>
  <c r="B131"/>
  <c r="C131"/>
  <c r="D131"/>
  <c r="E131"/>
  <c r="F131"/>
  <c r="G131"/>
  <c r="H131"/>
  <c r="I131"/>
  <c r="J131"/>
  <c r="A132"/>
  <c r="B132"/>
  <c r="C132"/>
  <c r="D132"/>
  <c r="E132"/>
  <c r="F132"/>
  <c r="G132"/>
  <c r="H132"/>
  <c r="I132"/>
  <c r="J132"/>
  <c r="A133"/>
  <c r="B133"/>
  <c r="C133"/>
  <c r="D133"/>
  <c r="E133"/>
  <c r="F133"/>
  <c r="G133"/>
  <c r="H133"/>
  <c r="I133"/>
  <c r="J133"/>
  <c r="A134"/>
  <c r="B134"/>
  <c r="C134"/>
  <c r="D134"/>
  <c r="E134"/>
  <c r="F134"/>
  <c r="G134"/>
  <c r="H134"/>
  <c r="I134"/>
  <c r="J134"/>
  <c r="A135"/>
  <c r="B135"/>
  <c r="C135"/>
  <c r="D135"/>
  <c r="E135"/>
  <c r="F135"/>
  <c r="G135"/>
  <c r="H135"/>
  <c r="I135"/>
  <c r="J135"/>
  <c r="A136"/>
  <c r="B136"/>
  <c r="C136"/>
  <c r="D136"/>
  <c r="E136"/>
  <c r="F136"/>
  <c r="G136"/>
  <c r="H136"/>
  <c r="I136"/>
  <c r="J136"/>
  <c r="A137"/>
  <c r="B137"/>
  <c r="C137"/>
  <c r="D137"/>
  <c r="E137"/>
  <c r="F137"/>
  <c r="G137"/>
  <c r="H137"/>
  <c r="I137"/>
  <c r="J137"/>
  <c r="A138"/>
  <c r="B138"/>
  <c r="C138"/>
  <c r="D138"/>
  <c r="E138"/>
  <c r="F138"/>
  <c r="G138"/>
  <c r="H138"/>
  <c r="I138"/>
  <c r="J138"/>
  <c r="A139"/>
  <c r="B139"/>
  <c r="C139"/>
  <c r="D139"/>
  <c r="E139"/>
  <c r="F139"/>
  <c r="G139"/>
  <c r="H139"/>
  <c r="I139"/>
  <c r="J139"/>
  <c r="A140"/>
  <c r="B140"/>
  <c r="C140"/>
  <c r="D140"/>
  <c r="E140"/>
  <c r="F140"/>
  <c r="G140"/>
  <c r="H140"/>
  <c r="I140"/>
  <c r="J140"/>
  <c r="A141"/>
  <c r="B141"/>
  <c r="C141"/>
  <c r="D141"/>
  <c r="E141"/>
  <c r="F141"/>
  <c r="G141"/>
  <c r="H141"/>
  <c r="I141"/>
  <c r="J141"/>
  <c r="A142"/>
  <c r="B142"/>
  <c r="C142"/>
  <c r="D142"/>
  <c r="E142"/>
  <c r="F142"/>
  <c r="G142"/>
  <c r="H142"/>
  <c r="I142"/>
  <c r="J142"/>
  <c r="A143"/>
  <c r="B143"/>
  <c r="C143"/>
  <c r="D143"/>
  <c r="E143"/>
  <c r="F143"/>
  <c r="G143"/>
  <c r="H143"/>
  <c r="I143"/>
  <c r="J143"/>
  <c r="A144"/>
  <c r="B144"/>
  <c r="C144"/>
  <c r="D144"/>
  <c r="E144"/>
  <c r="F144"/>
  <c r="G144"/>
  <c r="H144"/>
  <c r="I144"/>
  <c r="J144"/>
  <c r="A145"/>
  <c r="B145"/>
  <c r="C145"/>
  <c r="D145"/>
  <c r="E145"/>
  <c r="F145"/>
  <c r="G145"/>
  <c r="H145"/>
  <c r="I145"/>
  <c r="J145"/>
  <c r="A146"/>
  <c r="B146"/>
  <c r="C146"/>
  <c r="D146"/>
  <c r="E146"/>
  <c r="F146"/>
  <c r="G146"/>
  <c r="H146"/>
  <c r="I146"/>
  <c r="J146"/>
  <c r="A147"/>
  <c r="B147"/>
  <c r="C147"/>
  <c r="D147"/>
  <c r="E147"/>
  <c r="F147"/>
  <c r="G147"/>
  <c r="H147"/>
  <c r="I147"/>
  <c r="J147"/>
  <c r="A148"/>
  <c r="B148"/>
  <c r="C148"/>
  <c r="D148"/>
  <c r="E148"/>
  <c r="F148"/>
  <c r="G148"/>
  <c r="H148"/>
  <c r="I148"/>
  <c r="J148"/>
  <c r="A149"/>
  <c r="B149"/>
  <c r="C149"/>
  <c r="D149"/>
  <c r="E149"/>
  <c r="F149"/>
  <c r="G149"/>
  <c r="H149"/>
  <c r="I149"/>
  <c r="J149"/>
  <c r="A150"/>
  <c r="B150"/>
  <c r="C150"/>
  <c r="D150"/>
  <c r="E150"/>
  <c r="F150"/>
  <c r="G150"/>
  <c r="H150"/>
  <c r="I150"/>
  <c r="J150"/>
  <c r="A151"/>
  <c r="B151"/>
  <c r="C151"/>
  <c r="D151"/>
  <c r="E151"/>
  <c r="F151"/>
  <c r="G151"/>
  <c r="H151"/>
  <c r="I151"/>
  <c r="J151"/>
  <c r="A152"/>
  <c r="B152"/>
  <c r="C152"/>
  <c r="D152"/>
  <c r="E152"/>
  <c r="F152"/>
  <c r="G152"/>
  <c r="H152"/>
  <c r="I152"/>
  <c r="J152"/>
  <c r="A153"/>
  <c r="B153"/>
  <c r="C153"/>
  <c r="D153"/>
  <c r="E153"/>
  <c r="F153"/>
  <c r="G153"/>
  <c r="H153"/>
  <c r="I153"/>
  <c r="J153"/>
  <c r="A154"/>
  <c r="B154"/>
  <c r="C154"/>
  <c r="D154"/>
  <c r="E154"/>
  <c r="F154"/>
  <c r="G154"/>
  <c r="H154"/>
  <c r="I154"/>
  <c r="J154"/>
  <c r="A155"/>
  <c r="B155"/>
  <c r="C155"/>
  <c r="D155"/>
  <c r="E155"/>
  <c r="F155"/>
  <c r="G155"/>
  <c r="H155"/>
  <c r="I155"/>
  <c r="J155"/>
  <c r="A156"/>
  <c r="B156"/>
  <c r="C156"/>
  <c r="D156"/>
  <c r="E156"/>
  <c r="F156"/>
  <c r="G156"/>
  <c r="H156"/>
  <c r="I156"/>
  <c r="J156"/>
  <c r="A157"/>
  <c r="B157"/>
  <c r="C157"/>
  <c r="D157"/>
  <c r="E157"/>
  <c r="F157"/>
  <c r="G157"/>
  <c r="H157"/>
  <c r="I157"/>
  <c r="J157"/>
  <c r="A158"/>
  <c r="B158"/>
  <c r="C158"/>
  <c r="D158"/>
  <c r="E158"/>
  <c r="F158"/>
  <c r="G158"/>
  <c r="H158"/>
  <c r="I158"/>
  <c r="J158"/>
  <c r="A159"/>
  <c r="B159"/>
  <c r="C159"/>
  <c r="D159"/>
  <c r="E159"/>
  <c r="F159"/>
  <c r="G159"/>
  <c r="H159"/>
  <c r="I159"/>
  <c r="A160"/>
  <c r="B160"/>
  <c r="C160"/>
  <c r="D160"/>
  <c r="E160"/>
  <c r="F160"/>
  <c r="G160"/>
  <c r="H160"/>
  <c r="I160"/>
  <c r="J160"/>
  <c r="A161"/>
  <c r="B161"/>
  <c r="C161"/>
  <c r="D161"/>
  <c r="E161"/>
  <c r="F161"/>
  <c r="G161"/>
  <c r="H161"/>
  <c r="I161"/>
  <c r="J161"/>
  <c r="A162"/>
  <c r="B162"/>
  <c r="C162"/>
  <c r="D162"/>
  <c r="E162"/>
  <c r="F162"/>
  <c r="G162"/>
  <c r="H162"/>
  <c r="I162"/>
  <c r="J162"/>
  <c r="A163"/>
  <c r="B163"/>
  <c r="C163"/>
  <c r="D163"/>
  <c r="E163"/>
  <c r="F163"/>
  <c r="G163"/>
  <c r="H163"/>
  <c r="I163"/>
  <c r="J163"/>
  <c r="A164"/>
  <c r="B164"/>
  <c r="C164"/>
  <c r="D164"/>
  <c r="E164"/>
  <c r="F164"/>
  <c r="G164"/>
  <c r="H164"/>
  <c r="I164"/>
  <c r="J164"/>
  <c r="A165"/>
  <c r="B165"/>
  <c r="C165"/>
  <c r="D165"/>
  <c r="E165"/>
  <c r="F165"/>
  <c r="G165"/>
  <c r="H165"/>
  <c r="I165"/>
  <c r="J165"/>
  <c r="A166"/>
  <c r="B166"/>
  <c r="C166"/>
  <c r="D166"/>
  <c r="E166"/>
  <c r="F166"/>
  <c r="G166"/>
  <c r="H166"/>
  <c r="I166"/>
  <c r="J166"/>
  <c r="A167"/>
  <c r="B167"/>
  <c r="C167"/>
  <c r="D167"/>
  <c r="E167"/>
  <c r="F167"/>
  <c r="G167"/>
  <c r="H167"/>
  <c r="I167"/>
  <c r="J167"/>
  <c r="A168"/>
  <c r="B168"/>
  <c r="C168"/>
  <c r="D168"/>
  <c r="E168"/>
  <c r="F168"/>
  <c r="G168"/>
  <c r="H168"/>
  <c r="I168"/>
  <c r="J168"/>
  <c r="A169"/>
  <c r="B169"/>
  <c r="C169"/>
  <c r="D169"/>
  <c r="E169"/>
  <c r="F169"/>
  <c r="G169"/>
  <c r="H169"/>
  <c r="I169"/>
  <c r="J169"/>
  <c r="A170"/>
  <c r="B170"/>
  <c r="C170"/>
  <c r="D170"/>
  <c r="E170"/>
  <c r="F170"/>
  <c r="G170"/>
  <c r="H170"/>
  <c r="I170"/>
  <c r="J170"/>
  <c r="A171"/>
  <c r="B171"/>
  <c r="C171"/>
  <c r="D171"/>
  <c r="E171"/>
  <c r="F171"/>
  <c r="G171"/>
  <c r="H171"/>
  <c r="I171"/>
  <c r="J171"/>
  <c r="A172"/>
  <c r="B172"/>
  <c r="C172"/>
  <c r="D172"/>
  <c r="E172"/>
  <c r="F172"/>
  <c r="G172"/>
  <c r="H172"/>
  <c r="I172"/>
  <c r="J172"/>
  <c r="A173"/>
  <c r="B173"/>
  <c r="C173"/>
  <c r="D173"/>
  <c r="E173"/>
  <c r="F173"/>
  <c r="G173"/>
  <c r="H173"/>
  <c r="I173"/>
  <c r="J173"/>
  <c r="A174"/>
  <c r="B174"/>
  <c r="C174"/>
  <c r="D174"/>
  <c r="E174"/>
  <c r="F174"/>
  <c r="G174"/>
  <c r="H174"/>
  <c r="I174"/>
  <c r="J174"/>
  <c r="A175"/>
  <c r="B175"/>
  <c r="C175"/>
  <c r="D175"/>
  <c r="E175"/>
  <c r="F175"/>
  <c r="G175"/>
  <c r="H175"/>
  <c r="I175"/>
  <c r="J175"/>
  <c r="A176"/>
  <c r="B176"/>
  <c r="C176"/>
  <c r="D176"/>
  <c r="E176"/>
  <c r="F176"/>
  <c r="G176"/>
  <c r="H176"/>
  <c r="I176"/>
  <c r="J176"/>
  <c r="A177"/>
  <c r="B177"/>
  <c r="C177"/>
  <c r="D177"/>
  <c r="E177"/>
  <c r="F177"/>
  <c r="G177"/>
  <c r="H177"/>
  <c r="I177"/>
  <c r="J177"/>
  <c r="A178"/>
  <c r="B178"/>
  <c r="C178"/>
  <c r="D178"/>
  <c r="E178"/>
  <c r="F178"/>
  <c r="G178"/>
  <c r="H178"/>
  <c r="I178"/>
  <c r="J178"/>
  <c r="A179"/>
  <c r="B179"/>
  <c r="C179"/>
  <c r="D179"/>
  <c r="E179"/>
  <c r="F179"/>
  <c r="G179"/>
  <c r="H179"/>
  <c r="I179"/>
  <c r="J179"/>
  <c r="A180"/>
  <c r="B180"/>
  <c r="C180"/>
  <c r="D180"/>
  <c r="E180"/>
  <c r="F180"/>
  <c r="G180"/>
  <c r="H180"/>
  <c r="I180"/>
  <c r="J180"/>
  <c r="A181"/>
  <c r="B181"/>
  <c r="C181"/>
  <c r="D181"/>
  <c r="E181"/>
  <c r="F181"/>
  <c r="G181"/>
  <c r="H181"/>
  <c r="I181"/>
  <c r="J181"/>
  <c r="A182"/>
  <c r="B182"/>
  <c r="C182"/>
  <c r="D182"/>
  <c r="E182"/>
  <c r="F182"/>
  <c r="G182"/>
  <c r="H182"/>
  <c r="I182"/>
  <c r="J182"/>
  <c r="A183"/>
  <c r="B183"/>
  <c r="C183"/>
  <c r="D183"/>
  <c r="E183"/>
  <c r="F183"/>
  <c r="G183"/>
  <c r="H183"/>
  <c r="I183"/>
  <c r="J183"/>
  <c r="A184"/>
  <c r="B184"/>
  <c r="C184"/>
  <c r="D184"/>
  <c r="E184"/>
  <c r="F184"/>
  <c r="G184"/>
  <c r="H184"/>
  <c r="I184"/>
  <c r="J184"/>
  <c r="A185"/>
  <c r="B185"/>
  <c r="C185"/>
  <c r="D185"/>
  <c r="E185"/>
  <c r="F185"/>
  <c r="G185"/>
  <c r="H185"/>
  <c r="I185"/>
  <c r="J185"/>
  <c r="A186"/>
  <c r="B186"/>
  <c r="C186"/>
  <c r="D186"/>
  <c r="E186"/>
  <c r="F186"/>
  <c r="G186"/>
  <c r="H186"/>
  <c r="I186"/>
  <c r="J186"/>
  <c r="A187"/>
  <c r="B187"/>
  <c r="C187"/>
  <c r="D187"/>
  <c r="E187"/>
  <c r="F187"/>
  <c r="G187"/>
  <c r="H187"/>
  <c r="I187"/>
  <c r="J187"/>
  <c r="A188"/>
  <c r="B188"/>
  <c r="C188"/>
  <c r="D188"/>
  <c r="E188"/>
  <c r="F188"/>
  <c r="J188"/>
  <c r="A189"/>
  <c r="B189"/>
  <c r="C189"/>
  <c r="D189"/>
  <c r="E189"/>
  <c r="F189"/>
  <c r="J189"/>
  <c r="A190"/>
  <c r="B190"/>
  <c r="C190"/>
  <c r="D190"/>
  <c r="E190"/>
  <c r="F190"/>
  <c r="H190"/>
  <c r="I190"/>
  <c r="J190"/>
  <c r="A191"/>
  <c r="B191"/>
  <c r="C191"/>
  <c r="D191"/>
  <c r="E191"/>
  <c r="F191"/>
  <c r="G191"/>
  <c r="H191"/>
  <c r="I191"/>
  <c r="J191"/>
  <c r="A205"/>
  <c r="B205"/>
  <c r="C205"/>
  <c r="D205"/>
  <c r="E205"/>
  <c r="F205"/>
  <c r="G205"/>
  <c r="H205"/>
  <c r="I205"/>
  <c r="J205"/>
  <c r="A206"/>
  <c r="B206"/>
  <c r="C206"/>
  <c r="D206"/>
  <c r="E206"/>
  <c r="F206"/>
  <c r="G206"/>
  <c r="H206"/>
  <c r="I206"/>
  <c r="J206"/>
  <c r="A207"/>
  <c r="B207"/>
  <c r="C207"/>
  <c r="D207"/>
  <c r="E207"/>
  <c r="F207"/>
  <c r="G207"/>
  <c r="H207"/>
  <c r="I207"/>
  <c r="J207"/>
  <c r="A208"/>
  <c r="B208"/>
  <c r="C208"/>
  <c r="D208"/>
  <c r="E208"/>
  <c r="F208"/>
  <c r="G208"/>
  <c r="H208"/>
  <c r="I208"/>
  <c r="J208"/>
  <c r="A213"/>
  <c r="B213"/>
  <c r="C213"/>
  <c r="D213"/>
  <c r="E213"/>
  <c r="F213"/>
  <c r="G213"/>
  <c r="H213"/>
  <c r="I213"/>
  <c r="J213"/>
  <c r="A214"/>
  <c r="B214"/>
  <c r="C214"/>
  <c r="D214"/>
  <c r="E214"/>
  <c r="F214"/>
  <c r="G214"/>
  <c r="H214"/>
  <c r="I214"/>
  <c r="J214"/>
  <c r="A215"/>
  <c r="B215"/>
  <c r="C215"/>
  <c r="D215"/>
  <c r="E215"/>
  <c r="F215"/>
  <c r="G215"/>
  <c r="H215"/>
  <c r="I215"/>
  <c r="J215"/>
  <c r="A216"/>
  <c r="B216"/>
  <c r="C216"/>
  <c r="D216"/>
  <c r="E216"/>
  <c r="F216"/>
  <c r="G216"/>
  <c r="H216"/>
  <c r="I216"/>
  <c r="J216"/>
  <c r="A217"/>
  <c r="B217"/>
  <c r="C217"/>
  <c r="D217"/>
  <c r="E217"/>
  <c r="F217"/>
  <c r="G217"/>
  <c r="H217"/>
  <c r="I217"/>
  <c r="J217"/>
  <c r="A228"/>
  <c r="B228"/>
  <c r="C228"/>
  <c r="D228"/>
  <c r="E228"/>
  <c r="F228"/>
  <c r="G228"/>
  <c r="H228"/>
  <c r="I228"/>
  <c r="J228"/>
  <c r="J128"/>
  <c r="I128"/>
  <c r="H128"/>
  <c r="G128"/>
  <c r="F128"/>
  <c r="E128"/>
  <c r="D128"/>
  <c r="C128"/>
  <c r="B128"/>
  <c r="A128"/>
  <c r="U132" i="5"/>
  <c r="Z132"/>
  <c r="AA132"/>
  <c r="AB132"/>
  <c r="AC132"/>
  <c r="AD132"/>
  <c r="AE132"/>
  <c r="U181"/>
  <c r="Z181"/>
  <c r="AA181"/>
  <c r="AB181"/>
  <c r="AC181"/>
  <c r="AD181"/>
  <c r="AE181"/>
  <c r="G130" i="4" l="1"/>
  <c r="H130"/>
  <c r="G131"/>
  <c r="H131"/>
  <c r="G132"/>
  <c r="H132"/>
  <c r="G133"/>
  <c r="H133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206"/>
  <c r="H206"/>
  <c r="G207"/>
  <c r="H207"/>
  <c r="G208"/>
  <c r="H208"/>
  <c r="G209"/>
  <c r="H209"/>
  <c r="G214"/>
  <c r="H214"/>
  <c r="G215"/>
  <c r="H215"/>
  <c r="G216"/>
  <c r="H216"/>
  <c r="G217"/>
  <c r="H217"/>
  <c r="G218"/>
  <c r="H218"/>
  <c r="G229"/>
  <c r="H229"/>
  <c r="H129"/>
  <c r="G129"/>
  <c r="B130"/>
  <c r="C130"/>
  <c r="I130"/>
  <c r="J130"/>
  <c r="K130"/>
  <c r="L130"/>
  <c r="N130"/>
  <c r="O130"/>
  <c r="B131"/>
  <c r="C131"/>
  <c r="I131"/>
  <c r="J131"/>
  <c r="K131"/>
  <c r="L131"/>
  <c r="N131"/>
  <c r="O131"/>
  <c r="B132"/>
  <c r="C132"/>
  <c r="I132"/>
  <c r="J132"/>
  <c r="K132"/>
  <c r="L132"/>
  <c r="N132"/>
  <c r="O132"/>
  <c r="B133"/>
  <c r="C133"/>
  <c r="I133"/>
  <c r="J133"/>
  <c r="K133"/>
  <c r="L133"/>
  <c r="N133"/>
  <c r="O133"/>
  <c r="B135"/>
  <c r="C135"/>
  <c r="I135"/>
  <c r="J135"/>
  <c r="K135"/>
  <c r="L135"/>
  <c r="N135"/>
  <c r="O135"/>
  <c r="B136"/>
  <c r="C136"/>
  <c r="I136"/>
  <c r="J136"/>
  <c r="K136"/>
  <c r="L136"/>
  <c r="N136"/>
  <c r="O136"/>
  <c r="B137"/>
  <c r="C137"/>
  <c r="I137"/>
  <c r="J137"/>
  <c r="K137"/>
  <c r="L137"/>
  <c r="N137"/>
  <c r="O137"/>
  <c r="B138"/>
  <c r="C138"/>
  <c r="I138"/>
  <c r="J138"/>
  <c r="K138"/>
  <c r="L138"/>
  <c r="N138"/>
  <c r="O138"/>
  <c r="B139"/>
  <c r="C139"/>
  <c r="I139"/>
  <c r="J139"/>
  <c r="K139"/>
  <c r="L139"/>
  <c r="N139"/>
  <c r="O139"/>
  <c r="B140"/>
  <c r="C140"/>
  <c r="I140"/>
  <c r="J140"/>
  <c r="K140"/>
  <c r="L140"/>
  <c r="N140"/>
  <c r="O140"/>
  <c r="B141"/>
  <c r="C141"/>
  <c r="I141"/>
  <c r="J141"/>
  <c r="K141"/>
  <c r="L141"/>
  <c r="N141"/>
  <c r="O141"/>
  <c r="B142"/>
  <c r="C142"/>
  <c r="I142"/>
  <c r="J142"/>
  <c r="K142"/>
  <c r="L142"/>
  <c r="N142"/>
  <c r="O142"/>
  <c r="B143"/>
  <c r="C143"/>
  <c r="I143"/>
  <c r="J143"/>
  <c r="K143"/>
  <c r="L143"/>
  <c r="N143"/>
  <c r="O143"/>
  <c r="B144"/>
  <c r="C144"/>
  <c r="I144"/>
  <c r="J144"/>
  <c r="K144"/>
  <c r="L144"/>
  <c r="N144"/>
  <c r="O144"/>
  <c r="B145"/>
  <c r="C145"/>
  <c r="I145"/>
  <c r="J145"/>
  <c r="K145"/>
  <c r="L145"/>
  <c r="N145"/>
  <c r="O145"/>
  <c r="B146"/>
  <c r="C146"/>
  <c r="I146"/>
  <c r="J146"/>
  <c r="K146"/>
  <c r="L146"/>
  <c r="N146"/>
  <c r="O146"/>
  <c r="B147"/>
  <c r="C147"/>
  <c r="I147"/>
  <c r="J147"/>
  <c r="K147"/>
  <c r="L147"/>
  <c r="N147"/>
  <c r="O147"/>
  <c r="B148"/>
  <c r="C148"/>
  <c r="I148"/>
  <c r="J148"/>
  <c r="K148"/>
  <c r="L148"/>
  <c r="N148"/>
  <c r="O148"/>
  <c r="B149"/>
  <c r="C149"/>
  <c r="I149"/>
  <c r="J149"/>
  <c r="K149"/>
  <c r="L149"/>
  <c r="N149"/>
  <c r="O149"/>
  <c r="B150"/>
  <c r="C150"/>
  <c r="I150"/>
  <c r="J150"/>
  <c r="K150"/>
  <c r="L150"/>
  <c r="N150"/>
  <c r="O150"/>
  <c r="B151"/>
  <c r="C151"/>
  <c r="I151"/>
  <c r="J151"/>
  <c r="K151"/>
  <c r="L151"/>
  <c r="N151"/>
  <c r="O151"/>
  <c r="B152"/>
  <c r="C152"/>
  <c r="I152"/>
  <c r="J152"/>
  <c r="K152"/>
  <c r="L152"/>
  <c r="N152"/>
  <c r="O152"/>
  <c r="B153"/>
  <c r="C153"/>
  <c r="I153"/>
  <c r="J153"/>
  <c r="K153"/>
  <c r="L153"/>
  <c r="N153"/>
  <c r="O153"/>
  <c r="B154"/>
  <c r="C154"/>
  <c r="I154"/>
  <c r="J154"/>
  <c r="K154"/>
  <c r="L154"/>
  <c r="N154"/>
  <c r="O154"/>
  <c r="B155"/>
  <c r="C155"/>
  <c r="I155"/>
  <c r="J155"/>
  <c r="K155"/>
  <c r="L155"/>
  <c r="N155"/>
  <c r="O155"/>
  <c r="B156"/>
  <c r="C156"/>
  <c r="I156"/>
  <c r="J156"/>
  <c r="K156"/>
  <c r="L156"/>
  <c r="N156"/>
  <c r="O156"/>
  <c r="B157"/>
  <c r="C157"/>
  <c r="I157"/>
  <c r="J157"/>
  <c r="K157"/>
  <c r="L157"/>
  <c r="N157"/>
  <c r="O157"/>
  <c r="B158"/>
  <c r="C158"/>
  <c r="I158"/>
  <c r="J158"/>
  <c r="K158"/>
  <c r="L158"/>
  <c r="N158"/>
  <c r="O158"/>
  <c r="B159"/>
  <c r="C159"/>
  <c r="I159"/>
  <c r="J159"/>
  <c r="K159"/>
  <c r="L159"/>
  <c r="N159"/>
  <c r="O159"/>
  <c r="B160"/>
  <c r="C160"/>
  <c r="I160"/>
  <c r="J160"/>
  <c r="K160"/>
  <c r="L160"/>
  <c r="N160"/>
  <c r="O160"/>
  <c r="B161"/>
  <c r="C161"/>
  <c r="I161"/>
  <c r="J161"/>
  <c r="K161"/>
  <c r="L161"/>
  <c r="N161"/>
  <c r="O161"/>
  <c r="B162"/>
  <c r="C162"/>
  <c r="I162"/>
  <c r="J162"/>
  <c r="K162"/>
  <c r="L162"/>
  <c r="N162"/>
  <c r="O162"/>
  <c r="B163"/>
  <c r="C163"/>
  <c r="I163"/>
  <c r="J163"/>
  <c r="K163"/>
  <c r="L163"/>
  <c r="N163"/>
  <c r="O163"/>
  <c r="B164"/>
  <c r="C164"/>
  <c r="I164"/>
  <c r="J164"/>
  <c r="K164"/>
  <c r="L164"/>
  <c r="N164"/>
  <c r="O164"/>
  <c r="B165"/>
  <c r="C165"/>
  <c r="I165"/>
  <c r="J165"/>
  <c r="K165"/>
  <c r="L165"/>
  <c r="N165"/>
  <c r="O165"/>
  <c r="B166"/>
  <c r="C166"/>
  <c r="I166"/>
  <c r="J166"/>
  <c r="K166"/>
  <c r="L166"/>
  <c r="N166"/>
  <c r="O166"/>
  <c r="B167"/>
  <c r="C167"/>
  <c r="I167"/>
  <c r="J167"/>
  <c r="K167"/>
  <c r="L167"/>
  <c r="N167"/>
  <c r="O167"/>
  <c r="B168"/>
  <c r="C168"/>
  <c r="I168"/>
  <c r="J168"/>
  <c r="K168"/>
  <c r="L168"/>
  <c r="N168"/>
  <c r="O168"/>
  <c r="B169"/>
  <c r="C169"/>
  <c r="I169"/>
  <c r="J169"/>
  <c r="K169"/>
  <c r="L169"/>
  <c r="N169"/>
  <c r="O169"/>
  <c r="B170"/>
  <c r="C170"/>
  <c r="I170"/>
  <c r="J170"/>
  <c r="K170"/>
  <c r="L170"/>
  <c r="N170"/>
  <c r="O170"/>
  <c r="B171"/>
  <c r="C171"/>
  <c r="I171"/>
  <c r="J171"/>
  <c r="K171"/>
  <c r="L171"/>
  <c r="N171"/>
  <c r="O171"/>
  <c r="B172"/>
  <c r="C172"/>
  <c r="I172"/>
  <c r="J172"/>
  <c r="K172"/>
  <c r="L172"/>
  <c r="N172"/>
  <c r="O172"/>
  <c r="B173"/>
  <c r="C173"/>
  <c r="I173"/>
  <c r="J173"/>
  <c r="K173"/>
  <c r="L173"/>
  <c r="N173"/>
  <c r="O173"/>
  <c r="B174"/>
  <c r="C174"/>
  <c r="I174"/>
  <c r="J174"/>
  <c r="K174"/>
  <c r="L174"/>
  <c r="N174"/>
  <c r="O174"/>
  <c r="B175"/>
  <c r="C175"/>
  <c r="I175"/>
  <c r="J175"/>
  <c r="K175"/>
  <c r="L175"/>
  <c r="N175"/>
  <c r="O175"/>
  <c r="B176"/>
  <c r="C176"/>
  <c r="I176"/>
  <c r="J176"/>
  <c r="K176"/>
  <c r="L176"/>
  <c r="N176"/>
  <c r="O176"/>
  <c r="B177"/>
  <c r="C177"/>
  <c r="I177"/>
  <c r="J177"/>
  <c r="K177"/>
  <c r="L177"/>
  <c r="N177"/>
  <c r="O177"/>
  <c r="B178"/>
  <c r="C178"/>
  <c r="I178"/>
  <c r="J178"/>
  <c r="K178"/>
  <c r="L178"/>
  <c r="N178"/>
  <c r="O178"/>
  <c r="B179"/>
  <c r="C179"/>
  <c r="I179"/>
  <c r="J179"/>
  <c r="K179"/>
  <c r="L179"/>
  <c r="N179"/>
  <c r="O179"/>
  <c r="B180"/>
  <c r="C180"/>
  <c r="I180"/>
  <c r="J180"/>
  <c r="K180"/>
  <c r="L180"/>
  <c r="N180"/>
  <c r="O180"/>
  <c r="B181"/>
  <c r="C181"/>
  <c r="I181"/>
  <c r="J181"/>
  <c r="K181"/>
  <c r="L181"/>
  <c r="N181"/>
  <c r="O181"/>
  <c r="B182"/>
  <c r="C182"/>
  <c r="I182"/>
  <c r="J182"/>
  <c r="K182"/>
  <c r="L182"/>
  <c r="N182"/>
  <c r="O182"/>
  <c r="B183"/>
  <c r="C183"/>
  <c r="I183"/>
  <c r="J183"/>
  <c r="K183"/>
  <c r="L183"/>
  <c r="N183"/>
  <c r="O183"/>
  <c r="B184"/>
  <c r="C184"/>
  <c r="I184"/>
  <c r="J184"/>
  <c r="K184"/>
  <c r="L184"/>
  <c r="N184"/>
  <c r="O184"/>
  <c r="B185"/>
  <c r="C185"/>
  <c r="I185"/>
  <c r="J185"/>
  <c r="K185"/>
  <c r="L185"/>
  <c r="N185"/>
  <c r="O185"/>
  <c r="B186"/>
  <c r="C186"/>
  <c r="I186"/>
  <c r="J186"/>
  <c r="K186"/>
  <c r="L186"/>
  <c r="N186"/>
  <c r="O186"/>
  <c r="B187"/>
  <c r="C187"/>
  <c r="I187"/>
  <c r="J187"/>
  <c r="K187"/>
  <c r="L187"/>
  <c r="N187"/>
  <c r="O187"/>
  <c r="B188"/>
  <c r="C188"/>
  <c r="I188"/>
  <c r="J188"/>
  <c r="K188"/>
  <c r="L188"/>
  <c r="N188"/>
  <c r="O188"/>
  <c r="B189"/>
  <c r="C189"/>
  <c r="I189"/>
  <c r="J189"/>
  <c r="K189"/>
  <c r="L189"/>
  <c r="N189"/>
  <c r="O189"/>
  <c r="B190"/>
  <c r="C190"/>
  <c r="I190"/>
  <c r="J190"/>
  <c r="K190"/>
  <c r="L190"/>
  <c r="N190"/>
  <c r="O190"/>
  <c r="B191"/>
  <c r="C191"/>
  <c r="I191"/>
  <c r="J191"/>
  <c r="K191"/>
  <c r="L191"/>
  <c r="N191"/>
  <c r="O191"/>
  <c r="B192"/>
  <c r="C192"/>
  <c r="I192"/>
  <c r="J192"/>
  <c r="K192"/>
  <c r="L192"/>
  <c r="N192"/>
  <c r="O192"/>
  <c r="B206"/>
  <c r="C206"/>
  <c r="I206"/>
  <c r="J206"/>
  <c r="K206"/>
  <c r="L206"/>
  <c r="N206"/>
  <c r="O206"/>
  <c r="B207"/>
  <c r="C207"/>
  <c r="I207"/>
  <c r="J207"/>
  <c r="K207"/>
  <c r="L207"/>
  <c r="N207"/>
  <c r="O207"/>
  <c r="B208"/>
  <c r="C208"/>
  <c r="I208"/>
  <c r="J208"/>
  <c r="K208"/>
  <c r="L208"/>
  <c r="N208"/>
  <c r="O208"/>
  <c r="B209"/>
  <c r="C209"/>
  <c r="I209"/>
  <c r="J209"/>
  <c r="K209"/>
  <c r="L209"/>
  <c r="N209"/>
  <c r="O209"/>
  <c r="B214"/>
  <c r="C214"/>
  <c r="I214"/>
  <c r="J214"/>
  <c r="K214"/>
  <c r="L214"/>
  <c r="N214"/>
  <c r="O214"/>
  <c r="B215"/>
  <c r="C215"/>
  <c r="I215"/>
  <c r="J215"/>
  <c r="K215"/>
  <c r="L215"/>
  <c r="N215"/>
  <c r="O215"/>
  <c r="B216"/>
  <c r="C216"/>
  <c r="I216"/>
  <c r="J216"/>
  <c r="K216"/>
  <c r="L216"/>
  <c r="N216"/>
  <c r="O216"/>
  <c r="B217"/>
  <c r="C217"/>
  <c r="I217"/>
  <c r="J217"/>
  <c r="K217"/>
  <c r="L217"/>
  <c r="N217"/>
  <c r="O217"/>
  <c r="B218"/>
  <c r="C218"/>
  <c r="I218"/>
  <c r="J218"/>
  <c r="K218"/>
  <c r="L218"/>
  <c r="N218"/>
  <c r="O218"/>
  <c r="B229"/>
  <c r="C229"/>
  <c r="I229"/>
  <c r="J229"/>
  <c r="K229"/>
  <c r="L229"/>
  <c r="N229"/>
  <c r="O229"/>
  <c r="O129"/>
  <c r="N129"/>
  <c r="L129"/>
  <c r="K129"/>
  <c r="J129"/>
  <c r="I129"/>
  <c r="C129"/>
  <c r="B129"/>
  <c r="AT166" i="1"/>
  <c r="AT173"/>
  <c r="AT176"/>
  <c r="AT177"/>
  <c r="AT175"/>
  <c r="L241" l="1"/>
  <c r="N241" s="1"/>
  <c r="AK242"/>
  <c r="AT157" l="1"/>
  <c r="AT159"/>
  <c r="AT160"/>
  <c r="AT161"/>
  <c r="AT162"/>
  <c r="AT167"/>
  <c r="AT128" l="1"/>
  <c r="AT180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2"/>
  <c r="AT168"/>
  <c r="AT170"/>
  <c r="AT172"/>
  <c r="AT174"/>
  <c r="AT178"/>
  <c r="AT179"/>
  <c r="AT181"/>
  <c r="AT182"/>
  <c r="AT184"/>
  <c r="AT130"/>
  <c r="AT131"/>
  <c r="AT129"/>
  <c r="AK132"/>
  <c r="AT132" s="1"/>
</calcChain>
</file>

<file path=xl/sharedStrings.xml><?xml version="1.0" encoding="utf-8"?>
<sst xmlns="http://schemas.openxmlformats.org/spreadsheetml/2006/main" count="5264" uniqueCount="877">
  <si>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</si>
  <si>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</si>
  <si>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</si>
  <si>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</si>
  <si>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</si>
  <si>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</si>
  <si>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</si>
  <si>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</si>
  <si>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</si>
  <si>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</si>
  <si>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</si>
  <si>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</si>
  <si>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AFIANZADORA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</si>
  <si>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</si>
  <si>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</si>
  <si>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</si>
  <si>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</si>
  <si>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</si>
  <si>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</si>
  <si>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</si>
  <si>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</si>
  <si>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AÑO</t>
  </si>
  <si>
    <t>CONTRATO O ACUERDO</t>
  </si>
  <si>
    <t>$ M.O.</t>
  </si>
  <si>
    <t>$ FACT O EST</t>
  </si>
  <si>
    <t>$ REALES</t>
  </si>
  <si>
    <t>AMPLIACION</t>
  </si>
  <si>
    <t>F. TERM REAL</t>
  </si>
  <si>
    <t>INVITACION</t>
  </si>
  <si>
    <t>F. INV</t>
  </si>
  <si>
    <t>F. PTO</t>
  </si>
  <si>
    <t>F. FALLO</t>
  </si>
  <si>
    <t>ADJUDICACION</t>
  </si>
  <si>
    <t>,</t>
  </si>
  <si>
    <t>EXT-DER</t>
  </si>
  <si>
    <t>ACTA COMITÉ</t>
  </si>
  <si>
    <t>CONTRATISTA</t>
  </si>
  <si>
    <t>SUPERVISOR</t>
  </si>
  <si>
    <t>OBRA REALIZADA POR:</t>
  </si>
  <si>
    <t xml:space="preserve">$ REAL </t>
  </si>
  <si>
    <t xml:space="preserve">CONTRATO </t>
  </si>
  <si>
    <t>ARRENDAMIENTO</t>
  </si>
  <si>
    <t>SERVICIOS</t>
  </si>
  <si>
    <t>FONDEREG</t>
  </si>
  <si>
    <t>PROG.</t>
  </si>
  <si>
    <t>DOP/AD/026/2015</t>
  </si>
  <si>
    <t>ADMINISTRACION DIRECTA</t>
  </si>
  <si>
    <t xml:space="preserve">BACHEO CON MEZCLA PREMIUM Y BACHEO CON MEZCLA ASFALTICA CALIENTE EN DIVERSAS CALLES, DE LA CABECERA MUNICIPAL, SUS DELEGACIONES Y AGENCIAS MUNICIPALES </t>
  </si>
  <si>
    <t>-</t>
  </si>
  <si>
    <t>ING. JOSE GUADALUPE IBARRA RAMIREZ</t>
  </si>
  <si>
    <t>C.A. 16º A.G.14.- 2ª S.O.</t>
  </si>
  <si>
    <t>C.A.-11ºA.V.-1ºS.O.3ª 2015</t>
  </si>
  <si>
    <t>DOP/AD/027/2015 Y DOP/AD/028/2015</t>
  </si>
  <si>
    <t>COLOCACIÓN DE ADOQUÍN Y REHABILITACIÓN DE REDES DE AGUA POTABLE Y DRENAJE CALLE PORFIRIO DÍAZ, 2DA ETAPA EN LA DELEGACIÓN DE SAN JUAN COSALA, MUNICIPIO DE JOCOTEPEC, JALISCO</t>
  </si>
  <si>
    <t>FOREMODA</t>
  </si>
  <si>
    <t>CNCA/GDSPC/COLAB/03422</t>
  </si>
  <si>
    <t>TRABAJOS DE RESTAURACION DE LA PARROQUIA DEL SEÑOR DEL MONETE, UBICADO EN CALLE MIGUEL ARANA Nº 76 EN JOCOTEPEC, JAL</t>
  </si>
  <si>
    <t>CONVENIO</t>
  </si>
  <si>
    <t>GMJC001OP-2015</t>
  </si>
  <si>
    <t>ARGUELLES ARQUITECTOS S.A. DE C.V.</t>
  </si>
  <si>
    <t>ARQ. FRANCISCO SALAZAR</t>
  </si>
  <si>
    <t>DOP/AD/001/2016</t>
  </si>
  <si>
    <t xml:space="preserve">OBRA COMPLEMENTARIA PARA LA REHABILITACIÓN DE RED DE AGUA POTABLE, DRENAJE Y EMPEDRADO AHOGADO EN CEMENTO EN LA CALLE ALDAMA DESDE NICOLAS BRAVO HASTA CERRADA, EN LA CABECERA MUNICIPAL </t>
  </si>
  <si>
    <t>C.A.-11 S.O.2ª 2016</t>
  </si>
  <si>
    <t>C.A. 3º S.E. 1ª 2015</t>
  </si>
  <si>
    <t>AFIANZADORA SOFIMEX, S.A. DE C.V.</t>
  </si>
  <si>
    <t>DOP/AD/011/2016</t>
  </si>
  <si>
    <t>OBRA COMPLEMENTARIA PARA LA SUPERFICIE DE RODAMIENTO DE LAS CALLES; C. MATAMOROS ENTRE LOS ANGELES Y LIBERTAD, EN AV. DE LOS MAESTROS ENTRE GUADALUPE VICTORIA Y NICOLAS BRAVO Y C. LOS ANGELES ENTRE MATAMOROS Y NICOLAS BRAVO EN LA CABECERA MUNICIPAL</t>
  </si>
  <si>
    <t>C.A. 10º S.O. 5ª 2016</t>
  </si>
  <si>
    <t>DOP/AD/008/2016</t>
  </si>
  <si>
    <t>RAMO 33</t>
  </si>
  <si>
    <t>DOP/AD/002/2016</t>
  </si>
  <si>
    <t>DOP/AD/003/2016</t>
  </si>
  <si>
    <t>DOP/AD/004/2016</t>
  </si>
  <si>
    <t>DOP/AD/005/2016</t>
  </si>
  <si>
    <t>DOP/AD/006/2016</t>
  </si>
  <si>
    <t>DOP/AD/007/2016</t>
  </si>
  <si>
    <t>DOP/AD/009/2016</t>
  </si>
  <si>
    <t>DOP/AD/010/2016</t>
  </si>
  <si>
    <t>ACONDICIONAMIENTO DE INGRESO AL HOSPITAL COMUNITARIO DEL MUNICIPIO DE JOCOTEPEC, EN LA LOCALIDAD DE CHANTEPEC</t>
  </si>
  <si>
    <t>AMPLIACIÓN DE RED DE DRENAJE PARALELO  A CARRETERA DESDE EL HOSPITAL COMUNITARIO HACIA EL ORIENTE, EN LA LOCALIDAD DE CHANTEPEC</t>
  </si>
  <si>
    <t>C.A. 6º S.O. 6ª 2016</t>
  </si>
  <si>
    <t>C.A. 8º S.O. 6ª 2016</t>
  </si>
  <si>
    <t>AMPLIACIÓN DE COLECTOR DE ALEJAMIENTO DEL DRENAJE SANITARIO" EN LA LOCALIDAD DE HUEJOTITAN.</t>
  </si>
  <si>
    <t>GMJ 002C OP/2016</t>
  </si>
  <si>
    <t>PERFORACIÓN DE POZO PROFUNDO, ADEME, AFORO Y EQUIPO DE BOMBEO EN LA CALLE LIBERTAD DE NEXTIPAC, DE ESTE MUNICIPIO JOCOTEPEC, JALISCO</t>
  </si>
  <si>
    <t>C.A. 12º S.E. 1ª 2016</t>
  </si>
  <si>
    <t>RAMPER DRILLINGS S.A. DE C.V.</t>
  </si>
  <si>
    <t>ING. J. GUADALUPE IBARRA</t>
  </si>
  <si>
    <t xml:space="preserve">CHUBB DE MEXICO COMPAÑÍA AFIANZADORA S.A. DE C.V. </t>
  </si>
  <si>
    <t>88290701 00000 0000</t>
  </si>
  <si>
    <t>CUMP</t>
  </si>
  <si>
    <t>"AMPLIACIÓN DE RED DE AGUA POTABLE (LINEA ALIMENTADORA) EN AV. DE LOS MAESTROS ENTRE PEDRO MORENO Y NICOLAS BRAVO", EN LA CABECERA MUNICIPAL</t>
  </si>
  <si>
    <t>C.A. 19º S.O. 6ª 2016</t>
  </si>
  <si>
    <t>RELLENO Y REPARACIÓN DE SOCAVON, DESLAVE LATERAL EN CARRETERA DE SAN LUCIANO</t>
  </si>
  <si>
    <t>C.A. 7º S.O. 6ª 2016</t>
  </si>
  <si>
    <t>FORTALECE</t>
  </si>
  <si>
    <t>C.A. 8º S.E. 1ª 2016</t>
  </si>
  <si>
    <t>DOP/AD/012/2016</t>
  </si>
  <si>
    <t>DOP/AD/013/2016</t>
  </si>
  <si>
    <t>DOP/AD/014/2016</t>
  </si>
  <si>
    <t>DOP/AD/015/2016</t>
  </si>
  <si>
    <t>INSTALACIÓN DE DESCARGAS DOMICILIARIAS EN LA CALLE LÓPEZ RAYÓN DE PRIVADA INDEPENDENCIA HACIA CALLE VERANO EN LA CABECERA MUNICIPAL</t>
  </si>
  <si>
    <t>AMPLIACIÓN DE RED DE AGUA POTABLE Y TOMAS DOMICILIARIAS EN LA CALLE LOPEZ RAYON,</t>
  </si>
  <si>
    <t>GMJ 003C OP/2016</t>
  </si>
  <si>
    <t>ALUMBRADO CON POSTE METALICO DE 7.00 MTS Y LUMINARIAS LED DE 74 WATTS Y LUMINOSIDAD DE 5700 KELVIN EN CALLE ZARAGOZA (INGRESO PRINCIPAL) DE SAN CRISTOBAL ZAPOTITLAN</t>
  </si>
  <si>
    <t>ENERGIAS RENOVABLES DE LA RIVERA S.A. DE C.V</t>
  </si>
  <si>
    <t>ING. RIGOBERTO OLMEDO RAMOS</t>
  </si>
  <si>
    <t>DOP/AD/016/2016</t>
  </si>
  <si>
    <t>PATRIMONIO MUNICIPAL</t>
  </si>
  <si>
    <t>GMJ 001C OP/2016</t>
  </si>
  <si>
    <t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t>
  </si>
  <si>
    <t>ELECTRIFICACIONES MUGA, S.A. DE C.V.</t>
  </si>
  <si>
    <t>C.A.10 S.O.3ª 2016</t>
  </si>
  <si>
    <t>PREDIO</t>
  </si>
  <si>
    <t>REHABILITACION DE LINEAS HIDROSANITARIAS, EN LA CALLE ZARAGOZA, EN LA LOCALIDAD DE SAN CRISTOBAL  ZAPOTITLÁN, DEL MUNICIPIO DE JOCOTEPEC. JALISCO. CORRESPONDIENTE A LA PARTIDA PRESUPUESTAL DE DRENAJE SANITARIO</t>
  </si>
  <si>
    <t>REHABILITACION DE LINEAS HIDROSANITARIAS, EN LA CALLE ZARAGOZA, EN LA LOCALIDAD DE SAN CRISTOBAL  ZAPOTITLÁN, DEL MUNICIPIO DE JOCOTEPEC. JALISCO. CORRESPONDIENTE A LA PARTIDA PRESUPUESTAL DE AGUA POTABLE</t>
  </si>
  <si>
    <t>EMPEDRADO ECÓLOGICO CON HUELLAS DE CONCRETO HIDRAULICO EN LA CALLE ZARAGOZA DE LA LOCALIDAD DE SAN CRISTOBAL ZAPOTITLAN</t>
  </si>
  <si>
    <t>CUENTA CORRIENTE</t>
  </si>
  <si>
    <t>EMPEDRADO AHOGADO EN CEMENTO DE LA CALLE VERANO DE LÓPEZ RAYÓN HASTA EL EMPEDRADO EXISTENTE, EN LA CABECERA MUNICIPAL</t>
  </si>
  <si>
    <t>EMPEDRADO AHOGADO EN CEMENTO EN LA C. LÓPEZ RAYON ENTRE VERANO Y CERRADA EN LA CABECERA MUNICIPAL</t>
  </si>
  <si>
    <t>GMJ 003C OP/2015</t>
  </si>
  <si>
    <t xml:space="preserve">LIC. SALVADOR CONTRERAS </t>
  </si>
  <si>
    <t>GMJ 004C OP/2016</t>
  </si>
  <si>
    <t>REHABILITACION DE RED DE DRENAJE Y REPOSICION DE EMPEDRADO NORMAL, CALLE 16 DE SEPTIEMBRE ENTRE CALLE MORELOS Y 20 DE NOVIEMBRE, DELEGACION DE ZAPOTITAN DE HIDALGO</t>
  </si>
  <si>
    <t>GMJ 005C OP/2016</t>
  </si>
  <si>
    <t>PROYECTO EMPEDRADO AHOGADO EN CEMENTO DE LA CALLE LÓPEZ RAYÓN ENTRE PRIV. ITURBIDE Y VERANO EN LA CABECERA MUNICIPAL</t>
  </si>
  <si>
    <t>PROYECTO EMPEDRADO AHOGADO EN CEMENTO Y CONSTRUCCIÓN DE GUARNICIÓN EN DIFERENTES CALLES DEL FRACCIONAMIENTO "EL CARRIZAL" 1ERA. ETAPA, EN LA CABECERA MUNICIPAL</t>
  </si>
  <si>
    <t>FALTA</t>
  </si>
  <si>
    <t>REHABILITACIÓN DE RED DE AGUA POTABLE Y REPOSICIÓN DE EMPEDRADO NORMAL (CALLE 16 DE SEPTIEMBRE ENTRE CALLE CORELOS Y 20 DE NOVIEMBRE DELEGACION DE ZAPOTITAN DE HIDALGO</t>
  </si>
  <si>
    <t>GMJ 006C OP/2016</t>
  </si>
  <si>
    <t>CONSTRUCCIONES VIKBRAK SA DE CV</t>
  </si>
  <si>
    <t>GMJ 007C OP/2016</t>
  </si>
  <si>
    <t>1ER ETAPA DE REHABILITACION, RED DE AGUA POTABLE Y REPOSICION DE EMPEDRADO AHOGADO EN CEMENTO EN LA CALLE ANIMA SOLA DE LA CABECERA MUNICIPAL DE JOCOTEPEC, JALISCO</t>
  </si>
  <si>
    <t>1ER ETAPA DE REHABILITACION, RED DE DRENAJE Y REPOSICION DE EMPEDRADO AHOGADO EN CEMENTO EN LA CALLE ANIMA SOLA DE LA CABECERA MUNICIPAL DE JOCOTEPEC, JALISCO</t>
  </si>
  <si>
    <t>6 CONTRATOS</t>
  </si>
  <si>
    <t>SI</t>
  </si>
  <si>
    <t>3 CONTRATOS</t>
  </si>
  <si>
    <t>3+</t>
  </si>
  <si>
    <t>DOP/AD/017/2016</t>
  </si>
  <si>
    <t>DOP/AD/018/2016</t>
  </si>
  <si>
    <t>DOP/AD/019/2016</t>
  </si>
  <si>
    <t>DOP/AD/020/2016</t>
  </si>
  <si>
    <t>DOP/AD/021/2016</t>
  </si>
  <si>
    <t>REHABILITACION DE RED DE AGUA POTABLE EN CALLE GUADALUPE VICTORIA ENTRE HIDALGO Y ZONA FEDERAL DEL LAGO, EN LA LOCALIDAD DE SAN PEDRO TESISTAN</t>
  </si>
  <si>
    <t>C.A. 7º S.E. 1ª 2016</t>
  </si>
  <si>
    <t>3X1 PARA MIGRANTES</t>
  </si>
  <si>
    <t xml:space="preserve">REHABILITACION DE RED DE DRENAJE EN CALLE GUADALUPE VICTORIA DESDE HIDALGO HASTA ZONA FEDERAL DEL LAGO, EN LA LOCALIDAD DE SAN PEDRO TESISTAN </t>
  </si>
  <si>
    <t>DOP/AD/022/2016</t>
  </si>
  <si>
    <t>COLOCACIÓN DE EMPEDRADO AHOGADO EN CEMENTO EN CALLE GUADALUPE VICTORIA DESDE HIDALGO HASTA ZONA FEDERAL DEL LAGO, EN LA LOCALIDAD DE SAN PEDRO TESISTAN</t>
  </si>
  <si>
    <t>COLOCACIÓN DE EMPEDRADO AHOGADO EN CEMENTO EN CALLE RAMON CORONA DESDE PINO SUAREZ HASTA ZONA FEDERAL DEL LAGO, EN LA LOCALIDAD DE SAN PEDRO TESISTAN</t>
  </si>
  <si>
    <t>REHABILITACIÓN DE RED DE DRENAJE EN CALLE RAMON CORONA DESDE PINO SUAREZ HASTA ZONA FEDERAL DEL LAGO, EN LA LOCALIDAD DE SAN PEDRO TESISTAN</t>
  </si>
  <si>
    <t>REHABILITACION DE RED DE AGUA POTABLE EN CALLE RAMON CORONA DESDE PINO SUAREZ HASTA ZONA FEDERAL DEL LAGO, EN LA LOCALIDAD DE SAN PEDRO TESISTAN</t>
  </si>
  <si>
    <t>GMJ 008C OP/2016</t>
  </si>
  <si>
    <t>GMJ 009C OP/2016</t>
  </si>
  <si>
    <t>GMJ 010C OP/2016</t>
  </si>
  <si>
    <t>GMJ 011C OP/2016</t>
  </si>
  <si>
    <t>GMJ 012C OP/2016</t>
  </si>
  <si>
    <t>GMJ 013C OP/2016</t>
  </si>
  <si>
    <t>GMJ 014C OP/2016</t>
  </si>
  <si>
    <t>GMJ 015C OP/2016</t>
  </si>
  <si>
    <t>GMJ 016C OP/2016</t>
  </si>
  <si>
    <t>ELECTRIFICACIÓN DE MEDIA Y BAJA TENSIÓN EN LA CALLE FRANCISCO VILLA DE ZAPOTITAN DE HIDALGO</t>
  </si>
  <si>
    <t>ELECTRIFICACIÓN DE MEDIA Y BAJA TENSIÓN EN LA CALLE BERNARDO QUINTANA DE ZAPOTITAN DE HIDALGO</t>
  </si>
  <si>
    <t>DOP/AD/012/2015</t>
  </si>
  <si>
    <t>R33 - FONDEREG</t>
  </si>
  <si>
    <t>DOP/AD/023/2016</t>
  </si>
  <si>
    <t>DOP/AD/024/2016</t>
  </si>
  <si>
    <t>DOP/AD/025/2016</t>
  </si>
  <si>
    <t>DOP/AD/026/2016</t>
  </si>
  <si>
    <t>DOP/AD/027/2016</t>
  </si>
  <si>
    <t>REHABILITACIÓN DE BANQUETAS, RAMPAS, GUARNICIONES Y JARDINERÍA EN LA CALLE DEGOLLADO ENTRE JOSEFA ORTIZ DE DOMINGUEZ Y NICOLAS BRAVO, EN EL MUNICIPIO DE JOCOTEPEC, JALISCO</t>
  </si>
  <si>
    <t>DOP/AD/028/2016</t>
  </si>
  <si>
    <t>DOP/AD/029/2016</t>
  </si>
  <si>
    <r>
      <t xml:space="preserve">AMPLIACIÓN DE RED DE AGUA POTABLE EN CALLES BUGAMBILIAS, ROSAS, EL JARAL Y GUADALUPE VICTORIA EN EL "BARRIO EL POTRERITO" EN LA LOCALIDAD DE HUEJOTITAN, </t>
    </r>
    <r>
      <rPr>
        <i/>
        <sz val="9"/>
        <color theme="1"/>
        <rFont val="Calibri"/>
        <family val="2"/>
        <scheme val="minor"/>
      </rPr>
      <t>DEL MUNICIPIO DE JOCOTEPEC, JALISCO.</t>
    </r>
  </si>
  <si>
    <t xml:space="preserve">Fortalecimiento Financiero Para La Inversion </t>
  </si>
  <si>
    <t>POR INVITACION RESTRINGIDA</t>
  </si>
  <si>
    <t>EMPEDRADO AHOGADO EN CEMENTO EN CALLE INSURGENTES PRIMERA ETAPA, ZAPOTITAN DE HIDALGO</t>
  </si>
  <si>
    <t>GMJ 017C OP/2016</t>
  </si>
  <si>
    <t>GMJ 018C OP/2016</t>
  </si>
  <si>
    <t>GMJ 019C OP/2016</t>
  </si>
  <si>
    <t>GMJ 020C OP/2016</t>
  </si>
  <si>
    <t>GMJ 021C OP/2016</t>
  </si>
  <si>
    <t>GMJ 022C OP/2016</t>
  </si>
  <si>
    <t>GMJ 023C OP/2016</t>
  </si>
  <si>
    <t>GMJ 024C OP/2016</t>
  </si>
  <si>
    <t>GMJ 025C OP/2016</t>
  </si>
  <si>
    <t>SEDATU</t>
  </si>
  <si>
    <t>2DA. ETAPA DE REHABILITACIÓN, RED DE DRENAJE Y REPOSICIÓN DE EMPEDRADO EN CEMENTO EN LA CALLE ANIMA SOLA EN JOCOTEPEC, JALISCO</t>
  </si>
  <si>
    <t>2DA. ETAPA DE REHABILITACIÓN DE RED DE AGUA POTABLE Y REPOSICIÓN DE EMPEDRADO AHOGADO EN CEMENTO EN LA C. ANIMA SOLA DE LA CABECERA MUNICIPAL DE JOCOTEPEC, JALISCO</t>
  </si>
  <si>
    <t>REHABILITACION DE RED DE DRENAJE EN C. VIENTE GUERRERO ENTRE INDEPENDENCIA Y NIÑOS HEROES, EN JOCOTEPEC, JALISCO</t>
  </si>
  <si>
    <t>REHABILITACIÓN DE RED DE AGUA POTABLE EN C. VIENTE GUERRERO ENTRE INDEPENDENCIA Y NIÑOS HEROES, EN JOCOTEPEC, JALISCO</t>
  </si>
  <si>
    <t>CONSTRUCCIÓN DE LOZA DE CONCRETO HIDRAULICO Y REHABILITACIÓN DE PUENTE VEHICULAR EN CALLE VICENTE GUERRERO EN LA CABECERA MUNICIPAL DE JOCOTEPEC, JALISCO</t>
  </si>
  <si>
    <t>CANCELADO</t>
  </si>
  <si>
    <t>CONSTRUCCIÓN DE LOZA DE PAVIMENTO CON CONCRETO HIDRAULICO INCLUYE RED DE AGUA POTABLE Y ALCANTARILLADO EN CALLE DEGOLLADO ORIENTE DE C. MATAMOROS A JOSEFA ORTÍZ DE DOMINGUEZ, EN LA CABECERA MUNICIPAL DE JOCOTEPEC, JALISCO</t>
  </si>
  <si>
    <t>CONSTRUCCIÓN DE LOZA DE PAVIMENTO CON CONCRETO HIDRAULICO INCLUYE RED DE AGUA POTABLE Y ALCANTARILLADO EN CALLE DEGOLLADO ORIENTE DE C. NICOLAS BRAVO A MATAMORORS, EN LA CABECERA MUNICIPAL DE JOCOTEPEC, JALISCO</t>
  </si>
  <si>
    <t>CONSTRUCCIÓN DE PLAZOLETA "EL CHANTE" MUNICIPIO DE JOCOTEPEC, JALISCO</t>
  </si>
  <si>
    <t>CONSTRUCCIÓN DE EMPEDRADO AHOGADO EN CEMENTO EN LA CALLE ANIMA SOLA DE LA CABECERA MUNICIPAL DE JOCOTEPEC, JALISCO</t>
  </si>
  <si>
    <t>REEMPEDRADO AHOGADO EN CEMENTO CALLE 16 DE SEPTIEMBRE ENTRE CALLES MORELOS Y 20 DE NOVIEMBRE EN LA DELEGACIÓN DE ZAPOTITAN DE HIDALGO</t>
  </si>
  <si>
    <t>CONSTRUCCIÓN DE ALUMBRADO PÚBLICO EN CALLE DEGOLLADO ENTRE C. JOSEFA ORTÍZ DE DOMINGUEZ Y NICOLAS BRAVO, EN LA CABECERA MUNICIPAL EN EL MUNICIPIO DE JOCOTEPEC, JALISCO</t>
  </si>
  <si>
    <t>CONSTRUCCIÓN Y AFORO DE POZO PROFUNDO EN LA CALLE JUAREZ, LOCALIDAD DE CHANTEPEC, MUNICIPIO DE JOCOTEPEC, JALISCO</t>
  </si>
  <si>
    <t>RESTAURACIÓN DE LA PARROQUIA DEL SEÑOR DEL MONTE EN JOCOTEPEC, JALISCO</t>
  </si>
  <si>
    <t>CONTRATO EN FIRMAS</t>
  </si>
  <si>
    <t>ING. GERARDO DANIEL PELAYO CERVERA</t>
  </si>
  <si>
    <t>A&amp;G URBANIZADORA S.A. DE C.V.</t>
  </si>
  <si>
    <t xml:space="preserve">GRUPO DESARROLLADOR INMOBILIARIO CEMERAMA S.A. DE C.V. </t>
  </si>
  <si>
    <t>LIC. CARLOS MANUEL PELAYO CERVERA</t>
  </si>
  <si>
    <t>F. ACLARACIONES</t>
  </si>
  <si>
    <t>C.A. 8º S.E 5ª 2016</t>
  </si>
  <si>
    <t>F. VISITA</t>
  </si>
  <si>
    <t>AFIANZADORA ASERTA S.A. DE C.V., GRUPO FINANCIERO ASERTA</t>
  </si>
  <si>
    <t>3517-19149-0</t>
  </si>
  <si>
    <t>3517-19135-5</t>
  </si>
  <si>
    <t>3517-19160-5</t>
  </si>
  <si>
    <t>TAG SOLUCIONES INTEGRALES S.A DE C.V.</t>
  </si>
  <si>
    <t>C.A. 8º S.E. 5ª 2016</t>
  </si>
  <si>
    <t>C.A. 14 º S.E. 1ª 2016</t>
  </si>
  <si>
    <t>11º A.G. 1º S.E. 5ª 2016</t>
  </si>
  <si>
    <t>ADJUDICACION, Y ACTA DE COMITÉ</t>
  </si>
  <si>
    <t>BERUMEN FIANZAS Y SEGUROS S.AA. DE C.V.</t>
  </si>
  <si>
    <t>Efrggbz01203</t>
  </si>
  <si>
    <t>Egfsb1204</t>
  </si>
  <si>
    <t>1401-001205</t>
  </si>
  <si>
    <t>REVISAR CON JOSE</t>
  </si>
  <si>
    <t>C.A.-22 S.O. 11º-2016</t>
  </si>
  <si>
    <t>FALTA: PROYECTO, P.U. CALEN</t>
  </si>
  <si>
    <t>FALTA: PRECIOS UNITARIOS, CALENDARIO</t>
  </si>
  <si>
    <t>FALTA: PROYECTO, CALEN, P.U.</t>
  </si>
  <si>
    <t>U. Rev.</t>
  </si>
  <si>
    <t>ERROR EN Nº DE OBRA</t>
  </si>
  <si>
    <t>OBRA AUDITADA EN 2016</t>
  </si>
  <si>
    <t>FALTA: ADJUDICACION</t>
  </si>
  <si>
    <t>FALTA: ACUERDO, P. UNITARIOS, CALENDARIOS, NOMINA Y FACTURAS</t>
  </si>
  <si>
    <t>FALTAN: PROYECTO, P.U. CALENDARIO, Y FACTURAS</t>
  </si>
  <si>
    <t xml:space="preserve">Falta: Pto, P.U. Calen, </t>
  </si>
  <si>
    <t>2 CONTRATOS</t>
  </si>
  <si>
    <t>C.A. 07º S.E 5ª 2016</t>
  </si>
  <si>
    <t>1 CONTRATO</t>
  </si>
  <si>
    <t>12,001,68</t>
  </si>
  <si>
    <t>FALTA: P. UNITARIOS, NUM. GENERADORES, CALENDARIO</t>
  </si>
  <si>
    <t>FALTA PRECIOS UNITARIOS</t>
  </si>
  <si>
    <r>
      <t xml:space="preserve">FALTA </t>
    </r>
    <r>
      <rPr>
        <sz val="11"/>
        <color rgb="FFFF0000"/>
        <rFont val="Calibri"/>
        <family val="2"/>
        <scheme val="minor"/>
      </rPr>
      <t>PRECIOS UNITARIOS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rgb="FFFF0000"/>
        <rFont val="Calibri"/>
        <family val="2"/>
        <scheme val="minor"/>
      </rPr>
      <t>ENT-REC</t>
    </r>
    <r>
      <rPr>
        <sz val="11"/>
        <color theme="1"/>
        <rFont val="Calibri"/>
        <family val="2"/>
        <scheme val="minor"/>
      </rPr>
      <t xml:space="preserve"> EN FIRMAS</t>
    </r>
  </si>
  <si>
    <t>FALTA: PRECIOS UNITARIOS y NUMEROS GENERADORES</t>
  </si>
  <si>
    <t>FALTA: PRECIOS UNITARIOS</t>
  </si>
  <si>
    <t>C.A. 10º S.E. 1ª 2016</t>
  </si>
  <si>
    <t>FALTA PROYECTO, PRECIOS UNITARIOS, CALENDARIO</t>
  </si>
  <si>
    <t>DOP/AD/033/2016</t>
  </si>
  <si>
    <t xml:space="preserve">EMPEDRADO AHOGADO EN CEMENTO EN LA CALLE INSURGENTES PRIMERA ETAPA, EN LA LOCALIDAD DE ZAPOTITAN DE HIDALGO </t>
  </si>
  <si>
    <t>REHABILITACIÓN DE RED DE DRENAJE EN CALLE RIVERA DEL LAGO DEL PARQUE LÍNEAL HASTA CALLE CHUECA, EN LA AGENCIA MUNICIPAL DE CHANTEPEC</t>
  </si>
  <si>
    <t>C.A. 7º S,E, 1ª 2016</t>
  </si>
  <si>
    <t xml:space="preserve"> </t>
  </si>
  <si>
    <t>COLOCACIÓN DE ADOQUÍN EN CALLE PRIVADA CAMICHINES, EN LA CABECERA</t>
  </si>
  <si>
    <t>CONSTRUCCIÓN DE DRENAJE PLUVIAL EN CALLE PRIVADA CAMICHINES DE LA CABECERA</t>
  </si>
  <si>
    <t>1-12-146</t>
  </si>
  <si>
    <t xml:space="preserve">REHABILITACIÓN DE RED DE DRENAJE CALLE INSURGENTES, EN LA LOCALIDAD DE ZAPOTITAN DE HIDALGO </t>
  </si>
  <si>
    <t>DOP/AD/030/2016</t>
  </si>
  <si>
    <t>DOP/AD/031/2016</t>
  </si>
  <si>
    <t>DOP/AD/032/2016</t>
  </si>
  <si>
    <t>REHABILITACIÓN DE RED DE DRENAJE 2DA. ETAPA DE LA CALLE CUAUHTEMOC ENTRE C. PLAYAS DE LA LAGUNA A CARCAMO DE BOMBEO, CON REPOSICIÓN DE EMPEDRADO AHOGADO, EN LA LOCALIDAD DE CHANTEPEC</t>
  </si>
  <si>
    <t>REHABILITACIÓN DE RED DE AGUA POTABLE  2DA. ETAPA DE LA CALLE CUAUHTEMOC ENTRE C. PLAYAS DE LA LAGUNA A CARCAMO DE BOMBEO, CON REPOSICIÓN DE EMPEDRADO AHOGADO, EN LA LOCALIDAD DE CHANTEPEC</t>
  </si>
  <si>
    <t>REEMPEDRADO AHOGADO EN CEMENTO EN CALLE CUAUHTEMOC 2DA. ETAPA DE PLAYAS DE LA LAGUNA HACIA EL ORIENTE, EN LA LOCALIDAD DE CHANTEPEC</t>
  </si>
  <si>
    <t>CONSTRUCCIÓN DE RED DE AGUA POTABLE EN CALLE HIDALGO A SAN LUCIANO DE ABAJO, EN LA LOCALIDAD DE SAN LUCIANO</t>
  </si>
  <si>
    <t>MODIFICACIONES EFECTUADAS</t>
  </si>
  <si>
    <t>OBRA</t>
  </si>
  <si>
    <t>ULTIMA ACTUALIZACION</t>
  </si>
  <si>
    <t>PROGRAMA</t>
  </si>
  <si>
    <t>INVITACION O CONVOCATORIA (a)</t>
  </si>
  <si>
    <t>FECHA INVITACION</t>
  </si>
  <si>
    <t>FECHA VISITA</t>
  </si>
  <si>
    <t>FECHA ACLARACIONES</t>
  </si>
  <si>
    <t>FECHA FALLO</t>
  </si>
  <si>
    <t>ESPECIFICACIONES TECNICAS Y CONDICIONES GENERALES</t>
  </si>
  <si>
    <t>REQUISITOS DEL PREVEEDOR</t>
  </si>
  <si>
    <t>DESCRIPCION GENERICA DEL DESARROLLO DEL PROCEDIMIENTO</t>
  </si>
  <si>
    <t>HORA</t>
  </si>
  <si>
    <t xml:space="preserve">LUGAR </t>
  </si>
  <si>
    <t>CANTIDAD</t>
  </si>
  <si>
    <t>UNIDAD</t>
  </si>
  <si>
    <t xml:space="preserve">DOP/AD/012/2015, DOP/AD/027/2015 </t>
  </si>
  <si>
    <t>1 ER ETAPA DE REHABILITACION, RED DE DRENAJE Y REPOCISION DE EMPEDRADO AHOGADO EN CEMENTO EN LA CALLE ANIMA SOLA DE LA CABECERA MUNICIPAL DE JOCOTEPEC</t>
  </si>
  <si>
    <t>ML</t>
  </si>
  <si>
    <t>M2</t>
  </si>
  <si>
    <t>TON</t>
  </si>
  <si>
    <t>DESCARGAS</t>
  </si>
  <si>
    <t>*ULTIMA ACTUALIZACION</t>
  </si>
  <si>
    <t xml:space="preserve">OBRAS REALIZADAS POR EL SUJETO OBLIGADO (OBRA EJECUTADA POR LA DIRECCION DE OBRAS PUBLICAS) </t>
  </si>
  <si>
    <t xml:space="preserve">INFORMACION SOBRE LAS ADJUDICACIONES EN MATERIA DE OBRA PUBLICA </t>
  </si>
  <si>
    <t xml:space="preserve">INFORMACION DE OBRA PUBLICA SOBRE CONCURSOS POR INVITACION Y LICITACIONES PUBLICAS </t>
  </si>
  <si>
    <t>DIRECCIÓN DE OBRAS PUBLICAS,                                Calle Hidalgo Sur Nº 187 1er. Piso</t>
  </si>
  <si>
    <t>1.- ESTAR REGISTRADO EN EL PADRON DE CONTRATISTAS DE LA SIOP                                                                     2.- ESTAR REGISTRADO EN EL PADRON DE CONTRATISTAS DE LA DIRECCION PUBLICAS DE JOCOTEPEC,  JALISCO</t>
  </si>
  <si>
    <t>1.- ESTAR REGISTRADO EN EL PADRON DE CONTRATISTAS DE LA DIRECCION PUBLICAS DE JOCOTEPEC,  JALISCO</t>
  </si>
  <si>
    <r>
      <t xml:space="preserve">1.- ESTAR REGISTRADO EN EL PADRON DE CONTRATISTAS DE LA </t>
    </r>
    <r>
      <rPr>
        <b/>
        <u/>
        <sz val="12"/>
        <color theme="1"/>
        <rFont val="Calibri"/>
        <family val="2"/>
        <scheme val="minor"/>
      </rPr>
      <t>SIOP</t>
    </r>
    <r>
      <rPr>
        <b/>
        <sz val="12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2.- ESTAR REGISTRADO EN EL PADRON DE CONTRATISTAS DE LA DIRECCION PUBLICAS DE JOCOTEPEC,  JALISCO</t>
    </r>
  </si>
  <si>
    <t>1.- TRAZO Y NIVELACIÓN; 2.- FORMACIÓN DE CAJONES Y BASES; 3.- CONSTRUCCIÓN DE CEPAS Y ENCAMADOS; 4.- SUMINISTRO E INSTALACIÓN DE TUBERíA DE PVC PARA AGUA Y DRENAJE, CON SUS TOMAS Y DESCARGAS CORRESPONDIENTES; 5.- CONSTRUCCIÓN DE REGISTROS;  6 .- CONSTRUCCIÓN DE CAJAS DE VALVULAS; 7.- CONSTRUCCIÓN DE LOZA DE CONCRETO HIDRÁULICO; 8.- SUMINISTRO Y COLOCACIÓN DE LUMINARIAS; 9.- LIMPIEZA GENERAL</t>
  </si>
  <si>
    <t xml:space="preserve">DESPUES DE LA CONVOCATORIA SE PRECEDERA CON:                                                              1.- VISITA AL SITIO DE LA OBRA;                                2.- JUNTA DE ACLARACIONES;                                 3.- ENTREGA Y APERTURA DE PROPUESTAS (PRESUPUESTOS);                                                             6.- FALLO;                                                                                7.- FIRMA DEL CONTRATO </t>
  </si>
  <si>
    <t>ING. GEOLOGO: J. TRINIDAD NUÑEZ BRITO</t>
  </si>
  <si>
    <t>C.A.-18 S.O. 11-2016</t>
  </si>
  <si>
    <t>DOP/AD/001/2017</t>
  </si>
  <si>
    <t>DOP/AD/002/2017</t>
  </si>
  <si>
    <t>DOP/AD/003/2017</t>
  </si>
  <si>
    <t>DOP/AD/004/2017</t>
  </si>
  <si>
    <t>GMJ 001C OP/2017</t>
  </si>
  <si>
    <t>GMJ 002C OP/2017</t>
  </si>
  <si>
    <t>DOP/AD/005/2017</t>
  </si>
  <si>
    <t>DOP/AD/006/2017</t>
  </si>
  <si>
    <t>DOP/AD/007/2017</t>
  </si>
  <si>
    <t>DOP/AD/008/2017</t>
  </si>
  <si>
    <t>GMJ 003C OP/2017</t>
  </si>
  <si>
    <t>REENCARPETAMIENTO CON CARPETA ASFALTICA PARA DIFERENTES CALLES DE LA CABECERA MUNICIPAL DE JOCOTEPEC, JALISCO, SIENDO LAS SIGUIENTES: CALLE MATAMOROS ENTRE MORELOS Y DEGOLLADO, CALLE INDEPENDENCIA ENTRE MORELOS Y DEGOLLAADO, CALLE GUADALUPE VICTORIA ENTRE ALDAMA Y DEGOLLADO, CALLE GUADALUPE VICTORIA ENTRE DEGOLLADO Y MORELOS, CALLE ALLENDE ENTRE ALDAMA Y DEGOLLADO, CALLE ALLENDE ENTRE DEGOLLADO Y MORELOS, CALLE JOSEFA ORTIZ DE DOMINGUEZ ENTRE ALDAMA Y MORELOS, CALLE JOSEFA ORTIZ ENTRE MORELOS Y CALLE CERRADA LADO NORTE</t>
  </si>
  <si>
    <t>ING. ANGEL ALBERTO HERNANDEZ MORA</t>
  </si>
  <si>
    <t>REENCARPETAMIENTO CON CARPETA ASFALTICA PARA DIFERENTES CALLES DE LA CABECERA MUNICIPAL DE JOCOTEPEC, JALISCO, SIENDO LAS SIGUIENTES: CALLE JOSEFA ORTIZ DE DOMINGUEZ ENTRE MORELOS Y CERRADA LADO SUR, CALLE DEGOLLADO ENTRE NIÑOS HEROES Y JOSEFA ORTIZ DE DOMINGUEZ, CALLE ZARAGOZA ENTRE MORELOS Y PROLONGACIÓN JOSE SANTANA, CALLE JUAN ESCUTIA ENTRE PRIVADA ZARAGOZA Y PROLONGACIÓN JOSE SANTANA, CALLE 5 DE MAYO ENTRE ZARAGOZA Y LAZARO CARDENAS, PRIVADA ZARAGOZA ENTRE ZARAGOZA Y JUAN ESCUTIA, CALLE NIÑOS HEROES ENTRE MORELOS Y DEGOLLADO</t>
  </si>
  <si>
    <t>ASFALTOS GUADALAJARA, S.A.P.I. DE C.V.</t>
  </si>
  <si>
    <t>ARQ. LUIS MIGUEL ARGUELLES ALCALÁ</t>
  </si>
  <si>
    <t>C.A. 3º S.E. 2ª 2017</t>
  </si>
  <si>
    <t xml:space="preserve">1.- Retiro de pavimento existente;  2.- Construcción de cajón; 
3.- Retiro de material;   4.- Trazo y nivelación; 
5.- Construcción de bases;   6.-Construcción de loza de concreto; 
7.- Limpieza gruesa en puente: 8.- Apuntalamiento de losa; 
9.- Demolición de plantilla de concreto; 
10.- Construcción de zapata;  11.- Construcción de plantilla 
</t>
  </si>
  <si>
    <t xml:space="preserve">I. Que cada documento contenga toda la información solicitada;     
II. Que los profesionales técnicos que se encargaran de la dirección de los trabajos, cuenten con la experiencia y capacidad necesaria para llevar la adecuada Admón. de los mismos;        
III. Que los invitados cuenten con la maquinaria y equipo de construcción adecuado, suficiente y necesario, sea o no propio, para desarrollar los trabajos que se convocan;
IV. Que la planeación integral propuesta por el licitante para el desarrollo y organización de los trabajos, sea congruente con las características, complejidad y magnitud de los mismos;
V. Que  el procedimiento constructivo descrito por el invitado demuestre que este conoce los trabajos a realizar y que tiene la capacidad para ejecutarlos satisfactoriamente; dicho procedimiento debe ser acorde con el programa de ejecución considerado en su proposición; 
</t>
  </si>
  <si>
    <t xml:space="preserve">1.- ESTAR REGISTRADO EN EL PADRON DE CONTRATISTAS DE LA SIOP.                                                                     2.- ESTAR REGISTRADO EN EL PADRON DE CONTRATISTAS DE LA DIRECCION PUBLICAS DE JOCOTEPEC,  JALISCO 
3.-EN LO FINANCIERO: QUE EL CAPITAL DE TRABAJO DEL LICITANTE CUBRA EL FINANCIAMIENTO DE LOS TRABAJOS, QUE TENGA CAPACIDAD PARA PAGAR SUS OBLIGACIONES, GRADO DE ENDEUDAMIENTO Y RENTABILIDAD DE LA EMPRESA.
</t>
  </si>
  <si>
    <t xml:space="preserve">DESPUES DE LA CONVOCATORIA SE PRECEDERA CON:                                                              
1.- VISITA AL SITIO DE LA OBRA;                                
2.- JUNTA DE ACLARACIONES;                                 
3.- ENTREGA Y APERTURA DE PROPUESTAS (PRESUPUESTOS); 
6.- FALLO;                                                                                
7.- ADQUISICIÓN DE BASES
8.- FIRMA DEL CONTRATO
</t>
  </si>
  <si>
    <t>EMP-INV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</si>
  <si>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LIC. CARLOS MANUEL PELAYO CERVERA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DIERESIS ARQUITECTURA S.A. DE C.V. (ARQ. GUILLERMO LOPEZ LOPEZ)</t>
    </r>
  </si>
  <si>
    <t>Beneficiados</t>
  </si>
  <si>
    <t>GMJ 015C OP/2013</t>
  </si>
  <si>
    <t>INVITACIÓN</t>
  </si>
  <si>
    <t>RED DE AGUA POTABLE, DRENAJE Y EMPEDRADO EN CEMENTO, EN PROLONGACIÓN MORELOS, EN LA LOCALIDAD DE CHANTEPEC</t>
  </si>
  <si>
    <t>GMJ 022C OP/2013</t>
  </si>
  <si>
    <t>ADJUDICACIÓN DIRECTA</t>
  </si>
  <si>
    <t>REHABILITACIÓN DE UNIDAD DEPORTIVA, UBICADA EN ESQUINA DE AVENIDA DEL PARQUE Y CALLE ARTE EN LA DELEGACIÓN DE HUEJOTITAN</t>
  </si>
  <si>
    <t>GMJ 023C OP/2013</t>
  </si>
  <si>
    <t>CONSTRUCCIÓN DE MODULOS DE BAÑOS JUNTO A LA UNIDAD DEPORTIVA, EN LA AGENCIA MUNICIPAL DE EL MOLINO</t>
  </si>
  <si>
    <t>DOP/AD/011/2013</t>
  </si>
  <si>
    <t>BACHEO DE EMPEDRADO NORMAL EN CALLES: ALLENE, PORFIRIO DIAZ Y MATAMOROS, EN SAN CRISTOBAL ZAPOTITLAN</t>
  </si>
  <si>
    <t>DOP/AD/010/2013</t>
  </si>
  <si>
    <t>COLOCACIÓN DE CARPETA ASFALTICA EN C. ZARAGOZA Y C. RAMÓN CORONA, EN LA LOCALIDAD DE SAN CRISTOBAL ZAPOTITLAN</t>
  </si>
  <si>
    <t>DOP/AD/007/2013</t>
  </si>
  <si>
    <t>EMPEDRADO AHOGADO EN CEMENTO EN C. GALEANA DE ZARGOZA AL NORTE, EN LA LOCALIDAD DE SAN JUAN COSALA</t>
  </si>
  <si>
    <t>DOP/AD/006/2013</t>
  </si>
  <si>
    <t>EMPEDRADO AHOGADO EN CEMENTO, MURO Y BANQUETA CALLEJON ALLENDE EN LA LOCALIDAD DE CHANTEPEC</t>
  </si>
  <si>
    <t>DOP/AD/018/2013</t>
  </si>
  <si>
    <t>EMPEDRADO NORMAL EN C. VICENTE GUERRERO, EN LA DELEGACIÓN DE ZAPOTITAN DE HIDALGO</t>
  </si>
  <si>
    <t>DOP/AD/016/2013</t>
  </si>
  <si>
    <t>EMPEDRADO NORMAL CON PIEDRA BRAZA EN C. JUAREZ ENTRE INGRESO Y PLAZA, EN LA DELEGACIÓN DE EL SAUZ</t>
  </si>
  <si>
    <t>DOP/AD/015/2013</t>
  </si>
  <si>
    <t>COLECTOR DE ALEJAMIENTO DE AGUAS RESIDUALES EN LA AGENCIA MUNICIPAL DE EL MOLINO</t>
  </si>
  <si>
    <t>DOP/AD/014/2013</t>
  </si>
  <si>
    <t>EMPEDRADO NORMAL C. 16 DE SEPTIEMBRE LA LOMA</t>
  </si>
  <si>
    <t>GMJ 017C OP/2013</t>
  </si>
  <si>
    <t>ELECTRIFICACIÓN Y EQUIPAMIENTO DE POZO PROFUNDO, EN EL FRACCIONAMIENTO UBICADO EN LA ZONO OESTE DE LA MAGISTERIAL CABECERA MUNICIPAL</t>
  </si>
  <si>
    <t>GMJ 018C OP/2013</t>
  </si>
  <si>
    <t>ELECTRIFICACIÓN EN BARRIO DEL RICON EN LA AGENCIA MUNICIPAL DE LAS TROJES</t>
  </si>
  <si>
    <t>GMJ 013C OP/2013</t>
  </si>
  <si>
    <t>ELECTRIFICACIÓN EN C. CUAHUTEMOC, EN LA AGENCIA MUNICIPAL DE LAS TROJES</t>
  </si>
  <si>
    <t>DOP/AD/028/2013</t>
  </si>
  <si>
    <t>CONST. MURO PERIMETRAL FRACC. MAGISTERIAL CABECERA MUNICIPAL</t>
  </si>
  <si>
    <t>OP/AD/027/2013</t>
  </si>
  <si>
    <t>CASETA DE CONTROL Y CLORACION DEL POZO FRACC. MAGISTERIAL CABECERA MUNICIPAL</t>
  </si>
  <si>
    <t>GMJ 020C OP/2013</t>
  </si>
  <si>
    <t xml:space="preserve">RENOVACION DE RED DE DRENAJE EN LA CALLE RAMON CORONA ENTRE MORELOS Y LOPEZ COTILLA EN LA DELEGACION DE POTRERILLOS </t>
  </si>
  <si>
    <t>GMJ 019C OP/2013</t>
  </si>
  <si>
    <t xml:space="preserve">PAVIMENTO DE EMPEDRADO AHOGADO EN CEMENTO EN LA CALLE RAMON CORONA ENTRE MORELOS Y LOPEZ COTILLAEN LA DELEGACION DE POTRERILLOS </t>
  </si>
  <si>
    <t>DOP/AD/022/2013</t>
  </si>
  <si>
    <t>COLOCACION DE ADOQUIN EN CALLE JUAREZ Y 5 DE MAYO, EN LA LOCALIDAD DE SAN PEDRO TESISTAN</t>
  </si>
  <si>
    <t>DOP/AD/023/2013</t>
  </si>
  <si>
    <t>RENOVACION DE AGUA POTABLE, EN C. 16 DE SEPTIEMBRE EN LA AGENCIA MUNICIPAL DE NEXTIPAC</t>
  </si>
  <si>
    <t>DOP/AD/017/2013</t>
  </si>
  <si>
    <t>RENOVACION DE RED DE DRENAJE, EN C. 16 DE SEPTIEMBRE EN LA AGENCIA MUNICIPAL DE NEXTIPAC</t>
  </si>
  <si>
    <t>DOP/AD/021/2013</t>
  </si>
  <si>
    <t>REEMPEDRADO NORMALEN CALLE LAZARO CARDENAS ENTRE C. PERO MORENO Y C. 16 DE SEPTIEMPRE, EN LA LOCALIDAD DE ZAPOTITAN DE HIDALGO</t>
  </si>
  <si>
    <t>DOP/AD/019/2013</t>
  </si>
  <si>
    <t>REMODELACION DE DELEGACION EN LA POBLACION DE SAN PEDRO TESISTAN</t>
  </si>
  <si>
    <t>DOP/AD/024/2013</t>
  </si>
  <si>
    <t>EMPEDRADO AHOGADO EN CEMENTO EN LA CALLE DONATO GUERRA DE CHURUBUSCO HASTA ARROYO EN LA AGENCIA MUNICIPAL DE; LA LOMA</t>
  </si>
  <si>
    <t>DOP/AD/026/2013</t>
  </si>
  <si>
    <t>CONSTRUCCION DE RED DE AGUA POTABLE EN LA CALLE DONATO GUERRA DE CHURUBUSCO HASTA ARROYO, EN LA AGENCIA MUNICIPAL DE; LA LOMA</t>
  </si>
  <si>
    <t>DOP/AD/025/2013</t>
  </si>
  <si>
    <t>CONSTRUCCION DE DRENAJE, EN LA C. DONATO GUERRA DE CHURUBUSCO HASTA EL ARROYO EN LA AGENCIA MUNICIPAL DE LA LOMA</t>
  </si>
  <si>
    <t>DOP/AD/008/2013</t>
  </si>
  <si>
    <t>EMPEDRADO NORMAL, EN C. 16 DE SEPTIEMBRE EN LA AGENCIA MUNICIPAL DE NEXTIPAC</t>
  </si>
  <si>
    <t>Resc Esp Pub</t>
  </si>
  <si>
    <t>GMJ 021C OP/2013</t>
  </si>
  <si>
    <t>RESCATE DE LA UNIDAD DEPORTIVA ZARAGOZA, EN LA CABECERA MUNICIPAL, DEL MUNICIPIO DE JOCOTEPEC, JALISCO</t>
  </si>
  <si>
    <t>DOP/AD/030/2013</t>
  </si>
  <si>
    <t>REHABILITACIÓN DE RED DE AGUA POTBLE EN C. VICENTE GUERRERO, DE CARR. FED. #15 HASTA ZONA FEDERAL (LAGO) EN LA DELEGACIÓN DE SAN PEDRO TESISTAN</t>
  </si>
  <si>
    <t>DOP/AD/001/2013</t>
  </si>
  <si>
    <t>REHABILITACIÓN DE RED DE AGUA POTABLE EN C.  FRANCISCO I. MADERO ENTRE ITURBIDE Y VICENTE GUERRERO EN L LOCALIDAD DE; SAN JUAN COSALA</t>
  </si>
  <si>
    <t>DOP/AD/002/2013</t>
  </si>
  <si>
    <t>BACHEO DE EMPEDRADO NORMAL EN ZANJA EN  C. FRANCISCO I. MADERO ENTRE ITURBIDE Y VICENTE GUERRERO EN LA LOCALIDAD DE SAN JUAN COSALA</t>
  </si>
  <si>
    <t>DOP/AD/003/2013</t>
  </si>
  <si>
    <t>EMPEDRADO AHOGADO EN PRIVADA MATAMOROS EN L LOCALIDAD DE SAN JUAN COSALA</t>
  </si>
  <si>
    <t>DOP/AD/004/2013</t>
  </si>
  <si>
    <t>DESASOLVES PREVENTIVOS PARA EVITAR INUNDCIONES EN CBECERA Y SUS LOCALIDADES</t>
  </si>
  <si>
    <t>DOP/AD/012/2013</t>
  </si>
  <si>
    <t>REMODELACION DE FACHADA EN ZONA CENTRO 1ª ETAPA, EN LA  CABECERA MUNICIPAL</t>
  </si>
  <si>
    <t>DOP/AD/013/2013</t>
  </si>
  <si>
    <t>CONST. DE LOCAL COMERCIAL MALECON CABECERA MUNICIPAL</t>
  </si>
  <si>
    <t>GMJ 001C OP/2013</t>
  </si>
  <si>
    <t>TERMINACION DEL CENTRO DE SALUD, EN LA POBLACION LAS TROJES</t>
  </si>
  <si>
    <t>GMJ 003C OP/2013</t>
  </si>
  <si>
    <t>ELABORACION DE TOPES EN CARRETERA A CHAPALA Y BACHEO EN ASFALTO C. MORELOS ENTRE INDEPENDENCIA Y ALLENDE EN LA POBLACION DE LA CABECERA</t>
  </si>
  <si>
    <t>GMJ 004C OP/2013</t>
  </si>
  <si>
    <t>BACHEO EN ASFALTO EN C. MORELOS ENTRE ALLENDE Y PEDRO MORENO EN LA POBLACION DE LA CABECERA</t>
  </si>
  <si>
    <t>GMJ 005C OP/2013</t>
  </si>
  <si>
    <t>BACHEO EN ASFALTO EN CALLES: MATAMOROS ENTRE MORELOS Y DEGOLLADO/C. DEGOLLADO ENTRE MATAMOROS Y NICOLAS BRAVO/ C. DONATO GUERRA ENTRE MATAROS Y 1RO DE MAYO/C. VICENTE GUERRERO ENTRE INDEPENDENCIA Y ZARAGOZA/C. MORELOS ENTRE PERO MORENO Y NICOLAS BRAVO/C. MIGUEL ARANA ESQUINA CRISTOBL COLON/ C. VICENTE GUERRERO ENTRONQUE CON CARRETERA MORELIA-GUADALAJARA, EN LA CABECERA MUNICIPAL</t>
  </si>
  <si>
    <t>GMJ 006C OP/2013</t>
  </si>
  <si>
    <t>COLOCACIÓN DE CARPETA ASFALTICA EN AV. DEL TRABAJO (EN EL INGRESO PRINCIPAL A LA LOCLIDAD) EN LA POBLCIÓN DE ZAPOTITAN DE HIDALGO</t>
  </si>
  <si>
    <t>GMJ 007C OP/2013</t>
  </si>
  <si>
    <t>BACHEO CON ASFALTO EN C. XOCHILT ENTRE CARRETERA CHAPALA-JOCOTEPEC Y CALLE CUAHUTEMOC, EN LA POBLACION CHANTEPEC EN EL MUNICIPIO DE JOCOTEPEC, JALISCO</t>
  </si>
  <si>
    <t>FOPEDEM</t>
  </si>
  <si>
    <t>GMJ 008C OP/2013</t>
  </si>
  <si>
    <t>COLOCACIÓN DE CARPETA ASFALTICA C. ZARAGOZA ENTRE VICENTE GUERRERO Y JOSE SANTANA, EN LA CABECERA MUNICIPAL</t>
  </si>
  <si>
    <t>GMJ 009C OP/2013</t>
  </si>
  <si>
    <t>BACHEO CON ASFALTO EN LAS CALLES: EN C. NIÑOS HEROES ENTRE MORELOS ITURBIDE / EN PRIV. JOSEFA ORTIZ DE DOMINGUEZ HASTA ALDDAMA / C. DEGOLLAO ENTRE MATAMOROS Y NIÑOS HEROES / C.  MORELOS ENTRTE INDEPENDENCIA HASTA PANTEON / C. ZARAGOZA ENTRE MORELOS Y JOSE SANTANA / HIDALGO DEGOLLADOO Y ALDAMA / C. ALLENDE ENTRE MORELOS Y ALDAMA / C. DONATO GUERRA ENTRE CHURUBUSCO Y 1RO DE MAYO / EN LAS PRIVADAS ZARAGOZA, 5 MAYO, PRIV. JUAN ESCUTIA, EN LA CABECERA MUNICIPAL</t>
  </si>
  <si>
    <t>GMJ 010C OP/2013</t>
  </si>
  <si>
    <t>PERFORACION Y ADEME DE POZO PROFUNDO EN EL FRACCIONMIENTO MAGISTERIAL UBICDO EN L ZONA OESTE DE LA CABECERA MUNICIPAL</t>
  </si>
  <si>
    <t>GMJ 011C OP/2013</t>
  </si>
  <si>
    <t>EMPEDRADO AHOGADO EN CEMENTO PRIVADA FRANCISCO I. MADERO, EN LA DELEGACION SAN JUAN COSALA</t>
  </si>
  <si>
    <t>GMJ 012C OP/2013</t>
  </si>
  <si>
    <t>COLOCACIÓN DE CARPETA ASFALTICA EN C. JUAREZ ENTRE C. ZARAAGOZA Y C. NIÑOS HEROES, EN LA CABECERA MUNICIPAL</t>
  </si>
  <si>
    <t>GMJ 016C OP/2013</t>
  </si>
  <si>
    <t>REPARACION DE BACHEO EN LAS CALLES;C. INDEPENDENCIA ENTRE MORELOS Y C. ITURBIDE /C. HIDALGO ENTRE C. VICENTE GUERRERO Y ARROYO /C. GUADALUPE VICTORIA ENTRE C. VICENTE GUERRERO Y C. DONATO GUERRA /C. VICENTE GUERRERO ENTRE NIÑOS HEROES Y C. INDEPENDENCIA /C. MIGUEL ARANA ENTRE C. GONZALEZ ORTEGA Y C. CRISTOBAL COLON /C. MORELOS ENTRE C. ZARGOZA Y C. NIÑOS HEROES / APLICACION DE CARPETA ASFLTICA DE 5 CMS EN UNA AREA DE 68 M2 EN C. HIDALGO ESQUINA CON C. ITURBIDE, EN LA POBLACION DE LA CABECERA, EN EL MUNICIPIO DE JOCOTEPEC.</t>
  </si>
  <si>
    <t>DOP/AD/020/2013</t>
  </si>
  <si>
    <t>"DESASOLVES PREVENTIVOS PARA EVITAR INUNDACIONES" EN LA CABECERA Y SUS LOCALIDADES 2ª ETAPA</t>
  </si>
  <si>
    <t>DOP/AD/029/2013</t>
  </si>
  <si>
    <t>REHABILITACIÓN DE RED DE DRENAJE EN C. VICENTE GUERRERO, DE CARR. FED. #15 HASTA ZONA FEDERAL (LAGO) EN LA DELEGACIÓN DE SAN PEDRO TESISTAN</t>
  </si>
  <si>
    <t>DOP/AD/031/2013</t>
  </si>
  <si>
    <t>REHABILITACIÓN DE SUPERFICIE DE RODAMIENTO CON EMPEDRDO AHOGADO EN CEMENTO EN C. VICENTE GUERRERO, DE CARR. FED. #15 HASTA ZONA FEDERAL (LAGO) EN LA DELEGACIÓN DE SAN PEDRO TESISTAN</t>
  </si>
  <si>
    <t>FISE</t>
  </si>
  <si>
    <t>GMJ 024 OP/2013</t>
  </si>
  <si>
    <t>PERFORACIÓN DE POZO PROFUNDO, EN EL PREDIO NO. 10 AL FINAL DE LA CALLE ALLENDE EN LA LOCALIDAD DE LAS TROJES</t>
  </si>
  <si>
    <t>FODIM</t>
  </si>
  <si>
    <t>FABRICACIÓN DE LOZA DE CONCRETO HIDRAULICO CON RENOVACIÓN DE REDES DE AGUA POTABLE Y RED DE DRENAJE EN CALLE MORELOS ENTRE C. NICOLAS BRAVO Y NIÑOS HEROES 1ERA ETAPA</t>
  </si>
  <si>
    <t>R33 - FODIM</t>
  </si>
  <si>
    <t>GMJ 002C OP/2014</t>
  </si>
  <si>
    <t>FABRICACION DE LOZA DE CONCRETO HIDRAULICO, CON RENOV. DE REDES DE AGUA Y DRENAJE</t>
  </si>
  <si>
    <t>ADMON 2012-2015</t>
  </si>
  <si>
    <t>C. URIEL PALOS CUEVAS</t>
  </si>
  <si>
    <t>C. DANIEL RODRIGUEZ VALENZUELA</t>
  </si>
  <si>
    <t>CONSTRUCTORA TGV, S.A. DE C.V.</t>
  </si>
  <si>
    <t>EQUIPO MANTENIMIENTO Y PLANEACION ELECTRICA S.A. DE C.V.</t>
  </si>
  <si>
    <t>C. JOSE LUIS VILLALPANDO GARCIA</t>
  </si>
  <si>
    <t>C. JUAN MANUEL PALOS VACA</t>
  </si>
  <si>
    <t>ING. ISER RANGEL REVILLA</t>
  </si>
  <si>
    <t>KARLAY S.A. DE S.V.</t>
  </si>
  <si>
    <t>BRAILOGA CONSTRUCTORES S.A. DE C.V.</t>
  </si>
  <si>
    <t>ING. LUIS JOEL HUERTA LOMA</t>
  </si>
  <si>
    <t>C. JOSÉ MIGUEL GARCIA VALLE</t>
  </si>
  <si>
    <t>C. MIGUEL RAFAEL RODRIGUEZ ALLENDE</t>
  </si>
  <si>
    <t>ARQ. JAIME CONDE GOMEZ</t>
  </si>
  <si>
    <t>RAMPER  DRILLING, S.A. DE C.V.</t>
  </si>
  <si>
    <t>JOSE LUIS RANGEL GALVEZ</t>
  </si>
  <si>
    <t>CA 3º/14ºS.EX- 06/2013</t>
  </si>
  <si>
    <t>C.A.9°-28ª S.O.</t>
  </si>
  <si>
    <t>C.A.14º-20ª S.O.</t>
  </si>
  <si>
    <t>C.A.2ºA.G-29ª S.O.</t>
  </si>
  <si>
    <t>C.A. 25º-8ª S.O.</t>
  </si>
  <si>
    <t>C.A.11º-19ª S.O.</t>
  </si>
  <si>
    <t>C.A.3º-20ª S.O.</t>
  </si>
  <si>
    <t>C.A.5º-21ª S.O.</t>
  </si>
  <si>
    <t>C.A.2º-22ª S.O.</t>
  </si>
  <si>
    <t>AS-ORD-09/05/18/2013</t>
  </si>
  <si>
    <t>AS-ORD-09/05/26/2013</t>
  </si>
  <si>
    <t>AS-ORD-09/05/25/2013</t>
  </si>
  <si>
    <t>C.A.5º-27ª S.O.</t>
  </si>
  <si>
    <t>C.A. 11º-11ª S.O.</t>
  </si>
  <si>
    <t>C.A11º-19ª S.O.</t>
  </si>
  <si>
    <t>C.A11º-18ª S.O.</t>
  </si>
  <si>
    <t>C.A.3º-22ª S.O.</t>
  </si>
  <si>
    <t>C.A.7º-2ª S.O.</t>
  </si>
  <si>
    <t>AFIANZADORA SOFIMEZ, S.A. DE C.V.</t>
  </si>
  <si>
    <t>NO LLEVA</t>
  </si>
  <si>
    <t>AFIANZADORA ASERTA, S.A. DE C.V.</t>
  </si>
  <si>
    <t>3571-00301-0</t>
  </si>
  <si>
    <t>3571-00302-9</t>
  </si>
  <si>
    <t>3571-00303-2</t>
  </si>
  <si>
    <t>PRIMERO FIANZAS, S.A. DE C.V.</t>
  </si>
  <si>
    <t>1351827-0000</t>
  </si>
  <si>
    <t>1351828-0000</t>
  </si>
  <si>
    <t>1362173-0000</t>
  </si>
  <si>
    <t>1384565-0000</t>
  </si>
  <si>
    <t>3508-05859-1</t>
  </si>
  <si>
    <t>3508-05862-9</t>
  </si>
  <si>
    <t>3508-05860-5</t>
  </si>
  <si>
    <t>3508-05861-0</t>
  </si>
  <si>
    <t>1397375-0000</t>
  </si>
  <si>
    <t>1397376-0000</t>
  </si>
  <si>
    <t xml:space="preserve">AFIANZADORA ASERTA, S.A. DE C.V. </t>
  </si>
  <si>
    <t>3502-03904-2</t>
  </si>
  <si>
    <t>3502-04604-0</t>
  </si>
  <si>
    <t>3502-03909-7</t>
  </si>
  <si>
    <t>3502-03907-7</t>
  </si>
  <si>
    <t>3502-03908-0</t>
  </si>
  <si>
    <t>3502-03906-8</t>
  </si>
  <si>
    <t>3502-03995-1</t>
  </si>
  <si>
    <t>CHUBB DE MEXICO COMPAÑÍA AFIANZADORA S.A. DE C.V.</t>
  </si>
  <si>
    <t>88170914 00000 0000</t>
  </si>
  <si>
    <t>88170918 00000 0000</t>
  </si>
  <si>
    <t>88174971 00000 0000</t>
  </si>
  <si>
    <t>3502-04369-6</t>
  </si>
  <si>
    <t>3502-04606-4</t>
  </si>
  <si>
    <t>88173086 00000 0000</t>
  </si>
  <si>
    <t>88173088 00000 0000</t>
  </si>
  <si>
    <t>88175589 00000 0000</t>
  </si>
  <si>
    <t>3502-04562-1</t>
  </si>
  <si>
    <t>88209138 00000 0000</t>
  </si>
  <si>
    <t>88211881 00000 0000</t>
  </si>
  <si>
    <t>88213952 00000 0000</t>
  </si>
  <si>
    <t>CORREGIR Nº DE OBRA</t>
  </si>
  <si>
    <t>NO TIENE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</si>
  <si>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</si>
  <si>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GMJ 001C OP/2014</t>
  </si>
  <si>
    <t>LICITACION</t>
  </si>
  <si>
    <t>LINEA DE CONEXIÓN ENTRE POZO DEL FRACCIONAMIENTO MAGISTERIAL Y LA RED DE AGUA MUNICIPAL EN LA CABECERA MUNICIPAL</t>
  </si>
  <si>
    <t>POA</t>
  </si>
  <si>
    <t>DOP/AD/004/2014</t>
  </si>
  <si>
    <t>REHABILITACIÓN DE AUDITORIO ANTONIA PALOMARES</t>
  </si>
  <si>
    <t>DOP/AD/003/2014</t>
  </si>
  <si>
    <t>CONSTRUCCION DE AREA DE LECTURA AL AIRE LIBRE DE LA BIBLIOTECA</t>
  </si>
  <si>
    <t>DOP/AD/001/2014</t>
  </si>
  <si>
    <t>REHABILITACIÓN DE BAÑOS EN CAMPO MEXICO, EN LA CABECERA MUNICIPAL</t>
  </si>
  <si>
    <t>DOP/AD/009/2014</t>
  </si>
  <si>
    <r>
      <t xml:space="preserve">REHABILITACIÓN DE RED DE AGUA POTABLE EN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</si>
  <si>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DOP/AD/006/2014</t>
  </si>
  <si>
    <r>
      <t xml:space="preserve">REHABILITACIÓN DE RED DE AGUA POTABLE EN C. HIDALGO DE C. NIÑOS HEROES HASTA ESCUELA J. VICENTE NEGRETE,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</si>
  <si>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DOP/AD/005/2014</t>
  </si>
  <si>
    <r>
      <t xml:space="preserve">REHABILITACIÓN DE RED DE DRENAJE EN C. HIDALGO DE C. NIÑOS HEROES HASTA ESCUELA J. VICENTE NEGRETE,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</si>
  <si>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DOP/AD/008/2014</t>
  </si>
  <si>
    <r>
      <t xml:space="preserve">REHABILITACIÓN DE RED DE DRENAJE EN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</si>
  <si>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DOP/AD/007/2014</t>
  </si>
  <si>
    <r>
      <t>EMPEDRADO AHOGADO EN CEMENTO C. HIDALGO DE C. NIÑOS HEROES HASTA ESCUELA J. VICENTE NEGRETE,</t>
    </r>
    <r>
      <rPr>
        <sz val="8"/>
        <color rgb="FFFF0000"/>
        <rFont val="Calibri"/>
        <family val="2"/>
        <scheme val="minor"/>
      </rPr>
      <t xml:space="preserve">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</si>
  <si>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DOP/AD/010/2014</t>
  </si>
  <si>
    <r>
      <t xml:space="preserve">EMPEDRADO AHOGADO EN CEMENTO C. NIÑOS HEROES DE C. HIDALGO HASTA LA ESCUELA TELESECUNDARIA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</si>
  <si>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DOP/AD/012/2014</t>
  </si>
  <si>
    <r>
      <t xml:space="preserve">REHABILITACIÓN DE RED DE AGUA POTABLE EN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</si>
  <si>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DOP/AD/011/2014</t>
  </si>
  <si>
    <r>
      <t xml:space="preserve">REHABILITACIÓN DE RED DE DRENAJE EN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</si>
  <si>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DOP/AD/013/2014</t>
  </si>
  <si>
    <r>
      <t xml:space="preserve">EMPEDRADO AHOGADO EN CEMENTO C. VICENTE SUAREZ ENTRE C. INDEPENDENCIA Y NIÑOS HEROES, </t>
    </r>
    <r>
      <rPr>
        <i/>
        <sz val="9"/>
        <color rgb="FFFF0000"/>
        <rFont val="Calibri"/>
        <family val="2"/>
        <scheme val="minor"/>
      </rPr>
      <t>EN LA AGENCIA MUNICIPAL DE "EL MOLINO"</t>
    </r>
  </si>
  <si>
    <t>GMJ 003C OP/2014</t>
  </si>
  <si>
    <t>COLOCACIÓN DE ADOQUIN ASENTADO EN ARENA DE RIO EN LA CALLE PROFIRIO DÍAZ Y RENOVACIÓN DE REDES DE AGUA POTABLE Y DRENAJE, QUE SE LLEVARA A CABO EN LA LOCALIDAD DE SAN JUAN COSALA</t>
  </si>
  <si>
    <t>DOP/AD/014/2014</t>
  </si>
  <si>
    <r>
      <t xml:space="preserve">CONSTRUCCIÓN DE BANQUETAS EN C. MORELOS ENTRE HIDALGO Y JOSEFA ORTIZ DE DOMÍNGUEZ (1 LADO) SUR, </t>
    </r>
    <r>
      <rPr>
        <sz val="9"/>
        <color theme="1"/>
        <rFont val="Calibri"/>
        <family val="2"/>
        <scheme val="minor"/>
      </rPr>
      <t>EN LA CABECERA MUNICIPAL</t>
    </r>
  </si>
  <si>
    <t>DOP/AD/015/2014</t>
  </si>
  <si>
    <t>AMPLIACIÓN DE COLECTOR DE ALEJAMIENTO DEL DRENAJE SANITARIO (ENTRE AVE. DEL TRABAJO HASTA ARROYO) EN LA DELEGACIÓN DE ZAPOTITAN DE HIDALGO</t>
  </si>
  <si>
    <t>DOP/AD/016/2014</t>
  </si>
  <si>
    <r>
      <t xml:space="preserve">BACHEO CON MEZCLA AASFALTICA EN LAS CALLES; 1. C. VICENTE GUERRERO ENTRE INDEPENDENCIA Y NIÑOS HÉROES 2. C. NIÑOS HÉROES ENTRE MORELOS Y DEGOLLADO 3 C. MORELOS ENTRE PEDRO MORENO Y DEGOLLADO 4. C. MIGUEL ARANA ENTRE GONZÁLEZ ORTEGA Y COLÓN 5. C. DEGOLLADO ENTRE NIÑOS HÉROES A NICOLAS BRAVO, </t>
    </r>
    <r>
      <rPr>
        <sz val="8"/>
        <color theme="1"/>
        <rFont val="Calibri"/>
        <family val="2"/>
        <scheme val="minor"/>
      </rPr>
      <t>EN LA CABECERA MUNICIPAL</t>
    </r>
  </si>
  <si>
    <t>PET</t>
  </si>
  <si>
    <t>DOP/AD/017/2014</t>
  </si>
  <si>
    <t xml:space="preserve">CONSTRUCCIÓN DE PISO FIRME EN LA LOCALIDAD DE POTRERILLOS </t>
  </si>
  <si>
    <t>DOP/AD/018/2014</t>
  </si>
  <si>
    <t xml:space="preserve">CONSTRUCCIÓN DE PISO FIRME EN LA LOCALIDAD LAS TROJES </t>
  </si>
  <si>
    <t>DOP/AD/021/2014</t>
  </si>
  <si>
    <t>REHABILITACION DE BANQUETAS EN C. HIDALGO CRUCE CON CALLE DONATO GUERRA EN LA CABECERA MUNICIPAL</t>
  </si>
  <si>
    <t>GMJ 004C OP/2014</t>
  </si>
  <si>
    <t>TERMINACION DE GUARDERIA EN LA CABECERA MUNICIPAL DE JOCOTEPEC</t>
  </si>
  <si>
    <t>GMJ 005C OP/2014</t>
  </si>
  <si>
    <t>ALUMBRADO PUBLICO EN AV. DEL TRABAJO, EN LA DELEGACIÓN DE ZAPOTITAN DE HIDALGO, DEL MUNICIPIO DE JOCOTEPEC, JALISCO</t>
  </si>
  <si>
    <t>DOP/AD/029/2014</t>
  </si>
  <si>
    <t>REHABILITACIÓN DE RED DE DRENAJE EN C. HIDALGO, CON REPOSICIÓN DE EMPEDRADO DE; C. NIÑOS HEROES HASTA ESCUELA J. VICENTE NEGRETE, EN LA AGENCIA MUNICIPAL DE EL MOLINO.</t>
  </si>
  <si>
    <t>DOP/AD/030/2014</t>
  </si>
  <si>
    <t>REHABILITACIÓN DE RED DE AGUA POTABLE EN C. HIDALGO, CON REPOSICIÓN DE EMPEDRADO DE; C. NIÑOS HEROES HASTA ESCUELA J. VICENTE NEGRETE, EN LA AGENCIA MUNICIPAL DE EL MOLINO.</t>
  </si>
  <si>
    <t>DOP/AD/031/2014</t>
  </si>
  <si>
    <t>REHABILITACIÓN DE RED DE DRENAJE EN C. NIÑOS HEROES , CON REPOSICIÓN DE EMPEDRADO DE; C. HIDALGO HASTA ESCUELATELESECUNDARIA NIÑOS HEROES, EN LA AGENCIA MUNICIPAL DE EL MOLINO.</t>
  </si>
  <si>
    <t>DOP/AD/032/2014</t>
  </si>
  <si>
    <t>REHABILITACIÓN DE RED DE AGUA POTABLE EN C. NIÑOS HEROES , CON REPOSICIÓN DE EMPEDRADO DE; C. HIDALGO HASTA ESCUELA TELESECUNDARIA NIÑOS HEROES, EN LA AGENCIA MUNICIPAL DE EL MOLINO.</t>
  </si>
  <si>
    <t>DOP/AD/033/2014</t>
  </si>
  <si>
    <t>REHABILITACIÓN DE RED DE DRENAJE EN C. VICENTE SUAREZ, CON REPOSICIÓN DE EMPEDRADO; ENTRE C. INDEPENDENCIA Y NIÑOS HEROES, EN LA AGENCIA MUNICIPAL DE EL MOLINO.</t>
  </si>
  <si>
    <t>DOP/AD/034/2014</t>
  </si>
  <si>
    <t>REHABILITACIÓN DE RED DE AGUA POTABLE EN C. VICENTE SUAREZ, CON REPOSICIÓN DE EMPEDRADO; ENTRE C. INDEPENDENCIA Y NIÑOS HEROES, EN LA AGENCIA MUNICIPAL DE EL MOLINO.</t>
  </si>
  <si>
    <t>GMJ 006C OP/2014</t>
  </si>
  <si>
    <t>CONSTRUCCION DE BANQUETAS EN LA CALLE MORELOS ENTRE C. MATAMOROS Y C. GUADALUPE VICTORIA, (2 LADOS) NORTE Y SUR, CONSTRUCCIONDE BANQUETS EN  LA CALLE MORELOS ENTRE C. HIDALGO Y JOSEFA ORTIZ DE DOMINGUEZ, (1 LADO) NORTE EN LA CABECERA MUNICIPAL DE JOCOTEPEC, JALISCO</t>
  </si>
  <si>
    <t>DOP/AD/039/2014</t>
  </si>
  <si>
    <t>CONSTRUCCION DE PLAZOLETA EN CALLE HIDALGO, EN LA DELEGACION DE SAN PERO TESISTAN, DEL MUNICIPIO DE JOCOTEPEC, JALISCO</t>
  </si>
  <si>
    <t>DOP/AD/040/2014</t>
  </si>
  <si>
    <t>APOYO PARA LA CONSTRUCCION DE ESCATOPISTAS EN EL MALECON</t>
  </si>
  <si>
    <t>DOP/AD/041/2014</t>
  </si>
  <si>
    <t>DEMOLICION Y REUBICACION DE NICHO DE IMAGEN RELIGIOSA EN PRIVADA ALLENDE ESQUINA MORELOS, EN GENCIA DE CHANTEPEC</t>
  </si>
  <si>
    <t>CONT X ESTADO</t>
  </si>
  <si>
    <t>CONSTRUCCION DE RED DE AGUA POTABLE, DRENAJE SANITARIO Y/O ELECTRIFICACIÓN EN AV. TULE, ZAPOTITAN DE HIDALGO</t>
  </si>
  <si>
    <t>CONSTRUCCION DE RED DE AGUA POTABLE, DRENAJE SANITARIO Y/O ELECTRIFICACIÓN EN AV. TULE 2, ZAPOTITAN DE HIDALGO</t>
  </si>
  <si>
    <t>CONSTRUCCION DE RED DE AGUA POTABLE, DRENAJE SANITARIO Y/O ELECTRIFICACIÓN EN C. FRATERNIDAD, ZAPOTITAN DE HIDALGO</t>
  </si>
  <si>
    <t>HIDRAULICOS TRUJILLO S.A. DE C.V.</t>
  </si>
  <si>
    <t>ARQ. JUAN MANUEL PIRUL CORTÉS</t>
  </si>
  <si>
    <t>ESTUDIO CASA Y CIUDAD SA DE CV</t>
  </si>
  <si>
    <t>PROYECTO DISEÑO Y CONSTRUCCION</t>
  </si>
  <si>
    <t>SIOP</t>
  </si>
  <si>
    <t>C.A.5º-2ª S.O.</t>
  </si>
  <si>
    <t>C.A.8º-5ª S.O.</t>
  </si>
  <si>
    <t>C.A.7º-5ª S.O.</t>
  </si>
  <si>
    <t>C.A10º-5ª S.O.</t>
  </si>
  <si>
    <t>C.A.1º.9ª S.O.</t>
  </si>
  <si>
    <t>SIN Nº</t>
  </si>
  <si>
    <t>C.A.8º.-11ª S.O.</t>
  </si>
  <si>
    <t>C.A.14º A.G.3º-11ª S.O.</t>
  </si>
  <si>
    <t>C.A. 14ºA.G.2º-11ª S.O.</t>
  </si>
  <si>
    <t>C.A.5º.-12ª S.O.</t>
  </si>
  <si>
    <t>C.A.4º.-12ª S.O.</t>
  </si>
  <si>
    <t>C.A.5º-3ª S.O.</t>
  </si>
  <si>
    <t>C.A.11º.-11ª S.O.</t>
  </si>
  <si>
    <t>C.A.10ºA.G.3º-13ª S.O.</t>
  </si>
  <si>
    <t>C.A.6º.-14ª S.O.</t>
  </si>
  <si>
    <t>C.A.8º.-14ª S.O.</t>
  </si>
  <si>
    <t>AFIANZADORA INSURGENTES, S.A. DE C.V. GRUPO FINANCIERO ASERTA</t>
  </si>
  <si>
    <t>8052-00864-1</t>
  </si>
  <si>
    <t>8052-00957-6</t>
  </si>
  <si>
    <t>AFIANZADORA INSURGENTES, S.A. E C.V., GRUPO FINANCIERO ASERTA</t>
  </si>
  <si>
    <t>2020-13528-3</t>
  </si>
  <si>
    <t>2020-13529-2</t>
  </si>
  <si>
    <t>PRIMERO FIANZAS S.A. DE C.V.</t>
  </si>
  <si>
    <t>1521059-0000</t>
  </si>
  <si>
    <t>1521060-0000</t>
  </si>
  <si>
    <t>1528178-0000</t>
  </si>
  <si>
    <t>GMJ 001C OP/2015</t>
  </si>
  <si>
    <t>ELECTRIFICACIÓN DE MEDIA Y BAJA TENSION EN EL BARRIO "LA BECERRERA", EN LA AGENCIA DE EL MOLINO</t>
  </si>
  <si>
    <t>GMJ 002C OP/2015</t>
  </si>
  <si>
    <t>CONEXIÓN DE DRENAJE A PLANTA DE TRTAMIENTO PARALELO A CARRETERA CHAPALA-JOCOTEPEC, EN LA LOCALIDD DE: SAN JUAN COSALA</t>
  </si>
  <si>
    <t>PERFORACIÓN, ADEME, AFORO, ELECTRIFICACIÓN Y EQUIPAMIENTO DE POZO PROFUNDO Y CONSTRUCCION DE CASETA DE CONTROL EN LA AGENCIA DE SAN LUCIANO</t>
  </si>
  <si>
    <t>GMJ 004C OP/2015</t>
  </si>
  <si>
    <t>ELECTRIFICACIÓN DE POZO PROFUNDO  EN LA AGENCIA DE SAN LUCIANO</t>
  </si>
  <si>
    <t>GMJ 005C OP/2015</t>
  </si>
  <si>
    <t>ELECTRIFICACIÓN DE MEDIA Y BAJA TENSION EN CALLES RAMÓN CORONA Y 12 DE OCTUBRE (BARRIO MEZQUITITO 1ER. ETAPA) EN LA DELEGACIÓN DE POTRERILLOS</t>
  </si>
  <si>
    <t>GMJ 006C OP/2015</t>
  </si>
  <si>
    <t>ELECTRIFICACIÓN DE MEDIA Y BAJA TENSION EN EL BARRIO "LA BECERRERA" 2DA ETAPA, EN LA AGENCIA DE EL MOLINO</t>
  </si>
  <si>
    <t>GMJ 011C OP/2015</t>
  </si>
  <si>
    <t>ALUMBRADO PUBLICO AL INGRESO DEL POBLADO DE HUEJOTITAN</t>
  </si>
  <si>
    <t>DOP</t>
  </si>
  <si>
    <t>AMPLIACIÓN DE ELECTRIFICACION EN BARRIO EL TORIL DE ZAPOTITAN DE HIDALGO</t>
  </si>
  <si>
    <t>DOP/AD/001/2015</t>
  </si>
  <si>
    <t>BACHEO CON MEZCLA ASFALTICA CALIENTE EN LAS CALLES ALLENDE, JUAREZ, HIDALGO Y PERO MORENO, EN LA DELEGCION DE ZAPOTITAN DE HIDALGO</t>
  </si>
  <si>
    <t>DOP/AD/002/2015</t>
  </si>
  <si>
    <t>CONSTRUCCION DE RED DE DRENAJE EN C. ZARAGOZA DE PRIVADA ZARAGOZA A AVENIDA DEL TRABAJO, EN LA DELEGACION DE SAN CRISTOBAL ZAPOTITLAN</t>
  </si>
  <si>
    <t>DOP/AD/003/2015</t>
  </si>
  <si>
    <t>CONSTRUCCION DE RED DE DRENAJE EN PRIVADA ZARAGOZA ENTRE VICENTE GUERRERO Y C. ZARAGOZA A AVENIDA DEL TRABAJO EN LA DELEGACION DE SAN CRISTOBAL ZAPOTITLAN</t>
  </si>
  <si>
    <t>DOP/AD/004/2015</t>
  </si>
  <si>
    <t>CONSTRUCCION DE RED DE DRENAJE EN C. VENUSTIANO CARRANZA Y JAVIER MINA DE C. ITURBIDE  A FRANCISCO VILLA, EN LA CABECERA MUNICIPAL</t>
  </si>
  <si>
    <t>DOP/AD/005/2015</t>
  </si>
  <si>
    <t>CONSTRUCCION DE RED DE DRENAJE EN C. 21 DE MARZO E ITURBIDE DE C. VERANO A 20 DE NOVIEMBRE, EN LA CABECERA MUNICIPAL</t>
  </si>
  <si>
    <t>DOP/AD/006/2015</t>
  </si>
  <si>
    <t>CONSTRUCCION DE RED DE DRENAJE EN LA PRIVADA VERANO, EN LA CABECERA MUNICIPAL</t>
  </si>
  <si>
    <t>DOP/AD/007/2015</t>
  </si>
  <si>
    <t>CONSTRUCCION DE RED DE AGUA POTABL EEN LA CALLE PRIVADA VERANO, EN LA CABECERA MUNICIPAL</t>
  </si>
  <si>
    <t>DOP/AD/008/2015</t>
  </si>
  <si>
    <t>CONSTRUCCION DE RED DE DRENAJE EN LA C. VERANO DE C. LOPEZ RAYON A NIÑOS HEROES, EN LA CABECERA MUNICIPAL</t>
  </si>
  <si>
    <t>DOP/AD/009/2015</t>
  </si>
  <si>
    <t>CONSTRUCCION DE RED DE AGUA POTABLE EN C. VERANO DE C. LOPEZ RAYON A NIÑOS HEROES</t>
  </si>
  <si>
    <t>DOP/AD/010/2015</t>
  </si>
  <si>
    <t>CONSTRUCCION DE RED DE DRENAJE EN LA C. LOPEZ RAYON ENTRE PRIVADA INDEPENDENCIA A OTOÑO, EN LA CABECERA MUNICIPAL</t>
  </si>
  <si>
    <t>DOP/AD/011/2015</t>
  </si>
  <si>
    <t>CONSTRUCCION DE RED DE AGUA POTABLE EN C. LOPEZ RAYON ENTRE PRIVADA INDEPENDENCIA Y OTOÑO, EN LA CABECERA MUNICIPAL</t>
  </si>
  <si>
    <t>CONSTRUCCIÓN DE RED DE AGUA POTABLE EN C. CARDENAL DE CARRETERA CHAPALA-JOCOTEPEC HASTA FINAL, EN LA DELEGACIÓN DE SAN JUAN COSALA</t>
  </si>
  <si>
    <t>DOP/AD/013/2015</t>
  </si>
  <si>
    <t>CONSTRUCCION DE RED DE DRENAJE EN LA C. 20 DE NOVIEMBRE DE ANIMA SOLA A INVIERNO, EN LA CABECERA MUNICIPAL</t>
  </si>
  <si>
    <t>DOP/AD/014/2015</t>
  </si>
  <si>
    <t>CONSTRUCION DE RED DE AGUA POTABLE EN LA C. 20 DE NOVIEMBRE DE ANIMA SOLA A INVIERNO, EN LA CABECERA MUNICIPAL</t>
  </si>
  <si>
    <t>DOP/AD/015/2015</t>
  </si>
  <si>
    <t>CONSTRUCCION DE RED DE DRENAJE EN C. JAVIER MINA DE C. 20 DE NOVIEMBRE A VENUSTIANO CARRANZA, EN LA CABECERA MUNICIPAL</t>
  </si>
  <si>
    <t>DOP/AD/016/2015</t>
  </si>
  <si>
    <r>
      <t xml:space="preserve">CONSTRUCCION DE RED DE AGUA POTABLE EN LA C. JAVIER MINA DE C. 20 E NOVIEMBRE A FRANCISCO VILLA, </t>
    </r>
    <r>
      <rPr>
        <sz val="9"/>
        <color theme="1"/>
        <rFont val="Calibri"/>
        <family val="2"/>
        <scheme val="minor"/>
      </rPr>
      <t>EN LA CABECERA MUNICIPAL</t>
    </r>
  </si>
  <si>
    <t>GMJ 007C OP/2015</t>
  </si>
  <si>
    <t>PERFORACIÓN DE POZO PROFUNDO EN FRACCIONAMIENTO PASEO EL CARDENAL, EN LA DELEGACION DE SAN JUAN COSALA</t>
  </si>
  <si>
    <t>DOP/AD/017/2015</t>
  </si>
  <si>
    <r>
      <t xml:space="preserve">CONSTRUCCION DE RED DE AGUA POTABLE EN LA C. CHAPULTEPEC </t>
    </r>
    <r>
      <rPr>
        <sz val="9"/>
        <color theme="1"/>
        <rFont val="Calibri"/>
        <family val="2"/>
        <scheme val="minor"/>
      </rPr>
      <t>ENTRE C. VICENTE GUERRERO HASTA EL DEPOSITO DE AGUA</t>
    </r>
  </si>
  <si>
    <t>DOP/AD/018/2015</t>
  </si>
  <si>
    <t>CONSTRUCCION DE RED DE AGUA POTBLE EN C. CAUHAUTEMOC NORTE Y TRE PRIVADAS SIN NOMBRES EN LA DELEGACION DE SAN JUAN COSALA</t>
  </si>
  <si>
    <t>DOP/AD/019/2015</t>
  </si>
  <si>
    <t>CONSTRUCCION DE RED DE DRENAJE EN C. CARDENAL DEL PANTEON HASTA EL FINAL, EN LA DELEGCION DE SAN JUAN COSALA</t>
  </si>
  <si>
    <t>DOP/AD/020/2015</t>
  </si>
  <si>
    <t>CONSTRUCCION DE LA RED DE DRENAJE EN C. JUAREZ, PRIVADA LA GUASIMA Y NARCISO MENDOZA, EN LA DELEGACION DE SAN JUAN COSALA</t>
  </si>
  <si>
    <t>DOP/AD/021/2015</t>
  </si>
  <si>
    <t>CONSTRUCCION DE RED DE AGUA POTABLE EN C. JUAREZ, PRIVADA LA GUASIMA Y NARCISO MENDOZA, EN LA DELEGACION DE SAN JUAN COSALA</t>
  </si>
  <si>
    <t>DOP/AD/022/2015</t>
  </si>
  <si>
    <t>CONSTRUCCION DE RED DE AGUA POTABLE EN LA RANCHERIA DE EL SALITRE, DEL MUNICIPIO E JOCOTEPEC</t>
  </si>
  <si>
    <t>DOP/AD/023/2015</t>
  </si>
  <si>
    <t>DOP/AD/024/2015</t>
  </si>
  <si>
    <t>EMPEDRADO NMORMAL EN CALLE JUAREZ Y CALLEJON LA GUASIMA, EN LA DELEGCION DE SAN JUAN COSALA</t>
  </si>
  <si>
    <t>DOP/AD/025/2015</t>
  </si>
  <si>
    <t xml:space="preserve">CONSTRUCCION DE RED DE DRENAJE EN C. FILOSOFOS ENTRE INDEPENDENCIA Y ALLENDE, EN CABECERA MUNICIPAL </t>
  </si>
  <si>
    <t>C. EFRAIN GONZALEZ CRUZ</t>
  </si>
  <si>
    <t>G I LANDING S.A. DE C.V.</t>
  </si>
  <si>
    <t>C.A.9º.-13ª S.O.</t>
  </si>
  <si>
    <t>GECLAN, S.A. DE C.V.</t>
  </si>
  <si>
    <t>C. EFRAIN GONZÁALEZ CRUZ</t>
  </si>
  <si>
    <t>C.A.11º AG-4.-7ª S.O.</t>
  </si>
  <si>
    <t>C.A.4º.-13ª S.O.</t>
  </si>
  <si>
    <t>C.A.8º.-7ª S.O.</t>
  </si>
  <si>
    <t>C.A.9º.-7ª S.O.</t>
  </si>
  <si>
    <t>C.A. 17º AG-14.-5ª S.O.</t>
  </si>
  <si>
    <t>JUAN CARLOS NAVARRO ROSALES</t>
  </si>
  <si>
    <t>C.A. 11ºAG-3.-7ª S.O.</t>
  </si>
  <si>
    <t>HIDROLOGIAA PERFORACION Y GESTION DEL AGUA SA DE CV</t>
  </si>
  <si>
    <t>C.A.-18ºA.G-12ª S.O.</t>
  </si>
  <si>
    <t>C.A.11ºAG-3º.-7ª S.O.</t>
  </si>
  <si>
    <t>3536-00145-3</t>
  </si>
  <si>
    <t>88235677 00000 0000</t>
  </si>
  <si>
    <t>3536-00158-9</t>
  </si>
  <si>
    <t>3536-00148-0</t>
  </si>
  <si>
    <t>3536-00149-7</t>
  </si>
  <si>
    <t>3536-00154-7</t>
  </si>
  <si>
    <t>3536-00157-0</t>
  </si>
  <si>
    <t>3517-14152-5</t>
  </si>
  <si>
    <t>CANCELADA</t>
  </si>
  <si>
    <t>TOTAL</t>
  </si>
  <si>
    <t>DEL 01 DE OCTUBRE 2012 A FECHA ACTUAL</t>
  </si>
  <si>
    <t>.</t>
  </si>
  <si>
    <t>PMT</t>
  </si>
  <si>
    <t>CLASULA SEGUNDA</t>
  </si>
  <si>
    <t>DOC.</t>
  </si>
  <si>
    <t>CONVENIO MODIFICATORIO</t>
  </si>
  <si>
    <t>CONTRATO O CONVENIO MODIFICADO</t>
  </si>
  <si>
    <t>REHABILITACIÓN DE LINEAS HIDROSANITARIAS, EMPEDRADO ECOLOGICO CON HUELLAS DE CONCRETO HIDRAULICO EN LA CALLE ZARAGOZA DE LA LOCALIDAD DE SAN CRISTOBAL DE ZAPOTITLAN</t>
  </si>
  <si>
    <t>FONDEREG 2016/05 Sureste/121</t>
  </si>
  <si>
    <t xml:space="preserve">FONDO PARA EL FORTALECIMIENTO </t>
  </si>
  <si>
    <t>FALTAN FIRMAS Y SELLOS</t>
  </si>
  <si>
    <t>COLOCACIÓN DE ADOQUIN EN CALLE PRIVADA CAMICHINES</t>
  </si>
  <si>
    <t>FONDO PARA EL FORTALECIMIENTO 2016 "B"</t>
  </si>
  <si>
    <t>P3X1-14-PIS-0559-16</t>
  </si>
  <si>
    <t>P3X1-14-PIS-0564-16</t>
  </si>
  <si>
    <t>P3X1-14-PIS-0562-16</t>
  </si>
  <si>
    <t>CONSTRUCCION DE DRENAJE PLUVIAL EN CALLE PRIVADA CAMICHINES EN LA LOCALIDAD DE JOCOTEPEC DEL MUNICIPIO JOCOTEPEC, JALISCO</t>
  </si>
  <si>
    <t>P3X1-14-PIS-0558-16</t>
  </si>
  <si>
    <t>P3X1-14-PIS-0566-16</t>
  </si>
  <si>
    <t>REHABILITACION DE RED DE DRENAJE EN CALLE RIVERA DEL LAGO DEL PARQUE LINEAL HASTA CALLE CHUECA EN LA LOCALIDAD DE CHANTEPEC (EL CHANTE) DEL MUNICIPIO JOCOTEPEC, JALISCO</t>
  </si>
  <si>
    <t>P3X1-14-PIS-0556-16</t>
  </si>
  <si>
    <t>REHABILITACION DE RED DE DRENAJE CALLE INSURGENTES PRIMERA ETAPA EN LA LOCALIDAD DE ZAPOTITAN DE HIDALGO DEL MUNICIPIO JOCOTEPEC, JALISCO</t>
  </si>
  <si>
    <t>P3X1-14-PIS-0560-16</t>
  </si>
  <si>
    <t>P3X1-14-PIS-0567-16</t>
  </si>
  <si>
    <t>COLOCACION DE EMPEDRADO AHOGADO EN CEMENTO EN CALLE RAMON CORONA DESDE PINO SUAREZ HASTA ZONA FEDERAL DEL LAGO EN LA LOCALIDAD DE SAN PEDRO TESISTAN DEL MUNICIPIO JOCOTEPEC, JALISCO</t>
  </si>
  <si>
    <t>P3X1-14-PIS-0561-16</t>
  </si>
  <si>
    <t>P3X1-14-PIS-0563-16</t>
  </si>
  <si>
    <t>P3X1-14-PIS-0521-16</t>
  </si>
  <si>
    <t xml:space="preserve">DIRECCIÓN DE OBRAS PUBLICAS,                                Calle Guadalupe Victoria </t>
  </si>
  <si>
    <t>GMJ 004C OP/2017</t>
  </si>
  <si>
    <t>GMJ 005C OP/2017</t>
  </si>
  <si>
    <t>GMJ 006C OP/2017</t>
  </si>
  <si>
    <t>GMJ 007C OP/2017</t>
  </si>
  <si>
    <t>GMJ 008C OP/2017</t>
  </si>
  <si>
    <t>GMJ 009C OP/2017</t>
  </si>
  <si>
    <t>GMJ 010C OP/2017</t>
  </si>
  <si>
    <t>EXPEDIENTE COMPLETO</t>
  </si>
  <si>
    <t>C.A. 10º S.E. 4ª 2016</t>
  </si>
  <si>
    <t>ACE FIANZAS MONTERREY, S.A .</t>
  </si>
  <si>
    <r>
      <t xml:space="preserve">FALTA: </t>
    </r>
    <r>
      <rPr>
        <b/>
        <sz val="11"/>
        <color theme="1"/>
        <rFont val="Calibri"/>
        <family val="2"/>
        <scheme val="minor"/>
      </rPr>
      <t>A. COMITÉ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FIANZA V.O.</t>
    </r>
  </si>
  <si>
    <t>C.A. 9º S.E. 4ª 2016</t>
  </si>
  <si>
    <r>
      <t xml:space="preserve">FALTA </t>
    </r>
    <r>
      <rPr>
        <b/>
        <sz val="11"/>
        <color theme="1"/>
        <rFont val="Calibri"/>
        <family val="2"/>
        <scheme val="minor"/>
      </rPr>
      <t>ACTA DE COMITE</t>
    </r>
  </si>
  <si>
    <r>
      <t xml:space="preserve">FALTA: </t>
    </r>
    <r>
      <rPr>
        <b/>
        <sz val="11"/>
        <color theme="1"/>
        <rFont val="Calibri"/>
        <family val="2"/>
        <scheme val="minor"/>
      </rPr>
      <t>ENT-REC (CFE)</t>
    </r>
  </si>
  <si>
    <t>C.A.-19 S.O. 13º-2016</t>
  </si>
  <si>
    <r>
      <t xml:space="preserve">FALTA: </t>
    </r>
    <r>
      <rPr>
        <b/>
        <sz val="11"/>
        <color theme="1"/>
        <rFont val="Calibri"/>
        <family val="2"/>
        <scheme val="minor"/>
      </rPr>
      <t>FIANZAS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ENT-REC (SEDESOL)</t>
    </r>
  </si>
  <si>
    <t>FALTAN 2 DOC</t>
  </si>
  <si>
    <t>C.A.-20 S.O. 13º-2016</t>
  </si>
  <si>
    <t xml:space="preserve">1.- Instrucciones a los concursantes o Bases.
2.- Acreditación de la personalidad del representante legal.
3.- Modelo de contrato
4.- Manifestación de conocer el sitio de los trabajos, así como de haber asistido o no a las juntas de aclaraciones que se celebren 
5.- Copia del acta de junta de aclaraciones
6.- Listado de insumos que intervienen en la integración de la proposición, señalando: 
 a) Los materiales
 b) Mano de obra y
 c) Maquinaria y equipo
7.- Relación de maquinaria y equipo de construcción, indicando si son de su propiedad o rentados, su ubicación física y vida útil.
8.-Programa calendarizado de ejecución de los trabajos con barras y volúmenes o porcentajes, sin señalar montos
9.- Manifestación de haber revisado y comprendido en su totalidad las bases de invitación restringida, además del plano de aplicación de los trabajos y los términos de referencia para su ejecución, incluidos en los anexos a las mismas y conocer las especificaciones técnicas requeridas para realizarlos.
10.- Circulares Aclaratorias
11.- Un CD-R. Conteniendo los documentos Técnicos y Económicos solicitados en estas bases de este proceso de Licitación; una primer carpeta etiquetada con: propuesta Técnica, Nº de Licitación, etc.
</t>
  </si>
  <si>
    <t>REVISAR ENT-REC CON JOSE</t>
  </si>
  <si>
    <t xml:space="preserve">1.- PROYECCION INTEGRAL ZURE S.A. DE C.V.
2.- GILCO INGENIERIA S.A. DE C.V. 
</t>
  </si>
  <si>
    <t xml:space="preserve">1.- SERVICIOS INMOVILIARIOS ARCADE S.DE R.L. DE C.V.
2.- MUTISCE CONSTRUCCTORES E INGENIEROS S.A. DE C.V.  
</t>
  </si>
  <si>
    <t xml:space="preserve">1.- LIC. CARLOS MANUEL PELAYO CERVERA
2.- DIERECIS ARQUITECTURA S.A. DE C.V.  
</t>
  </si>
  <si>
    <t xml:space="preserve">1.- 360 WHOLE SERVICES.A. DE C.V.                     2.- DOS 12 S.A. DE C.V.  </t>
  </si>
  <si>
    <t>5.-</t>
  </si>
  <si>
    <t>7.1.-</t>
  </si>
  <si>
    <t>7.2.-</t>
  </si>
  <si>
    <t>7.3.-</t>
  </si>
  <si>
    <t>7.4.-</t>
  </si>
  <si>
    <t>TIPO</t>
  </si>
  <si>
    <t>1.-</t>
  </si>
  <si>
    <t>3.-</t>
  </si>
  <si>
    <t>4.-</t>
  </si>
  <si>
    <t>PROPUESTA… (PROYECTO)</t>
  </si>
  <si>
    <t>AUTORIZACION               (ACTA DE CABILDO)</t>
  </si>
  <si>
    <t>COTIZACION (PRESUPUESTO)</t>
  </si>
  <si>
    <t>ENT-REC</t>
  </si>
  <si>
    <t>10.-</t>
  </si>
  <si>
    <t>11.-</t>
  </si>
  <si>
    <t>FINIQUITO</t>
  </si>
  <si>
    <t>TRANSPARENCIA\2017-JUN\ART 8, FRACC V, INC O\GMJ 001C OP2016 - ELECTRIFICACION, CAMINO AL SAUZ\3.- AUTORIZACION.pdf</t>
  </si>
  <si>
    <t>TRANSPARENCIA\2017-JUN\ART 8, FRACC V, INC O\GMJ 001C OP2016 - ELECTRIFICACION, CAMINO AL SAUZ\4.- COTIZACION.pdf</t>
  </si>
  <si>
    <t>TRANSPARENCIA\2017-JUN\ART 8, FRACC V, INC O\GMJ 001C OP2016 - ELECTRIFICACION, CAMINO AL SAUZ\10.- ACTA DE ENTREGA Y RECEPCION.pdf</t>
  </si>
  <si>
    <t>TRANSPARENCIA\2017-JUN\ART 8, FRACC V, INC O\GMJ 002C OP2016 - PERFORACION DE POZO PROFUNDO - NEXTIPAC\3.- AUTORIZACION.pdf</t>
  </si>
  <si>
    <t>TRANSPARENCIA\2017-JUN\ART 8, FRACC V, INC O\GMJ 002C OP2016 - PERFORACION DE POZO PROFUNDO - NEXTIPAC\4.- COTIZACION.pdf</t>
  </si>
  <si>
    <t>TRANSPARENCIA\2017-JUN\ART 8, FRACC V, INC O\GMJ 002C OP2016 - PERFORACION DE POZO PROFUNDO - NEXTIPAC\10.- ACTA DE ENTREGA Y RECEPCION.pdf</t>
  </si>
  <si>
    <t>TRANSPARENCIA\2017-JUN\ART 8, FRACC V, INC O\GMJ 002C OP2016 - PERFORACION DE POZO PROFUNDO - NEXTIPAC\11.- FINIQUITO.pdf</t>
  </si>
  <si>
    <t>TRANSPARENCIA\2017-JUN\ART 8, FRACC V, INC O\GMJ 003C OP2016 - ALUMBRADO, C. ZARAGOZA - SCZ\3.- AUTORIZACION.pdf</t>
  </si>
  <si>
    <t>TRANSPARENCIA\2017-JUN\ART 8, FRACC V, INC O\GMJ 003C OP2016 - ALUMBRADO, C. ZARAGOZA - SCZ\4.- COTIZACION.pdf</t>
  </si>
  <si>
    <t>TRANSPARENCIA\2017-JUN\ART 8, FRACC V, INC O\GMJ 003C OP2016 - ALUMBRADO, C. ZARAGOZA - SCZ\10.- ACTA D ENTREGA Y RECEPCION.pdf</t>
  </si>
  <si>
    <t>TRANSPARENCIA\2017-JUN\ART 8, FRACC V, INC O\GMJ 004C OP2016 - AGUA POTABLE, C. 16 D SEP - ZDH\1.- PROPUESTA.pdf</t>
  </si>
  <si>
    <t>TRANSPARENCIA\2017-JUN\ART 8, FRACC V, INC O\GMJ 004C OP2016 - AGUA POTABLE, C. 16 D SEP - ZDH\4.- PRESUPUESTO.pdf</t>
  </si>
  <si>
    <t>TRANSPARENCIA\2017-JUN\ART 8, FRACC V, INC O\GMJ 004C OP2016 - AGUA POTABLE, C. 16 D SEP - ZDH\11.- FINIQUITO.pdf</t>
  </si>
  <si>
    <t>TRANSPARENCIA\2017-JUN\ART 8, FRACC V, INC O\GMJ 005C OP2016 - DRENAJE, C. 16 D SEP - ZDH\1.- PROPUESTA.pdf</t>
  </si>
  <si>
    <t>TRANSPARENCIA\2017-JUN\ART 8, FRACC V, INC O\GMJ 005C OP2016 - DRENAJE, C. 16 D SEP - ZDH\4.- COTIZACION.pdf</t>
  </si>
  <si>
    <t>TRANSPARENCIA\2017-JUN\ART 8, FRACC V, INC O\GMJ 005C OP2016 - DRENAJE, C. 16 D SEP - ZDH\11.- FINIQUITO.pdf</t>
  </si>
  <si>
    <t>TRANSPARENCIA\2017-JUN\ART 8, FRACC V, INC O\GMJ 013C OP2016 - ELECTRIFICACION, C. FCO VILLA - ZDH\3.- AUTORIZACION.pdf</t>
  </si>
  <si>
    <t>TRANSPARENCIA\2017-JUN\ART 8, FRACC V, INC O\GMJ 013C OP2016 - ELECTRIFICACION, C. FCO VILLA - ZDH\4.- COTIZACION.pdf</t>
  </si>
  <si>
    <t>TRANSPARENCIA\2017-JUN\ART 8, FRACC V, INC O\GMJ 013C OP2016 - ELECTRIFICACION, C. FCO VILLA - ZDH\10.- ACTA D ENTREGA Y RECEPCION.pdf</t>
  </si>
  <si>
    <t>TRANSPARENCIA\2017-JUN\ART 8, FRACC V, INC O\GMJ 013C OP2016 - ELECTRIFICACION, C. FCO VILLA - ZDH\11.- FINIQUITO.pdf</t>
  </si>
  <si>
    <t>9.-</t>
  </si>
  <si>
    <t>AVANCES SOBRE OBRAS</t>
  </si>
  <si>
    <t>NO APLICA</t>
  </si>
  <si>
    <t>SOBRE LOS LINEAMIENTOS:</t>
  </si>
  <si>
    <r>
      <t xml:space="preserve">LA </t>
    </r>
    <r>
      <rPr>
        <b/>
        <sz val="14"/>
        <color theme="1"/>
        <rFont val="Calibri"/>
        <family val="2"/>
        <scheme val="minor"/>
      </rPr>
      <t>UNIDAD RESPONSABLE</t>
    </r>
    <r>
      <rPr>
        <b/>
        <sz val="11"/>
        <color theme="1"/>
        <rFont val="Calibri"/>
        <family val="2"/>
        <scheme val="minor"/>
      </rPr>
      <t xml:space="preserve"> DE LA EJECUCION</t>
    </r>
    <r>
      <rPr>
        <sz val="11"/>
        <color theme="1"/>
        <rFont val="Calibri"/>
        <family val="2"/>
        <scheme val="minor"/>
      </rPr>
      <t xml:space="preserve"> DE LAS OBRAS ES LA </t>
    </r>
    <r>
      <rPr>
        <b/>
        <sz val="14"/>
        <color theme="1"/>
        <rFont val="Calibri"/>
        <family val="2"/>
        <scheme val="minor"/>
      </rPr>
      <t>DIRECCIÓN DE OBRAS PÚBLICAS</t>
    </r>
  </si>
  <si>
    <r>
      <t xml:space="preserve">LOS </t>
    </r>
    <r>
      <rPr>
        <b/>
        <sz val="14"/>
        <color theme="1"/>
        <rFont val="Calibri"/>
        <family val="2"/>
        <scheme val="minor"/>
      </rPr>
      <t>MECANISMOS DE VIGILANCIA Y SUPERVICIÓN</t>
    </r>
    <r>
      <rPr>
        <sz val="11"/>
        <color theme="1"/>
        <rFont val="Calibri"/>
        <family val="2"/>
        <scheme val="minor"/>
      </rPr>
      <t xml:space="preserve"> ES LA </t>
    </r>
    <r>
      <rPr>
        <b/>
        <sz val="14"/>
        <color theme="1"/>
        <rFont val="Calibri"/>
        <family val="2"/>
        <scheme val="minor"/>
      </rPr>
      <t>VISITA CONTINUA A LA OBRA</t>
    </r>
  </si>
  <si>
    <r>
      <t xml:space="preserve">LOS </t>
    </r>
    <r>
      <rPr>
        <b/>
        <sz val="14"/>
        <color theme="1"/>
        <rFont val="Calibri"/>
        <family val="2"/>
        <scheme val="minor"/>
      </rPr>
      <t>MOTIVOS Y FUNDAMENTOS LEGALES</t>
    </r>
    <r>
      <rPr>
        <sz val="11"/>
        <color theme="1"/>
        <rFont val="Calibri"/>
        <family val="2"/>
        <scheme val="minor"/>
      </rPr>
      <t xml:space="preserve">, SE ENCUENTRAN EN EL CONTRATO DE OBRA PARRAFO </t>
    </r>
    <r>
      <rPr>
        <b/>
        <sz val="14"/>
        <color theme="1"/>
        <rFont val="Calibri"/>
        <family val="2"/>
        <scheme val="minor"/>
      </rPr>
      <t>I.1.-</t>
    </r>
  </si>
  <si>
    <t>TRANSPARENCIA\2017-JUN\ART 8, FRACC V, INC O\GMJ 008C OP2016 - DRE, C. ANIMA SOLA, 2DA ETAPA - JOCO\1.- PROYECTO.pdf</t>
  </si>
  <si>
    <t>TRANSPARENCIA\2017-JUN\ART 8, FRACC V, INC O\GMJ 008C OP2016 - DRE, C. ANIMA SOLA, 2DA ETAPA - JOCO\4.- COTIZACION.pdf</t>
  </si>
  <si>
    <t>TRANSPARENCIA\2017-JUN\ART 8, FRACC V, INC O\GMJ 008C OP2016 - DRE, C. ANIMA SOLA, 2DA ETAPA - JOCO\11.- FINIQUITO.pdf</t>
  </si>
  <si>
    <t>TRANSPARENCIA\2017-JUN\ART 8, FRACC V, INC O\GMJ 010C OP2016 - DRE, C. VICENTE GRO - JOCO\4.- COTIZACION.pdf</t>
  </si>
  <si>
    <t>TRANSPARENCIA\2017-JUN\ART 8, FRACC V, INC O\GMJ 010C OP2016 - DRE, C. VICENTE GRO - JOCO\11.- FINIQUITO.pdf</t>
  </si>
  <si>
    <t>TRANSPARENCIA\2017-JUN\ART 8, FRACC V, INC O\GMJ 011C OP2016 - AGUA P, C. VICENTE GRO - JOCO\1.- PROYECTO.pdf</t>
  </si>
  <si>
    <t>TRANSPARENCIA\2017-JUN\ART 8, FRACC V, INC O\GMJ 011C OP2016 - AGUA P, C. VICENTE GRO - JOCO\4.- COTIZACION.pdf</t>
  </si>
  <si>
    <t>TRANSPARENCIA\2017-JUN\ART 8, FRACC V, INC O\GMJ 011C OP2016 - AGUA P, C. VICENTE GRO - JOCO\11.- FINIQUITO.pdf</t>
  </si>
  <si>
    <t>TRANSPARENCIA\2017-JUN\ART 8, FRACC V, INC O\GMJ 014C OP2016 - ELECTRIFICACION, C. BERNARDO QUINTANA - ZDH\3.- AUTORIZACION.pdf</t>
  </si>
  <si>
    <t>TRANSPARENCIA\2017-JUN\ART 8, FRACC V, INC O\GMJ 014C OP2016 - ELECTRIFICACION, C. BERNARDO QUINTANA - ZDH\4.- COTIZACION.pdf</t>
  </si>
  <si>
    <t>TRANSPARENCIA\2017-JUN\ART 8, FRACC V, INC O\GMJ 014C OP2016 - ELECTRIFICACION, C. BERNARDO QUINTANA - ZDH\10.- ACTA DE ENTREGA Y RECEPCION.pdf</t>
  </si>
  <si>
    <t>TRANSPARENCIA\2017-JUN\ART 8, FRACC V, INC O\GMJ 014C OP2016 - ELECTRIFICACION, C. BERNARDO QUINTANA - ZDH\11.- FINIQUITO.pdf</t>
  </si>
  <si>
    <t>TRANSPARENCIA\2017-JUN\ART 8, FRACC V, INC O\GMJ 021C OP2016 - ALUMBRADO, C. DEGOLLADO - JOCO\3.- AUTORIZACION.pdf</t>
  </si>
  <si>
    <t>TRANSPARENCIA\2017-JUN\ART 8, FRACC V, INC O\GMJ 021C OP2016 - ALUMBRADO, C. DEGOLLADO - JOCO\4.- COTIZACION.pdf</t>
  </si>
  <si>
    <t>TRANSPARENCIA\2017-JUN\ART 8, FRACC V, INC O\GMJ 021C OP2016 - ALUMBRADO, C. DEGOLLADO - JOCO\11.- FINIQUITO.pdf</t>
  </si>
  <si>
    <t>INVITACION/ CONVOCATORIA</t>
  </si>
  <si>
    <t>A. DE VISITA</t>
  </si>
  <si>
    <t>A. DE ACLARACIONES</t>
  </si>
  <si>
    <t>FECHA PROSUPUESTO</t>
  </si>
  <si>
    <t>BASES</t>
  </si>
  <si>
    <t>6.-</t>
  </si>
  <si>
    <t>2.-</t>
  </si>
  <si>
    <t>PARTIDA PRESUPUESTAL</t>
  </si>
  <si>
    <t>ORIGEN DEL RECURSO</t>
  </si>
  <si>
    <t>7.-</t>
  </si>
  <si>
    <t>CONVENIOS MODIFICATORIO</t>
  </si>
  <si>
    <t>INFORME DE AVANCE</t>
  </si>
  <si>
    <t>ACTA DE ENTREGA Y RECEPCION</t>
  </si>
  <si>
    <t>12.-</t>
  </si>
  <si>
    <t>13.-</t>
  </si>
  <si>
    <t>14.-</t>
  </si>
  <si>
    <t>A. DE FALLO</t>
  </si>
  <si>
    <t>PROUPUESTOS/ PROPUESTAS</t>
  </si>
  <si>
    <t>TRANSPARENCIA\2017-JUN\ART 8, FRACC V, INC P\GMJ 012C OP2016 - LOZA D CONCRETO Y PUENTE, AV. VICENTE GRO - JOCO\1.a.- BASES.pdf</t>
  </si>
  <si>
    <t>SOBRE LOS LINEAMIENTOS</t>
  </si>
  <si>
    <t>LINK</t>
  </si>
  <si>
    <t>TRANSPARENCIA\2017-JUN\ART 8, FRACC V, INC P\GMJ 012C OP2016 - LOZA D CONCRETO Y PUENTE, AV. VICENTE GRO - JOCO\1.- convocatoria.pdf</t>
  </si>
  <si>
    <t>TRANSPARENCIA\2017-JUN\ART 8, FRACC V, INC P\GMJ 012C OP2016 - LOZA D CONCRETO Y PUENTE, AV. VICENTE GRO - JOCO\ACTA D VISITA.pdf</t>
  </si>
  <si>
    <t>TRANSPARENCIA\2017-JUN\ART 8, FRACC V, INC P\GMJ 012C OP2016 - LOZA D CONCRETO Y PUENTE, AV. VICENTE GRO - JOCO\ACTA D ACLARACIONES.pdf</t>
  </si>
  <si>
    <t>TRANSPARENCIA\2017-JUN\ART 8, FRACC V, INC P\GMJ 012C OP2016 - LOZA D CONCRETO Y PUENTE, AV. VICENTE GRO - JOCO\ACTA D PROPUESTAS.pdf</t>
  </si>
  <si>
    <t>FEDERAL</t>
  </si>
  <si>
    <t>12365-62500-504-080-0026</t>
  </si>
  <si>
    <t>TRANSPARENCIA\2017-JUN\ART 8, FRACC V, INC P\GMJ 012C OP2016 - LOZA D CONCRETO Y PUENTE, AV. VICENTE GRO - JOCO\6.- FALLO.pdf</t>
  </si>
  <si>
    <t>TRANSPARENCIA\2017-JUN\ART 8, FRACC V, INC P\GMJ 012C OP2016 - LOZA D CONCRETO Y PUENTE, AV. VICENTE GRO - JOCO\13.- ACTA D ENTREGA Y RECEPCION.pdf</t>
  </si>
  <si>
    <t>TRANSPARENCIA\2017-JUN\ART 8, FRACC V, INC P\GMJ 012C OP2016 - LOZA D CONCRETO Y PUENTE, AV. VICENTE GRO - JOCO\14.- FINIQUITO.pdf</t>
  </si>
  <si>
    <t>TRANSPARENCIA\2017-JUN\ART 8, FRACC V, INC P\GMJ 016C OP2016 - REDES, C. DEGOLLADO (MATAMOROS-JOSEFA ORTIZ) - JOCO\1.a.- BASES.pdf</t>
  </si>
  <si>
    <t>TRANSPARENCIA\2017-JUN\ART 8, FRACC V, INC P\GMJ 016C OP2016 - REDES, C. DEGOLLADO (MATAMOROS-JOSEFA ORTIZ) - JOCO\1.- CONVOCATORIA.pdf</t>
  </si>
  <si>
    <t>TRANSPARENCIA\2017-JUN\ART 8, FRACC V, INC P\GMJ 016C OP2016 - REDES, C. DEGOLLADO (MATAMOROS-JOSEFA ORTIZ) - JOCO\ACTA D VISITA.pdf</t>
  </si>
  <si>
    <t>TRANSPARENCIA\2017-JUN\ART 8, FRACC V, INC P\GMJ 016C OP2016 - REDES, C. DEGOLLADO (MATAMOROS-JOSEFA ORTIZ) - JOCO\ACTA D ACLARACIONES.pdf</t>
  </si>
  <si>
    <t>TRANSPARENCIA\2017-JUN\ART 8, FRACC V, INC P\GMJ 016C OP2016 - REDES, C. DEGOLLADO (MATAMOROS-JOSEFA ORTIZ) - JOCO\ACTA D PROPUESTAS.pdf</t>
  </si>
  <si>
    <t>TRANSPARENCIA\2017-JUN\ART 8, FRACC V, INC P\GMJ 016C OP2016 - REDES, C. DEGOLLADO (MATAMOROS-JOSEFA ORTIZ) - JOCO\6.- FALLO.pdf</t>
  </si>
  <si>
    <t>12365-62500-504-080-0025</t>
  </si>
  <si>
    <t>TRANSPARENCIA\2017-JUN\ART 8, FRACC V, INC P\GMJ 016C OP2016 - REDES, C. DEGOLLADO (MATAMOROS-JOSEFA ORTIZ) - JOCO\13.- ACTA DE ENTREGA Y RECEPCION.pdf</t>
  </si>
  <si>
    <t>TRANSPARENCIA\2017-JUN\ART 8, FRACC V, INC P\GMJ 016C OP2016 - REDES, C. DEGOLLADO (MATAMOROS-JOSEFA ORTIZ) - JOCO\14.- FINIQUITO.pdf</t>
  </si>
  <si>
    <t>TRANSPARENCIA\2017-JUN\ART 8, FRACC V, INC P\GMJ 017C OP2016 - REDES, C. DEGOLLADO (NICOLAS BRAVO-MATAMOROS) - JOCO\1.a.- BASES.pdf</t>
  </si>
  <si>
    <t>TRANSPARENCIA\2017-JUN\ART 8, FRACC V, INC P\GMJ 017C OP2016 - REDES, C. DEGOLLADO (NICOLAS BRAVO-MATAMOROS) - JOCO\1.- convocatoria.pdf</t>
  </si>
  <si>
    <t>TRANSPARENCIA\2017-JUN\ART 8, FRACC V, INC P\GMJ 017C OP2016 - REDES, C. DEGOLLADO (NICOLAS BRAVO-MATAMOROS) - JOCO\ACTA D VISITA.pdf</t>
  </si>
  <si>
    <t>TRANSPARENCIA\2017-JUN\ART 8, FRACC V, INC P\GMJ 017C OP2016 - REDES, C. DEGOLLADO (NICOLAS BRAVO-MATAMOROS) - JOCO\ACTA D ACLARACIONES.pdf</t>
  </si>
  <si>
    <t>TRANSPARENCIA\2017-JUN\ART 8, FRACC V, INC P\GMJ 017C OP2016 - REDES, C. DEGOLLADO (NICOLAS BRAVO-MATAMOROS) - JOCO\ACTA D PROPUESTAS.pdf</t>
  </si>
  <si>
    <t>TRANSPARENCIA\2017-JUN\ART 8, FRACC V, INC P\GMJ 017C OP2016 - REDES, C. DEGOLLADO (NICOLAS BRAVO-MATAMOROS) - JOCO\6.- FALLO.pdf</t>
  </si>
  <si>
    <t>TRANSPARENCIA\2017-JUN\ART 8, FRACC V, INC P\GMJ 017C OP2016 - REDES, C. DEGOLLADO (NICOLAS BRAVO-MATAMOROS) - JOCO\13.- ACTA D ENTREGA Y RECEPCION.pdf</t>
  </si>
  <si>
    <t>TRANSPARENCIA\2017-JUN\ART 8, FRACC V, INC P\GMJ 017C OP2016 - REDES, C. DEGOLLADO (NICOLAS BRAVO-MATAMOROS) - JOCO\14.- FINIQUITO.pdf</t>
  </si>
  <si>
    <t>TRANSPARENCIA\2017-JUN\ART 8, FRACC V, INC P\GMJ 018C OP2016 - CONSTRUCCION DE PLAZOLETA - CHANTEPEC\1.a.- BASES.pdf</t>
  </si>
  <si>
    <t>TRANSPARENCIA\2017-JUN\ART 8, FRACC V, INC P\GMJ 018C OP2016 - CONSTRUCCION DE PLAZOLETA - CHANTEPEC\1.- convocatoria.pdf</t>
  </si>
  <si>
    <t>TRANSPARENCIA\2017-JUN\ART 8, FRACC V, INC P\GMJ 018C OP2016 - CONSTRUCCION DE PLAZOLETA - CHANTEPEC\ACTA D VISITA.pdf</t>
  </si>
  <si>
    <t>TRANSPARENCIA\2017-JUN\ART 8, FRACC V, INC P\GMJ 018C OP2016 - CONSTRUCCION DE PLAZOLETA - CHANTEPEC\ACTA D ACLARACIONES.pdf</t>
  </si>
  <si>
    <t>TRANSPARENCIA\2017-JUN\ART 8, FRACC V, INC P\GMJ 018C OP2016 - CONSTRUCCION DE PLAZOLETA - CHANTEPEC\ACTA D PROPUESTAS.pdf</t>
  </si>
  <si>
    <t>TRANSPARENCIA\2017-JUN\ART 8, FRACC V, INC P\GMJ 018C OP2016 - CONSTRUCCION DE PLAZOLETA - CHANTEPEC\6.- FALLO.pdf</t>
  </si>
  <si>
    <t>12362-62200-504-080-0008</t>
  </si>
  <si>
    <t>MUNICIPAL</t>
  </si>
  <si>
    <t>12365-62300-501-080-0060</t>
  </si>
  <si>
    <t>6221-1-602-050-39</t>
  </si>
  <si>
    <t>TRANSPARENCIA\2017-JUN\ART 8, FRACC V, INC P\GMJ 018C OP2016 - CONSTRUCCION DE PLAZOLETA - CHANTEPEC\13.- ACTA D ENTREGA Y RECEPCION.pdf</t>
  </si>
  <si>
    <t>TRANSPARENCIA\2017-JUN\ART 8, FRACC V, INC P\GMJ 018C OP2016 - CONSTRUCCION DE PLAZOLETA - CHANTEPEC\14.- FINIQUITO.pdf</t>
  </si>
  <si>
    <t>TRANSPARENCIA\2017-JUN\ART 8, FRACC V, INC P\GMJ 024C OP2016 - PERFORACION Y AFORO DE POZO PROFUNDO, C. JUAREZ - CHANTE\14.- FINIQUITO.pdf</t>
  </si>
  <si>
    <t>TRANSPARENCIA\2017-JUN\ART 8, FRACC V, INC P\GMJ 025C OP2016 - RESTAURACION DE PARROQUIA DEL SEÑOR DEL MONTE - JOCO\1.a.- BASES.pdf</t>
  </si>
  <si>
    <t>TRANSPARENCIA\2017-JUN\ART 8, FRACC V, INC P\GMJ 025C OP2016 - RESTAURACION DE PARROQUIA DEL SEÑOR DEL MONTE - JOCO\1.- INVITACION.pdf</t>
  </si>
  <si>
    <t>TRANSPARENCIA\2017-JUN\ART 8, FRACC V, INC P\GMJ 025C OP2016 - RESTAURACION DE PARROQUIA DEL SEÑOR DEL MONTE - JOCO\ACTA D VISITA.pdf</t>
  </si>
  <si>
    <t>TRANSPARENCIA\2017-JUN\ART 8, FRACC V, INC P\GMJ 025C OP2016 - RESTAURACION DE PARROQUIA DEL SEÑOR DEL MONTE - JOCO\ACTA D ACLARACIONES.pdf</t>
  </si>
  <si>
    <t>TRANSPARENCIA\2017-JUN\ART 8, FRACC V, INC P\GMJ 025C OP2016 - RESTAURACION DE PARROQUIA DEL SEÑOR DEL MONTE - JOCO\ACTA D PROPUESTAS.pdf</t>
  </si>
  <si>
    <t>TRANSPARENCIA\2017-JUN\ART 8, FRACC V, INC P\GMJ 025C OP2016 - RESTAURACION DE PARROQUIA DEL SEÑOR DEL MONTE - JOCO\12.- AVANCE FISICO-FINANCIERO.pdf</t>
  </si>
  <si>
    <r>
      <t xml:space="preserve">ES EL IGUAL AL LINEAMIENTO </t>
    </r>
    <r>
      <rPr>
        <b/>
        <sz val="14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</si>
</sst>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  <numFmt numFmtId="168" formatCode="[$-409]h:mm\ AM/PM;@"/>
    <numFmt numFmtId="169" formatCode="[$$-80A]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9.35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6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2" xfId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8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8" xfId="1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164" fontId="0" fillId="14" borderId="1" xfId="1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14" fontId="9" fillId="14" borderId="8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4" fontId="9" fillId="14" borderId="24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4" fontId="0" fillId="0" borderId="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15" borderId="1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center" vertical="center"/>
    </xf>
    <xf numFmtId="166" fontId="0" fillId="15" borderId="1" xfId="1" applyNumberFormat="1" applyFont="1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wrapText="1"/>
    </xf>
    <xf numFmtId="14" fontId="0" fillId="15" borderId="24" xfId="0" applyNumberForma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64" fontId="0" fillId="15" borderId="4" xfId="1" applyFont="1" applyFill="1" applyBorder="1" applyAlignment="1">
      <alignment horizontal="center" vertical="center"/>
    </xf>
    <xf numFmtId="14" fontId="0" fillId="15" borderId="8" xfId="1" applyNumberFormat="1" applyFont="1" applyFill="1" applyBorder="1" applyAlignment="1">
      <alignment horizontal="center" vertical="center"/>
    </xf>
    <xf numFmtId="14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5" fontId="0" fillId="15" borderId="8" xfId="0" applyNumberFormat="1" applyFill="1" applyBorder="1" applyAlignment="1">
      <alignment horizontal="center" vertical="center"/>
    </xf>
    <xf numFmtId="165" fontId="0" fillId="15" borderId="4" xfId="0" applyNumberFormat="1" applyFill="1" applyBorder="1" applyAlignment="1">
      <alignment horizontal="center" vertical="center"/>
    </xf>
    <xf numFmtId="14" fontId="0" fillId="15" borderId="8" xfId="0" applyNumberFormat="1" applyFill="1" applyBorder="1" applyAlignment="1">
      <alignment horizontal="center" vertical="center"/>
    </xf>
    <xf numFmtId="14" fontId="0" fillId="15" borderId="27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0" xfId="0" applyFill="1"/>
    <xf numFmtId="0" fontId="10" fillId="15" borderId="1" xfId="0" applyFont="1" applyFill="1" applyBorder="1" applyAlignment="1">
      <alignment horizontal="left" vertical="center" wrapText="1"/>
    </xf>
    <xf numFmtId="14" fontId="0" fillId="0" borderId="17" xfId="0" applyNumberForma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3" fontId="0" fillId="0" borderId="0" xfId="0" applyNumberFormat="1"/>
    <xf numFmtId="43" fontId="14" fillId="0" borderId="0" xfId="0" applyNumberFormat="1" applyFont="1"/>
    <xf numFmtId="0" fontId="0" fillId="2" borderId="33" xfId="0" applyFill="1" applyBorder="1" applyAlignment="1">
      <alignment horizontal="center" vertical="center"/>
    </xf>
    <xf numFmtId="14" fontId="0" fillId="0" borderId="34" xfId="1" applyNumberFormat="1" applyFont="1" applyBorder="1" applyAlignment="1">
      <alignment horizontal="center" vertical="center"/>
    </xf>
    <xf numFmtId="14" fontId="0" fillId="15" borderId="34" xfId="1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15" borderId="2" xfId="1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9" fillId="14" borderId="17" xfId="1" applyNumberFormat="1" applyFont="1" applyFill="1" applyBorder="1" applyAlignment="1">
      <alignment horizontal="center" vertical="center"/>
    </xf>
    <xf numFmtId="14" fontId="9" fillId="14" borderId="2" xfId="1" applyNumberFormat="1" applyFont="1" applyFill="1" applyBorder="1" applyAlignment="1">
      <alignment horizontal="center" vertical="center"/>
    </xf>
    <xf numFmtId="14" fontId="9" fillId="14" borderId="1" xfId="1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0" fillId="0" borderId="38" xfId="0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14" fontId="0" fillId="0" borderId="17" xfId="0" applyNumberFormat="1" applyBorder="1" applyAlignment="1">
      <alignment horizontal="center" vertical="center" textRotation="90"/>
    </xf>
    <xf numFmtId="14" fontId="0" fillId="15" borderId="17" xfId="0" applyNumberFormat="1" applyFill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9" fillId="15" borderId="17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0" fillId="0" borderId="38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17" borderId="41" xfId="0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0" xfId="0" applyFont="1" applyFill="1"/>
    <xf numFmtId="0" fontId="0" fillId="0" borderId="45" xfId="0" applyBorder="1" applyAlignment="1">
      <alignment horizontal="center" vertical="center"/>
    </xf>
    <xf numFmtId="14" fontId="0" fillId="0" borderId="46" xfId="1" applyNumberFormat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15" borderId="47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14" fontId="0" fillId="15" borderId="46" xfId="1" applyNumberFormat="1" applyFont="1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 wrapText="1"/>
    </xf>
    <xf numFmtId="0" fontId="0" fillId="15" borderId="31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17" borderId="4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22" fontId="20" fillId="0" borderId="0" xfId="0" applyNumberFormat="1" applyFont="1" applyAlignment="1"/>
    <xf numFmtId="14" fontId="20" fillId="0" borderId="0" xfId="0" applyNumberFormat="1" applyFont="1" applyAlignment="1">
      <alignment horizontal="left"/>
    </xf>
    <xf numFmtId="14" fontId="0" fillId="15" borderId="48" xfId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0" xfId="0" applyFill="1"/>
    <xf numFmtId="14" fontId="20" fillId="0" borderId="0" xfId="0" applyNumberFormat="1" applyFont="1" applyAlignment="1"/>
    <xf numFmtId="0" fontId="0" fillId="14" borderId="4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8" fontId="0" fillId="14" borderId="48" xfId="1" applyNumberFormat="1" applyFont="1" applyFill="1" applyBorder="1" applyAlignment="1">
      <alignment horizontal="center" vertical="center"/>
    </xf>
    <xf numFmtId="14" fontId="0" fillId="0" borderId="46" xfId="1" applyNumberFormat="1" applyFont="1" applyFill="1" applyBorder="1" applyAlignment="1">
      <alignment horizontal="center" vertical="center" wrapText="1"/>
    </xf>
    <xf numFmtId="168" fontId="0" fillId="0" borderId="48" xfId="1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10" fillId="0" borderId="17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164" fontId="0" fillId="0" borderId="51" xfId="1" applyFont="1" applyBorder="1" applyAlignment="1">
      <alignment horizontal="center" vertical="center"/>
    </xf>
    <xf numFmtId="166" fontId="0" fillId="0" borderId="51" xfId="1" applyNumberFormat="1" applyFon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19" borderId="52" xfId="0" applyFill="1" applyBorder="1" applyAlignment="1">
      <alignment horizontal="center" vertical="center"/>
    </xf>
    <xf numFmtId="0" fontId="0" fillId="19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7" fillId="12" borderId="3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15" borderId="4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22" fontId="20" fillId="0" borderId="0" xfId="0" applyNumberFormat="1" applyFont="1" applyFill="1" applyAlignment="1"/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164" fontId="0" fillId="0" borderId="46" xfId="1" applyFont="1" applyBorder="1" applyAlignment="1">
      <alignment horizontal="center" vertical="center"/>
    </xf>
    <xf numFmtId="166" fontId="0" fillId="10" borderId="46" xfId="1" applyNumberFormat="1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66" fontId="0" fillId="14" borderId="1" xfId="1" applyNumberFormat="1" applyFont="1" applyFill="1" applyBorder="1" applyAlignment="1">
      <alignment horizontal="center" vertical="center"/>
    </xf>
    <xf numFmtId="164" fontId="0" fillId="10" borderId="1" xfId="1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14" fontId="0" fillId="10" borderId="6" xfId="0" applyNumberFormat="1" applyFill="1" applyBorder="1" applyAlignment="1">
      <alignment horizontal="center" vertical="center" wrapText="1"/>
    </xf>
    <xf numFmtId="14" fontId="0" fillId="10" borderId="54" xfId="0" applyNumberFormat="1" applyFill="1" applyBorder="1" applyAlignment="1">
      <alignment horizontal="center" vertical="center" wrapText="1"/>
    </xf>
    <xf numFmtId="14" fontId="0" fillId="0" borderId="55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14" fontId="0" fillId="14" borderId="5" xfId="0" applyNumberFormat="1" applyFill="1" applyBorder="1" applyAlignment="1">
      <alignment horizontal="center" vertical="center"/>
    </xf>
    <xf numFmtId="14" fontId="0" fillId="10" borderId="31" xfId="0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4" fontId="0" fillId="0" borderId="31" xfId="1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4" fillId="14" borderId="8" xfId="0" applyFont="1" applyFill="1" applyBorder="1" applyAlignment="1">
      <alignment horizontal="center" vertical="center"/>
    </xf>
    <xf numFmtId="14" fontId="0" fillId="0" borderId="30" xfId="1" applyNumberFormat="1" applyFont="1" applyBorder="1" applyAlignment="1">
      <alignment horizontal="center" vertical="center"/>
    </xf>
    <xf numFmtId="14" fontId="0" fillId="0" borderId="31" xfId="1" applyNumberFormat="1" applyFont="1" applyBorder="1" applyAlignment="1">
      <alignment horizontal="center" vertical="center"/>
    </xf>
    <xf numFmtId="14" fontId="0" fillId="0" borderId="4" xfId="1" applyNumberFormat="1" applyFont="1" applyBorder="1" applyAlignment="1">
      <alignment horizontal="center" vertical="center"/>
    </xf>
    <xf numFmtId="0" fontId="9" fillId="14" borderId="4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4" fontId="0" fillId="10" borderId="30" xfId="0" applyNumberFormat="1" applyFill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0" fillId="10" borderId="8" xfId="0" applyNumberFormat="1" applyFill="1" applyBorder="1" applyAlignment="1">
      <alignment horizontal="center" vertical="center"/>
    </xf>
    <xf numFmtId="14" fontId="0" fillId="10" borderId="27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/>
    </xf>
    <xf numFmtId="14" fontId="25" fillId="0" borderId="30" xfId="0" applyNumberFormat="1" applyFont="1" applyBorder="1" applyAlignment="1">
      <alignment horizontal="center" vertical="center"/>
    </xf>
    <xf numFmtId="14" fontId="25" fillId="0" borderId="47" xfId="0" applyNumberFormat="1" applyFont="1" applyBorder="1" applyAlignment="1">
      <alignment horizontal="center" vertical="center"/>
    </xf>
    <xf numFmtId="14" fontId="0" fillId="14" borderId="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 textRotation="90"/>
    </xf>
    <xf numFmtId="0" fontId="16" fillId="14" borderId="4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64" fontId="16" fillId="14" borderId="1" xfId="1" applyFont="1" applyFill="1" applyBorder="1" applyAlignment="1">
      <alignment horizontal="center" vertical="center"/>
    </xf>
    <xf numFmtId="166" fontId="16" fillId="14" borderId="1" xfId="1" applyNumberFormat="1" applyFont="1" applyFill="1" applyBorder="1" applyAlignment="1">
      <alignment horizontal="center" vertical="center"/>
    </xf>
    <xf numFmtId="14" fontId="16" fillId="14" borderId="1" xfId="0" applyNumberFormat="1" applyFont="1" applyFill="1" applyBorder="1" applyAlignment="1">
      <alignment horizontal="center" vertical="center"/>
    </xf>
    <xf numFmtId="14" fontId="16" fillId="14" borderId="4" xfId="0" applyNumberFormat="1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164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16" fontId="16" fillId="14" borderId="5" xfId="0" applyNumberFormat="1" applyFont="1" applyFill="1" applyBorder="1" applyAlignment="1">
      <alignment horizontal="center" vertical="center"/>
    </xf>
    <xf numFmtId="14" fontId="16" fillId="14" borderId="5" xfId="0" applyNumberFormat="1" applyFont="1" applyFill="1" applyBorder="1" applyAlignment="1">
      <alignment horizontal="center" vertical="center"/>
    </xf>
    <xf numFmtId="167" fontId="16" fillId="14" borderId="1" xfId="0" applyNumberFormat="1" applyFont="1" applyFill="1" applyBorder="1" applyAlignment="1">
      <alignment horizontal="center" vertical="center"/>
    </xf>
    <xf numFmtId="16" fontId="16" fillId="14" borderId="8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5" fontId="16" fillId="14" borderId="8" xfId="0" applyNumberFormat="1" applyFont="1" applyFill="1" applyBorder="1" applyAlignment="1">
      <alignment horizontal="center" vertical="center"/>
    </xf>
    <xf numFmtId="165" fontId="16" fillId="14" borderId="4" xfId="0" applyNumberFormat="1" applyFont="1" applyFill="1" applyBorder="1" applyAlignment="1">
      <alignment horizontal="center" vertical="center"/>
    </xf>
    <xf numFmtId="14" fontId="16" fillId="14" borderId="8" xfId="0" applyNumberFormat="1" applyFont="1" applyFill="1" applyBorder="1" applyAlignment="1">
      <alignment horizontal="center" vertical="center"/>
    </xf>
    <xf numFmtId="14" fontId="16" fillId="14" borderId="27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4" fontId="0" fillId="14" borderId="8" xfId="0" applyNumberFormat="1" applyFill="1" applyBorder="1" applyAlignment="1">
      <alignment horizontal="center" vertical="center" wrapText="1"/>
    </xf>
    <xf numFmtId="165" fontId="0" fillId="0" borderId="49" xfId="0" applyNumberFormat="1" applyBorder="1" applyAlignment="1">
      <alignment horizontal="center" vertical="center"/>
    </xf>
    <xf numFmtId="165" fontId="0" fillId="0" borderId="50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4" fontId="28" fillId="15" borderId="5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164" fontId="0" fillId="0" borderId="41" xfId="1" applyFont="1" applyBorder="1" applyAlignment="1">
      <alignment horizontal="center" vertical="center"/>
    </xf>
    <xf numFmtId="166" fontId="0" fillId="0" borderId="41" xfId="1" applyNumberFormat="1" applyFon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164" fontId="0" fillId="0" borderId="42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67" fontId="0" fillId="0" borderId="4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15" borderId="48" xfId="0" applyFont="1" applyFill="1" applyBorder="1" applyAlignment="1">
      <alignment horizontal="center" vertical="center" wrapText="1"/>
    </xf>
    <xf numFmtId="14" fontId="0" fillId="15" borderId="30" xfId="0" applyNumberFormat="1" applyFill="1" applyBorder="1" applyAlignment="1">
      <alignment horizontal="center" vertical="center" wrapText="1"/>
    </xf>
    <xf numFmtId="14" fontId="0" fillId="15" borderId="31" xfId="0" applyNumberFormat="1" applyFill="1" applyBorder="1" applyAlignment="1">
      <alignment horizontal="center" vertical="center" wrapText="1"/>
    </xf>
    <xf numFmtId="169" fontId="0" fillId="0" borderId="47" xfId="0" applyNumberForma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16" fillId="14" borderId="27" xfId="0" applyNumberFormat="1" applyFont="1" applyFill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 wrapText="1"/>
    </xf>
    <xf numFmtId="169" fontId="0" fillId="0" borderId="52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169" fontId="0" fillId="15" borderId="27" xfId="0" applyNumberForma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 textRotation="90"/>
    </xf>
    <xf numFmtId="0" fontId="0" fillId="20" borderId="4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left" vertical="center" wrapText="1"/>
    </xf>
    <xf numFmtId="164" fontId="0" fillId="20" borderId="1" xfId="1" applyFont="1" applyFill="1" applyBorder="1" applyAlignment="1">
      <alignment horizontal="center" vertical="center"/>
    </xf>
    <xf numFmtId="166" fontId="0" fillId="20" borderId="1" xfId="1" applyNumberFormat="1" applyFont="1" applyFill="1" applyBorder="1" applyAlignment="1">
      <alignment horizontal="center" vertical="center"/>
    </xf>
    <xf numFmtId="14" fontId="0" fillId="20" borderId="1" xfId="0" applyNumberFormat="1" applyFill="1" applyBorder="1" applyAlignment="1">
      <alignment horizontal="center" vertical="center"/>
    </xf>
    <xf numFmtId="14" fontId="0" fillId="20" borderId="4" xfId="0" applyNumberFormat="1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 wrapText="1"/>
    </xf>
    <xf numFmtId="0" fontId="0" fillId="20" borderId="2" xfId="0" applyFill="1" applyBorder="1" applyAlignment="1">
      <alignment horizontal="center" vertical="center"/>
    </xf>
    <xf numFmtId="0" fontId="0" fillId="20" borderId="0" xfId="0" applyFill="1"/>
    <xf numFmtId="0" fontId="0" fillId="0" borderId="8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 textRotation="90"/>
    </xf>
    <xf numFmtId="0" fontId="0" fillId="20" borderId="47" xfId="0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  <xf numFmtId="14" fontId="0" fillId="20" borderId="46" xfId="1" applyNumberFormat="1" applyFont="1" applyFill="1" applyBorder="1" applyAlignment="1">
      <alignment horizontal="center" vertical="center"/>
    </xf>
    <xf numFmtId="14" fontId="0" fillId="20" borderId="31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14" fontId="0" fillId="20" borderId="30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textRotation="90"/>
    </xf>
    <xf numFmtId="0" fontId="12" fillId="15" borderId="8" xfId="0" applyFont="1" applyFill="1" applyBorder="1" applyAlignment="1">
      <alignment horizontal="center" vertical="center" wrapText="1"/>
    </xf>
    <xf numFmtId="14" fontId="0" fillId="21" borderId="17" xfId="0" applyNumberForma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 textRotation="90"/>
    </xf>
    <xf numFmtId="14" fontId="0" fillId="0" borderId="2" xfId="0" applyNumberFormat="1" applyBorder="1" applyAlignment="1">
      <alignment horizontal="center" vertical="center"/>
    </xf>
    <xf numFmtId="14" fontId="0" fillId="20" borderId="2" xfId="0" applyNumberFormat="1" applyFill="1" applyBorder="1" applyAlignment="1">
      <alignment horizontal="center" vertical="center"/>
    </xf>
    <xf numFmtId="14" fontId="0" fillId="15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9" fillId="17" borderId="58" xfId="0" applyFont="1" applyFill="1" applyBorder="1" applyAlignment="1">
      <alignment horizontal="center" vertical="center"/>
    </xf>
    <xf numFmtId="0" fontId="19" fillId="17" borderId="31" xfId="0" applyFont="1" applyFill="1" applyBorder="1" applyAlignment="1">
      <alignment horizontal="center" vertical="center"/>
    </xf>
    <xf numFmtId="0" fontId="5" fillId="22" borderId="59" xfId="0" applyFont="1" applyFill="1" applyBorder="1" applyAlignment="1">
      <alignment horizontal="center" vertical="center"/>
    </xf>
    <xf numFmtId="14" fontId="0" fillId="0" borderId="58" xfId="0" applyNumberFormat="1" applyBorder="1" applyAlignment="1">
      <alignment horizontal="center" vertical="center"/>
    </xf>
    <xf numFmtId="0" fontId="19" fillId="17" borderId="61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19" fillId="17" borderId="62" xfId="0" applyFont="1" applyFill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0" fillId="20" borderId="46" xfId="1" applyNumberFormat="1" applyFont="1" applyFill="1" applyBorder="1" applyAlignment="1">
      <alignment horizontal="center" vertical="center" wrapText="1"/>
    </xf>
    <xf numFmtId="14" fontId="10" fillId="10" borderId="8" xfId="0" applyNumberFormat="1" applyFont="1" applyFill="1" applyBorder="1" applyAlignment="1">
      <alignment horizontal="center" vertical="center"/>
    </xf>
    <xf numFmtId="14" fontId="10" fillId="10" borderId="1" xfId="0" applyNumberFormat="1" applyFont="1" applyFill="1" applyBorder="1" applyAlignment="1">
      <alignment horizontal="center" vertical="center"/>
    </xf>
    <xf numFmtId="165" fontId="10" fillId="10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2" fillId="23" borderId="20" xfId="0" applyFont="1" applyFill="1" applyBorder="1" applyAlignment="1">
      <alignment horizontal="center" vertical="center" textRotation="90"/>
    </xf>
    <xf numFmtId="0" fontId="12" fillId="23" borderId="0" xfId="0" applyFont="1" applyFill="1" applyAlignment="1">
      <alignment textRotation="90"/>
    </xf>
    <xf numFmtId="0" fontId="12" fillId="23" borderId="38" xfId="0" applyFont="1" applyFill="1" applyBorder="1" applyAlignment="1">
      <alignment horizontal="center" vertical="center" textRotation="90"/>
    </xf>
    <xf numFmtId="14" fontId="12" fillId="23" borderId="17" xfId="0" applyNumberFormat="1" applyFont="1" applyFill="1" applyBorder="1" applyAlignment="1">
      <alignment horizontal="center" vertical="center" textRotation="90"/>
    </xf>
    <xf numFmtId="14" fontId="12" fillId="23" borderId="56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textRotation="90"/>
    </xf>
    <xf numFmtId="0" fontId="30" fillId="0" borderId="0" xfId="0" applyFont="1" applyFill="1" applyAlignment="1">
      <alignment vertical="center" textRotation="90"/>
    </xf>
    <xf numFmtId="22" fontId="18" fillId="0" borderId="0" xfId="0" applyNumberFormat="1" applyFont="1" applyFill="1" applyAlignment="1"/>
    <xf numFmtId="0" fontId="15" fillId="0" borderId="0" xfId="0" applyFont="1" applyFill="1" applyAlignment="1"/>
    <xf numFmtId="0" fontId="10" fillId="10" borderId="17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14" fontId="10" fillId="0" borderId="47" xfId="0" applyNumberFormat="1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 wrapText="1"/>
    </xf>
    <xf numFmtId="14" fontId="0" fillId="15" borderId="30" xfId="0" applyNumberForma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 wrapText="1"/>
    </xf>
    <xf numFmtId="14" fontId="9" fillId="14" borderId="17" xfId="1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169" fontId="10" fillId="0" borderId="27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4" fontId="10" fillId="0" borderId="27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4" fontId="0" fillId="14" borderId="27" xfId="0" applyNumberForma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 wrapText="1"/>
    </xf>
    <xf numFmtId="165" fontId="0" fillId="10" borderId="4" xfId="0" applyNumberFormat="1" applyFill="1" applyBorder="1" applyAlignment="1">
      <alignment horizontal="center" vertical="center"/>
    </xf>
    <xf numFmtId="14" fontId="10" fillId="10" borderId="8" xfId="0" applyNumberFormat="1" applyFont="1" applyFill="1" applyBorder="1" applyAlignment="1">
      <alignment horizontal="center" vertical="center" wrapText="1"/>
    </xf>
    <xf numFmtId="14" fontId="9" fillId="14" borderId="17" xfId="0" applyNumberFormat="1" applyFont="1" applyFill="1" applyBorder="1" applyAlignment="1">
      <alignment horizontal="center" vertical="center"/>
    </xf>
    <xf numFmtId="14" fontId="10" fillId="10" borderId="17" xfId="0" applyNumberFormat="1" applyFont="1" applyFill="1" applyBorder="1" applyAlignment="1">
      <alignment horizontal="center" vertical="center"/>
    </xf>
    <xf numFmtId="14" fontId="0" fillId="23" borderId="17" xfId="0" applyNumberFormat="1" applyFill="1" applyBorder="1" applyAlignment="1">
      <alignment horizontal="center" vertical="center" textRotation="90"/>
    </xf>
    <xf numFmtId="14" fontId="10" fillId="0" borderId="24" xfId="0" applyNumberFormat="1" applyFont="1" applyFill="1" applyBorder="1" applyAlignment="1">
      <alignment horizontal="center" vertical="center"/>
    </xf>
    <xf numFmtId="169" fontId="10" fillId="0" borderId="8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4" fontId="9" fillId="0" borderId="17" xfId="1" applyNumberFormat="1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47" xfId="0" applyNumberForma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/>
    </xf>
    <xf numFmtId="0" fontId="19" fillId="17" borderId="42" xfId="0" applyFont="1" applyFill="1" applyBorder="1" applyAlignment="1">
      <alignment horizontal="center" vertical="center"/>
    </xf>
    <xf numFmtId="0" fontId="32" fillId="0" borderId="47" xfId="2" applyBorder="1" applyAlignment="1" applyProtection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19" borderId="60" xfId="0" applyFont="1" applyFill="1" applyBorder="1" applyAlignment="1">
      <alignment horizontal="center" vertical="center"/>
    </xf>
    <xf numFmtId="0" fontId="32" fillId="0" borderId="54" xfId="2" applyBorder="1" applyAlignment="1" applyProtection="1">
      <alignment horizontal="center" vertical="center" wrapText="1"/>
    </xf>
    <xf numFmtId="0" fontId="31" fillId="14" borderId="69" xfId="0" applyFont="1" applyFill="1" applyBorder="1" applyAlignment="1">
      <alignment horizontal="center" vertical="center"/>
    </xf>
    <xf numFmtId="0" fontId="19" fillId="17" borderId="54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14" fontId="0" fillId="20" borderId="24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0" fontId="31" fillId="14" borderId="71" xfId="0" applyFont="1" applyFill="1" applyBorder="1" applyAlignment="1">
      <alignment horizontal="center" vertical="center"/>
    </xf>
    <xf numFmtId="0" fontId="19" fillId="17" borderId="72" xfId="0" applyFont="1" applyFill="1" applyBorder="1" applyAlignment="1">
      <alignment horizontal="center" vertical="center"/>
    </xf>
    <xf numFmtId="14" fontId="0" fillId="0" borderId="72" xfId="0" applyNumberFormat="1" applyBorder="1" applyAlignment="1">
      <alignment horizontal="center" vertical="center"/>
    </xf>
    <xf numFmtId="14" fontId="0" fillId="20" borderId="17" xfId="0" applyNumberFormat="1" applyFill="1" applyBorder="1" applyAlignment="1">
      <alignment horizontal="center" vertical="center"/>
    </xf>
    <xf numFmtId="14" fontId="0" fillId="15" borderId="17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0" fillId="0" borderId="64" xfId="0" applyBorder="1"/>
    <xf numFmtId="0" fontId="3" fillId="0" borderId="73" xfId="0" applyFont="1" applyBorder="1"/>
    <xf numFmtId="0" fontId="0" fillId="0" borderId="74" xfId="0" applyBorder="1"/>
    <xf numFmtId="0" fontId="0" fillId="0" borderId="75" xfId="0" applyBorder="1"/>
    <xf numFmtId="0" fontId="33" fillId="0" borderId="63" xfId="0" applyFont="1" applyBorder="1"/>
    <xf numFmtId="0" fontId="3" fillId="9" borderId="6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22" borderId="60" xfId="0" applyFont="1" applyFill="1" applyBorder="1" applyAlignment="1">
      <alignment horizontal="center" vertical="center"/>
    </xf>
    <xf numFmtId="0" fontId="5" fillId="22" borderId="45" xfId="0" applyFont="1" applyFill="1" applyBorder="1" applyAlignment="1">
      <alignment horizontal="center" vertical="center"/>
    </xf>
    <xf numFmtId="0" fontId="5" fillId="22" borderId="3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14" fontId="19" fillId="15" borderId="1" xfId="0" applyNumberFormat="1" applyFont="1" applyFill="1" applyBorder="1" applyAlignment="1">
      <alignment horizontal="center"/>
    </xf>
    <xf numFmtId="0" fontId="3" fillId="18" borderId="0" xfId="0" applyFont="1" applyFill="1" applyAlignment="1">
      <alignment horizontal="center" vertical="center"/>
    </xf>
    <xf numFmtId="0" fontId="15" fillId="16" borderId="39" xfId="0" applyFont="1" applyFill="1" applyBorder="1" applyAlignment="1">
      <alignment horizontal="center" vertical="center"/>
    </xf>
    <xf numFmtId="0" fontId="15" fillId="16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18" borderId="0" xfId="0" applyFont="1" applyFill="1" applyAlignment="1">
      <alignment horizontal="center"/>
    </xf>
    <xf numFmtId="14" fontId="0" fillId="10" borderId="5" xfId="0" applyNumberForma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/>
    </xf>
    <xf numFmtId="0" fontId="15" fillId="16" borderId="2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12" fillId="17" borderId="52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0" borderId="44" xfId="0" applyBorder="1"/>
    <xf numFmtId="0" fontId="0" fillId="19" borderId="4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0" borderId="58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4" fontId="0" fillId="20" borderId="34" xfId="0" applyNumberForma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15" borderId="34" xfId="0" applyNumberForma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 textRotation="90"/>
    </xf>
    <xf numFmtId="0" fontId="0" fillId="10" borderId="47" xfId="0" applyFill="1" applyBorder="1" applyAlignment="1">
      <alignment horizontal="center" vertical="center" textRotation="90"/>
    </xf>
    <xf numFmtId="0" fontId="0" fillId="10" borderId="8" xfId="0" applyFill="1" applyBorder="1" applyAlignment="1">
      <alignment horizontal="center" vertical="center" textRotation="90"/>
    </xf>
    <xf numFmtId="0" fontId="2" fillId="10" borderId="46" xfId="0" applyFont="1" applyFill="1" applyBorder="1" applyAlignment="1">
      <alignment horizontal="center" vertical="center" wrapText="1"/>
    </xf>
    <xf numFmtId="0" fontId="0" fillId="10" borderId="46" xfId="0" applyFill="1" applyBorder="1" applyAlignment="1">
      <alignment horizontal="center" vertical="center" wrapText="1"/>
    </xf>
    <xf numFmtId="0" fontId="0" fillId="10" borderId="47" xfId="1" applyNumberFormat="1" applyFont="1" applyFill="1" applyBorder="1" applyAlignment="1">
      <alignment horizontal="center" vertical="center"/>
    </xf>
    <xf numFmtId="0" fontId="0" fillId="10" borderId="1" xfId="1" applyNumberFormat="1" applyFont="1" applyFill="1" applyBorder="1" applyAlignment="1">
      <alignment horizontal="center" vertical="center"/>
    </xf>
    <xf numFmtId="0" fontId="0" fillId="10" borderId="46" xfId="1" applyNumberFormat="1" applyFont="1" applyFill="1" applyBorder="1" applyAlignment="1">
      <alignment horizontal="center" vertical="center"/>
    </xf>
    <xf numFmtId="0" fontId="0" fillId="10" borderId="48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4" fontId="0" fillId="10" borderId="46" xfId="1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12" fillId="17" borderId="79" xfId="0" applyFont="1" applyFill="1" applyBorder="1" applyAlignment="1">
      <alignment horizontal="center" vertical="center"/>
    </xf>
    <xf numFmtId="14" fontId="0" fillId="10" borderId="34" xfId="1" applyNumberFormat="1" applyFont="1" applyFill="1" applyBorder="1" applyAlignment="1">
      <alignment horizontal="center" vertical="center"/>
    </xf>
    <xf numFmtId="14" fontId="0" fillId="10" borderId="80" xfId="1" applyNumberFormat="1" applyFont="1" applyFill="1" applyBorder="1" applyAlignment="1">
      <alignment horizontal="center" vertical="center"/>
    </xf>
    <xf numFmtId="0" fontId="0" fillId="10" borderId="18" xfId="1" applyNumberFormat="1" applyFont="1" applyFill="1" applyBorder="1" applyAlignment="1">
      <alignment horizontal="center" vertical="center"/>
    </xf>
    <xf numFmtId="14" fontId="0" fillId="10" borderId="19" xfId="0" applyNumberFormat="1" applyFill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wrapText="1"/>
    </xf>
    <xf numFmtId="14" fontId="0" fillId="10" borderId="46" xfId="0" applyNumberFormat="1" applyFill="1" applyBorder="1" applyAlignment="1">
      <alignment horizontal="center" vertical="center" wrapText="1"/>
    </xf>
    <xf numFmtId="0" fontId="0" fillId="10" borderId="46" xfId="0" applyNumberFormat="1" applyFill="1" applyBorder="1" applyAlignment="1">
      <alignment horizontal="center" vertical="center" wrapText="1"/>
    </xf>
    <xf numFmtId="0" fontId="0" fillId="10" borderId="31" xfId="0" applyNumberForma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32" fillId="10" borderId="30" xfId="2" applyFill="1" applyBorder="1" applyAlignment="1" applyProtection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/>
    </xf>
    <xf numFmtId="0" fontId="32" fillId="10" borderId="46" xfId="2" applyFill="1" applyBorder="1" applyAlignment="1" applyProtection="1">
      <alignment horizontal="center" vertical="center" wrapText="1"/>
    </xf>
    <xf numFmtId="0" fontId="32" fillId="10" borderId="1" xfId="2" applyNumberFormat="1" applyFill="1" applyBorder="1" applyAlignment="1" applyProtection="1">
      <alignment horizontal="center" vertical="center" wrapText="1"/>
    </xf>
    <xf numFmtId="0" fontId="0" fillId="10" borderId="1" xfId="1" applyNumberFormat="1" applyFont="1" applyFill="1" applyBorder="1" applyAlignment="1">
      <alignment horizontal="center" vertical="center" wrapText="1"/>
    </xf>
    <xf numFmtId="0" fontId="32" fillId="10" borderId="1" xfId="2" applyFill="1" applyBorder="1" applyAlignment="1" applyProtection="1">
      <alignment horizontal="center" vertical="center" wrapText="1"/>
    </xf>
    <xf numFmtId="0" fontId="32" fillId="10" borderId="4" xfId="2" applyFill="1" applyBorder="1" applyAlignment="1" applyProtection="1">
      <alignment horizontal="center" vertical="center" wrapText="1"/>
    </xf>
    <xf numFmtId="0" fontId="0" fillId="15" borderId="47" xfId="1" applyNumberFormat="1" applyFont="1" applyFill="1" applyBorder="1" applyAlignment="1">
      <alignment horizontal="center" vertical="center"/>
    </xf>
    <xf numFmtId="0" fontId="0" fillId="15" borderId="1" xfId="1" applyNumberFormat="1" applyFont="1" applyFill="1" applyBorder="1" applyAlignment="1">
      <alignment horizontal="center" vertical="center" wrapText="1"/>
    </xf>
    <xf numFmtId="0" fontId="32" fillId="15" borderId="1" xfId="2" applyNumberFormat="1" applyFill="1" applyBorder="1" applyAlignment="1" applyProtection="1">
      <alignment horizontal="center" vertical="center" wrapText="1"/>
    </xf>
    <xf numFmtId="14" fontId="0" fillId="15" borderId="4" xfId="0" applyNumberFormat="1" applyFill="1" applyBorder="1" applyAlignment="1">
      <alignment horizontal="center" vertical="center" wrapText="1"/>
    </xf>
    <xf numFmtId="0" fontId="0" fillId="15" borderId="46" xfId="0" applyNumberFormat="1" applyFill="1" applyBorder="1" applyAlignment="1">
      <alignment horizontal="center" vertical="center" wrapText="1"/>
    </xf>
    <xf numFmtId="0" fontId="0" fillId="15" borderId="31" xfId="0" applyNumberForma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32" fillId="10" borderId="8" xfId="2" applyFill="1" applyBorder="1" applyAlignment="1" applyProtection="1">
      <alignment horizontal="center" vertical="center" wrapText="1"/>
    </xf>
    <xf numFmtId="0" fontId="20" fillId="0" borderId="0" xfId="0" applyFont="1"/>
    <xf numFmtId="0" fontId="19" fillId="17" borderId="65" xfId="0" applyFont="1" applyFill="1" applyBorder="1" applyAlignment="1">
      <alignment horizontal="center" vertical="center"/>
    </xf>
    <xf numFmtId="0" fontId="19" fillId="17" borderId="76" xfId="0" applyFont="1" applyFill="1" applyBorder="1" applyAlignment="1">
      <alignment horizontal="center" vertical="center"/>
    </xf>
    <xf numFmtId="0" fontId="19" fillId="17" borderId="66" xfId="0" applyFont="1" applyFill="1" applyBorder="1" applyAlignment="1">
      <alignment horizontal="center" vertical="center"/>
    </xf>
    <xf numFmtId="0" fontId="19" fillId="17" borderId="81" xfId="0" applyFont="1" applyFill="1" applyBorder="1" applyAlignment="1">
      <alignment horizontal="center"/>
    </xf>
    <xf numFmtId="0" fontId="19" fillId="17" borderId="52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0" fontId="0" fillId="0" borderId="77" xfId="0" applyBorder="1"/>
    <xf numFmtId="0" fontId="33" fillId="0" borderId="7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0" fillId="0" borderId="47" xfId="0" applyBorder="1"/>
    <xf numFmtId="0" fontId="0" fillId="0" borderId="58" xfId="0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990033"/>
      <color rgb="FFC6AA9A"/>
      <color rgb="FFE8A688"/>
      <color rgb="FFF38D1D"/>
      <color rgb="FFCC9900"/>
      <color rgb="FFC008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ART%208,%20FRACC%20V,%20INC%20O/GMJ%20003C%20OP2016%20-%20ALUMBRADO,%20C.%20ZARAGOZA%20-%20SCZ/3.-%20AUTORIZACION.pdf" TargetMode="External"/><Relationship Id="rId13" Type="http://schemas.openxmlformats.org/officeDocument/2006/relationships/hyperlink" Target="ART%208,%20FRACC%20V,%20INC%20O/GMJ%20004C%20OP2016%20-%20AGUA%20POTABLE,%20C.%2016%20D%20SEP%20-%20ZDH/11.-%20FINIQUITO.pdf" TargetMode="External"/><Relationship Id="rId18" Type="http://schemas.openxmlformats.org/officeDocument/2006/relationships/hyperlink" Target="ART%208,%20FRACC%20V,%20INC%20O/GMJ%20013C%20OP2016%20-%20ELECTRIFICACION,%20C.%20FCO%20VILLA%20-%20ZDH/4.-%20COTIZACION.pdf" TargetMode="External"/><Relationship Id="rId26" Type="http://schemas.openxmlformats.org/officeDocument/2006/relationships/hyperlink" Target="ART%208,%20FRACC%20V,%20INC%20O/GMJ%20011C%20OP2016%20-%20AGUA%20P,%20C.%20VICENTE%20GRO%20-%20JOCO/1.-%20PROYECTO.pdf" TargetMode="External"/><Relationship Id="rId3" Type="http://schemas.openxmlformats.org/officeDocument/2006/relationships/hyperlink" Target="ART%208,%20FRACC%20V,%20INC%20O/GMJ%20001C%20OP2016%20-%20ELECTRIFICACION,%20CAMINO%20AL%20SAUZ/10.-%20ACTA%20DE%20ENTREGA%20Y%20RECEPCION.pdf" TargetMode="External"/><Relationship Id="rId21" Type="http://schemas.openxmlformats.org/officeDocument/2006/relationships/hyperlink" Target="ART%208,%20FRACC%20V,%20INC%20O/GMJ%20008C%20OP2016%20-%20DRE,%20C.%20ANIMA%20SOLA,%202DA%20ETAPA%20-%20JOCO/1.-%20PROYECTO.pdf" TargetMode="External"/><Relationship Id="rId34" Type="http://schemas.openxmlformats.org/officeDocument/2006/relationships/hyperlink" Target="ART%208,%20FRACC%20V,%20INC%20O/GMJ%20021C%20OP2016%20-%20ALUMBRADO,%20C.%20DEGOLLADO%20-%20JOCO/4.-%20COTIZACION.pdf" TargetMode="External"/><Relationship Id="rId7" Type="http://schemas.openxmlformats.org/officeDocument/2006/relationships/hyperlink" Target="ART%208,%20FRACC%20V,%20INC%20O/GMJ%20002C%20OP2016%20-%20PERFORACION%20DE%20POZO%20PROFUNDO%20-%20NEXTIPAC/11.-%20FINIQUITO.pdf" TargetMode="External"/><Relationship Id="rId12" Type="http://schemas.openxmlformats.org/officeDocument/2006/relationships/hyperlink" Target="ART%208,%20FRACC%20V,%20INC%20O/GMJ%20004C%20OP2016%20-%20AGUA%20POTABLE,%20C.%2016%20D%20SEP%20-%20ZDH/4.-%20PRESUPUESTO.pdf" TargetMode="External"/><Relationship Id="rId17" Type="http://schemas.openxmlformats.org/officeDocument/2006/relationships/hyperlink" Target="ART%208,%20FRACC%20V,%20INC%20O/GMJ%20013C%20OP2016%20-%20ELECTRIFICACION,%20C.%20FCO%20VILLA%20-%20ZDH/3.-%20AUTORIZACION.pdf" TargetMode="External"/><Relationship Id="rId25" Type="http://schemas.openxmlformats.org/officeDocument/2006/relationships/hyperlink" Target="ART%208,%20FRACC%20V,%20INC%20O/GMJ%20010C%20OP2016%20-%20DRE,%20C.%20VICENTE%20GRO%20-%20JOCO/11.-%20FINIQUITO.pdf" TargetMode="External"/><Relationship Id="rId33" Type="http://schemas.openxmlformats.org/officeDocument/2006/relationships/hyperlink" Target="ART%208,%20FRACC%20V,%20INC%20O/GMJ%20021C%20OP2016%20-%20ALUMBRADO,%20C.%20DEGOLLADO%20-%20JOCO/3.-%20AUTORIZACION.pdf" TargetMode="External"/><Relationship Id="rId2" Type="http://schemas.openxmlformats.org/officeDocument/2006/relationships/hyperlink" Target="ART%208,%20FRACC%20V,%20INC%20O/GMJ%20001C%20OP2016%20-%20ELECTRIFICACION,%20CAMINO%20AL%20SAUZ/4.-%20COTIZACION.pdf" TargetMode="External"/><Relationship Id="rId16" Type="http://schemas.openxmlformats.org/officeDocument/2006/relationships/hyperlink" Target="ART%208,%20FRACC%20V,%20INC%20O/GMJ%20005C%20OP2016%20-%20DRENAJE,%20C.%2016%20D%20SEP%20-%20ZDH/11.-%20FINIQUITO.pdf" TargetMode="External"/><Relationship Id="rId20" Type="http://schemas.openxmlformats.org/officeDocument/2006/relationships/hyperlink" Target="ART%208,%20FRACC%20V,%20INC%20O/GMJ%20013C%20OP2016%20-%20ELECTRIFICACION,%20C.%20FCO%20VILLA%20-%20ZDH/11.-%20FINIQUITO.pdf" TargetMode="External"/><Relationship Id="rId29" Type="http://schemas.openxmlformats.org/officeDocument/2006/relationships/hyperlink" Target="ART%208,%20FRACC%20V,%20INC%20O/GMJ%20014C%20OP2016%20-%20ELECTRIFICACION,%20C.%20BERNARDO%20QUINTANA%20-%20ZDH/3.-%20AUTORIZACION.pdf" TargetMode="External"/><Relationship Id="rId1" Type="http://schemas.openxmlformats.org/officeDocument/2006/relationships/hyperlink" Target="ART%208,%20FRACC%20V,%20INC%20O/GMJ%20001C%20OP2016%20-%20ELECTRIFICACION,%20CAMINO%20AL%20SAUZ/3.-%20AUTORIZACION.pdf" TargetMode="External"/><Relationship Id="rId6" Type="http://schemas.openxmlformats.org/officeDocument/2006/relationships/hyperlink" Target="ART%208,%20FRACC%20V,%20INC%20O/GMJ%20002C%20OP2016%20-%20PERFORACION%20DE%20POZO%20PROFUNDO%20-%20NEXTIPAC/10.-%20ACTA%20DE%20ENTREGA%20Y%20RECEPCION.pdf" TargetMode="External"/><Relationship Id="rId11" Type="http://schemas.openxmlformats.org/officeDocument/2006/relationships/hyperlink" Target="ART%208,%20FRACC%20V,%20INC%20O/GMJ%20004C%20OP2016%20-%20AGUA%20POTABLE,%20C.%2016%20D%20SEP%20-%20ZDH/1.-%20PROPUESTA.pdf" TargetMode="External"/><Relationship Id="rId24" Type="http://schemas.openxmlformats.org/officeDocument/2006/relationships/hyperlink" Target="ART%208,%20FRACC%20V,%20INC%20O/GMJ%20010C%20OP2016%20-%20DRE,%20C.%20VICENTE%20GRO%20-%20JOCO/4.-%20COTIZACION.pdf" TargetMode="External"/><Relationship Id="rId32" Type="http://schemas.openxmlformats.org/officeDocument/2006/relationships/hyperlink" Target="ART%208,%20FRACC%20V,%20INC%20O/GMJ%20014C%20OP2016%20-%20ELECTRIFICACION,%20C.%20BERNARDO%20QUINTANA%20-%20ZDH/11.-%20FINIQUITO.pdf" TargetMode="External"/><Relationship Id="rId5" Type="http://schemas.openxmlformats.org/officeDocument/2006/relationships/hyperlink" Target="ART%208,%20FRACC%20V,%20INC%20O/GMJ%20002C%20OP2016%20-%20PERFORACION%20DE%20POZO%20PROFUNDO%20-%20NEXTIPAC/4.-%20COTIZACION.pdf" TargetMode="External"/><Relationship Id="rId15" Type="http://schemas.openxmlformats.org/officeDocument/2006/relationships/hyperlink" Target="ART%208,%20FRACC%20V,%20INC%20O/GMJ%20005C%20OP2016%20-%20DRENAJE,%20C.%2016%20D%20SEP%20-%20ZDH/4.-%20COTIZACION.pdf" TargetMode="External"/><Relationship Id="rId23" Type="http://schemas.openxmlformats.org/officeDocument/2006/relationships/hyperlink" Target="ART%208,%20FRACC%20V,%20INC%20O/GMJ%20008C%20OP2016%20-%20DRE,%20C.%20ANIMA%20SOLA,%202DA%20ETAPA%20-%20JOCO/11.-%20FINIQUITO.pdf" TargetMode="External"/><Relationship Id="rId28" Type="http://schemas.openxmlformats.org/officeDocument/2006/relationships/hyperlink" Target="ART%208,%20FRACC%20V,%20INC%20O/GMJ%20011C%20OP2016%20-%20AGUA%20P,%20C.%20VICENTE%20GRO%20-%20JOCO/11.-%20FINIQUITO.pdf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ART%208,%20FRACC%20V,%20INC%20O/GMJ%20003C%20OP2016%20-%20ALUMBRADO,%20C.%20ZARAGOZA%20-%20SCZ/10.-%20ACTA%20D%20ENTREGA%20Y%20RECEPCION.pdf" TargetMode="External"/><Relationship Id="rId19" Type="http://schemas.openxmlformats.org/officeDocument/2006/relationships/hyperlink" Target="ART%208,%20FRACC%20V,%20INC%20O/GMJ%20013C%20OP2016%20-%20ELECTRIFICACION,%20C.%20FCO%20VILLA%20-%20ZDH/10.-%20ACTA%20D%20ENTREGA%20Y%20RECEPCION.pdf" TargetMode="External"/><Relationship Id="rId31" Type="http://schemas.openxmlformats.org/officeDocument/2006/relationships/hyperlink" Target="ART%208,%20FRACC%20V,%20INC%20O/GMJ%20014C%20OP2016%20-%20ELECTRIFICACION,%20C.%20BERNARDO%20QUINTANA%20-%20ZDH/10.-%20ACTA%20DE%20ENTREGA%20Y%20RECEPCION.pdf" TargetMode="External"/><Relationship Id="rId4" Type="http://schemas.openxmlformats.org/officeDocument/2006/relationships/hyperlink" Target="ART%208,%20FRACC%20V,%20INC%20O/GMJ%20002C%20OP2016%20-%20PERFORACION%20DE%20POZO%20PROFUNDO%20-%20NEXTIPAC/3.-%20AUTORIZACION.pdf" TargetMode="External"/><Relationship Id="rId9" Type="http://schemas.openxmlformats.org/officeDocument/2006/relationships/hyperlink" Target="ART%208,%20FRACC%20V,%20INC%20O/GMJ%20003C%20OP2016%20-%20ALUMBRADO,%20C.%20ZARAGOZA%20-%20SCZ/4.-%20COTIZACION.pdf" TargetMode="External"/><Relationship Id="rId14" Type="http://schemas.openxmlformats.org/officeDocument/2006/relationships/hyperlink" Target="ART%208,%20FRACC%20V,%20INC%20O/GMJ%20005C%20OP2016%20-%20DRENAJE,%20C.%2016%20D%20SEP%20-%20ZDH/1.-%20PROPUESTA.pdf" TargetMode="External"/><Relationship Id="rId22" Type="http://schemas.openxmlformats.org/officeDocument/2006/relationships/hyperlink" Target="ART%208,%20FRACC%20V,%20INC%20O/GMJ%20008C%20OP2016%20-%20DRE,%20C.%20ANIMA%20SOLA,%202DA%20ETAPA%20-%20JOCO/4.-%20COTIZACION.pdf" TargetMode="External"/><Relationship Id="rId27" Type="http://schemas.openxmlformats.org/officeDocument/2006/relationships/hyperlink" Target="ART%208,%20FRACC%20V,%20INC%20O/GMJ%20011C%20OP2016%20-%20AGUA%20P,%20C.%20VICENTE%20GRO%20-%20JOCO/4.-%20COTIZACION.pdf" TargetMode="External"/><Relationship Id="rId30" Type="http://schemas.openxmlformats.org/officeDocument/2006/relationships/hyperlink" Target="ART%208,%20FRACC%20V,%20INC%20O/GMJ%20014C%20OP2016%20-%20ELECTRIFICACION,%20C.%20BERNARDO%20QUINTANA%20-%20ZDH/4.-%20COTIZACION.pdf" TargetMode="External"/><Relationship Id="rId35" Type="http://schemas.openxmlformats.org/officeDocument/2006/relationships/hyperlink" Target="ART%208,%20FRACC%20V,%20INC%20O/GMJ%20021C%20OP2016%20-%20ALUMBRADO,%20C.%20DEGOLLADO%20-%20JOCO/11.-%20FINIQUIT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ART%208,%20FRACC%20V,%20INC%20P/GMJ%20012C%20OP2016%20-%20LOZA%20D%20CONCRETO%20Y%20PUENTE,%20AV.%20VICENTE%20GRO%20-%20JOCO/14.-%20FINIQUITO.pdf" TargetMode="External"/><Relationship Id="rId13" Type="http://schemas.openxmlformats.org/officeDocument/2006/relationships/hyperlink" Target="ART%208,%20FRACC%20V,%20INC%20P/GMJ%20016C%20OP2016%20-%20REDES,%20C.%20DEGOLLADO%20(MATAMOROS-JOSEFA%20ORTIZ)%20-%20JOCO/ACTA%20D%20PROPUESTAS.pdf" TargetMode="External"/><Relationship Id="rId18" Type="http://schemas.openxmlformats.org/officeDocument/2006/relationships/hyperlink" Target="ART%208,%20FRACC%20V,%20INC%20P/GMJ%20017C%20OP2016%20-%20REDES,%20C.%20DEGOLLADO%20(NICOLAS%20BRAVO-MATAMOROS)%20-%20JOCO/1.-%20convocatoria.pdf" TargetMode="External"/><Relationship Id="rId26" Type="http://schemas.openxmlformats.org/officeDocument/2006/relationships/hyperlink" Target="ART%208,%20FRACC%20V,%20INC%20P/GMJ%20018C%20OP2016%20-%20CONSTRUCCION%20DE%20PLAZOLETA%20-%20CHANTEPEC/1.-%20convocatoria.pdf" TargetMode="External"/><Relationship Id="rId39" Type="http://schemas.openxmlformats.org/officeDocument/2006/relationships/hyperlink" Target="ART%208,%20FRACC%20V,%20INC%20P/GMJ%20025C%20OP2016%20-%20RESTAURACION%20DE%20PARROQUIA%20DEL%20SE&#209;OR%20DEL%20MONTE%20-%20JOCO/12.-%20AVANCE%20FISICO-FINANCIERO.pdf" TargetMode="External"/><Relationship Id="rId3" Type="http://schemas.openxmlformats.org/officeDocument/2006/relationships/hyperlink" Target="ART%208,%20FRACC%20V,%20INC%20P/GMJ%20012C%20OP2016%20-%20LOZA%20D%20CONCRETO%20Y%20PUENTE,%20AV.%20VICENTE%20GRO%20-%20JOCO/ACTA%20D%20VISITA.pdf" TargetMode="External"/><Relationship Id="rId21" Type="http://schemas.openxmlformats.org/officeDocument/2006/relationships/hyperlink" Target="ART%208,%20FRACC%20V,%20INC%20P/GMJ%20017C%20OP2016%20-%20REDES,%20C.%20DEGOLLADO%20(NICOLAS%20BRAVO-MATAMOROS)%20-%20JOCO/ACTA%20D%20PROPUESTAS.pdf" TargetMode="External"/><Relationship Id="rId34" Type="http://schemas.openxmlformats.org/officeDocument/2006/relationships/hyperlink" Target="ART%208,%20FRACC%20V,%20INC%20P/GMJ%20025C%20OP2016%20-%20RESTAURACION%20DE%20PARROQUIA%20DEL%20SE&#209;OR%20DEL%20MONTE%20-%20JOCO/1.a.-%20BASES.pdf" TargetMode="External"/><Relationship Id="rId7" Type="http://schemas.openxmlformats.org/officeDocument/2006/relationships/hyperlink" Target="ART%208,%20FRACC%20V,%20INC%20P/GMJ%20012C%20OP2016%20-%20LOZA%20D%20CONCRETO%20Y%20PUENTE,%20AV.%20VICENTE%20GRO%20-%20JOCO/13.-%20ACTA%20D%20ENTREGA%20Y%20RECEPCION.pdf" TargetMode="External"/><Relationship Id="rId12" Type="http://schemas.openxmlformats.org/officeDocument/2006/relationships/hyperlink" Target="ART%208,%20FRACC%20V,%20INC%20P/GMJ%20016C%20OP2016%20-%20REDES,%20C.%20DEGOLLADO%20(MATAMOROS-JOSEFA%20ORTIZ)%20-%20JOCO/ACTA%20D%20ACLARACIONES.pdf" TargetMode="External"/><Relationship Id="rId17" Type="http://schemas.openxmlformats.org/officeDocument/2006/relationships/hyperlink" Target="ART%208,%20FRACC%20V,%20INC%20P/GMJ%20017C%20OP2016%20-%20REDES,%20C.%20DEGOLLADO%20(NICOLAS%20BRAVO-MATAMOROS)%20-%20JOCO/1.a.-%20BASES.pdf" TargetMode="External"/><Relationship Id="rId25" Type="http://schemas.openxmlformats.org/officeDocument/2006/relationships/hyperlink" Target="ART%208,%20FRACC%20V,%20INC%20P/GMJ%20018C%20OP2016%20-%20CONSTRUCCION%20DE%20PLAZOLETA%20-%20CHANTEPEC/1.a.-%20BASES.pdf" TargetMode="External"/><Relationship Id="rId33" Type="http://schemas.openxmlformats.org/officeDocument/2006/relationships/hyperlink" Target="ART%208,%20FRACC%20V,%20INC%20P/GMJ%20024C%20OP2016%20-%20PERFORACION%20Y%20AFORO%20DE%20POZO%20PROFUNDO,%20C.%20JUAREZ%20-%20CHANTE/14.-%20FINIQUITO.pdf" TargetMode="External"/><Relationship Id="rId38" Type="http://schemas.openxmlformats.org/officeDocument/2006/relationships/hyperlink" Target="ART%208,%20FRACC%20V,%20INC%20P/GMJ%20025C%20OP2016%20-%20RESTAURACION%20DE%20PARROQUIA%20DEL%20SE&#209;OR%20DEL%20MONTE%20-%20JOCO/ACTA%20D%20PROPUESTAS.pdf" TargetMode="External"/><Relationship Id="rId2" Type="http://schemas.openxmlformats.org/officeDocument/2006/relationships/hyperlink" Target="ART%208,%20FRACC%20V,%20INC%20P/GMJ%20012C%20OP2016%20-%20LOZA%20D%20CONCRETO%20Y%20PUENTE,%20AV.%20VICENTE%20GRO%20-%20JOCO/1.-%20convocatoria.pdf" TargetMode="External"/><Relationship Id="rId16" Type="http://schemas.openxmlformats.org/officeDocument/2006/relationships/hyperlink" Target="ART%208,%20FRACC%20V,%20INC%20P/GMJ%20016C%20OP2016%20-%20REDES,%20C.%20DEGOLLADO%20(MATAMOROS-JOSEFA%20ORTIZ)%20-%20JOCO/14.-%20FINIQUITO.pdf" TargetMode="External"/><Relationship Id="rId20" Type="http://schemas.openxmlformats.org/officeDocument/2006/relationships/hyperlink" Target="ART%208,%20FRACC%20V,%20INC%20P/GMJ%20017C%20OP2016%20-%20REDES,%20C.%20DEGOLLADO%20(NICOLAS%20BRAVO-MATAMOROS)%20-%20JOCO/ACTA%20D%20ACLARACIONES.pdf" TargetMode="External"/><Relationship Id="rId29" Type="http://schemas.openxmlformats.org/officeDocument/2006/relationships/hyperlink" Target="ART%208,%20FRACC%20V,%20INC%20P/GMJ%20018C%20OP2016%20-%20CONSTRUCCION%20DE%20PLAZOLETA%20-%20CHANTEPEC/ACTA%20D%20PROPUESTAS.pdf" TargetMode="External"/><Relationship Id="rId1" Type="http://schemas.openxmlformats.org/officeDocument/2006/relationships/hyperlink" Target="ART%208,%20FRACC%20V,%20INC%20P/GMJ%20012C%20OP2016%20-%20LOZA%20D%20CONCRETO%20Y%20PUENTE,%20AV.%20VICENTE%20GRO%20-%20JOCO/1.a.-%20BASES.pdf" TargetMode="External"/><Relationship Id="rId6" Type="http://schemas.openxmlformats.org/officeDocument/2006/relationships/hyperlink" Target="ART%208,%20FRACC%20V,%20INC%20P/GMJ%20012C%20OP2016%20-%20LOZA%20D%20CONCRETO%20Y%20PUENTE,%20AV.%20VICENTE%20GRO%20-%20JOCO/6.-%20FALLO.pdf" TargetMode="External"/><Relationship Id="rId11" Type="http://schemas.openxmlformats.org/officeDocument/2006/relationships/hyperlink" Target="ART%208,%20FRACC%20V,%20INC%20P/GMJ%20016C%20OP2016%20-%20REDES,%20C.%20DEGOLLADO%20(MATAMOROS-JOSEFA%20ORTIZ)%20-%20JOCO/ACTA%20D%20VISITA.pdf" TargetMode="External"/><Relationship Id="rId24" Type="http://schemas.openxmlformats.org/officeDocument/2006/relationships/hyperlink" Target="ART%208,%20FRACC%20V,%20INC%20P/GMJ%20017C%20OP2016%20-%20REDES,%20C.%20DEGOLLADO%20(NICOLAS%20BRAVO-MATAMOROS)%20-%20JOCO/14.-%20FINIQUITO.pdf" TargetMode="External"/><Relationship Id="rId32" Type="http://schemas.openxmlformats.org/officeDocument/2006/relationships/hyperlink" Target="ART%208,%20FRACC%20V,%20INC%20P/GMJ%20018C%20OP2016%20-%20CONSTRUCCION%20DE%20PLAZOLETA%20-%20CHANTEPEC/14.-%20FINIQUITO.pdf" TargetMode="External"/><Relationship Id="rId37" Type="http://schemas.openxmlformats.org/officeDocument/2006/relationships/hyperlink" Target="ART%208,%20FRACC%20V,%20INC%20P/GMJ%20025C%20OP2016%20-%20RESTAURACION%20DE%20PARROQUIA%20DEL%20SE&#209;OR%20DEL%20MONTE%20-%20JOCO/ACTA%20D%20ACLARACIONES.pdf" TargetMode="External"/><Relationship Id="rId40" Type="http://schemas.openxmlformats.org/officeDocument/2006/relationships/printerSettings" Target="../printerSettings/printerSettings4.bin"/><Relationship Id="rId5" Type="http://schemas.openxmlformats.org/officeDocument/2006/relationships/hyperlink" Target="ART%208,%20FRACC%20V,%20INC%20P/GMJ%20012C%20OP2016%20-%20LOZA%20D%20CONCRETO%20Y%20PUENTE,%20AV.%20VICENTE%20GRO%20-%20JOCO/ACTA%20D%20PROPUESTAS.pdf" TargetMode="External"/><Relationship Id="rId15" Type="http://schemas.openxmlformats.org/officeDocument/2006/relationships/hyperlink" Target="ART%208,%20FRACC%20V,%20INC%20P/GMJ%20016C%20OP2016%20-%20REDES,%20C.%20DEGOLLADO%20(MATAMOROS-JOSEFA%20ORTIZ)%20-%20JOCO/13.-%20ACTA%20DE%20ENTREGA%20Y%20RECEPCION.pdf" TargetMode="External"/><Relationship Id="rId23" Type="http://schemas.openxmlformats.org/officeDocument/2006/relationships/hyperlink" Target="ART%208,%20FRACC%20V,%20INC%20P/GMJ%20017C%20OP2016%20-%20REDES,%20C.%20DEGOLLADO%20(NICOLAS%20BRAVO-MATAMOROS)%20-%20JOCO/13.-%20ACTA%20D%20ENTREGA%20Y%20RECEPCION.pdf" TargetMode="External"/><Relationship Id="rId28" Type="http://schemas.openxmlformats.org/officeDocument/2006/relationships/hyperlink" Target="ART%208,%20FRACC%20V,%20INC%20P/GMJ%20018C%20OP2016%20-%20CONSTRUCCION%20DE%20PLAZOLETA%20-%20CHANTEPEC/ACTA%20D%20ACLARACIONES.pdf" TargetMode="External"/><Relationship Id="rId36" Type="http://schemas.openxmlformats.org/officeDocument/2006/relationships/hyperlink" Target="ART%208,%20FRACC%20V,%20INC%20P/GMJ%20025C%20OP2016%20-%20RESTAURACION%20DE%20PARROQUIA%20DEL%20SE&#209;OR%20DEL%20MONTE%20-%20JOCO/ACTA%20D%20VISITA.pdf" TargetMode="External"/><Relationship Id="rId10" Type="http://schemas.openxmlformats.org/officeDocument/2006/relationships/hyperlink" Target="ART%208,%20FRACC%20V,%20INC%20P/GMJ%20016C%20OP2016%20-%20REDES,%20C.%20DEGOLLADO%20(MATAMOROS-JOSEFA%20ORTIZ)%20-%20JOCO/1.-%20CONVOCATORIA.pdf" TargetMode="External"/><Relationship Id="rId19" Type="http://schemas.openxmlformats.org/officeDocument/2006/relationships/hyperlink" Target="ART%208,%20FRACC%20V,%20INC%20P/GMJ%20017C%20OP2016%20-%20REDES,%20C.%20DEGOLLADO%20(NICOLAS%20BRAVO-MATAMOROS)%20-%20JOCO/ACTA%20D%20VISITA.pdf" TargetMode="External"/><Relationship Id="rId31" Type="http://schemas.openxmlformats.org/officeDocument/2006/relationships/hyperlink" Target="ART%208,%20FRACC%20V,%20INC%20P/GMJ%20018C%20OP2016%20-%20CONSTRUCCION%20DE%20PLAZOLETA%20-%20CHANTEPEC/13.-%20ACTA%20D%20ENTREGA%20Y%20RECEPCION.pdf" TargetMode="External"/><Relationship Id="rId4" Type="http://schemas.openxmlformats.org/officeDocument/2006/relationships/hyperlink" Target="ART%208,%20FRACC%20V,%20INC%20P/GMJ%20012C%20OP2016%20-%20LOZA%20D%20CONCRETO%20Y%20PUENTE,%20AV.%20VICENTE%20GRO%20-%20JOCO/ACTA%20D%20ACLARACIONES.pdf" TargetMode="External"/><Relationship Id="rId9" Type="http://schemas.openxmlformats.org/officeDocument/2006/relationships/hyperlink" Target="ART%208,%20FRACC%20V,%20INC%20P/GMJ%20016C%20OP2016%20-%20REDES,%20C.%20DEGOLLADO%20(MATAMOROS-JOSEFA%20ORTIZ)%20-%20JOCO/1.a.-%20BASES.pdf" TargetMode="External"/><Relationship Id="rId14" Type="http://schemas.openxmlformats.org/officeDocument/2006/relationships/hyperlink" Target="ART%208,%20FRACC%20V,%20INC%20P/GMJ%20016C%20OP2016%20-%20REDES,%20C.%20DEGOLLADO%20(MATAMOROS-JOSEFA%20ORTIZ)%20-%20JOCO/6.-%20FALLO.pdf" TargetMode="External"/><Relationship Id="rId22" Type="http://schemas.openxmlformats.org/officeDocument/2006/relationships/hyperlink" Target="ART%208,%20FRACC%20V,%20INC%20P/GMJ%20017C%20OP2016%20-%20REDES,%20C.%20DEGOLLADO%20(NICOLAS%20BRAVO-MATAMOROS)%20-%20JOCO/6.-%20FALLO.pdf" TargetMode="External"/><Relationship Id="rId27" Type="http://schemas.openxmlformats.org/officeDocument/2006/relationships/hyperlink" Target="ART%208,%20FRACC%20V,%20INC%20P/GMJ%20018C%20OP2016%20-%20CONSTRUCCION%20DE%20PLAZOLETA%20-%20CHANTEPEC/ACTA%20D%20VISITA.pdf" TargetMode="External"/><Relationship Id="rId30" Type="http://schemas.openxmlformats.org/officeDocument/2006/relationships/hyperlink" Target="ART%208,%20FRACC%20V,%20INC%20P/GMJ%20018C%20OP2016%20-%20CONSTRUCCION%20DE%20PLAZOLETA%20-%20CHANTEPEC/6.-%20FALLO.pdf" TargetMode="External"/><Relationship Id="rId35" Type="http://schemas.openxmlformats.org/officeDocument/2006/relationships/hyperlink" Target="ART%208,%20FRACC%20V,%20INC%20P/GMJ%20025C%20OP2016%20-%20RESTAURACION%20DE%20PARROQUIA%20DEL%20SE&#209;OR%20DEL%20MONTE%20-%20JOCO/1.-%20INVITACIO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1"/>
  </sheetPr>
  <dimension ref="A1:BB245"/>
  <sheetViews>
    <sheetView view="pageBreakPreview" zoomScale="70" zoomScaleNormal="85" zoomScaleSheetLayoutView="70" workbookViewId="0">
      <selection activeCell="Y224" sqref="Y224"/>
    </sheetView>
  </sheetViews>
  <sheetFormatPr baseColWidth="10" defaultRowHeight="15"/>
  <cols>
    <col min="1" max="1" width="3.28515625" customWidth="1"/>
    <col min="2" max="2" width="3.7109375" customWidth="1"/>
    <col min="3" max="3" width="3.7109375" style="148" customWidth="1"/>
    <col min="4" max="4" width="3.7109375" style="433" customWidth="1"/>
    <col min="5" max="5" width="4" customWidth="1"/>
    <col min="6" max="6" width="19.7109375" customWidth="1"/>
    <col min="7" max="7" width="17.5703125" customWidth="1"/>
    <col min="8" max="8" width="18.42578125" customWidth="1"/>
    <col min="9" max="9" width="34.5703125" customWidth="1"/>
    <col min="10" max="10" width="15.140625" bestFit="1" customWidth="1"/>
    <col min="11" max="11" width="7.85546875" customWidth="1"/>
    <col min="12" max="12" width="13.85546875" customWidth="1"/>
    <col min="13" max="13" width="10.42578125" customWidth="1"/>
    <col min="14" max="14" width="16.140625" customWidth="1"/>
    <col min="15" max="15" width="19" customWidth="1"/>
    <col min="16" max="16" width="16.7109375" customWidth="1"/>
    <col min="17" max="17" width="13.140625" customWidth="1"/>
    <col min="19" max="19" width="10" customWidth="1"/>
    <col min="20" max="20" width="14" customWidth="1"/>
    <col min="21" max="22" width="14.140625" customWidth="1"/>
    <col min="23" max="24" width="11" customWidth="1"/>
    <col min="25" max="25" width="15.140625" customWidth="1"/>
    <col min="26" max="27" width="10.7109375" customWidth="1"/>
    <col min="28" max="28" width="20" customWidth="1"/>
    <col min="29" max="29" width="13.5703125" customWidth="1"/>
    <col min="30" max="30" width="10.7109375" customWidth="1"/>
    <col min="31" max="31" width="13" customWidth="1"/>
    <col min="32" max="32" width="10.5703125" customWidth="1"/>
    <col min="33" max="33" width="12.5703125" customWidth="1"/>
    <col min="34" max="34" width="10.7109375" customWidth="1"/>
    <col min="35" max="35" width="14" customWidth="1"/>
    <col min="36" max="36" width="13.140625" bestFit="1" customWidth="1"/>
    <col min="37" max="37" width="14.140625" customWidth="1"/>
    <col min="38" max="38" width="12.85546875" bestFit="1" customWidth="1"/>
    <col min="40" max="40" width="13.85546875" customWidth="1"/>
    <col min="41" max="41" width="18.85546875" customWidth="1"/>
    <col min="42" max="42" width="12.85546875" bestFit="1" customWidth="1"/>
    <col min="46" max="46" width="14.28515625" bestFit="1" customWidth="1"/>
    <col min="47" max="47" width="12.42578125" bestFit="1" customWidth="1"/>
    <col min="51" max="51" width="12.42578125" bestFit="1" customWidth="1"/>
    <col min="52" max="52" width="24.42578125" customWidth="1"/>
    <col min="53" max="53" width="25.42578125" customWidth="1"/>
    <col min="54" max="54" width="2.7109375" customWidth="1"/>
  </cols>
  <sheetData>
    <row r="1" spans="2:54">
      <c r="D1" s="437"/>
    </row>
    <row r="2" spans="2:54" ht="42" customHeight="1" thickBot="1">
      <c r="B2" s="11"/>
      <c r="C2" s="145"/>
      <c r="D2" s="43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54" ht="33" customHeight="1" thickTop="1" thickBot="1">
      <c r="B3" s="49"/>
      <c r="C3" s="146"/>
      <c r="D3" s="434"/>
      <c r="E3" s="50"/>
      <c r="F3" s="51"/>
      <c r="G3" s="506" t="s">
        <v>22</v>
      </c>
      <c r="H3" s="507"/>
      <c r="I3" s="507"/>
      <c r="J3" s="507"/>
      <c r="K3" s="507"/>
      <c r="L3" s="507"/>
      <c r="M3" s="508"/>
      <c r="N3" s="29" t="s">
        <v>32</v>
      </c>
      <c r="O3" s="518" t="s">
        <v>38</v>
      </c>
      <c r="P3" s="519"/>
      <c r="Q3" s="40" t="s">
        <v>35</v>
      </c>
      <c r="R3" s="516" t="s">
        <v>14</v>
      </c>
      <c r="S3" s="517"/>
      <c r="T3" s="517"/>
      <c r="U3" s="504"/>
      <c r="V3" s="501"/>
      <c r="W3" s="502" t="s">
        <v>28</v>
      </c>
      <c r="X3" s="503"/>
      <c r="Y3" s="503"/>
      <c r="Z3" s="504"/>
      <c r="AA3" s="505"/>
      <c r="AB3" s="522" t="s">
        <v>11</v>
      </c>
      <c r="AC3" s="523"/>
      <c r="AD3" s="523"/>
      <c r="AE3" s="523"/>
      <c r="AF3" s="523"/>
      <c r="AG3" s="523"/>
      <c r="AH3" s="523"/>
      <c r="AI3" s="524"/>
      <c r="AJ3" s="514" t="s">
        <v>25</v>
      </c>
      <c r="AK3" s="515"/>
      <c r="AL3" s="509" t="s">
        <v>13</v>
      </c>
      <c r="AM3" s="510"/>
      <c r="AN3" s="520" t="s">
        <v>40</v>
      </c>
      <c r="AO3" s="521"/>
      <c r="AP3" s="511" t="s">
        <v>20</v>
      </c>
      <c r="AQ3" s="512"/>
      <c r="AR3" s="512"/>
      <c r="AS3" s="512"/>
      <c r="AT3" s="513"/>
      <c r="AU3" s="499" t="s">
        <v>16</v>
      </c>
      <c r="AV3" s="500"/>
      <c r="AW3" s="500"/>
      <c r="AX3" s="501"/>
      <c r="AY3" s="46" t="s">
        <v>34</v>
      </c>
      <c r="AZ3" s="47"/>
      <c r="BA3" s="47"/>
      <c r="BB3" s="13"/>
    </row>
    <row r="4" spans="2:54" ht="40.5" customHeight="1" thickTop="1" thickBot="1">
      <c r="B4" s="58"/>
      <c r="C4" s="147" t="s">
        <v>228</v>
      </c>
      <c r="D4" s="432" t="s">
        <v>701</v>
      </c>
      <c r="E4" s="56" t="s">
        <v>21</v>
      </c>
      <c r="F4" s="57" t="s">
        <v>44</v>
      </c>
      <c r="G4" s="52" t="s">
        <v>0</v>
      </c>
      <c r="H4" s="53" t="s">
        <v>1</v>
      </c>
      <c r="I4" s="54" t="s">
        <v>5</v>
      </c>
      <c r="J4" s="54" t="s">
        <v>2</v>
      </c>
      <c r="K4" s="54" t="s">
        <v>8</v>
      </c>
      <c r="L4" s="54" t="s">
        <v>3</v>
      </c>
      <c r="M4" s="55" t="s">
        <v>4</v>
      </c>
      <c r="N4" s="59" t="s">
        <v>8</v>
      </c>
      <c r="O4" s="52" t="s">
        <v>36</v>
      </c>
      <c r="P4" s="55" t="s">
        <v>37</v>
      </c>
      <c r="Q4" s="59" t="s">
        <v>8</v>
      </c>
      <c r="R4" s="52" t="s">
        <v>6</v>
      </c>
      <c r="S4" s="54" t="s">
        <v>8</v>
      </c>
      <c r="T4" s="54" t="s">
        <v>2</v>
      </c>
      <c r="U4" s="54" t="s">
        <v>26</v>
      </c>
      <c r="V4" s="55" t="s">
        <v>2</v>
      </c>
      <c r="W4" s="52" t="s">
        <v>29</v>
      </c>
      <c r="X4" s="132" t="s">
        <v>209</v>
      </c>
      <c r="Y4" s="138" t="s">
        <v>207</v>
      </c>
      <c r="Z4" s="135" t="s">
        <v>30</v>
      </c>
      <c r="AA4" s="132" t="s">
        <v>31</v>
      </c>
      <c r="AB4" s="52" t="s">
        <v>12</v>
      </c>
      <c r="AC4" s="54" t="s">
        <v>7</v>
      </c>
      <c r="AD4" s="54" t="s">
        <v>8</v>
      </c>
      <c r="AE4" s="54" t="s">
        <v>9</v>
      </c>
      <c r="AF4" s="54" t="s">
        <v>8</v>
      </c>
      <c r="AG4" s="54" t="s">
        <v>10</v>
      </c>
      <c r="AH4" s="54" t="s">
        <v>8</v>
      </c>
      <c r="AI4" s="62" t="s">
        <v>698</v>
      </c>
      <c r="AJ4" s="52" t="s">
        <v>23</v>
      </c>
      <c r="AK4" s="60" t="s">
        <v>24</v>
      </c>
      <c r="AL4" s="52" t="s">
        <v>3</v>
      </c>
      <c r="AM4" s="55" t="s">
        <v>4</v>
      </c>
      <c r="AN4" s="52" t="s">
        <v>42</v>
      </c>
      <c r="AO4" s="62" t="s">
        <v>41</v>
      </c>
      <c r="AP4" s="52" t="s">
        <v>8</v>
      </c>
      <c r="AQ4" s="54" t="s">
        <v>17</v>
      </c>
      <c r="AR4" s="54" t="s">
        <v>18</v>
      </c>
      <c r="AS4" s="54" t="s">
        <v>19</v>
      </c>
      <c r="AT4" s="55" t="s">
        <v>39</v>
      </c>
      <c r="AU4" s="52" t="s">
        <v>8</v>
      </c>
      <c r="AV4" s="54" t="s">
        <v>3</v>
      </c>
      <c r="AW4" s="54" t="s">
        <v>4</v>
      </c>
      <c r="AX4" s="55" t="s">
        <v>27</v>
      </c>
      <c r="AY4" s="59" t="s">
        <v>8</v>
      </c>
      <c r="AZ4" s="61" t="s">
        <v>262</v>
      </c>
      <c r="BA4" s="61" t="s">
        <v>15</v>
      </c>
      <c r="BB4" s="15"/>
    </row>
    <row r="5" spans="2:54" ht="90" customHeight="1" thickTop="1">
      <c r="B5" s="30"/>
      <c r="C5" s="404"/>
      <c r="D5" s="404"/>
      <c r="E5" s="17">
        <v>2013</v>
      </c>
      <c r="F5" s="424" t="s">
        <v>43</v>
      </c>
      <c r="G5" s="250" t="s">
        <v>320</v>
      </c>
      <c r="H5" s="251" t="s">
        <v>321</v>
      </c>
      <c r="I5" s="252" t="s">
        <v>322</v>
      </c>
      <c r="J5" s="253">
        <v>2564102.67</v>
      </c>
      <c r="K5" s="254">
        <v>41501</v>
      </c>
      <c r="L5" s="255">
        <v>41518</v>
      </c>
      <c r="M5" s="256">
        <v>41608</v>
      </c>
      <c r="N5" s="14" t="s">
        <v>48</v>
      </c>
      <c r="O5" s="261" t="s">
        <v>433</v>
      </c>
      <c r="P5" s="262" t="s">
        <v>434</v>
      </c>
      <c r="Q5" s="263" t="s">
        <v>48</v>
      </c>
      <c r="R5" s="271" t="s">
        <v>448</v>
      </c>
      <c r="S5" s="255">
        <v>41606</v>
      </c>
      <c r="T5" s="253">
        <v>2564102.5699999998</v>
      </c>
      <c r="U5" s="272" t="s">
        <v>449</v>
      </c>
      <c r="V5" s="273">
        <v>2748102.57</v>
      </c>
      <c r="W5" s="276">
        <v>41488</v>
      </c>
      <c r="X5" s="136" t="s">
        <v>48</v>
      </c>
      <c r="Y5" s="136" t="s">
        <v>48</v>
      </c>
      <c r="Z5" s="178">
        <v>41499</v>
      </c>
      <c r="AA5" s="277">
        <v>41499</v>
      </c>
      <c r="AB5" s="271" t="s">
        <v>466</v>
      </c>
      <c r="AC5" s="272">
        <v>1651068</v>
      </c>
      <c r="AD5" s="255">
        <v>41501</v>
      </c>
      <c r="AE5" s="272">
        <v>1651066</v>
      </c>
      <c r="AF5" s="255">
        <v>41501</v>
      </c>
      <c r="AG5" s="279" t="s">
        <v>128</v>
      </c>
      <c r="AH5" s="272"/>
      <c r="AI5" s="365"/>
      <c r="AJ5" s="283">
        <v>0</v>
      </c>
      <c r="AK5" s="284"/>
      <c r="AL5" s="285">
        <v>41506</v>
      </c>
      <c r="AM5" s="256">
        <v>41564</v>
      </c>
      <c r="AN5" s="286" t="s">
        <v>48</v>
      </c>
      <c r="AO5" s="287" t="s">
        <v>48</v>
      </c>
      <c r="AP5" s="297" t="s">
        <v>505</v>
      </c>
      <c r="AQ5" s="255">
        <v>41518</v>
      </c>
      <c r="AR5" s="255">
        <v>41608</v>
      </c>
      <c r="AS5" s="255">
        <v>41608</v>
      </c>
      <c r="AT5" s="284">
        <v>2564102.67</v>
      </c>
      <c r="AU5" s="297" t="s">
        <v>505</v>
      </c>
      <c r="AV5" s="255">
        <v>41518</v>
      </c>
      <c r="AW5" s="255">
        <v>41598</v>
      </c>
      <c r="AX5" s="280"/>
      <c r="AY5" s="279" t="s">
        <v>128</v>
      </c>
      <c r="AZ5" s="14"/>
      <c r="BA5" s="48" t="s">
        <v>432</v>
      </c>
      <c r="BB5" s="13"/>
    </row>
    <row r="6" spans="2:54" ht="90" customHeight="1">
      <c r="B6" s="30"/>
      <c r="C6" s="149"/>
      <c r="D6" s="149"/>
      <c r="E6" s="17">
        <v>2013</v>
      </c>
      <c r="F6" s="18" t="s">
        <v>70</v>
      </c>
      <c r="G6" s="21" t="s">
        <v>323</v>
      </c>
      <c r="H6" s="2" t="s">
        <v>324</v>
      </c>
      <c r="I6" s="3" t="s">
        <v>325</v>
      </c>
      <c r="J6" s="99">
        <v>666000</v>
      </c>
      <c r="K6" s="83">
        <v>41610</v>
      </c>
      <c r="L6" s="5">
        <v>41612</v>
      </c>
      <c r="M6" s="12">
        <v>41638</v>
      </c>
      <c r="N6" s="259">
        <v>41610</v>
      </c>
      <c r="O6" s="143" t="s">
        <v>435</v>
      </c>
      <c r="P6" s="264" t="s">
        <v>434</v>
      </c>
      <c r="Q6" s="75">
        <v>41582</v>
      </c>
      <c r="R6" s="21" t="s">
        <v>450</v>
      </c>
      <c r="S6" s="5">
        <v>41478</v>
      </c>
      <c r="T6" s="4">
        <v>250000</v>
      </c>
      <c r="U6" s="1" t="s">
        <v>449</v>
      </c>
      <c r="V6" s="41">
        <v>666000</v>
      </c>
      <c r="W6" s="43" t="s">
        <v>48</v>
      </c>
      <c r="X6" s="136" t="s">
        <v>48</v>
      </c>
      <c r="Y6" s="136" t="s">
        <v>48</v>
      </c>
      <c r="Z6" s="7" t="s">
        <v>48</v>
      </c>
      <c r="AA6" s="278" t="s">
        <v>48</v>
      </c>
      <c r="AB6" s="211" t="s">
        <v>466</v>
      </c>
      <c r="AC6" s="1">
        <v>1701193</v>
      </c>
      <c r="AD6" s="5">
        <v>41624</v>
      </c>
      <c r="AE6" s="1">
        <v>1701231</v>
      </c>
      <c r="AF6" s="5">
        <v>41624</v>
      </c>
      <c r="AG6" s="1" t="s">
        <v>91</v>
      </c>
      <c r="AH6" s="1" t="s">
        <v>48</v>
      </c>
      <c r="AI6" s="366"/>
      <c r="AJ6" s="44">
        <v>0</v>
      </c>
      <c r="AK6" s="45">
        <v>636723.75</v>
      </c>
      <c r="AL6" s="92">
        <v>41610</v>
      </c>
      <c r="AM6" s="288">
        <v>41634</v>
      </c>
      <c r="AN6" s="92"/>
      <c r="AO6" s="289"/>
      <c r="AP6" s="92">
        <v>41645</v>
      </c>
      <c r="AQ6" s="5">
        <v>41612</v>
      </c>
      <c r="AR6" s="5">
        <v>41638</v>
      </c>
      <c r="AS6" s="5">
        <v>41640</v>
      </c>
      <c r="AT6" s="45">
        <v>665726.68000000005</v>
      </c>
      <c r="AU6" s="144" t="s">
        <v>128</v>
      </c>
      <c r="AV6" s="1"/>
      <c r="AW6" s="1"/>
      <c r="AX6" s="18"/>
      <c r="AY6" s="260" t="s">
        <v>128</v>
      </c>
      <c r="AZ6" s="14"/>
      <c r="BA6" s="48" t="s">
        <v>432</v>
      </c>
      <c r="BB6" s="13"/>
    </row>
    <row r="7" spans="2:54" ht="90" customHeight="1">
      <c r="B7" s="30"/>
      <c r="C7" s="149"/>
      <c r="D7" s="149"/>
      <c r="E7" s="17">
        <v>2013</v>
      </c>
      <c r="F7" s="18" t="s">
        <v>70</v>
      </c>
      <c r="G7" s="21" t="s">
        <v>326</v>
      </c>
      <c r="H7" s="2" t="s">
        <v>324</v>
      </c>
      <c r="I7" s="3" t="s">
        <v>327</v>
      </c>
      <c r="J7" s="99">
        <v>160000</v>
      </c>
      <c r="K7" s="83">
        <v>41610</v>
      </c>
      <c r="L7" s="5">
        <v>41617</v>
      </c>
      <c r="M7" s="12">
        <v>41638</v>
      </c>
      <c r="N7" s="75">
        <v>41610</v>
      </c>
      <c r="O7" s="143" t="s">
        <v>435</v>
      </c>
      <c r="P7" s="264" t="s">
        <v>434</v>
      </c>
      <c r="Q7" s="75">
        <v>41478</v>
      </c>
      <c r="R7" s="21" t="s">
        <v>450</v>
      </c>
      <c r="S7" s="5">
        <v>41478</v>
      </c>
      <c r="T7" s="4">
        <v>93916.45</v>
      </c>
      <c r="U7" s="1" t="s">
        <v>449</v>
      </c>
      <c r="V7" s="41">
        <v>187832.9</v>
      </c>
      <c r="W7" s="43" t="s">
        <v>48</v>
      </c>
      <c r="X7" s="136" t="s">
        <v>48</v>
      </c>
      <c r="Y7" s="136" t="s">
        <v>48</v>
      </c>
      <c r="Z7" s="7" t="s">
        <v>48</v>
      </c>
      <c r="AA7" s="278" t="s">
        <v>48</v>
      </c>
      <c r="AB7" s="211" t="s">
        <v>466</v>
      </c>
      <c r="AC7" s="1">
        <v>1701196</v>
      </c>
      <c r="AD7" s="5">
        <v>41624</v>
      </c>
      <c r="AE7" s="1">
        <v>1701244</v>
      </c>
      <c r="AF7" s="5">
        <v>41624</v>
      </c>
      <c r="AG7" s="1" t="s">
        <v>91</v>
      </c>
      <c r="AH7" s="1" t="s">
        <v>48</v>
      </c>
      <c r="AI7" s="366"/>
      <c r="AJ7" s="44">
        <v>0</v>
      </c>
      <c r="AK7" s="45">
        <v>152401.41</v>
      </c>
      <c r="AL7" s="92">
        <v>41617</v>
      </c>
      <c r="AM7" s="288">
        <v>41277</v>
      </c>
      <c r="AN7" s="92"/>
      <c r="AO7" s="289"/>
      <c r="AP7" s="203"/>
      <c r="AQ7" s="5">
        <v>41617</v>
      </c>
      <c r="AR7" s="5">
        <v>41638</v>
      </c>
      <c r="AS7" s="5">
        <v>41642</v>
      </c>
      <c r="AT7" s="45">
        <v>159366.24</v>
      </c>
      <c r="AU7" s="144" t="s">
        <v>128</v>
      </c>
      <c r="AV7" s="1"/>
      <c r="AW7" s="1"/>
      <c r="AX7" s="18"/>
      <c r="AY7" s="260" t="s">
        <v>128</v>
      </c>
      <c r="AZ7" s="14"/>
      <c r="BA7" s="48" t="s">
        <v>432</v>
      </c>
      <c r="BB7" s="13"/>
    </row>
    <row r="8" spans="2:54" ht="90" customHeight="1">
      <c r="B8" s="30"/>
      <c r="C8" s="149"/>
      <c r="D8" s="149"/>
      <c r="E8" s="17">
        <v>2013</v>
      </c>
      <c r="F8" s="18" t="s">
        <v>70</v>
      </c>
      <c r="G8" s="21" t="s">
        <v>328</v>
      </c>
      <c r="H8" s="2" t="s">
        <v>46</v>
      </c>
      <c r="I8" s="3" t="s">
        <v>329</v>
      </c>
      <c r="J8" s="4"/>
      <c r="K8" s="6"/>
      <c r="L8" s="1"/>
      <c r="M8" s="18"/>
      <c r="N8" s="14" t="s">
        <v>48</v>
      </c>
      <c r="O8" s="21" t="s">
        <v>48</v>
      </c>
      <c r="P8" s="18"/>
      <c r="Q8" s="75">
        <v>41463</v>
      </c>
      <c r="R8" s="21" t="s">
        <v>450</v>
      </c>
      <c r="S8" s="5">
        <v>41478</v>
      </c>
      <c r="T8" s="4">
        <v>81759.66</v>
      </c>
      <c r="U8" s="4"/>
      <c r="V8" s="41"/>
      <c r="W8" s="43" t="s">
        <v>48</v>
      </c>
      <c r="X8" s="136" t="s">
        <v>48</v>
      </c>
      <c r="Y8" s="136" t="s">
        <v>48</v>
      </c>
      <c r="Z8" s="7" t="s">
        <v>48</v>
      </c>
      <c r="AA8" s="278" t="s">
        <v>48</v>
      </c>
      <c r="AB8" s="42" t="s">
        <v>467</v>
      </c>
      <c r="AC8" s="1"/>
      <c r="AD8" s="1"/>
      <c r="AE8" s="1"/>
      <c r="AF8" s="1"/>
      <c r="AG8" s="1"/>
      <c r="AH8" s="1"/>
      <c r="AI8" s="366"/>
      <c r="AJ8" s="44"/>
      <c r="AK8" s="45"/>
      <c r="AL8" s="39">
        <v>41481</v>
      </c>
      <c r="AM8" s="12">
        <v>41493</v>
      </c>
      <c r="AN8" s="39"/>
      <c r="AO8" s="63"/>
      <c r="AP8" s="21"/>
      <c r="AQ8" s="1"/>
      <c r="AR8" s="1"/>
      <c r="AS8" s="1"/>
      <c r="AT8" s="18"/>
      <c r="AU8" s="21"/>
      <c r="AV8" s="1"/>
      <c r="AW8" s="1"/>
      <c r="AX8" s="18"/>
      <c r="AY8" s="14"/>
      <c r="AZ8" s="14"/>
      <c r="BA8" s="48" t="s">
        <v>432</v>
      </c>
      <c r="BB8" s="13"/>
    </row>
    <row r="9" spans="2:54" ht="90" customHeight="1">
      <c r="B9" s="30"/>
      <c r="C9" s="149"/>
      <c r="D9" s="149"/>
      <c r="E9" s="17">
        <v>2013</v>
      </c>
      <c r="F9" s="18" t="s">
        <v>70</v>
      </c>
      <c r="G9" s="21" t="s">
        <v>330</v>
      </c>
      <c r="H9" s="2" t="s">
        <v>46</v>
      </c>
      <c r="I9" s="3" t="s">
        <v>331</v>
      </c>
      <c r="J9" s="4">
        <v>234538.12</v>
      </c>
      <c r="K9" s="6">
        <v>41479</v>
      </c>
      <c r="L9" s="5">
        <v>41479</v>
      </c>
      <c r="M9" s="12">
        <v>41486</v>
      </c>
      <c r="N9" s="14" t="s">
        <v>48</v>
      </c>
      <c r="O9" s="21" t="s">
        <v>48</v>
      </c>
      <c r="P9" s="12"/>
      <c r="Q9" s="75">
        <v>41465</v>
      </c>
      <c r="R9" s="21" t="s">
        <v>450</v>
      </c>
      <c r="S9" s="5">
        <v>41478</v>
      </c>
      <c r="T9" s="4">
        <v>234538.12</v>
      </c>
      <c r="U9" s="4"/>
      <c r="V9" s="41"/>
      <c r="W9" s="43" t="s">
        <v>48</v>
      </c>
      <c r="X9" s="136" t="s">
        <v>48</v>
      </c>
      <c r="Y9" s="136" t="s">
        <v>48</v>
      </c>
      <c r="Z9" s="7" t="s">
        <v>48</v>
      </c>
      <c r="AA9" s="278" t="s">
        <v>48</v>
      </c>
      <c r="AB9" s="42"/>
      <c r="AC9" s="1"/>
      <c r="AD9" s="1"/>
      <c r="AE9" s="1"/>
      <c r="AF9" s="1"/>
      <c r="AG9" s="1"/>
      <c r="AH9" s="1"/>
      <c r="AI9" s="366"/>
      <c r="AJ9" s="44">
        <v>52628.800000000003</v>
      </c>
      <c r="AK9" s="45">
        <v>181909.28</v>
      </c>
      <c r="AL9" s="39">
        <v>41481</v>
      </c>
      <c r="AM9" s="12">
        <v>41493</v>
      </c>
      <c r="AN9" s="39"/>
      <c r="AO9" s="63"/>
      <c r="AP9" s="21"/>
      <c r="AQ9" s="1"/>
      <c r="AR9" s="1"/>
      <c r="AS9" s="1"/>
      <c r="AT9" s="18"/>
      <c r="AU9" s="21"/>
      <c r="AV9" s="1"/>
      <c r="AW9" s="1"/>
      <c r="AX9" s="18"/>
      <c r="AY9" s="14"/>
      <c r="AZ9" s="14"/>
      <c r="BA9" s="48" t="s">
        <v>432</v>
      </c>
      <c r="BB9" s="13"/>
    </row>
    <row r="10" spans="2:54" ht="90" customHeight="1">
      <c r="B10" s="30"/>
      <c r="C10" s="149"/>
      <c r="D10" s="149"/>
      <c r="E10" s="17">
        <v>2013</v>
      </c>
      <c r="F10" s="18" t="s">
        <v>70</v>
      </c>
      <c r="G10" s="21" t="s">
        <v>332</v>
      </c>
      <c r="H10" s="2" t="s">
        <v>46</v>
      </c>
      <c r="I10" s="3" t="s">
        <v>333</v>
      </c>
      <c r="J10" s="4">
        <v>270189.96000000002</v>
      </c>
      <c r="K10" s="6">
        <v>41484</v>
      </c>
      <c r="L10" s="5">
        <v>41479</v>
      </c>
      <c r="M10" s="12">
        <v>41510</v>
      </c>
      <c r="N10" s="14" t="s">
        <v>48</v>
      </c>
      <c r="O10" s="21" t="s">
        <v>48</v>
      </c>
      <c r="P10" s="12"/>
      <c r="Q10" s="75">
        <v>41515</v>
      </c>
      <c r="R10" s="21" t="s">
        <v>450</v>
      </c>
      <c r="S10" s="5">
        <v>41478</v>
      </c>
      <c r="T10" s="4">
        <v>270189.96000000002</v>
      </c>
      <c r="U10" s="4"/>
      <c r="V10" s="41"/>
      <c r="W10" s="43" t="s">
        <v>48</v>
      </c>
      <c r="X10" s="136" t="s">
        <v>48</v>
      </c>
      <c r="Y10" s="136" t="s">
        <v>48</v>
      </c>
      <c r="Z10" s="7" t="s">
        <v>48</v>
      </c>
      <c r="AA10" s="278" t="s">
        <v>48</v>
      </c>
      <c r="AB10" s="42" t="s">
        <v>467</v>
      </c>
      <c r="AC10" s="1" t="s">
        <v>48</v>
      </c>
      <c r="AD10" s="1"/>
      <c r="AE10" s="1" t="s">
        <v>48</v>
      </c>
      <c r="AF10" s="1"/>
      <c r="AG10" s="1" t="s">
        <v>48</v>
      </c>
      <c r="AH10" s="1"/>
      <c r="AI10" s="366"/>
      <c r="AJ10" s="44">
        <v>51088.49</v>
      </c>
      <c r="AK10" s="45">
        <v>218894.32</v>
      </c>
      <c r="AL10" s="39">
        <v>41479</v>
      </c>
      <c r="AM10" s="12">
        <v>41494</v>
      </c>
      <c r="AN10" s="39"/>
      <c r="AO10" s="63"/>
      <c r="AP10" s="21"/>
      <c r="AQ10" s="1"/>
      <c r="AR10" s="1"/>
      <c r="AS10" s="1"/>
      <c r="AT10" s="45">
        <v>269982.81</v>
      </c>
      <c r="AU10" s="21"/>
      <c r="AV10" s="1"/>
      <c r="AW10" s="1"/>
      <c r="AX10" s="18"/>
      <c r="AY10" s="14"/>
      <c r="AZ10" s="14"/>
      <c r="BA10" s="48" t="s">
        <v>432</v>
      </c>
      <c r="BB10" s="13"/>
    </row>
    <row r="11" spans="2:54" ht="90" customHeight="1">
      <c r="B11" s="30"/>
      <c r="C11" s="149"/>
      <c r="D11" s="149"/>
      <c r="E11" s="17">
        <v>2013</v>
      </c>
      <c r="F11" s="18" t="s">
        <v>70</v>
      </c>
      <c r="G11" s="21" t="s">
        <v>334</v>
      </c>
      <c r="H11" s="2" t="s">
        <v>46</v>
      </c>
      <c r="I11" s="3" t="s">
        <v>335</v>
      </c>
      <c r="J11" s="4">
        <v>297377.52</v>
      </c>
      <c r="K11" s="6">
        <v>41479</v>
      </c>
      <c r="L11" s="5">
        <v>41479</v>
      </c>
      <c r="M11" s="12">
        <v>41501</v>
      </c>
      <c r="N11" s="14" t="s">
        <v>48</v>
      </c>
      <c r="O11" s="21" t="s">
        <v>48</v>
      </c>
      <c r="P11" s="12"/>
      <c r="Q11" s="75">
        <v>41463</v>
      </c>
      <c r="R11" s="21" t="s">
        <v>450</v>
      </c>
      <c r="S11" s="5">
        <v>41478</v>
      </c>
      <c r="T11" s="4">
        <v>297377.52</v>
      </c>
      <c r="U11" s="4"/>
      <c r="V11" s="41"/>
      <c r="W11" s="43" t="s">
        <v>48</v>
      </c>
      <c r="X11" s="136" t="s">
        <v>48</v>
      </c>
      <c r="Y11" s="136" t="s">
        <v>48</v>
      </c>
      <c r="Z11" s="7" t="s">
        <v>48</v>
      </c>
      <c r="AA11" s="278" t="s">
        <v>48</v>
      </c>
      <c r="AB11" s="42" t="s">
        <v>467</v>
      </c>
      <c r="AC11" s="1" t="s">
        <v>48</v>
      </c>
      <c r="AD11" s="1"/>
      <c r="AE11" s="1" t="s">
        <v>48</v>
      </c>
      <c r="AF11" s="1"/>
      <c r="AG11" s="1" t="s">
        <v>48</v>
      </c>
      <c r="AH11" s="1"/>
      <c r="AI11" s="366"/>
      <c r="AJ11" s="44">
        <v>77814.44</v>
      </c>
      <c r="AK11" s="45">
        <v>216537.2</v>
      </c>
      <c r="AL11" s="21"/>
      <c r="AM11" s="18"/>
      <c r="AN11" s="21"/>
      <c r="AO11" s="93"/>
      <c r="AP11" s="21"/>
      <c r="AQ11" s="1"/>
      <c r="AR11" s="1"/>
      <c r="AS11" s="1"/>
      <c r="AT11" s="45">
        <v>294351.64</v>
      </c>
      <c r="AU11" s="21"/>
      <c r="AV11" s="1"/>
      <c r="AW11" s="1"/>
      <c r="AX11" s="18"/>
      <c r="AY11" s="14"/>
      <c r="AZ11" s="14"/>
      <c r="BA11" s="48" t="s">
        <v>432</v>
      </c>
      <c r="BB11" s="13"/>
    </row>
    <row r="12" spans="2:54" ht="90" customHeight="1">
      <c r="B12" s="30"/>
      <c r="C12" s="149"/>
      <c r="D12" s="149"/>
      <c r="E12" s="17">
        <v>2013</v>
      </c>
      <c r="F12" s="18" t="s">
        <v>70</v>
      </c>
      <c r="G12" s="21" t="s">
        <v>336</v>
      </c>
      <c r="H12" s="2" t="s">
        <v>46</v>
      </c>
      <c r="I12" s="3" t="s">
        <v>337</v>
      </c>
      <c r="J12" s="4">
        <v>371000</v>
      </c>
      <c r="K12" s="6">
        <v>41502</v>
      </c>
      <c r="L12" s="5">
        <v>41507</v>
      </c>
      <c r="M12" s="12">
        <v>41538</v>
      </c>
      <c r="N12" s="14" t="s">
        <v>48</v>
      </c>
      <c r="O12" s="21" t="s">
        <v>48</v>
      </c>
      <c r="P12" s="12"/>
      <c r="Q12" s="75">
        <v>41506</v>
      </c>
      <c r="R12" s="21" t="s">
        <v>450</v>
      </c>
      <c r="S12" s="5">
        <v>41478</v>
      </c>
      <c r="T12" s="4">
        <v>371000</v>
      </c>
      <c r="U12" s="4"/>
      <c r="V12" s="41"/>
      <c r="W12" s="43" t="s">
        <v>48</v>
      </c>
      <c r="X12" s="136" t="s">
        <v>48</v>
      </c>
      <c r="Y12" s="136" t="s">
        <v>48</v>
      </c>
      <c r="Z12" s="7" t="s">
        <v>48</v>
      </c>
      <c r="AA12" s="278" t="s">
        <v>48</v>
      </c>
      <c r="AB12" s="42" t="s">
        <v>467</v>
      </c>
      <c r="AC12" s="1" t="s">
        <v>48</v>
      </c>
      <c r="AD12" s="1"/>
      <c r="AE12" s="1" t="s">
        <v>48</v>
      </c>
      <c r="AF12" s="1"/>
      <c r="AG12" s="1" t="s">
        <v>48</v>
      </c>
      <c r="AH12" s="1"/>
      <c r="AI12" s="366"/>
      <c r="AJ12" s="44">
        <v>51973.11</v>
      </c>
      <c r="AK12" s="45">
        <v>135751</v>
      </c>
      <c r="AL12" s="39">
        <v>41494</v>
      </c>
      <c r="AM12" s="12">
        <v>41585</v>
      </c>
      <c r="AN12" s="39"/>
      <c r="AO12" s="63"/>
      <c r="AP12" s="21"/>
      <c r="AQ12" s="1"/>
      <c r="AR12" s="1"/>
      <c r="AS12" s="1"/>
      <c r="AT12" s="45">
        <v>187724.11</v>
      </c>
      <c r="AU12" s="21"/>
      <c r="AV12" s="1"/>
      <c r="AW12" s="1"/>
      <c r="AX12" s="18"/>
      <c r="AY12" s="14"/>
      <c r="AZ12" s="14"/>
      <c r="BA12" s="48" t="s">
        <v>432</v>
      </c>
      <c r="BB12" s="13"/>
    </row>
    <row r="13" spans="2:54" ht="90" customHeight="1">
      <c r="B13" s="30"/>
      <c r="C13" s="149"/>
      <c r="D13" s="149"/>
      <c r="E13" s="17">
        <v>2013</v>
      </c>
      <c r="F13" s="18" t="s">
        <v>70</v>
      </c>
      <c r="G13" s="21" t="s">
        <v>338</v>
      </c>
      <c r="H13" s="2" t="s">
        <v>46</v>
      </c>
      <c r="I13" s="3" t="s">
        <v>339</v>
      </c>
      <c r="J13" s="4">
        <v>355866.93</v>
      </c>
      <c r="K13" s="6">
        <v>41479</v>
      </c>
      <c r="L13" s="5">
        <v>41479</v>
      </c>
      <c r="M13" s="12">
        <v>41493</v>
      </c>
      <c r="N13" s="14" t="s">
        <v>48</v>
      </c>
      <c r="O13" s="21" t="s">
        <v>48</v>
      </c>
      <c r="P13" s="12"/>
      <c r="Q13" s="75">
        <v>41458</v>
      </c>
      <c r="R13" s="21" t="s">
        <v>450</v>
      </c>
      <c r="S13" s="5">
        <v>41478</v>
      </c>
      <c r="T13" s="4">
        <v>355866.93</v>
      </c>
      <c r="U13" s="4"/>
      <c r="V13" s="41"/>
      <c r="W13" s="43" t="s">
        <v>48</v>
      </c>
      <c r="X13" s="136" t="s">
        <v>48</v>
      </c>
      <c r="Y13" s="136" t="s">
        <v>48</v>
      </c>
      <c r="Z13" s="7" t="s">
        <v>48</v>
      </c>
      <c r="AA13" s="278" t="s">
        <v>48</v>
      </c>
      <c r="AB13" s="42" t="s">
        <v>467</v>
      </c>
      <c r="AC13" s="1"/>
      <c r="AD13" s="1"/>
      <c r="AE13" s="1"/>
      <c r="AF13" s="1"/>
      <c r="AG13" s="1"/>
      <c r="AH13" s="1"/>
      <c r="AI13" s="366"/>
      <c r="AJ13" s="44">
        <v>100811.74</v>
      </c>
      <c r="AK13" s="45">
        <v>211590</v>
      </c>
      <c r="AL13" s="39">
        <v>41479</v>
      </c>
      <c r="AM13" s="12">
        <v>41495</v>
      </c>
      <c r="AN13" s="39"/>
      <c r="AO13" s="63"/>
      <c r="AP13" s="39"/>
      <c r="AQ13" s="1"/>
      <c r="AR13" s="1"/>
      <c r="AS13" s="1"/>
      <c r="AT13" s="45">
        <v>312401.74</v>
      </c>
      <c r="AU13" s="39">
        <v>41505</v>
      </c>
      <c r="AV13" s="5">
        <v>41479</v>
      </c>
      <c r="AW13" s="5">
        <v>41493</v>
      </c>
      <c r="AX13" s="12">
        <v>41493</v>
      </c>
      <c r="AY13" s="75"/>
      <c r="AZ13" s="14"/>
      <c r="BA13" s="48" t="s">
        <v>432</v>
      </c>
      <c r="BB13" s="13"/>
    </row>
    <row r="14" spans="2:54" ht="90" customHeight="1">
      <c r="B14" s="30"/>
      <c r="C14" s="149"/>
      <c r="D14" s="149"/>
      <c r="E14" s="17">
        <v>2013</v>
      </c>
      <c r="F14" s="18" t="s">
        <v>70</v>
      </c>
      <c r="G14" s="21" t="s">
        <v>340</v>
      </c>
      <c r="H14" s="2" t="s">
        <v>46</v>
      </c>
      <c r="I14" s="3" t="s">
        <v>341</v>
      </c>
      <c r="J14" s="4">
        <v>73286.47</v>
      </c>
      <c r="K14" s="6">
        <v>41488</v>
      </c>
      <c r="L14" s="5">
        <v>41507</v>
      </c>
      <c r="M14" s="12">
        <v>41538</v>
      </c>
      <c r="N14" s="14" t="s">
        <v>48</v>
      </c>
      <c r="O14" s="21" t="s">
        <v>48</v>
      </c>
      <c r="P14" s="12"/>
      <c r="Q14" s="75">
        <v>41478</v>
      </c>
      <c r="R14" s="21" t="s">
        <v>450</v>
      </c>
      <c r="S14" s="5">
        <v>41478</v>
      </c>
      <c r="T14" s="4">
        <v>44159.59</v>
      </c>
      <c r="U14" s="4"/>
      <c r="V14" s="41"/>
      <c r="W14" s="43" t="s">
        <v>48</v>
      </c>
      <c r="X14" s="136" t="s">
        <v>48</v>
      </c>
      <c r="Y14" s="136" t="s">
        <v>48</v>
      </c>
      <c r="Z14" s="7" t="s">
        <v>48</v>
      </c>
      <c r="AA14" s="278" t="s">
        <v>48</v>
      </c>
      <c r="AB14" s="42" t="s">
        <v>467</v>
      </c>
      <c r="AC14" s="1"/>
      <c r="AD14" s="1"/>
      <c r="AE14" s="1"/>
      <c r="AF14" s="1"/>
      <c r="AG14" s="1"/>
      <c r="AH14" s="1"/>
      <c r="AI14" s="366"/>
      <c r="AJ14" s="44">
        <v>12784</v>
      </c>
      <c r="AK14" s="45">
        <v>29637</v>
      </c>
      <c r="AL14" s="39">
        <v>41498</v>
      </c>
      <c r="AM14" s="12">
        <v>41505</v>
      </c>
      <c r="AN14" s="39"/>
      <c r="AO14" s="63"/>
      <c r="AP14" s="21"/>
      <c r="AQ14" s="1"/>
      <c r="AR14" s="1"/>
      <c r="AS14" s="1"/>
      <c r="AT14" s="45">
        <v>42421</v>
      </c>
      <c r="AU14" s="39">
        <v>41516</v>
      </c>
      <c r="AV14" s="5">
        <v>41493</v>
      </c>
      <c r="AW14" s="5">
        <v>41501</v>
      </c>
      <c r="AX14" s="12">
        <v>41503</v>
      </c>
      <c r="AY14" s="75"/>
      <c r="AZ14" s="14"/>
      <c r="BA14" s="48" t="s">
        <v>432</v>
      </c>
      <c r="BB14" s="13"/>
    </row>
    <row r="15" spans="2:54" ht="90" customHeight="1">
      <c r="B15" s="30"/>
      <c r="C15" s="149"/>
      <c r="D15" s="149"/>
      <c r="E15" s="17">
        <v>2013</v>
      </c>
      <c r="F15" s="18" t="s">
        <v>70</v>
      </c>
      <c r="G15" s="21" t="s">
        <v>342</v>
      </c>
      <c r="H15" s="2" t="s">
        <v>46</v>
      </c>
      <c r="I15" s="3" t="s">
        <v>343</v>
      </c>
      <c r="J15" s="4">
        <v>172000</v>
      </c>
      <c r="K15" s="6">
        <v>41488</v>
      </c>
      <c r="L15" s="5">
        <v>41493</v>
      </c>
      <c r="M15" s="12">
        <v>41506</v>
      </c>
      <c r="N15" s="14" t="s">
        <v>48</v>
      </c>
      <c r="O15" s="21" t="s">
        <v>48</v>
      </c>
      <c r="P15" s="12"/>
      <c r="Q15" s="75">
        <v>41464</v>
      </c>
      <c r="R15" s="21" t="s">
        <v>450</v>
      </c>
      <c r="S15" s="5">
        <v>41478</v>
      </c>
      <c r="T15" s="4">
        <v>172000</v>
      </c>
      <c r="U15" s="4"/>
      <c r="V15" s="41"/>
      <c r="W15" s="43" t="s">
        <v>48</v>
      </c>
      <c r="X15" s="136" t="s">
        <v>48</v>
      </c>
      <c r="Y15" s="136" t="s">
        <v>48</v>
      </c>
      <c r="Z15" s="7" t="s">
        <v>48</v>
      </c>
      <c r="AA15" s="278" t="s">
        <v>48</v>
      </c>
      <c r="AB15" s="42" t="s">
        <v>467</v>
      </c>
      <c r="AC15" s="1"/>
      <c r="AD15" s="1"/>
      <c r="AE15" s="1"/>
      <c r="AF15" s="1"/>
      <c r="AG15" s="1"/>
      <c r="AH15" s="1"/>
      <c r="AI15" s="366"/>
      <c r="AJ15" s="44">
        <v>61547.3</v>
      </c>
      <c r="AK15" s="45">
        <v>108606</v>
      </c>
      <c r="AL15" s="39">
        <v>41494</v>
      </c>
      <c r="AM15" s="12">
        <v>41505</v>
      </c>
      <c r="AN15" s="39"/>
      <c r="AO15" s="63"/>
      <c r="AP15" s="21"/>
      <c r="AQ15" s="1"/>
      <c r="AR15" s="1"/>
      <c r="AS15" s="1"/>
      <c r="AT15" s="45">
        <v>170153.3</v>
      </c>
      <c r="AU15" s="39">
        <v>41516</v>
      </c>
      <c r="AV15" s="5">
        <v>41493</v>
      </c>
      <c r="AW15" s="5">
        <v>41506</v>
      </c>
      <c r="AX15" s="12">
        <v>41503</v>
      </c>
      <c r="AY15" s="75"/>
      <c r="AZ15" s="14"/>
      <c r="BA15" s="48" t="s">
        <v>432</v>
      </c>
      <c r="BB15" s="13"/>
    </row>
    <row r="16" spans="2:54" ht="90" customHeight="1">
      <c r="B16" s="30"/>
      <c r="C16" s="404"/>
      <c r="D16" s="404"/>
      <c r="E16" s="17">
        <v>2013</v>
      </c>
      <c r="F16" s="18" t="s">
        <v>70</v>
      </c>
      <c r="G16" s="21" t="s">
        <v>344</v>
      </c>
      <c r="H16" s="2" t="s">
        <v>321</v>
      </c>
      <c r="I16" s="3" t="s">
        <v>345</v>
      </c>
      <c r="J16" s="4">
        <v>1084867.96</v>
      </c>
      <c r="K16" s="6">
        <v>41516</v>
      </c>
      <c r="L16" s="5">
        <v>41553</v>
      </c>
      <c r="M16" s="12">
        <v>41623</v>
      </c>
      <c r="N16" s="14" t="s">
        <v>48</v>
      </c>
      <c r="O16" s="143" t="s">
        <v>436</v>
      </c>
      <c r="P16" s="264" t="s">
        <v>434</v>
      </c>
      <c r="Q16" s="75"/>
      <c r="R16" s="21" t="s">
        <v>450</v>
      </c>
      <c r="S16" s="5">
        <v>41478</v>
      </c>
      <c r="T16" s="4">
        <v>1200000</v>
      </c>
      <c r="U16" s="4"/>
      <c r="V16" s="41"/>
      <c r="W16" s="43">
        <v>41498</v>
      </c>
      <c r="X16" s="136" t="s">
        <v>48</v>
      </c>
      <c r="Y16" s="136" t="s">
        <v>48</v>
      </c>
      <c r="Z16" s="7">
        <v>41507</v>
      </c>
      <c r="AA16" s="278">
        <v>41509</v>
      </c>
      <c r="AB16" s="42" t="s">
        <v>468</v>
      </c>
      <c r="AC16" s="1" t="s">
        <v>469</v>
      </c>
      <c r="AD16" s="5">
        <v>41516</v>
      </c>
      <c r="AE16" s="1" t="s">
        <v>470</v>
      </c>
      <c r="AF16" s="5">
        <v>41516</v>
      </c>
      <c r="AG16" s="1" t="s">
        <v>471</v>
      </c>
      <c r="AH16" s="5">
        <v>41516</v>
      </c>
      <c r="AI16" s="366"/>
      <c r="AJ16" s="44">
        <v>0</v>
      </c>
      <c r="AK16" s="45">
        <v>1084867.96</v>
      </c>
      <c r="AL16" s="197"/>
      <c r="AM16" s="18"/>
      <c r="AN16" s="286" t="s">
        <v>48</v>
      </c>
      <c r="AO16" s="287" t="s">
        <v>48</v>
      </c>
      <c r="AP16" s="290">
        <v>41624</v>
      </c>
      <c r="AQ16" s="5">
        <v>41553</v>
      </c>
      <c r="AR16" s="5">
        <v>41623</v>
      </c>
      <c r="AS16" s="5">
        <v>41621</v>
      </c>
      <c r="AT16" s="45">
        <v>1084867.96</v>
      </c>
      <c r="AU16" s="92">
        <v>41624</v>
      </c>
      <c r="AV16" s="5">
        <v>41553</v>
      </c>
      <c r="AW16" s="5">
        <v>41623</v>
      </c>
      <c r="AX16" s="18"/>
      <c r="AY16" s="260" t="s">
        <v>128</v>
      </c>
      <c r="AZ16" s="14"/>
      <c r="BA16" s="48" t="s">
        <v>432</v>
      </c>
      <c r="BB16" s="13"/>
    </row>
    <row r="17" spans="2:54" ht="90" customHeight="1">
      <c r="B17" s="30"/>
      <c r="C17" s="149"/>
      <c r="D17" s="149"/>
      <c r="E17" s="17">
        <v>2013</v>
      </c>
      <c r="F17" s="18" t="s">
        <v>70</v>
      </c>
      <c r="G17" s="21" t="s">
        <v>346</v>
      </c>
      <c r="H17" s="2" t="s">
        <v>324</v>
      </c>
      <c r="I17" s="3" t="s">
        <v>347</v>
      </c>
      <c r="J17" s="4">
        <v>223854.45</v>
      </c>
      <c r="K17" s="6">
        <v>41501</v>
      </c>
      <c r="L17" s="5">
        <v>41505</v>
      </c>
      <c r="M17" s="12">
        <v>41547</v>
      </c>
      <c r="N17" s="75">
        <v>41501</v>
      </c>
      <c r="O17" s="143" t="s">
        <v>437</v>
      </c>
      <c r="P17" s="264" t="s">
        <v>107</v>
      </c>
      <c r="Q17" s="75">
        <v>41544</v>
      </c>
      <c r="R17" s="21" t="s">
        <v>450</v>
      </c>
      <c r="S17" s="5">
        <v>41478</v>
      </c>
      <c r="T17" s="4">
        <v>249000</v>
      </c>
      <c r="U17" s="4"/>
      <c r="V17" s="41"/>
      <c r="W17" s="43" t="s">
        <v>48</v>
      </c>
      <c r="X17" s="136" t="s">
        <v>48</v>
      </c>
      <c r="Y17" s="136" t="s">
        <v>48</v>
      </c>
      <c r="Z17" s="7" t="s">
        <v>48</v>
      </c>
      <c r="AA17" s="278" t="s">
        <v>48</v>
      </c>
      <c r="AB17" s="42" t="s">
        <v>472</v>
      </c>
      <c r="AC17" s="1" t="s">
        <v>473</v>
      </c>
      <c r="AD17" s="5">
        <v>41501</v>
      </c>
      <c r="AE17" s="1" t="s">
        <v>474</v>
      </c>
      <c r="AF17" s="5">
        <v>41501</v>
      </c>
      <c r="AG17" s="281" t="s">
        <v>128</v>
      </c>
      <c r="AH17" s="1"/>
      <c r="AI17" s="366"/>
      <c r="AJ17" s="44">
        <v>0</v>
      </c>
      <c r="AK17" s="45">
        <v>223853.44</v>
      </c>
      <c r="AL17" s="92">
        <v>41551</v>
      </c>
      <c r="AM17" s="288">
        <v>41628</v>
      </c>
      <c r="AN17" s="92"/>
      <c r="AO17" s="289"/>
      <c r="AP17" s="92">
        <v>41683</v>
      </c>
      <c r="AQ17" s="1" t="s">
        <v>48</v>
      </c>
      <c r="AR17" s="1" t="s">
        <v>48</v>
      </c>
      <c r="AS17" s="1" t="s">
        <v>48</v>
      </c>
      <c r="AT17" s="45" t="s">
        <v>48</v>
      </c>
      <c r="AU17" s="203" t="s">
        <v>48</v>
      </c>
      <c r="AV17" s="1" t="s">
        <v>48</v>
      </c>
      <c r="AW17" s="1" t="s">
        <v>48</v>
      </c>
      <c r="AX17" s="18" t="s">
        <v>48</v>
      </c>
      <c r="AY17" s="260" t="s">
        <v>128</v>
      </c>
      <c r="AZ17" s="14"/>
      <c r="BA17" s="48" t="s">
        <v>432</v>
      </c>
      <c r="BB17" s="13"/>
    </row>
    <row r="18" spans="2:54" ht="90" customHeight="1">
      <c r="B18" s="30"/>
      <c r="C18" s="149"/>
      <c r="D18" s="149"/>
      <c r="E18" s="17">
        <v>2013</v>
      </c>
      <c r="F18" s="18" t="s">
        <v>70</v>
      </c>
      <c r="G18" s="21" t="s">
        <v>348</v>
      </c>
      <c r="H18" s="2" t="s">
        <v>324</v>
      </c>
      <c r="I18" s="3" t="s">
        <v>349</v>
      </c>
      <c r="J18" s="4">
        <v>318371.84999999998</v>
      </c>
      <c r="K18" s="6">
        <v>41501</v>
      </c>
      <c r="L18" s="5">
        <v>41519</v>
      </c>
      <c r="M18" s="12">
        <v>41573</v>
      </c>
      <c r="N18" s="75">
        <v>41501</v>
      </c>
      <c r="O18" s="143" t="s">
        <v>437</v>
      </c>
      <c r="P18" s="264" t="s">
        <v>107</v>
      </c>
      <c r="Q18" s="75">
        <v>41544</v>
      </c>
      <c r="R18" s="21" t="s">
        <v>450</v>
      </c>
      <c r="S18" s="5">
        <v>41478</v>
      </c>
      <c r="T18" s="4">
        <v>323000</v>
      </c>
      <c r="U18" s="4"/>
      <c r="V18" s="41"/>
      <c r="W18" s="43" t="s">
        <v>48</v>
      </c>
      <c r="X18" s="136" t="s">
        <v>48</v>
      </c>
      <c r="Y18" s="136" t="s">
        <v>48</v>
      </c>
      <c r="Z18" s="7" t="s">
        <v>48</v>
      </c>
      <c r="AA18" s="278" t="s">
        <v>48</v>
      </c>
      <c r="AB18" s="42" t="s">
        <v>472</v>
      </c>
      <c r="AC18" s="1" t="s">
        <v>475</v>
      </c>
      <c r="AD18" s="5">
        <v>41501</v>
      </c>
      <c r="AE18" s="1" t="s">
        <v>476</v>
      </c>
      <c r="AF18" s="5">
        <v>41501</v>
      </c>
      <c r="AG18" s="281" t="s">
        <v>128</v>
      </c>
      <c r="AH18" s="1"/>
      <c r="AI18" s="366"/>
      <c r="AJ18" s="44">
        <v>0</v>
      </c>
      <c r="AK18" s="45">
        <v>318370.37</v>
      </c>
      <c r="AL18" s="92">
        <v>41551</v>
      </c>
      <c r="AM18" s="288">
        <v>41628</v>
      </c>
      <c r="AN18" s="92"/>
      <c r="AO18" s="289"/>
      <c r="AP18" s="92">
        <v>41344</v>
      </c>
      <c r="AQ18" s="1" t="s">
        <v>48</v>
      </c>
      <c r="AR18" s="1" t="s">
        <v>48</v>
      </c>
      <c r="AS18" s="1" t="s">
        <v>48</v>
      </c>
      <c r="AT18" s="45" t="s">
        <v>48</v>
      </c>
      <c r="AU18" s="203" t="s">
        <v>48</v>
      </c>
      <c r="AV18" s="1" t="s">
        <v>48</v>
      </c>
      <c r="AW18" s="1" t="s">
        <v>48</v>
      </c>
      <c r="AX18" s="18" t="s">
        <v>48</v>
      </c>
      <c r="AY18" s="260" t="s">
        <v>128</v>
      </c>
      <c r="AZ18" s="14"/>
      <c r="BA18" s="48" t="s">
        <v>432</v>
      </c>
      <c r="BB18" s="13"/>
    </row>
    <row r="19" spans="2:54" ht="90" customHeight="1">
      <c r="B19" s="30"/>
      <c r="C19" s="149"/>
      <c r="D19" s="149"/>
      <c r="E19" s="17">
        <v>2013</v>
      </c>
      <c r="F19" s="18" t="s">
        <v>70</v>
      </c>
      <c r="G19" s="21" t="s">
        <v>350</v>
      </c>
      <c r="H19" s="2" t="s">
        <v>46</v>
      </c>
      <c r="I19" s="3" t="s">
        <v>351</v>
      </c>
      <c r="J19" s="99">
        <v>65000</v>
      </c>
      <c r="K19" s="83">
        <v>41596</v>
      </c>
      <c r="L19" s="5">
        <v>41589</v>
      </c>
      <c r="M19" s="12">
        <v>41638</v>
      </c>
      <c r="N19" s="14" t="s">
        <v>48</v>
      </c>
      <c r="O19" s="21" t="s">
        <v>48</v>
      </c>
      <c r="P19" s="18"/>
      <c r="Q19" s="265"/>
      <c r="R19" s="203" t="s">
        <v>451</v>
      </c>
      <c r="S19" s="5">
        <v>41617</v>
      </c>
      <c r="T19" s="4">
        <v>65000</v>
      </c>
      <c r="U19" s="4"/>
      <c r="V19" s="41"/>
      <c r="W19" s="43" t="s">
        <v>48</v>
      </c>
      <c r="X19" s="136" t="s">
        <v>48</v>
      </c>
      <c r="Y19" s="136" t="s">
        <v>48</v>
      </c>
      <c r="Z19" s="7" t="s">
        <v>48</v>
      </c>
      <c r="AA19" s="278" t="s">
        <v>48</v>
      </c>
      <c r="AB19" s="42" t="s">
        <v>48</v>
      </c>
      <c r="AC19" s="1" t="s">
        <v>48</v>
      </c>
      <c r="AD19" s="1"/>
      <c r="AE19" s="1" t="s">
        <v>48</v>
      </c>
      <c r="AF19" s="1"/>
      <c r="AG19" s="1" t="s">
        <v>48</v>
      </c>
      <c r="AH19" s="1"/>
      <c r="AI19" s="366"/>
      <c r="AJ19" s="44">
        <v>46466.73</v>
      </c>
      <c r="AK19" s="45">
        <v>62966</v>
      </c>
      <c r="AL19" s="92">
        <v>41577</v>
      </c>
      <c r="AM19" s="12">
        <v>41607</v>
      </c>
      <c r="AN19" s="286" t="s">
        <v>48</v>
      </c>
      <c r="AO19" s="63"/>
      <c r="AP19" s="296">
        <v>41619</v>
      </c>
      <c r="AQ19" s="1">
        <v>30</v>
      </c>
      <c r="AR19" s="1"/>
      <c r="AS19" s="1"/>
      <c r="AT19" s="45">
        <v>109432.73000000001</v>
      </c>
      <c r="AU19" s="197"/>
      <c r="AV19" s="1"/>
      <c r="AW19" s="1"/>
      <c r="AX19" s="18"/>
      <c r="AY19" s="14"/>
      <c r="AZ19" s="14"/>
      <c r="BA19" s="48" t="s">
        <v>432</v>
      </c>
      <c r="BB19" s="13"/>
    </row>
    <row r="20" spans="2:54" ht="90" customHeight="1">
      <c r="B20" s="30"/>
      <c r="C20" s="149"/>
      <c r="D20" s="149"/>
      <c r="E20" s="17">
        <v>2013</v>
      </c>
      <c r="F20" s="18" t="s">
        <v>70</v>
      </c>
      <c r="G20" s="21" t="s">
        <v>352</v>
      </c>
      <c r="H20" s="2" t="s">
        <v>46</v>
      </c>
      <c r="I20" s="3" t="s">
        <v>353</v>
      </c>
      <c r="J20" s="78" t="s">
        <v>128</v>
      </c>
      <c r="K20" s="257"/>
      <c r="L20" s="1"/>
      <c r="M20" s="18"/>
      <c r="N20" s="14" t="s">
        <v>48</v>
      </c>
      <c r="O20" s="21" t="s">
        <v>48</v>
      </c>
      <c r="P20" s="18"/>
      <c r="Q20" s="265" t="s">
        <v>128</v>
      </c>
      <c r="R20" s="274" t="s">
        <v>48</v>
      </c>
      <c r="S20" s="1" t="s">
        <v>48</v>
      </c>
      <c r="T20" s="4" t="s">
        <v>48</v>
      </c>
      <c r="U20" s="1" t="s">
        <v>449</v>
      </c>
      <c r="V20" s="41">
        <v>80000</v>
      </c>
      <c r="W20" s="43" t="s">
        <v>48</v>
      </c>
      <c r="X20" s="136" t="s">
        <v>48</v>
      </c>
      <c r="Y20" s="136" t="s">
        <v>48</v>
      </c>
      <c r="Z20" s="7" t="s">
        <v>48</v>
      </c>
      <c r="AA20" s="278" t="s">
        <v>48</v>
      </c>
      <c r="AB20" s="42" t="s">
        <v>467</v>
      </c>
      <c r="AC20" s="1"/>
      <c r="AD20" s="1"/>
      <c r="AE20" s="1"/>
      <c r="AF20" s="1"/>
      <c r="AG20" s="1"/>
      <c r="AH20" s="1"/>
      <c r="AI20" s="366"/>
      <c r="AJ20" s="44"/>
      <c r="AK20" s="45"/>
      <c r="AL20" s="197"/>
      <c r="AM20" s="18"/>
      <c r="AN20" s="21"/>
      <c r="AO20" s="93"/>
      <c r="AP20" s="197"/>
      <c r="AQ20" s="1"/>
      <c r="AR20" s="1"/>
      <c r="AS20" s="1"/>
      <c r="AT20" s="45">
        <v>0</v>
      </c>
      <c r="AU20" s="197"/>
      <c r="AV20" s="1"/>
      <c r="AW20" s="1"/>
      <c r="AX20" s="18"/>
      <c r="AY20" s="14"/>
      <c r="AZ20" s="14"/>
      <c r="BA20" s="48" t="s">
        <v>432</v>
      </c>
      <c r="BB20" s="13"/>
    </row>
    <row r="21" spans="2:54" ht="90" customHeight="1">
      <c r="B21" s="30"/>
      <c r="C21" s="149"/>
      <c r="D21" s="149"/>
      <c r="E21" s="17">
        <v>2013</v>
      </c>
      <c r="F21" s="18" t="s">
        <v>70</v>
      </c>
      <c r="G21" s="21" t="s">
        <v>354</v>
      </c>
      <c r="H21" s="2" t="s">
        <v>324</v>
      </c>
      <c r="I21" s="3" t="s">
        <v>355</v>
      </c>
      <c r="J21" s="4">
        <v>99364.64</v>
      </c>
      <c r="K21" s="6">
        <v>41547</v>
      </c>
      <c r="L21" s="5">
        <v>41548</v>
      </c>
      <c r="M21" s="12">
        <v>41580</v>
      </c>
      <c r="N21" s="75">
        <v>41547</v>
      </c>
      <c r="O21" s="143" t="s">
        <v>438</v>
      </c>
      <c r="P21" s="264" t="s">
        <v>439</v>
      </c>
      <c r="Q21" s="260" t="s">
        <v>128</v>
      </c>
      <c r="R21" s="21" t="s">
        <v>450</v>
      </c>
      <c r="S21" s="5">
        <v>41478</v>
      </c>
      <c r="T21" s="4">
        <v>99675</v>
      </c>
      <c r="U21" s="4"/>
      <c r="V21" s="41"/>
      <c r="W21" s="43" t="s">
        <v>48</v>
      </c>
      <c r="X21" s="136" t="s">
        <v>48</v>
      </c>
      <c r="Y21" s="136" t="s">
        <v>48</v>
      </c>
      <c r="Z21" s="7" t="s">
        <v>48</v>
      </c>
      <c r="AA21" s="278" t="s">
        <v>48</v>
      </c>
      <c r="AB21" s="42" t="s">
        <v>468</v>
      </c>
      <c r="AC21" s="1" t="s">
        <v>477</v>
      </c>
      <c r="AD21" s="5">
        <v>41563</v>
      </c>
      <c r="AE21" s="1" t="s">
        <v>478</v>
      </c>
      <c r="AF21" s="5">
        <v>41563</v>
      </c>
      <c r="AG21" s="281" t="s">
        <v>128</v>
      </c>
      <c r="AH21" s="1"/>
      <c r="AI21" s="366"/>
      <c r="AJ21" s="44">
        <v>0</v>
      </c>
      <c r="AK21" s="45">
        <v>91694.8</v>
      </c>
      <c r="AL21" s="5">
        <v>41548</v>
      </c>
      <c r="AM21" s="12">
        <v>41558</v>
      </c>
      <c r="AN21" s="39"/>
      <c r="AO21" s="63"/>
      <c r="AP21" s="5">
        <v>41569</v>
      </c>
      <c r="AQ21" s="5">
        <v>41548</v>
      </c>
      <c r="AR21" s="5">
        <v>41580</v>
      </c>
      <c r="AS21" s="5">
        <v>41565</v>
      </c>
      <c r="AT21" s="45">
        <v>91694.8</v>
      </c>
      <c r="AU21" s="5">
        <v>41569</v>
      </c>
      <c r="AV21" s="5">
        <v>41548</v>
      </c>
      <c r="AW21" s="5">
        <v>41580</v>
      </c>
      <c r="AX21" s="18"/>
      <c r="AY21" s="260" t="s">
        <v>128</v>
      </c>
      <c r="AZ21" s="14"/>
      <c r="BA21" s="48" t="s">
        <v>432</v>
      </c>
      <c r="BB21" s="13"/>
    </row>
    <row r="22" spans="2:54" ht="90" customHeight="1">
      <c r="B22" s="30"/>
      <c r="C22" s="149"/>
      <c r="D22" s="149"/>
      <c r="E22" s="17">
        <v>2013</v>
      </c>
      <c r="F22" s="18" t="s">
        <v>70</v>
      </c>
      <c r="G22" s="21" t="s">
        <v>356</v>
      </c>
      <c r="H22" s="2" t="s">
        <v>324</v>
      </c>
      <c r="I22" s="3" t="s">
        <v>357</v>
      </c>
      <c r="J22" s="4">
        <v>363453.99</v>
      </c>
      <c r="K22" s="6">
        <v>41547</v>
      </c>
      <c r="L22" s="5">
        <v>41548</v>
      </c>
      <c r="M22" s="12">
        <v>41580</v>
      </c>
      <c r="N22" s="75">
        <v>41547</v>
      </c>
      <c r="O22" s="143" t="s">
        <v>438</v>
      </c>
      <c r="P22" s="264" t="s">
        <v>439</v>
      </c>
      <c r="Q22" s="75">
        <v>41544</v>
      </c>
      <c r="R22" s="21" t="s">
        <v>450</v>
      </c>
      <c r="S22" s="5">
        <v>41478</v>
      </c>
      <c r="T22" s="4">
        <v>363730.32</v>
      </c>
      <c r="U22" s="4"/>
      <c r="V22" s="41"/>
      <c r="W22" s="43" t="s">
        <v>48</v>
      </c>
      <c r="X22" s="136" t="s">
        <v>48</v>
      </c>
      <c r="Y22" s="136" t="s">
        <v>48</v>
      </c>
      <c r="Z22" s="7" t="s">
        <v>48</v>
      </c>
      <c r="AA22" s="278" t="s">
        <v>48</v>
      </c>
      <c r="AB22" s="42" t="s">
        <v>468</v>
      </c>
      <c r="AC22" s="1" t="s">
        <v>479</v>
      </c>
      <c r="AD22" s="5">
        <v>41563</v>
      </c>
      <c r="AE22" s="1" t="s">
        <v>480</v>
      </c>
      <c r="AF22" s="5">
        <v>41563</v>
      </c>
      <c r="AG22" s="281" t="s">
        <v>128</v>
      </c>
      <c r="AH22" s="1"/>
      <c r="AI22" s="366"/>
      <c r="AJ22" s="44">
        <v>0</v>
      </c>
      <c r="AK22" s="45">
        <v>361775.26</v>
      </c>
      <c r="AL22" s="290">
        <v>41552</v>
      </c>
      <c r="AM22" s="72">
        <v>41566</v>
      </c>
      <c r="AN22" s="290"/>
      <c r="AO22" s="291"/>
      <c r="AP22" s="290">
        <v>41569</v>
      </c>
      <c r="AQ22" s="5">
        <v>41548</v>
      </c>
      <c r="AR22" s="5">
        <v>41580</v>
      </c>
      <c r="AS22" s="5">
        <v>41565</v>
      </c>
      <c r="AT22" s="45">
        <v>361775.26</v>
      </c>
      <c r="AU22" s="92">
        <v>41569</v>
      </c>
      <c r="AV22" s="5">
        <v>41548</v>
      </c>
      <c r="AW22" s="5">
        <v>41580</v>
      </c>
      <c r="AX22" s="18"/>
      <c r="AY22" s="260" t="s">
        <v>128</v>
      </c>
      <c r="AZ22" s="14"/>
      <c r="BA22" s="48" t="s">
        <v>432</v>
      </c>
      <c r="BB22" s="13"/>
    </row>
    <row r="23" spans="2:54" ht="90" customHeight="1">
      <c r="B23" s="30"/>
      <c r="C23" s="149"/>
      <c r="D23" s="149"/>
      <c r="E23" s="17">
        <v>2013</v>
      </c>
      <c r="F23" s="18" t="s">
        <v>70</v>
      </c>
      <c r="G23" s="21" t="s">
        <v>358</v>
      </c>
      <c r="H23" s="2" t="s">
        <v>46</v>
      </c>
      <c r="I23" s="3" t="s">
        <v>359</v>
      </c>
      <c r="J23" s="99">
        <v>339164.5</v>
      </c>
      <c r="K23" s="6">
        <v>41599</v>
      </c>
      <c r="L23" s="5">
        <v>41600</v>
      </c>
      <c r="M23" s="12">
        <v>41623</v>
      </c>
      <c r="N23" s="14" t="s">
        <v>48</v>
      </c>
      <c r="O23" s="21" t="s">
        <v>48</v>
      </c>
      <c r="P23" s="18"/>
      <c r="Q23" s="75">
        <v>41475</v>
      </c>
      <c r="R23" s="21" t="s">
        <v>450</v>
      </c>
      <c r="S23" s="5">
        <v>41478</v>
      </c>
      <c r="T23" s="4">
        <v>219000</v>
      </c>
      <c r="U23" s="1" t="s">
        <v>449</v>
      </c>
      <c r="V23" s="41">
        <v>339164.5</v>
      </c>
      <c r="W23" s="43" t="s">
        <v>48</v>
      </c>
      <c r="X23" s="136" t="s">
        <v>48</v>
      </c>
      <c r="Y23" s="136" t="s">
        <v>48</v>
      </c>
      <c r="Z23" s="7" t="s">
        <v>48</v>
      </c>
      <c r="AA23" s="278" t="s">
        <v>48</v>
      </c>
      <c r="AB23" s="42" t="s">
        <v>467</v>
      </c>
      <c r="AC23" s="1" t="s">
        <v>48</v>
      </c>
      <c r="AD23" s="1"/>
      <c r="AE23" s="1" t="s">
        <v>48</v>
      </c>
      <c r="AF23" s="1"/>
      <c r="AG23" s="1" t="s">
        <v>48</v>
      </c>
      <c r="AH23" s="1"/>
      <c r="AI23" s="366"/>
      <c r="AJ23" s="88">
        <v>66093.58</v>
      </c>
      <c r="AK23" s="86">
        <v>260917.19</v>
      </c>
      <c r="AL23" s="197"/>
      <c r="AM23" s="18"/>
      <c r="AN23" s="21"/>
      <c r="AO23" s="93"/>
      <c r="AP23" s="197"/>
      <c r="AQ23" s="1"/>
      <c r="AR23" s="1"/>
      <c r="AS23" s="1"/>
      <c r="AT23" s="45">
        <v>327010.77</v>
      </c>
      <c r="AU23" s="197"/>
      <c r="AV23" s="1"/>
      <c r="AW23" s="1"/>
      <c r="AX23" s="18"/>
      <c r="AY23" s="14"/>
      <c r="AZ23" s="14"/>
      <c r="BA23" s="48" t="s">
        <v>432</v>
      </c>
      <c r="BB23" s="13"/>
    </row>
    <row r="24" spans="2:54" ht="90" customHeight="1">
      <c r="B24" s="30"/>
      <c r="C24" s="149"/>
      <c r="D24" s="149"/>
      <c r="E24" s="17">
        <v>2013</v>
      </c>
      <c r="F24" s="18" t="s">
        <v>70</v>
      </c>
      <c r="G24" s="21" t="s">
        <v>360</v>
      </c>
      <c r="H24" s="2" t="s">
        <v>46</v>
      </c>
      <c r="I24" s="3" t="s">
        <v>361</v>
      </c>
      <c r="J24" s="99">
        <v>108190</v>
      </c>
      <c r="K24" s="6">
        <v>41593</v>
      </c>
      <c r="L24" s="5">
        <v>41596</v>
      </c>
      <c r="M24" s="12">
        <v>41610</v>
      </c>
      <c r="N24" s="14" t="s">
        <v>48</v>
      </c>
      <c r="O24" s="21" t="s">
        <v>48</v>
      </c>
      <c r="P24" s="18"/>
      <c r="Q24" s="265"/>
      <c r="R24" s="274" t="s">
        <v>48</v>
      </c>
      <c r="S24" s="1" t="s">
        <v>48</v>
      </c>
      <c r="T24" s="4">
        <v>0</v>
      </c>
      <c r="U24" s="1" t="s">
        <v>449</v>
      </c>
      <c r="V24" s="41">
        <v>51673.18</v>
      </c>
      <c r="W24" s="43" t="s">
        <v>48</v>
      </c>
      <c r="X24" s="136" t="s">
        <v>48</v>
      </c>
      <c r="Y24" s="136" t="s">
        <v>48</v>
      </c>
      <c r="Z24" s="7" t="s">
        <v>48</v>
      </c>
      <c r="AA24" s="278" t="s">
        <v>48</v>
      </c>
      <c r="AB24" s="42" t="s">
        <v>48</v>
      </c>
      <c r="AC24" s="1" t="s">
        <v>48</v>
      </c>
      <c r="AD24" s="1"/>
      <c r="AE24" s="1" t="s">
        <v>48</v>
      </c>
      <c r="AF24" s="1"/>
      <c r="AG24" s="1" t="s">
        <v>48</v>
      </c>
      <c r="AH24" s="1"/>
      <c r="AI24" s="366"/>
      <c r="AJ24" s="88">
        <v>0</v>
      </c>
      <c r="AK24" s="86">
        <v>26940</v>
      </c>
      <c r="AL24" s="92">
        <v>41598</v>
      </c>
      <c r="AM24" s="12">
        <v>41606</v>
      </c>
      <c r="AN24" s="286" t="s">
        <v>48</v>
      </c>
      <c r="AO24" s="63"/>
      <c r="AP24" s="92">
        <v>41608</v>
      </c>
      <c r="AQ24" s="5">
        <v>41598</v>
      </c>
      <c r="AR24" s="5">
        <v>41608</v>
      </c>
      <c r="AS24" s="5">
        <v>41606</v>
      </c>
      <c r="AT24" s="45">
        <v>26940</v>
      </c>
      <c r="AU24" s="197"/>
      <c r="AV24" s="1"/>
      <c r="AW24" s="1"/>
      <c r="AX24" s="18"/>
      <c r="AY24" s="14"/>
      <c r="AZ24" s="14"/>
      <c r="BA24" s="48" t="s">
        <v>432</v>
      </c>
      <c r="BB24" s="13"/>
    </row>
    <row r="25" spans="2:54" ht="90" customHeight="1">
      <c r="B25" s="30"/>
      <c r="C25" s="149"/>
      <c r="D25" s="149"/>
      <c r="E25" s="17">
        <v>2013</v>
      </c>
      <c r="F25" s="18" t="s">
        <v>70</v>
      </c>
      <c r="G25" s="21" t="s">
        <v>362</v>
      </c>
      <c r="H25" s="2" t="s">
        <v>46</v>
      </c>
      <c r="I25" s="3" t="s">
        <v>363</v>
      </c>
      <c r="J25" s="258">
        <v>120948.09</v>
      </c>
      <c r="K25" s="6">
        <v>41593</v>
      </c>
      <c r="L25" s="5">
        <v>41596</v>
      </c>
      <c r="M25" s="12">
        <v>41610</v>
      </c>
      <c r="N25" s="14" t="s">
        <v>48</v>
      </c>
      <c r="O25" s="21" t="s">
        <v>48</v>
      </c>
      <c r="P25" s="18"/>
      <c r="Q25" s="75">
        <v>41546</v>
      </c>
      <c r="R25" s="203" t="s">
        <v>450</v>
      </c>
      <c r="S25" s="5">
        <v>41478</v>
      </c>
      <c r="T25" s="4">
        <v>125450</v>
      </c>
      <c r="U25" s="1" t="s">
        <v>449</v>
      </c>
      <c r="V25" s="41">
        <v>120450</v>
      </c>
      <c r="W25" s="43" t="s">
        <v>48</v>
      </c>
      <c r="X25" s="136" t="s">
        <v>48</v>
      </c>
      <c r="Y25" s="136" t="s">
        <v>48</v>
      </c>
      <c r="Z25" s="7" t="s">
        <v>48</v>
      </c>
      <c r="AA25" s="278" t="s">
        <v>48</v>
      </c>
      <c r="AB25" s="42" t="s">
        <v>467</v>
      </c>
      <c r="AC25" s="1" t="s">
        <v>48</v>
      </c>
      <c r="AD25" s="1"/>
      <c r="AE25" s="1" t="s">
        <v>48</v>
      </c>
      <c r="AF25" s="1"/>
      <c r="AG25" s="1" t="s">
        <v>48</v>
      </c>
      <c r="AH25" s="1"/>
      <c r="AI25" s="366"/>
      <c r="AJ25" s="88">
        <v>0</v>
      </c>
      <c r="AK25" s="86">
        <v>42298</v>
      </c>
      <c r="AL25" s="92">
        <v>41598</v>
      </c>
      <c r="AM25" s="12">
        <v>41606</v>
      </c>
      <c r="AN25" s="39"/>
      <c r="AO25" s="63"/>
      <c r="AP25" s="92">
        <v>41608</v>
      </c>
      <c r="AQ25" s="5">
        <v>41598</v>
      </c>
      <c r="AR25" s="5">
        <v>41608</v>
      </c>
      <c r="AS25" s="5">
        <v>41606</v>
      </c>
      <c r="AT25" s="45">
        <v>42298</v>
      </c>
      <c r="AU25" s="197"/>
      <c r="AV25" s="1"/>
      <c r="AW25" s="1"/>
      <c r="AX25" s="18"/>
      <c r="AY25" s="14"/>
      <c r="AZ25" s="14"/>
      <c r="BA25" s="48" t="s">
        <v>432</v>
      </c>
      <c r="BB25" s="13"/>
    </row>
    <row r="26" spans="2:54" ht="90" customHeight="1">
      <c r="B26" s="30"/>
      <c r="C26" s="149"/>
      <c r="D26" s="149"/>
      <c r="E26" s="17">
        <v>2013</v>
      </c>
      <c r="F26" s="18" t="s">
        <v>70</v>
      </c>
      <c r="G26" s="21" t="s">
        <v>364</v>
      </c>
      <c r="H26" s="2" t="s">
        <v>46</v>
      </c>
      <c r="I26" s="3" t="s">
        <v>365</v>
      </c>
      <c r="J26" s="4">
        <v>150310.03</v>
      </c>
      <c r="K26" s="6">
        <v>41588</v>
      </c>
      <c r="L26" s="5">
        <v>41589</v>
      </c>
      <c r="M26" s="12">
        <v>41608</v>
      </c>
      <c r="N26" s="14" t="s">
        <v>48</v>
      </c>
      <c r="O26" s="21" t="s">
        <v>48</v>
      </c>
      <c r="P26" s="18"/>
      <c r="Q26" s="266"/>
      <c r="R26" s="203" t="s">
        <v>450</v>
      </c>
      <c r="S26" s="5">
        <v>41478</v>
      </c>
      <c r="T26" s="4">
        <v>150310.03</v>
      </c>
      <c r="U26" s="1"/>
      <c r="V26" s="41"/>
      <c r="W26" s="43" t="s">
        <v>48</v>
      </c>
      <c r="X26" s="136" t="s">
        <v>48</v>
      </c>
      <c r="Y26" s="136" t="s">
        <v>48</v>
      </c>
      <c r="Z26" s="7" t="s">
        <v>48</v>
      </c>
      <c r="AA26" s="278" t="s">
        <v>48</v>
      </c>
      <c r="AB26" s="42" t="s">
        <v>48</v>
      </c>
      <c r="AC26" s="1" t="s">
        <v>48</v>
      </c>
      <c r="AD26" s="1"/>
      <c r="AE26" s="1" t="s">
        <v>48</v>
      </c>
      <c r="AF26" s="1"/>
      <c r="AG26" s="1" t="s">
        <v>48</v>
      </c>
      <c r="AH26" s="1"/>
      <c r="AI26" s="366"/>
      <c r="AJ26" s="44">
        <v>83498.39</v>
      </c>
      <c r="AK26" s="45">
        <v>38472</v>
      </c>
      <c r="AL26" s="92">
        <v>41585</v>
      </c>
      <c r="AM26" s="12">
        <v>41606</v>
      </c>
      <c r="AN26" s="286" t="s">
        <v>48</v>
      </c>
      <c r="AO26" s="63"/>
      <c r="AP26" s="92">
        <v>41608</v>
      </c>
      <c r="AQ26" s="5">
        <v>41585</v>
      </c>
      <c r="AR26" s="5">
        <v>41608</v>
      </c>
      <c r="AS26" s="5">
        <v>41605</v>
      </c>
      <c r="AT26" s="45">
        <v>121970.39</v>
      </c>
      <c r="AU26" s="197"/>
      <c r="AV26" s="1"/>
      <c r="AW26" s="1"/>
      <c r="AX26" s="18"/>
      <c r="AY26" s="14"/>
      <c r="AZ26" s="14"/>
      <c r="BA26" s="48" t="s">
        <v>432</v>
      </c>
      <c r="BB26" s="13"/>
    </row>
    <row r="27" spans="2:54" ht="90" customHeight="1">
      <c r="B27" s="30"/>
      <c r="C27" s="149"/>
      <c r="D27" s="149"/>
      <c r="E27" s="17">
        <v>2013</v>
      </c>
      <c r="F27" s="18" t="s">
        <v>70</v>
      </c>
      <c r="G27" s="21" t="s">
        <v>366</v>
      </c>
      <c r="H27" s="2" t="s">
        <v>46</v>
      </c>
      <c r="I27" s="3" t="s">
        <v>367</v>
      </c>
      <c r="J27" s="4">
        <v>93916.43</v>
      </c>
      <c r="K27" s="6">
        <v>41502</v>
      </c>
      <c r="L27" s="5">
        <v>41507</v>
      </c>
      <c r="M27" s="12">
        <v>41545</v>
      </c>
      <c r="N27" s="14" t="s">
        <v>48</v>
      </c>
      <c r="O27" s="21" t="s">
        <v>48</v>
      </c>
      <c r="P27" s="18"/>
      <c r="Q27" s="75">
        <v>41470</v>
      </c>
      <c r="R27" s="203" t="s">
        <v>450</v>
      </c>
      <c r="S27" s="5">
        <v>41478</v>
      </c>
      <c r="T27" s="4">
        <v>93916.43</v>
      </c>
      <c r="U27" s="1" t="s">
        <v>449</v>
      </c>
      <c r="V27" s="41">
        <v>105062.06</v>
      </c>
      <c r="W27" s="43" t="s">
        <v>48</v>
      </c>
      <c r="X27" s="136" t="s">
        <v>48</v>
      </c>
      <c r="Y27" s="136" t="s">
        <v>48</v>
      </c>
      <c r="Z27" s="7" t="s">
        <v>48</v>
      </c>
      <c r="AA27" s="278" t="s">
        <v>48</v>
      </c>
      <c r="AB27" s="42" t="s">
        <v>467</v>
      </c>
      <c r="AC27" s="1" t="s">
        <v>48</v>
      </c>
      <c r="AD27" s="1"/>
      <c r="AE27" s="1" t="s">
        <v>48</v>
      </c>
      <c r="AF27" s="1"/>
      <c r="AG27" s="1" t="s">
        <v>48</v>
      </c>
      <c r="AH27" s="1"/>
      <c r="AI27" s="366"/>
      <c r="AJ27" s="44">
        <v>54536.26</v>
      </c>
      <c r="AK27" s="45">
        <v>50525.8</v>
      </c>
      <c r="AL27" s="197"/>
      <c r="AM27" s="18"/>
      <c r="AN27" s="21"/>
      <c r="AO27" s="93"/>
      <c r="AP27" s="197"/>
      <c r="AQ27" s="1"/>
      <c r="AR27" s="1"/>
      <c r="AS27" s="1"/>
      <c r="AT27" s="45">
        <v>105062.06</v>
      </c>
      <c r="AU27" s="197"/>
      <c r="AV27" s="1"/>
      <c r="AW27" s="1"/>
      <c r="AX27" s="18"/>
      <c r="AY27" s="14"/>
      <c r="AZ27" s="14"/>
      <c r="BA27" s="48" t="s">
        <v>432</v>
      </c>
      <c r="BB27" s="13"/>
    </row>
    <row r="28" spans="2:54" ht="90" customHeight="1">
      <c r="B28" s="30"/>
      <c r="C28" s="149"/>
      <c r="D28" s="149"/>
      <c r="E28" s="17">
        <v>2013</v>
      </c>
      <c r="F28" s="18" t="s">
        <v>70</v>
      </c>
      <c r="G28" s="21" t="s">
        <v>368</v>
      </c>
      <c r="H28" s="2" t="s">
        <v>46</v>
      </c>
      <c r="I28" s="3" t="s">
        <v>369</v>
      </c>
      <c r="J28" s="99">
        <v>300000</v>
      </c>
      <c r="K28" s="6">
        <v>41614</v>
      </c>
      <c r="L28" s="5">
        <v>41617</v>
      </c>
      <c r="M28" s="12">
        <v>41638</v>
      </c>
      <c r="N28" s="14" t="s">
        <v>48</v>
      </c>
      <c r="O28" s="21" t="s">
        <v>48</v>
      </c>
      <c r="P28" s="18"/>
      <c r="Q28" s="75">
        <v>41464</v>
      </c>
      <c r="R28" s="21" t="s">
        <v>48</v>
      </c>
      <c r="S28" s="5">
        <v>41606</v>
      </c>
      <c r="T28" s="4" t="s">
        <v>48</v>
      </c>
      <c r="U28" s="1" t="s">
        <v>449</v>
      </c>
      <c r="V28" s="41">
        <v>300000</v>
      </c>
      <c r="W28" s="43" t="s">
        <v>48</v>
      </c>
      <c r="X28" s="136" t="s">
        <v>48</v>
      </c>
      <c r="Y28" s="136" t="s">
        <v>48</v>
      </c>
      <c r="Z28" s="7" t="s">
        <v>48</v>
      </c>
      <c r="AA28" s="278" t="s">
        <v>48</v>
      </c>
      <c r="AB28" s="42" t="s">
        <v>467</v>
      </c>
      <c r="AC28" s="1" t="s">
        <v>48</v>
      </c>
      <c r="AD28" s="1"/>
      <c r="AE28" s="1" t="s">
        <v>48</v>
      </c>
      <c r="AF28" s="1"/>
      <c r="AG28" s="1" t="s">
        <v>48</v>
      </c>
      <c r="AH28" s="1"/>
      <c r="AI28" s="366"/>
      <c r="AJ28" s="44">
        <v>57777.34</v>
      </c>
      <c r="AK28" s="45">
        <v>218312.76</v>
      </c>
      <c r="AL28" s="92">
        <v>41617</v>
      </c>
      <c r="AM28" s="288">
        <v>41661</v>
      </c>
      <c r="AN28" s="211"/>
      <c r="AO28" s="292" t="s">
        <v>504</v>
      </c>
      <c r="AP28" s="92">
        <v>41696</v>
      </c>
      <c r="AQ28" s="298">
        <v>41610</v>
      </c>
      <c r="AR28" s="298">
        <v>41638</v>
      </c>
      <c r="AS28" s="298">
        <v>41685</v>
      </c>
      <c r="AT28" s="86">
        <v>276090.09999999998</v>
      </c>
      <c r="AU28" s="203" t="s">
        <v>48</v>
      </c>
      <c r="AV28" s="1"/>
      <c r="AW28" s="1"/>
      <c r="AX28" s="18"/>
      <c r="AY28" s="14" t="s">
        <v>128</v>
      </c>
      <c r="AZ28" s="14"/>
      <c r="BA28" s="48" t="s">
        <v>432</v>
      </c>
      <c r="BB28" s="13"/>
    </row>
    <row r="29" spans="2:54" ht="90" customHeight="1">
      <c r="B29" s="30"/>
      <c r="C29" s="149"/>
      <c r="D29" s="149"/>
      <c r="E29" s="17">
        <v>2013</v>
      </c>
      <c r="F29" s="18" t="s">
        <v>70</v>
      </c>
      <c r="G29" s="21" t="s">
        <v>370</v>
      </c>
      <c r="H29" s="2" t="s">
        <v>46</v>
      </c>
      <c r="I29" s="3" t="s">
        <v>371</v>
      </c>
      <c r="J29" s="99">
        <v>51673.18</v>
      </c>
      <c r="K29" s="6">
        <v>41614</v>
      </c>
      <c r="L29" s="5">
        <v>41617</v>
      </c>
      <c r="M29" s="12">
        <v>41638</v>
      </c>
      <c r="N29" s="14" t="s">
        <v>48</v>
      </c>
      <c r="O29" s="21" t="s">
        <v>48</v>
      </c>
      <c r="P29" s="18"/>
      <c r="Q29" s="75">
        <v>41464</v>
      </c>
      <c r="R29" s="21" t="s">
        <v>48</v>
      </c>
      <c r="S29" s="5">
        <v>41606</v>
      </c>
      <c r="T29" s="4" t="s">
        <v>48</v>
      </c>
      <c r="U29" s="1" t="s">
        <v>449</v>
      </c>
      <c r="V29" s="41">
        <v>51673.18</v>
      </c>
      <c r="W29" s="43" t="s">
        <v>48</v>
      </c>
      <c r="X29" s="136" t="s">
        <v>48</v>
      </c>
      <c r="Y29" s="136" t="s">
        <v>48</v>
      </c>
      <c r="Z29" s="7" t="s">
        <v>48</v>
      </c>
      <c r="AA29" s="278" t="s">
        <v>48</v>
      </c>
      <c r="AB29" s="42" t="s">
        <v>467</v>
      </c>
      <c r="AC29" s="1" t="s">
        <v>48</v>
      </c>
      <c r="AD29" s="1"/>
      <c r="AE29" s="1" t="s">
        <v>48</v>
      </c>
      <c r="AF29" s="1"/>
      <c r="AG29" s="1" t="s">
        <v>48</v>
      </c>
      <c r="AH29" s="1"/>
      <c r="AI29" s="366"/>
      <c r="AJ29" s="44">
        <v>14523.66</v>
      </c>
      <c r="AK29" s="45">
        <v>18624.490000000002</v>
      </c>
      <c r="AL29" s="92">
        <v>41626</v>
      </c>
      <c r="AM29" s="288">
        <v>41632</v>
      </c>
      <c r="AN29" s="211" t="s">
        <v>48</v>
      </c>
      <c r="AO29" s="292" t="s">
        <v>504</v>
      </c>
      <c r="AP29" s="92">
        <v>41696</v>
      </c>
      <c r="AQ29" s="298">
        <v>41617</v>
      </c>
      <c r="AR29" s="298">
        <v>41638</v>
      </c>
      <c r="AS29" s="298">
        <v>41623</v>
      </c>
      <c r="AT29" s="86">
        <v>33148.15</v>
      </c>
      <c r="AU29" s="203" t="s">
        <v>48</v>
      </c>
      <c r="AV29" s="1"/>
      <c r="AW29" s="1"/>
      <c r="AX29" s="18"/>
      <c r="AY29" s="14" t="s">
        <v>128</v>
      </c>
      <c r="AZ29" s="14"/>
      <c r="BA29" s="48" t="s">
        <v>432</v>
      </c>
      <c r="BB29" s="13"/>
    </row>
    <row r="30" spans="2:54" ht="90" customHeight="1">
      <c r="B30" s="30"/>
      <c r="C30" s="149"/>
      <c r="D30" s="149"/>
      <c r="E30" s="17">
        <v>2013</v>
      </c>
      <c r="F30" s="18" t="s">
        <v>70</v>
      </c>
      <c r="G30" s="21" t="s">
        <v>372</v>
      </c>
      <c r="H30" s="2" t="s">
        <v>46</v>
      </c>
      <c r="I30" s="3" t="s">
        <v>373</v>
      </c>
      <c r="J30" s="99">
        <v>63457.87</v>
      </c>
      <c r="K30" s="6">
        <v>41614</v>
      </c>
      <c r="L30" s="5">
        <v>41617</v>
      </c>
      <c r="M30" s="12">
        <v>41638</v>
      </c>
      <c r="N30" s="14" t="s">
        <v>48</v>
      </c>
      <c r="O30" s="21" t="s">
        <v>48</v>
      </c>
      <c r="P30" s="18"/>
      <c r="Q30" s="75">
        <v>41464</v>
      </c>
      <c r="R30" s="21" t="s">
        <v>48</v>
      </c>
      <c r="S30" s="5">
        <v>41606</v>
      </c>
      <c r="T30" s="4" t="s">
        <v>48</v>
      </c>
      <c r="U30" s="1" t="s">
        <v>449</v>
      </c>
      <c r="V30" s="41">
        <v>63457.87</v>
      </c>
      <c r="W30" s="43" t="s">
        <v>48</v>
      </c>
      <c r="X30" s="136" t="s">
        <v>48</v>
      </c>
      <c r="Y30" s="136" t="s">
        <v>48</v>
      </c>
      <c r="Z30" s="7" t="s">
        <v>48</v>
      </c>
      <c r="AA30" s="278" t="s">
        <v>48</v>
      </c>
      <c r="AB30" s="42" t="s">
        <v>467</v>
      </c>
      <c r="AC30" s="1" t="s">
        <v>48</v>
      </c>
      <c r="AD30" s="1"/>
      <c r="AE30" s="1" t="s">
        <v>48</v>
      </c>
      <c r="AF30" s="1"/>
      <c r="AG30" s="1" t="s">
        <v>48</v>
      </c>
      <c r="AH30" s="1"/>
      <c r="AI30" s="366"/>
      <c r="AJ30" s="44">
        <v>29677.45</v>
      </c>
      <c r="AK30" s="45">
        <v>34030</v>
      </c>
      <c r="AL30" s="92">
        <v>41620</v>
      </c>
      <c r="AM30" s="288">
        <v>41628</v>
      </c>
      <c r="AN30" s="211" t="s">
        <v>48</v>
      </c>
      <c r="AO30" s="292" t="s">
        <v>504</v>
      </c>
      <c r="AP30" s="92">
        <v>41696</v>
      </c>
      <c r="AQ30" s="298">
        <v>41617</v>
      </c>
      <c r="AR30" s="298">
        <v>41638</v>
      </c>
      <c r="AS30" s="298">
        <v>41623</v>
      </c>
      <c r="AT30" s="86">
        <v>63707.45</v>
      </c>
      <c r="AU30" s="203" t="s">
        <v>48</v>
      </c>
      <c r="AV30" s="1"/>
      <c r="AW30" s="1"/>
      <c r="AX30" s="18"/>
      <c r="AY30" s="14" t="s">
        <v>128</v>
      </c>
      <c r="AZ30" s="14"/>
      <c r="BA30" s="48" t="s">
        <v>432</v>
      </c>
      <c r="BB30" s="13"/>
    </row>
    <row r="31" spans="2:54" ht="90" customHeight="1">
      <c r="B31" s="30"/>
      <c r="C31" s="149"/>
      <c r="D31" s="149"/>
      <c r="E31" s="17">
        <v>2013</v>
      </c>
      <c r="F31" s="18" t="s">
        <v>70</v>
      </c>
      <c r="G31" s="21" t="s">
        <v>374</v>
      </c>
      <c r="H31" s="2" t="s">
        <v>46</v>
      </c>
      <c r="I31" s="3" t="s">
        <v>375</v>
      </c>
      <c r="J31" s="99">
        <v>387451.67</v>
      </c>
      <c r="K31" s="6">
        <v>41600</v>
      </c>
      <c r="L31" s="5">
        <v>41603</v>
      </c>
      <c r="M31" s="12">
        <v>41608</v>
      </c>
      <c r="N31" s="14" t="s">
        <v>48</v>
      </c>
      <c r="O31" s="21" t="s">
        <v>48</v>
      </c>
      <c r="P31" s="18"/>
      <c r="Q31" s="265"/>
      <c r="R31" s="203" t="s">
        <v>450</v>
      </c>
      <c r="S31" s="5">
        <v>41478</v>
      </c>
      <c r="T31" s="4">
        <v>178240</v>
      </c>
      <c r="U31" s="1" t="s">
        <v>449</v>
      </c>
      <c r="V31" s="41">
        <v>254989.5</v>
      </c>
      <c r="W31" s="43" t="s">
        <v>48</v>
      </c>
      <c r="X31" s="136" t="s">
        <v>48</v>
      </c>
      <c r="Y31" s="136" t="s">
        <v>48</v>
      </c>
      <c r="Z31" s="7" t="s">
        <v>48</v>
      </c>
      <c r="AA31" s="278" t="s">
        <v>48</v>
      </c>
      <c r="AB31" s="42" t="s">
        <v>48</v>
      </c>
      <c r="AC31" s="1" t="s">
        <v>48</v>
      </c>
      <c r="AD31" s="1"/>
      <c r="AE31" s="1" t="s">
        <v>48</v>
      </c>
      <c r="AF31" s="1"/>
      <c r="AG31" s="1" t="s">
        <v>48</v>
      </c>
      <c r="AH31" s="1"/>
      <c r="AI31" s="366"/>
      <c r="AJ31" s="44">
        <v>22055.68</v>
      </c>
      <c r="AK31" s="45">
        <v>196784.2</v>
      </c>
      <c r="AL31" s="197"/>
      <c r="AM31" s="18"/>
      <c r="AN31" s="286" t="s">
        <v>48</v>
      </c>
      <c r="AO31" s="93"/>
      <c r="AP31" s="39">
        <v>41604</v>
      </c>
      <c r="AQ31" s="5">
        <v>41598</v>
      </c>
      <c r="AR31" s="5">
        <v>41608</v>
      </c>
      <c r="AS31" s="5">
        <v>41598</v>
      </c>
      <c r="AT31" s="45">
        <v>218839.88</v>
      </c>
      <c r="AU31" s="21"/>
      <c r="AV31" s="1"/>
      <c r="AW31" s="1"/>
      <c r="AX31" s="18"/>
      <c r="AY31" s="14"/>
      <c r="AZ31" s="14"/>
      <c r="BA31" s="48" t="s">
        <v>432</v>
      </c>
      <c r="BB31" s="13"/>
    </row>
    <row r="32" spans="2:54" ht="90" customHeight="1">
      <c r="B32" s="30"/>
      <c r="C32" s="149"/>
      <c r="D32" s="149"/>
      <c r="E32" s="17">
        <v>2013</v>
      </c>
      <c r="F32" s="19" t="s">
        <v>376</v>
      </c>
      <c r="G32" s="21" t="s">
        <v>377</v>
      </c>
      <c r="H32" s="2" t="s">
        <v>324</v>
      </c>
      <c r="I32" s="3" t="s">
        <v>378</v>
      </c>
      <c r="J32" s="4">
        <v>1299999</v>
      </c>
      <c r="K32" s="6">
        <v>41547</v>
      </c>
      <c r="L32" s="5">
        <v>41547</v>
      </c>
      <c r="M32" s="12">
        <v>41608</v>
      </c>
      <c r="N32" s="75">
        <v>41547</v>
      </c>
      <c r="O32" s="267" t="s">
        <v>440</v>
      </c>
      <c r="P32" s="267" t="s">
        <v>434</v>
      </c>
      <c r="Q32" s="75">
        <v>41547</v>
      </c>
      <c r="R32" s="271" t="s">
        <v>452</v>
      </c>
      <c r="S32" s="5">
        <v>41543</v>
      </c>
      <c r="T32" s="4">
        <v>1446028.37</v>
      </c>
      <c r="U32" s="4"/>
      <c r="V32" s="41"/>
      <c r="W32" s="43" t="s">
        <v>48</v>
      </c>
      <c r="X32" s="136" t="s">
        <v>48</v>
      </c>
      <c r="Y32" s="136" t="s">
        <v>48</v>
      </c>
      <c r="Z32" s="7" t="s">
        <v>48</v>
      </c>
      <c r="AA32" s="278" t="s">
        <v>48</v>
      </c>
      <c r="AB32" s="42" t="s">
        <v>472</v>
      </c>
      <c r="AC32" s="1" t="s">
        <v>481</v>
      </c>
      <c r="AD32" s="5">
        <v>41547</v>
      </c>
      <c r="AE32" s="1" t="s">
        <v>482</v>
      </c>
      <c r="AF32" s="5">
        <v>41547</v>
      </c>
      <c r="AG32" s="279" t="s">
        <v>128</v>
      </c>
      <c r="AH32" s="1"/>
      <c r="AI32" s="366"/>
      <c r="AJ32" s="44">
        <v>0</v>
      </c>
      <c r="AK32" s="45">
        <v>1299411.1499999999</v>
      </c>
      <c r="AL32" s="39">
        <v>41547</v>
      </c>
      <c r="AM32" s="293">
        <v>41629</v>
      </c>
      <c r="AN32" s="294"/>
      <c r="AO32" s="295"/>
      <c r="AP32" s="279" t="s">
        <v>128</v>
      </c>
      <c r="AQ32" s="1"/>
      <c r="AR32" s="1"/>
      <c r="AS32" s="1"/>
      <c r="AT32" s="45">
        <v>1299411.1499999999</v>
      </c>
      <c r="AU32" s="279" t="s">
        <v>128</v>
      </c>
      <c r="AV32" s="1"/>
      <c r="AW32" s="1"/>
      <c r="AX32" s="18"/>
      <c r="AY32" s="279" t="s">
        <v>128</v>
      </c>
      <c r="AZ32" s="14"/>
      <c r="BA32" s="48" t="s">
        <v>432</v>
      </c>
      <c r="BB32" s="13"/>
    </row>
    <row r="33" spans="2:54" ht="90" customHeight="1">
      <c r="B33" s="30"/>
      <c r="C33" s="149"/>
      <c r="D33" s="149"/>
      <c r="E33" s="17">
        <v>2013</v>
      </c>
      <c r="F33" s="19" t="s">
        <v>146</v>
      </c>
      <c r="G33" s="21" t="s">
        <v>379</v>
      </c>
      <c r="H33" s="2" t="s">
        <v>46</v>
      </c>
      <c r="I33" s="3" t="s">
        <v>380</v>
      </c>
      <c r="J33" s="4">
        <v>125188</v>
      </c>
      <c r="K33" s="6">
        <v>41617</v>
      </c>
      <c r="L33" s="5">
        <v>41612</v>
      </c>
      <c r="M33" s="12">
        <v>41638</v>
      </c>
      <c r="N33" s="14" t="s">
        <v>48</v>
      </c>
      <c r="O33" s="21" t="s">
        <v>48</v>
      </c>
      <c r="P33" s="18"/>
      <c r="Q33" s="75">
        <v>41414</v>
      </c>
      <c r="R33" s="39" t="s">
        <v>48</v>
      </c>
      <c r="S33" s="5">
        <v>41325</v>
      </c>
      <c r="T33" s="4">
        <v>125188</v>
      </c>
      <c r="U33" s="4" t="s">
        <v>48</v>
      </c>
      <c r="V33" s="41"/>
      <c r="W33" s="43" t="s">
        <v>48</v>
      </c>
      <c r="X33" s="136" t="s">
        <v>48</v>
      </c>
      <c r="Y33" s="136" t="s">
        <v>48</v>
      </c>
      <c r="Z33" s="7" t="s">
        <v>48</v>
      </c>
      <c r="AA33" s="278" t="s">
        <v>48</v>
      </c>
      <c r="AB33" s="42" t="s">
        <v>48</v>
      </c>
      <c r="AC33" s="1" t="s">
        <v>48</v>
      </c>
      <c r="AD33" s="1"/>
      <c r="AE33" s="1" t="s">
        <v>48</v>
      </c>
      <c r="AF33" s="1"/>
      <c r="AG33" s="1" t="s">
        <v>48</v>
      </c>
      <c r="AH33" s="1"/>
      <c r="AI33" s="366"/>
      <c r="AJ33" s="44"/>
      <c r="AK33" s="45"/>
      <c r="AL33" s="39">
        <v>41612</v>
      </c>
      <c r="AM33" s="12">
        <v>41628</v>
      </c>
      <c r="AN33" s="39"/>
      <c r="AO33" s="63"/>
      <c r="AP33" s="39">
        <v>41638</v>
      </c>
      <c r="AQ33" s="5">
        <v>41616</v>
      </c>
      <c r="AR33" s="5">
        <v>41638</v>
      </c>
      <c r="AS33" s="5">
        <v>41638</v>
      </c>
      <c r="AT33" s="45">
        <v>125188</v>
      </c>
      <c r="AU33" s="21"/>
      <c r="AV33" s="1"/>
      <c r="AW33" s="1"/>
      <c r="AX33" s="18"/>
      <c r="AY33" s="14"/>
      <c r="AZ33" s="14"/>
      <c r="BA33" s="48" t="s">
        <v>432</v>
      </c>
      <c r="BB33" s="13"/>
    </row>
    <row r="34" spans="2:54" ht="90" customHeight="1">
      <c r="B34" s="30"/>
      <c r="C34" s="149"/>
      <c r="D34" s="149"/>
      <c r="E34" s="17">
        <v>2013</v>
      </c>
      <c r="F34" s="19" t="s">
        <v>118</v>
      </c>
      <c r="G34" s="21" t="s">
        <v>381</v>
      </c>
      <c r="H34" s="2" t="s">
        <v>46</v>
      </c>
      <c r="I34" s="3" t="s">
        <v>382</v>
      </c>
      <c r="J34" s="4">
        <v>75847.88</v>
      </c>
      <c r="K34" s="6">
        <v>41447</v>
      </c>
      <c r="L34" s="5">
        <v>41447</v>
      </c>
      <c r="M34" s="12">
        <v>41460</v>
      </c>
      <c r="N34" s="14" t="s">
        <v>48</v>
      </c>
      <c r="O34" s="21" t="s">
        <v>48</v>
      </c>
      <c r="P34" s="18"/>
      <c r="Q34" s="263" t="s">
        <v>48</v>
      </c>
      <c r="R34" s="21" t="s">
        <v>453</v>
      </c>
      <c r="S34" s="5">
        <v>41445</v>
      </c>
      <c r="T34" s="4">
        <v>75847.88</v>
      </c>
      <c r="U34" s="4"/>
      <c r="V34" s="41"/>
      <c r="W34" s="43" t="s">
        <v>48</v>
      </c>
      <c r="X34" s="136" t="s">
        <v>48</v>
      </c>
      <c r="Y34" s="136" t="s">
        <v>48</v>
      </c>
      <c r="Z34" s="7" t="s">
        <v>48</v>
      </c>
      <c r="AA34" s="278" t="s">
        <v>48</v>
      </c>
      <c r="AB34" s="42" t="s">
        <v>48</v>
      </c>
      <c r="AC34" s="1" t="s">
        <v>48</v>
      </c>
      <c r="AD34" s="1"/>
      <c r="AE34" s="1" t="s">
        <v>48</v>
      </c>
      <c r="AF34" s="1"/>
      <c r="AG34" s="1" t="s">
        <v>48</v>
      </c>
      <c r="AH34" s="1"/>
      <c r="AI34" s="366"/>
      <c r="AJ34" s="44"/>
      <c r="AK34" s="45"/>
      <c r="AL34" s="21"/>
      <c r="AM34" s="18"/>
      <c r="AN34" s="286" t="s">
        <v>48</v>
      </c>
      <c r="AO34" s="93"/>
      <c r="AP34" s="21"/>
      <c r="AQ34" s="1"/>
      <c r="AR34" s="1"/>
      <c r="AS34" s="1"/>
      <c r="AT34" s="45">
        <v>0</v>
      </c>
      <c r="AU34" s="21"/>
      <c r="AV34" s="1"/>
      <c r="AW34" s="1"/>
      <c r="AX34" s="18"/>
      <c r="AY34" s="14"/>
      <c r="AZ34" s="14"/>
      <c r="BA34" s="48" t="s">
        <v>432</v>
      </c>
      <c r="BB34" s="13"/>
    </row>
    <row r="35" spans="2:54" ht="90" customHeight="1">
      <c r="B35" s="30"/>
      <c r="C35" s="149"/>
      <c r="D35" s="149"/>
      <c r="E35" s="17">
        <v>2013</v>
      </c>
      <c r="F35" s="19" t="s">
        <v>118</v>
      </c>
      <c r="G35" s="21" t="s">
        <v>383</v>
      </c>
      <c r="H35" s="2" t="s">
        <v>46</v>
      </c>
      <c r="I35" s="3" t="s">
        <v>384</v>
      </c>
      <c r="J35" s="4">
        <v>38585.949999999997</v>
      </c>
      <c r="K35" s="6">
        <v>41446</v>
      </c>
      <c r="L35" s="5">
        <v>41446</v>
      </c>
      <c r="M35" s="12">
        <v>41453</v>
      </c>
      <c r="N35" s="14" t="s">
        <v>48</v>
      </c>
      <c r="O35" s="21" t="s">
        <v>48</v>
      </c>
      <c r="P35" s="18"/>
      <c r="Q35" s="263" t="s">
        <v>48</v>
      </c>
      <c r="R35" s="21" t="s">
        <v>453</v>
      </c>
      <c r="S35" s="5">
        <v>41445</v>
      </c>
      <c r="T35" s="4">
        <v>38585.949999999997</v>
      </c>
      <c r="U35" s="4"/>
      <c r="V35" s="41"/>
      <c r="W35" s="43" t="s">
        <v>48</v>
      </c>
      <c r="X35" s="136" t="s">
        <v>48</v>
      </c>
      <c r="Y35" s="136" t="s">
        <v>48</v>
      </c>
      <c r="Z35" s="7" t="s">
        <v>48</v>
      </c>
      <c r="AA35" s="278" t="s">
        <v>48</v>
      </c>
      <c r="AB35" s="42" t="s">
        <v>48</v>
      </c>
      <c r="AC35" s="1" t="s">
        <v>48</v>
      </c>
      <c r="AD35" s="1"/>
      <c r="AE35" s="1" t="s">
        <v>48</v>
      </c>
      <c r="AF35" s="1"/>
      <c r="AG35" s="1" t="s">
        <v>48</v>
      </c>
      <c r="AH35" s="1"/>
      <c r="AI35" s="366"/>
      <c r="AJ35" s="44"/>
      <c r="AK35" s="45"/>
      <c r="AL35" s="21"/>
      <c r="AM35" s="18"/>
      <c r="AN35" s="286" t="s">
        <v>48</v>
      </c>
      <c r="AO35" s="93"/>
      <c r="AP35" s="21"/>
      <c r="AQ35" s="1"/>
      <c r="AR35" s="1"/>
      <c r="AS35" s="1"/>
      <c r="AT35" s="45">
        <v>0</v>
      </c>
      <c r="AU35" s="21"/>
      <c r="AV35" s="1"/>
      <c r="AW35" s="1"/>
      <c r="AX35" s="18"/>
      <c r="AY35" s="14"/>
      <c r="AZ35" s="14"/>
      <c r="BA35" s="48" t="s">
        <v>432</v>
      </c>
      <c r="BB35" s="13"/>
    </row>
    <row r="36" spans="2:54" ht="90" customHeight="1">
      <c r="B36" s="30"/>
      <c r="C36" s="149"/>
      <c r="D36" s="149"/>
      <c r="E36" s="17">
        <v>2013</v>
      </c>
      <c r="F36" s="19" t="s">
        <v>118</v>
      </c>
      <c r="G36" s="21" t="s">
        <v>385</v>
      </c>
      <c r="H36" s="2" t="s">
        <v>46</v>
      </c>
      <c r="I36" s="3" t="s">
        <v>386</v>
      </c>
      <c r="J36" s="4">
        <v>396797.76</v>
      </c>
      <c r="K36" s="6">
        <v>41446</v>
      </c>
      <c r="L36" s="5">
        <v>41446</v>
      </c>
      <c r="M36" s="12">
        <v>41460</v>
      </c>
      <c r="N36" s="14" t="s">
        <v>48</v>
      </c>
      <c r="O36" s="21" t="s">
        <v>48</v>
      </c>
      <c r="P36" s="18"/>
      <c r="Q36" s="263" t="s">
        <v>48</v>
      </c>
      <c r="R36" s="21" t="s">
        <v>453</v>
      </c>
      <c r="S36" s="5">
        <v>41445</v>
      </c>
      <c r="T36" s="4">
        <v>396797.76</v>
      </c>
      <c r="U36" s="4"/>
      <c r="V36" s="41"/>
      <c r="W36" s="43" t="s">
        <v>48</v>
      </c>
      <c r="X36" s="136" t="s">
        <v>48</v>
      </c>
      <c r="Y36" s="136" t="s">
        <v>48</v>
      </c>
      <c r="Z36" s="7" t="s">
        <v>48</v>
      </c>
      <c r="AA36" s="278" t="s">
        <v>48</v>
      </c>
      <c r="AB36" s="42" t="s">
        <v>48</v>
      </c>
      <c r="AC36" s="1" t="s">
        <v>48</v>
      </c>
      <c r="AD36" s="1"/>
      <c r="AE36" s="1" t="s">
        <v>48</v>
      </c>
      <c r="AF36" s="1"/>
      <c r="AG36" s="1" t="s">
        <v>48</v>
      </c>
      <c r="AH36" s="1"/>
      <c r="AI36" s="366"/>
      <c r="AJ36" s="44"/>
      <c r="AK36" s="45"/>
      <c r="AL36" s="21"/>
      <c r="AM36" s="18"/>
      <c r="AN36" s="286" t="s">
        <v>48</v>
      </c>
      <c r="AO36" s="93"/>
      <c r="AP36" s="21"/>
      <c r="AQ36" s="1"/>
      <c r="AR36" s="1"/>
      <c r="AS36" s="1"/>
      <c r="AT36" s="45">
        <v>0</v>
      </c>
      <c r="AU36" s="21"/>
      <c r="AV36" s="1"/>
      <c r="AW36" s="1"/>
      <c r="AX36" s="18"/>
      <c r="AY36" s="14"/>
      <c r="AZ36" s="14"/>
      <c r="BA36" s="48" t="s">
        <v>432</v>
      </c>
      <c r="BB36" s="13"/>
    </row>
    <row r="37" spans="2:54" ht="90" customHeight="1">
      <c r="B37" s="30"/>
      <c r="C37" s="149"/>
      <c r="D37" s="149"/>
      <c r="E37" s="17">
        <v>2013</v>
      </c>
      <c r="F37" s="19" t="s">
        <v>118</v>
      </c>
      <c r="G37" s="21" t="s">
        <v>387</v>
      </c>
      <c r="H37" s="2" t="s">
        <v>46</v>
      </c>
      <c r="I37" s="3" t="s">
        <v>388</v>
      </c>
      <c r="J37" s="4">
        <v>300000</v>
      </c>
      <c r="K37" s="6">
        <v>41449</v>
      </c>
      <c r="L37" s="5">
        <v>41449</v>
      </c>
      <c r="M37" s="12">
        <v>41517</v>
      </c>
      <c r="N37" s="14" t="s">
        <v>48</v>
      </c>
      <c r="O37" s="21" t="s">
        <v>48</v>
      </c>
      <c r="P37" s="18"/>
      <c r="Q37" s="263" t="s">
        <v>48</v>
      </c>
      <c r="R37" s="21" t="s">
        <v>453</v>
      </c>
      <c r="S37" s="5">
        <v>41445</v>
      </c>
      <c r="T37" s="4">
        <v>300000</v>
      </c>
      <c r="U37" s="4"/>
      <c r="V37" s="41"/>
      <c r="W37" s="43" t="s">
        <v>48</v>
      </c>
      <c r="X37" s="136" t="s">
        <v>48</v>
      </c>
      <c r="Y37" s="136" t="s">
        <v>48</v>
      </c>
      <c r="Z37" s="7" t="s">
        <v>48</v>
      </c>
      <c r="AA37" s="278" t="s">
        <v>48</v>
      </c>
      <c r="AB37" s="42" t="s">
        <v>48</v>
      </c>
      <c r="AC37" s="1" t="s">
        <v>48</v>
      </c>
      <c r="AD37" s="1"/>
      <c r="AE37" s="1" t="s">
        <v>48</v>
      </c>
      <c r="AF37" s="1"/>
      <c r="AG37" s="1" t="s">
        <v>48</v>
      </c>
      <c r="AH37" s="1"/>
      <c r="AI37" s="366"/>
      <c r="AJ37" s="44"/>
      <c r="AK37" s="45"/>
      <c r="AL37" s="21"/>
      <c r="AM37" s="18"/>
      <c r="AN37" s="286" t="s">
        <v>48</v>
      </c>
      <c r="AO37" s="93"/>
      <c r="AP37" s="21"/>
      <c r="AQ37" s="1"/>
      <c r="AR37" s="1"/>
      <c r="AS37" s="1"/>
      <c r="AT37" s="45">
        <v>0</v>
      </c>
      <c r="AU37" s="21"/>
      <c r="AV37" s="1"/>
      <c r="AW37" s="1"/>
      <c r="AX37" s="18"/>
      <c r="AY37" s="14"/>
      <c r="AZ37" s="14"/>
      <c r="BA37" s="48" t="s">
        <v>432</v>
      </c>
      <c r="BB37" s="13"/>
    </row>
    <row r="38" spans="2:54" ht="90" customHeight="1">
      <c r="B38" s="30"/>
      <c r="C38" s="149"/>
      <c r="D38" s="149"/>
      <c r="E38" s="17">
        <v>2013</v>
      </c>
      <c r="F38" s="19" t="s">
        <v>118</v>
      </c>
      <c r="G38" s="21" t="s">
        <v>389</v>
      </c>
      <c r="H38" s="2" t="s">
        <v>46</v>
      </c>
      <c r="I38" s="3" t="s">
        <v>390</v>
      </c>
      <c r="J38" s="4"/>
      <c r="K38" s="6"/>
      <c r="L38" s="1"/>
      <c r="M38" s="18"/>
      <c r="N38" s="14" t="s">
        <v>48</v>
      </c>
      <c r="O38" s="21" t="s">
        <v>48</v>
      </c>
      <c r="P38" s="18"/>
      <c r="Q38" s="263" t="s">
        <v>48</v>
      </c>
      <c r="R38" s="21" t="s">
        <v>454</v>
      </c>
      <c r="S38" s="5">
        <v>41478</v>
      </c>
      <c r="T38" s="4">
        <v>160000</v>
      </c>
      <c r="U38" s="4" t="s">
        <v>455</v>
      </c>
      <c r="V38" s="41">
        <v>185282.2</v>
      </c>
      <c r="W38" s="43" t="s">
        <v>48</v>
      </c>
      <c r="X38" s="136" t="s">
        <v>48</v>
      </c>
      <c r="Y38" s="136" t="s">
        <v>48</v>
      </c>
      <c r="Z38" s="7" t="s">
        <v>48</v>
      </c>
      <c r="AA38" s="278" t="s">
        <v>48</v>
      </c>
      <c r="AB38" s="42" t="s">
        <v>48</v>
      </c>
      <c r="AC38" s="1" t="s">
        <v>48</v>
      </c>
      <c r="AD38" s="1"/>
      <c r="AE38" s="1" t="s">
        <v>48</v>
      </c>
      <c r="AF38" s="1"/>
      <c r="AG38" s="1" t="s">
        <v>48</v>
      </c>
      <c r="AH38" s="1"/>
      <c r="AI38" s="366"/>
      <c r="AJ38" s="44"/>
      <c r="AK38" s="45"/>
      <c r="AL38" s="21"/>
      <c r="AM38" s="18"/>
      <c r="AN38" s="286" t="s">
        <v>48</v>
      </c>
      <c r="AO38" s="93"/>
      <c r="AP38" s="21"/>
      <c r="AQ38" s="1"/>
      <c r="AR38" s="1"/>
      <c r="AS38" s="1"/>
      <c r="AT38" s="45">
        <v>0</v>
      </c>
      <c r="AU38" s="21"/>
      <c r="AV38" s="1"/>
      <c r="AW38" s="1"/>
      <c r="AX38" s="18"/>
      <c r="AY38" s="14"/>
      <c r="AZ38" s="14"/>
      <c r="BA38" s="48" t="s">
        <v>432</v>
      </c>
      <c r="BB38" s="13"/>
    </row>
    <row r="39" spans="2:54" ht="90" customHeight="1">
      <c r="B39" s="30"/>
      <c r="C39" s="149"/>
      <c r="D39" s="149"/>
      <c r="E39" s="17">
        <v>2013</v>
      </c>
      <c r="F39" s="19" t="s">
        <v>118</v>
      </c>
      <c r="G39" s="21" t="s">
        <v>391</v>
      </c>
      <c r="H39" s="2" t="s">
        <v>46</v>
      </c>
      <c r="I39" s="3" t="s">
        <v>392</v>
      </c>
      <c r="J39" s="4">
        <v>60000</v>
      </c>
      <c r="K39" s="6">
        <v>41463</v>
      </c>
      <c r="L39" s="5">
        <v>41433</v>
      </c>
      <c r="M39" s="12">
        <v>41501</v>
      </c>
      <c r="N39" s="14" t="s">
        <v>48</v>
      </c>
      <c r="O39" s="21" t="s">
        <v>48</v>
      </c>
      <c r="P39" s="18"/>
      <c r="Q39" s="263" t="s">
        <v>48</v>
      </c>
      <c r="R39" s="21" t="s">
        <v>456</v>
      </c>
      <c r="S39" s="5">
        <v>41514</v>
      </c>
      <c r="T39" s="4">
        <v>60000</v>
      </c>
      <c r="U39" s="4"/>
      <c r="V39" s="41"/>
      <c r="W39" s="43" t="s">
        <v>48</v>
      </c>
      <c r="X39" s="136" t="s">
        <v>48</v>
      </c>
      <c r="Y39" s="136" t="s">
        <v>48</v>
      </c>
      <c r="Z39" s="7" t="s">
        <v>48</v>
      </c>
      <c r="AA39" s="278" t="s">
        <v>48</v>
      </c>
      <c r="AB39" s="42" t="s">
        <v>48</v>
      </c>
      <c r="AC39" s="1" t="s">
        <v>48</v>
      </c>
      <c r="AD39" s="1"/>
      <c r="AE39" s="1" t="s">
        <v>48</v>
      </c>
      <c r="AF39" s="1"/>
      <c r="AG39" s="1" t="s">
        <v>48</v>
      </c>
      <c r="AH39" s="1"/>
      <c r="AI39" s="366"/>
      <c r="AJ39" s="44"/>
      <c r="AK39" s="45"/>
      <c r="AL39" s="21"/>
      <c r="AM39" s="18"/>
      <c r="AN39" s="286" t="s">
        <v>48</v>
      </c>
      <c r="AO39" s="93"/>
      <c r="AP39" s="21"/>
      <c r="AQ39" s="1"/>
      <c r="AR39" s="1"/>
      <c r="AS39" s="1"/>
      <c r="AT39" s="45">
        <v>0</v>
      </c>
      <c r="AU39" s="21"/>
      <c r="AV39" s="1"/>
      <c r="AW39" s="1"/>
      <c r="AX39" s="18"/>
      <c r="AY39" s="14"/>
      <c r="AZ39" s="14"/>
      <c r="BA39" s="48" t="s">
        <v>432</v>
      </c>
      <c r="BB39" s="13"/>
    </row>
    <row r="40" spans="2:54" ht="90" customHeight="1">
      <c r="B40" s="30"/>
      <c r="C40" s="149"/>
      <c r="D40" s="149"/>
      <c r="E40" s="17">
        <v>2013</v>
      </c>
      <c r="F40" s="19" t="s">
        <v>118</v>
      </c>
      <c r="G40" s="21" t="s">
        <v>350</v>
      </c>
      <c r="H40" s="2" t="s">
        <v>46</v>
      </c>
      <c r="I40" s="3" t="s">
        <v>351</v>
      </c>
      <c r="J40" s="99">
        <v>65000</v>
      </c>
      <c r="K40" s="83">
        <v>41596</v>
      </c>
      <c r="L40" s="5">
        <v>41589</v>
      </c>
      <c r="M40" s="12">
        <v>41638</v>
      </c>
      <c r="N40" s="14" t="s">
        <v>48</v>
      </c>
      <c r="O40" s="21" t="s">
        <v>48</v>
      </c>
      <c r="P40" s="18"/>
      <c r="Q40" s="263" t="s">
        <v>48</v>
      </c>
      <c r="R40" s="21"/>
      <c r="S40" s="1"/>
      <c r="T40" s="4"/>
      <c r="U40" s="4"/>
      <c r="V40" s="41"/>
      <c r="W40" s="43" t="s">
        <v>48</v>
      </c>
      <c r="X40" s="136" t="s">
        <v>48</v>
      </c>
      <c r="Y40" s="136" t="s">
        <v>48</v>
      </c>
      <c r="Z40" s="7" t="s">
        <v>48</v>
      </c>
      <c r="AA40" s="278" t="s">
        <v>48</v>
      </c>
      <c r="AB40" s="42" t="s">
        <v>48</v>
      </c>
      <c r="AC40" s="1" t="s">
        <v>48</v>
      </c>
      <c r="AD40" s="1"/>
      <c r="AE40" s="1" t="s">
        <v>48</v>
      </c>
      <c r="AF40" s="1"/>
      <c r="AG40" s="1" t="s">
        <v>48</v>
      </c>
      <c r="AH40" s="1"/>
      <c r="AI40" s="366"/>
      <c r="AJ40" s="44"/>
      <c r="AK40" s="45"/>
      <c r="AL40" s="21"/>
      <c r="AM40" s="18"/>
      <c r="AN40" s="286" t="s">
        <v>48</v>
      </c>
      <c r="AO40" s="93"/>
      <c r="AP40" s="21"/>
      <c r="AQ40" s="1"/>
      <c r="AR40" s="1"/>
      <c r="AS40" s="1"/>
      <c r="AT40" s="45">
        <v>0</v>
      </c>
      <c r="AU40" s="21"/>
      <c r="AV40" s="1"/>
      <c r="AW40" s="1"/>
      <c r="AX40" s="18"/>
      <c r="AY40" s="14"/>
      <c r="AZ40" s="14"/>
      <c r="BA40" s="48" t="s">
        <v>432</v>
      </c>
      <c r="BB40" s="13"/>
    </row>
    <row r="41" spans="2:54" ht="90" customHeight="1">
      <c r="B41" s="30"/>
      <c r="C41" s="404"/>
      <c r="D41" s="404"/>
      <c r="E41" s="17">
        <v>2013</v>
      </c>
      <c r="F41" s="19" t="s">
        <v>118</v>
      </c>
      <c r="G41" s="21" t="s">
        <v>393</v>
      </c>
      <c r="H41" s="2" t="s">
        <v>321</v>
      </c>
      <c r="I41" s="3" t="s">
        <v>394</v>
      </c>
      <c r="J41" s="4">
        <v>977397.28</v>
      </c>
      <c r="K41" s="6">
        <v>41278</v>
      </c>
      <c r="L41" s="5">
        <v>41316</v>
      </c>
      <c r="M41" s="12">
        <v>41394</v>
      </c>
      <c r="N41" s="75">
        <v>41278</v>
      </c>
      <c r="O41" s="143" t="s">
        <v>441</v>
      </c>
      <c r="P41" s="268" t="s">
        <v>107</v>
      </c>
      <c r="Q41" s="263" t="s">
        <v>48</v>
      </c>
      <c r="R41" s="275" t="s">
        <v>128</v>
      </c>
      <c r="S41" s="1"/>
      <c r="T41" s="4"/>
      <c r="U41" s="4"/>
      <c r="V41" s="41"/>
      <c r="W41" s="43">
        <v>41275</v>
      </c>
      <c r="X41" s="136" t="s">
        <v>48</v>
      </c>
      <c r="Y41" s="136" t="s">
        <v>48</v>
      </c>
      <c r="Z41" s="7">
        <v>41277</v>
      </c>
      <c r="AA41" s="278">
        <v>41277</v>
      </c>
      <c r="AB41" s="42" t="s">
        <v>483</v>
      </c>
      <c r="AC41" s="1" t="s">
        <v>48</v>
      </c>
      <c r="AD41" s="1"/>
      <c r="AE41" s="1" t="s">
        <v>484</v>
      </c>
      <c r="AF41" s="5">
        <v>41278</v>
      </c>
      <c r="AG41" s="1" t="s">
        <v>485</v>
      </c>
      <c r="AH41" s="5">
        <v>41394</v>
      </c>
      <c r="AI41" s="366"/>
      <c r="AJ41" s="44">
        <v>0</v>
      </c>
      <c r="AK41" s="45">
        <v>785224.53</v>
      </c>
      <c r="AL41" s="39">
        <v>41316</v>
      </c>
      <c r="AM41" s="12">
        <v>41373</v>
      </c>
      <c r="AN41" s="286" t="s">
        <v>48</v>
      </c>
      <c r="AO41" s="287" t="s">
        <v>48</v>
      </c>
      <c r="AP41" s="21" t="s">
        <v>48</v>
      </c>
      <c r="AQ41" s="5">
        <v>40760</v>
      </c>
      <c r="AR41" s="5">
        <v>41394</v>
      </c>
      <c r="AS41" s="5">
        <v>41394</v>
      </c>
      <c r="AT41" s="45">
        <v>785224.53</v>
      </c>
      <c r="AU41" s="39">
        <v>41394</v>
      </c>
      <c r="AV41" s="5">
        <v>41316</v>
      </c>
      <c r="AW41" s="5">
        <v>41394</v>
      </c>
      <c r="AX41" s="12">
        <v>41394</v>
      </c>
      <c r="AY41" s="75">
        <v>41400</v>
      </c>
      <c r="AZ41" s="14"/>
      <c r="BA41" s="48" t="s">
        <v>432</v>
      </c>
      <c r="BB41" s="13"/>
    </row>
    <row r="42" spans="2:54" ht="90" customHeight="1">
      <c r="B42" s="30"/>
      <c r="C42" s="149"/>
      <c r="D42" s="149"/>
      <c r="E42" s="17">
        <v>2013</v>
      </c>
      <c r="F42" s="19" t="s">
        <v>118</v>
      </c>
      <c r="G42" s="21" t="s">
        <v>395</v>
      </c>
      <c r="H42" s="2" t="s">
        <v>324</v>
      </c>
      <c r="I42" s="3" t="s">
        <v>396</v>
      </c>
      <c r="J42" s="4">
        <v>253692.08</v>
      </c>
      <c r="K42" s="6">
        <v>41278</v>
      </c>
      <c r="L42" s="5">
        <v>41281</v>
      </c>
      <c r="M42" s="12">
        <v>41286</v>
      </c>
      <c r="N42" s="75">
        <v>41278</v>
      </c>
      <c r="O42" s="143" t="s">
        <v>441</v>
      </c>
      <c r="P42" s="268" t="s">
        <v>442</v>
      </c>
      <c r="Q42" s="263" t="s">
        <v>48</v>
      </c>
      <c r="R42" s="275" t="s">
        <v>128</v>
      </c>
      <c r="S42" s="1"/>
      <c r="T42" s="4"/>
      <c r="U42" s="4"/>
      <c r="V42" s="41"/>
      <c r="W42" s="43" t="s">
        <v>48</v>
      </c>
      <c r="X42" s="136" t="s">
        <v>48</v>
      </c>
      <c r="Y42" s="136" t="s">
        <v>48</v>
      </c>
      <c r="Z42" s="7" t="s">
        <v>48</v>
      </c>
      <c r="AA42" s="278" t="s">
        <v>48</v>
      </c>
      <c r="AB42" s="42" t="s">
        <v>483</v>
      </c>
      <c r="AC42" s="1" t="s">
        <v>48</v>
      </c>
      <c r="AD42" s="1" t="s">
        <v>48</v>
      </c>
      <c r="AE42" s="1" t="s">
        <v>486</v>
      </c>
      <c r="AF42" s="5">
        <v>41278</v>
      </c>
      <c r="AG42" s="1" t="s">
        <v>91</v>
      </c>
      <c r="AH42" s="5">
        <v>41278</v>
      </c>
      <c r="AI42" s="366"/>
      <c r="AJ42" s="44">
        <v>0</v>
      </c>
      <c r="AK42" s="45">
        <v>253692.07</v>
      </c>
      <c r="AL42" s="39">
        <v>41281</v>
      </c>
      <c r="AM42" s="12">
        <v>41286</v>
      </c>
      <c r="AN42" s="286" t="s">
        <v>48</v>
      </c>
      <c r="AO42" s="287" t="s">
        <v>48</v>
      </c>
      <c r="AP42" s="39">
        <v>41288</v>
      </c>
      <c r="AQ42" s="5">
        <v>41281</v>
      </c>
      <c r="AR42" s="5">
        <v>41286</v>
      </c>
      <c r="AS42" s="5">
        <v>41286</v>
      </c>
      <c r="AT42" s="45">
        <v>253692.07</v>
      </c>
      <c r="AU42" s="39">
        <v>41288</v>
      </c>
      <c r="AV42" s="5">
        <v>41281</v>
      </c>
      <c r="AW42" s="5">
        <v>41286</v>
      </c>
      <c r="AX42" s="12">
        <v>41286</v>
      </c>
      <c r="AY42" s="75">
        <v>41288</v>
      </c>
      <c r="AZ42" s="14"/>
      <c r="BA42" s="48" t="s">
        <v>432</v>
      </c>
      <c r="BB42" s="13"/>
    </row>
    <row r="43" spans="2:54" ht="90" customHeight="1">
      <c r="B43" s="30"/>
      <c r="C43" s="149"/>
      <c r="D43" s="149"/>
      <c r="E43" s="17">
        <v>2013</v>
      </c>
      <c r="F43" s="19" t="s">
        <v>118</v>
      </c>
      <c r="G43" s="21" t="s">
        <v>397</v>
      </c>
      <c r="H43" s="2" t="s">
        <v>324</v>
      </c>
      <c r="I43" s="3" t="s">
        <v>398</v>
      </c>
      <c r="J43" s="4">
        <v>213963.7</v>
      </c>
      <c r="K43" s="6">
        <v>41278</v>
      </c>
      <c r="L43" s="5">
        <v>41281</v>
      </c>
      <c r="M43" s="12">
        <v>41286</v>
      </c>
      <c r="N43" s="75">
        <v>41278</v>
      </c>
      <c r="O43" s="143" t="s">
        <v>441</v>
      </c>
      <c r="P43" s="268" t="s">
        <v>442</v>
      </c>
      <c r="Q43" s="263" t="s">
        <v>48</v>
      </c>
      <c r="R43" s="42" t="s">
        <v>457</v>
      </c>
      <c r="S43" s="5">
        <v>41325</v>
      </c>
      <c r="T43" s="4">
        <v>213963.7</v>
      </c>
      <c r="U43" s="4"/>
      <c r="V43" s="41"/>
      <c r="W43" s="43" t="s">
        <v>48</v>
      </c>
      <c r="X43" s="136" t="s">
        <v>48</v>
      </c>
      <c r="Y43" s="136" t="s">
        <v>48</v>
      </c>
      <c r="Z43" s="7" t="s">
        <v>48</v>
      </c>
      <c r="AA43" s="278" t="s">
        <v>48</v>
      </c>
      <c r="AB43" s="42" t="s">
        <v>483</v>
      </c>
      <c r="AC43" s="1" t="s">
        <v>48</v>
      </c>
      <c r="AD43" s="1" t="s">
        <v>48</v>
      </c>
      <c r="AE43" s="1" t="s">
        <v>487</v>
      </c>
      <c r="AF43" s="5">
        <v>41278</v>
      </c>
      <c r="AG43" s="1" t="s">
        <v>91</v>
      </c>
      <c r="AH43" s="5">
        <v>41278</v>
      </c>
      <c r="AI43" s="366"/>
      <c r="AJ43" s="44">
        <v>0</v>
      </c>
      <c r="AK43" s="45">
        <v>213963.69</v>
      </c>
      <c r="AL43" s="39">
        <v>41281</v>
      </c>
      <c r="AM43" s="12">
        <v>41286</v>
      </c>
      <c r="AN43" s="286" t="s">
        <v>48</v>
      </c>
      <c r="AO43" s="287" t="s">
        <v>48</v>
      </c>
      <c r="AP43" s="39">
        <v>41356</v>
      </c>
      <c r="AQ43" s="5">
        <v>41281</v>
      </c>
      <c r="AR43" s="5">
        <v>41286</v>
      </c>
      <c r="AS43" s="5">
        <v>41286</v>
      </c>
      <c r="AT43" s="45">
        <v>213963.69</v>
      </c>
      <c r="AU43" s="39">
        <v>41288</v>
      </c>
      <c r="AV43" s="5">
        <v>41281</v>
      </c>
      <c r="AW43" s="5">
        <v>41286</v>
      </c>
      <c r="AX43" s="12">
        <v>41286</v>
      </c>
      <c r="AY43" s="75">
        <v>41288</v>
      </c>
      <c r="AZ43" s="14"/>
      <c r="BA43" s="48" t="s">
        <v>432</v>
      </c>
      <c r="BB43" s="13"/>
    </row>
    <row r="44" spans="2:54" ht="90" customHeight="1">
      <c r="B44" s="30"/>
      <c r="C44" s="149"/>
      <c r="D44" s="149"/>
      <c r="E44" s="17">
        <v>2013</v>
      </c>
      <c r="F44" s="19" t="s">
        <v>118</v>
      </c>
      <c r="G44" s="21" t="s">
        <v>399</v>
      </c>
      <c r="H44" s="2" t="s">
        <v>324</v>
      </c>
      <c r="I44" s="3" t="s">
        <v>400</v>
      </c>
      <c r="J44" s="4">
        <v>318104.90999999997</v>
      </c>
      <c r="K44" s="6">
        <v>41324</v>
      </c>
      <c r="L44" s="5">
        <v>41324</v>
      </c>
      <c r="M44" s="12">
        <v>41344</v>
      </c>
      <c r="N44" s="75">
        <v>41324</v>
      </c>
      <c r="O44" s="143" t="s">
        <v>443</v>
      </c>
      <c r="P44" s="268" t="s">
        <v>439</v>
      </c>
      <c r="Q44" s="263" t="s">
        <v>48</v>
      </c>
      <c r="R44" s="21">
        <v>9</v>
      </c>
      <c r="S44" s="5">
        <v>41325</v>
      </c>
      <c r="T44" s="4">
        <v>318104.90999999997</v>
      </c>
      <c r="U44" s="4"/>
      <c r="V44" s="41"/>
      <c r="W44" s="43" t="s">
        <v>48</v>
      </c>
      <c r="X44" s="136" t="s">
        <v>48</v>
      </c>
      <c r="Y44" s="136" t="s">
        <v>48</v>
      </c>
      <c r="Z44" s="7" t="s">
        <v>48</v>
      </c>
      <c r="AA44" s="278" t="s">
        <v>48</v>
      </c>
      <c r="AB44" s="42" t="s">
        <v>483</v>
      </c>
      <c r="AC44" s="1" t="s">
        <v>48</v>
      </c>
      <c r="AD44" s="1" t="s">
        <v>48</v>
      </c>
      <c r="AE44" s="1" t="s">
        <v>488</v>
      </c>
      <c r="AF44" s="5">
        <v>41324</v>
      </c>
      <c r="AG44" s="1" t="s">
        <v>91</v>
      </c>
      <c r="AH44" s="5">
        <v>41324</v>
      </c>
      <c r="AI44" s="366"/>
      <c r="AJ44" s="44">
        <v>0</v>
      </c>
      <c r="AK44" s="45">
        <v>318104.90999999997</v>
      </c>
      <c r="AL44" s="39">
        <v>41324</v>
      </c>
      <c r="AM44" s="12">
        <v>41344</v>
      </c>
      <c r="AN44" s="286" t="s">
        <v>48</v>
      </c>
      <c r="AO44" s="287" t="s">
        <v>48</v>
      </c>
      <c r="AP44" s="39">
        <v>41344</v>
      </c>
      <c r="AQ44" s="5">
        <v>41328</v>
      </c>
      <c r="AR44" s="5">
        <v>41344</v>
      </c>
      <c r="AS44" s="5">
        <v>41344</v>
      </c>
      <c r="AT44" s="45">
        <v>318104.90999999997</v>
      </c>
      <c r="AU44" s="39">
        <v>41344</v>
      </c>
      <c r="AV44" s="5">
        <v>41328</v>
      </c>
      <c r="AW44" s="5">
        <v>41344</v>
      </c>
      <c r="AX44" s="12">
        <v>41344</v>
      </c>
      <c r="AY44" s="75">
        <v>41344</v>
      </c>
      <c r="AZ44" s="14"/>
      <c r="BA44" s="48" t="s">
        <v>432</v>
      </c>
      <c r="BB44" s="13"/>
    </row>
    <row r="45" spans="2:54" ht="90" customHeight="1">
      <c r="B45" s="30"/>
      <c r="C45" s="404"/>
      <c r="D45" s="404"/>
      <c r="E45" s="17">
        <v>2013</v>
      </c>
      <c r="F45" s="19" t="s">
        <v>118</v>
      </c>
      <c r="G45" s="21" t="s">
        <v>401</v>
      </c>
      <c r="H45" s="2" t="s">
        <v>321</v>
      </c>
      <c r="I45" s="3" t="s">
        <v>402</v>
      </c>
      <c r="J45" s="4">
        <v>1807551.01</v>
      </c>
      <c r="K45" s="6">
        <v>41327</v>
      </c>
      <c r="L45" s="5">
        <v>41328</v>
      </c>
      <c r="M45" s="12">
        <v>41337</v>
      </c>
      <c r="N45" s="14" t="s">
        <v>48</v>
      </c>
      <c r="O45" s="143" t="s">
        <v>441</v>
      </c>
      <c r="P45" s="268" t="s">
        <v>442</v>
      </c>
      <c r="Q45" s="263" t="s">
        <v>48</v>
      </c>
      <c r="R45" s="42" t="s">
        <v>458</v>
      </c>
      <c r="S45" s="5">
        <v>41404</v>
      </c>
      <c r="T45" s="4">
        <v>1807551</v>
      </c>
      <c r="U45" s="4"/>
      <c r="V45" s="41"/>
      <c r="W45" s="43">
        <v>41323</v>
      </c>
      <c r="X45" s="136" t="s">
        <v>48</v>
      </c>
      <c r="Y45" s="136" t="s">
        <v>48</v>
      </c>
      <c r="Z45" s="7">
        <v>41294</v>
      </c>
      <c r="AA45" s="278">
        <v>41325</v>
      </c>
      <c r="AB45" s="42" t="s">
        <v>483</v>
      </c>
      <c r="AC45" s="1" t="s">
        <v>48</v>
      </c>
      <c r="AD45" s="1"/>
      <c r="AE45" s="1" t="s">
        <v>489</v>
      </c>
      <c r="AF45" s="5">
        <v>41327</v>
      </c>
      <c r="AG45" s="1" t="s">
        <v>91</v>
      </c>
      <c r="AH45" s="5">
        <v>41327</v>
      </c>
      <c r="AI45" s="366"/>
      <c r="AJ45" s="44">
        <v>0</v>
      </c>
      <c r="AK45" s="45">
        <v>1807515.27</v>
      </c>
      <c r="AL45" s="39">
        <v>41328</v>
      </c>
      <c r="AM45" s="12">
        <v>41337</v>
      </c>
      <c r="AN45" s="286" t="s">
        <v>48</v>
      </c>
      <c r="AO45" s="287" t="s">
        <v>48</v>
      </c>
      <c r="AP45" s="39">
        <v>41338</v>
      </c>
      <c r="AQ45" s="5">
        <v>41328</v>
      </c>
      <c r="AR45" s="5">
        <v>41337</v>
      </c>
      <c r="AS45" s="5">
        <v>41337</v>
      </c>
      <c r="AT45" s="45">
        <v>1807515.27</v>
      </c>
      <c r="AU45" s="39">
        <v>41338</v>
      </c>
      <c r="AV45" s="5">
        <v>41328</v>
      </c>
      <c r="AW45" s="5">
        <v>41337</v>
      </c>
      <c r="AX45" s="12">
        <v>41337</v>
      </c>
      <c r="AY45" s="75">
        <v>41344</v>
      </c>
      <c r="AZ45" s="14"/>
      <c r="BA45" s="48" t="s">
        <v>432</v>
      </c>
      <c r="BB45" s="13"/>
    </row>
    <row r="46" spans="2:54" ht="90" customHeight="1">
      <c r="B46" s="30"/>
      <c r="C46" s="149"/>
      <c r="D46" s="149"/>
      <c r="E46" s="17">
        <v>2013</v>
      </c>
      <c r="F46" s="19" t="s">
        <v>118</v>
      </c>
      <c r="G46" s="21" t="s">
        <v>403</v>
      </c>
      <c r="H46" s="2" t="s">
        <v>324</v>
      </c>
      <c r="I46" s="3" t="s">
        <v>404</v>
      </c>
      <c r="J46" s="4">
        <v>224365</v>
      </c>
      <c r="K46" s="6">
        <v>41353</v>
      </c>
      <c r="L46" s="5">
        <v>41358</v>
      </c>
      <c r="M46" s="12">
        <v>41378</v>
      </c>
      <c r="N46" s="75">
        <v>41353</v>
      </c>
      <c r="O46" s="143" t="s">
        <v>443</v>
      </c>
      <c r="P46" s="268" t="s">
        <v>439</v>
      </c>
      <c r="Q46" s="263" t="s">
        <v>48</v>
      </c>
      <c r="R46" s="42" t="s">
        <v>459</v>
      </c>
      <c r="S46" s="5">
        <v>41325</v>
      </c>
      <c r="T46" s="4">
        <v>218630.71</v>
      </c>
      <c r="U46" s="4"/>
      <c r="V46" s="41"/>
      <c r="W46" s="43" t="s">
        <v>48</v>
      </c>
      <c r="X46" s="136" t="s">
        <v>48</v>
      </c>
      <c r="Y46" s="136" t="s">
        <v>48</v>
      </c>
      <c r="Z46" s="7" t="s">
        <v>48</v>
      </c>
      <c r="AA46" s="278" t="s">
        <v>48</v>
      </c>
      <c r="AB46" s="42" t="s">
        <v>483</v>
      </c>
      <c r="AC46" s="1" t="s">
        <v>48</v>
      </c>
      <c r="AD46" s="1"/>
      <c r="AE46" s="1" t="s">
        <v>490</v>
      </c>
      <c r="AF46" s="5">
        <v>41353</v>
      </c>
      <c r="AG46" s="282"/>
      <c r="AH46" s="1"/>
      <c r="AI46" s="366"/>
      <c r="AJ46" s="44">
        <v>0</v>
      </c>
      <c r="AK46" s="45">
        <v>224365.83</v>
      </c>
      <c r="AL46" s="39">
        <v>41358</v>
      </c>
      <c r="AM46" s="12">
        <v>41376</v>
      </c>
      <c r="AN46" s="286" t="s">
        <v>48</v>
      </c>
      <c r="AO46" s="287" t="s">
        <v>48</v>
      </c>
      <c r="AP46" s="39">
        <v>41380</v>
      </c>
      <c r="AQ46" s="5">
        <v>41358</v>
      </c>
      <c r="AR46" s="5">
        <v>41378</v>
      </c>
      <c r="AS46" s="5">
        <v>41378</v>
      </c>
      <c r="AT46" s="45">
        <v>224365.83</v>
      </c>
      <c r="AU46" s="39">
        <v>41379</v>
      </c>
      <c r="AV46" s="5">
        <v>41358</v>
      </c>
      <c r="AW46" s="5">
        <v>41378</v>
      </c>
      <c r="AX46" s="12">
        <v>41378</v>
      </c>
      <c r="AY46" s="75">
        <v>41381</v>
      </c>
      <c r="AZ46" s="14"/>
      <c r="BA46" s="48" t="s">
        <v>432</v>
      </c>
      <c r="BB46" s="13"/>
    </row>
    <row r="47" spans="2:54" ht="90" customHeight="1">
      <c r="B47" s="30"/>
      <c r="C47" s="404"/>
      <c r="D47" s="404"/>
      <c r="E47" s="17">
        <v>2013</v>
      </c>
      <c r="F47" s="19" t="s">
        <v>405</v>
      </c>
      <c r="G47" s="21" t="s">
        <v>406</v>
      </c>
      <c r="H47" s="2" t="s">
        <v>321</v>
      </c>
      <c r="I47" s="3" t="s">
        <v>407</v>
      </c>
      <c r="J47" s="4">
        <v>1998053.6</v>
      </c>
      <c r="K47" s="6">
        <v>41407</v>
      </c>
      <c r="L47" s="5">
        <v>41407</v>
      </c>
      <c r="M47" s="12">
        <v>41468</v>
      </c>
      <c r="N47" s="14" t="s">
        <v>48</v>
      </c>
      <c r="O47" s="269" t="s">
        <v>444</v>
      </c>
      <c r="P47" s="270" t="s">
        <v>445</v>
      </c>
      <c r="Q47" s="263" t="s">
        <v>48</v>
      </c>
      <c r="R47" s="42" t="s">
        <v>48</v>
      </c>
      <c r="S47" s="1"/>
      <c r="T47" s="4"/>
      <c r="U47" s="4"/>
      <c r="V47" s="41"/>
      <c r="W47" s="43">
        <v>41390</v>
      </c>
      <c r="X47" s="136" t="s">
        <v>48</v>
      </c>
      <c r="Y47" s="136" t="s">
        <v>48</v>
      </c>
      <c r="Z47" s="7">
        <v>41404</v>
      </c>
      <c r="AA47" s="278">
        <v>41404</v>
      </c>
      <c r="AB47" s="42" t="s">
        <v>491</v>
      </c>
      <c r="AC47" s="2" t="s">
        <v>492</v>
      </c>
      <c r="AD47" s="5">
        <v>41407</v>
      </c>
      <c r="AE47" s="2" t="s">
        <v>493</v>
      </c>
      <c r="AF47" s="5">
        <v>41407</v>
      </c>
      <c r="AG47" s="2" t="s">
        <v>494</v>
      </c>
      <c r="AH47" s="5">
        <v>41453</v>
      </c>
      <c r="AI47" s="366"/>
      <c r="AJ47" s="44">
        <v>0</v>
      </c>
      <c r="AK47" s="45">
        <v>1998053.6</v>
      </c>
      <c r="AL47" s="39">
        <v>41407</v>
      </c>
      <c r="AM47" s="12">
        <v>41474</v>
      </c>
      <c r="AN47" s="286" t="s">
        <v>48</v>
      </c>
      <c r="AO47" s="287" t="s">
        <v>48</v>
      </c>
      <c r="AP47" s="39">
        <v>41475</v>
      </c>
      <c r="AQ47" s="5">
        <v>41407</v>
      </c>
      <c r="AR47" s="5">
        <v>41468</v>
      </c>
      <c r="AS47" s="5">
        <v>41474</v>
      </c>
      <c r="AT47" s="45">
        <v>1998053.6</v>
      </c>
      <c r="AU47" s="39">
        <v>41475</v>
      </c>
      <c r="AV47" s="5">
        <v>41407</v>
      </c>
      <c r="AW47" s="5">
        <v>41468</v>
      </c>
      <c r="AX47" s="12">
        <v>41474</v>
      </c>
      <c r="AY47" s="279" t="s">
        <v>128</v>
      </c>
      <c r="AZ47" s="14"/>
      <c r="BA47" s="48" t="s">
        <v>432</v>
      </c>
      <c r="BB47" s="13"/>
    </row>
    <row r="48" spans="2:54" ht="90" customHeight="1">
      <c r="B48" s="30"/>
      <c r="C48" s="149"/>
      <c r="D48" s="149"/>
      <c r="E48" s="17">
        <v>2013</v>
      </c>
      <c r="F48" s="19" t="s">
        <v>118</v>
      </c>
      <c r="G48" s="21" t="s">
        <v>408</v>
      </c>
      <c r="H48" s="2" t="s">
        <v>324</v>
      </c>
      <c r="I48" s="3" t="s">
        <v>409</v>
      </c>
      <c r="J48" s="4">
        <v>572707.94999999995</v>
      </c>
      <c r="K48" s="6">
        <v>41402</v>
      </c>
      <c r="L48" s="5">
        <v>41404</v>
      </c>
      <c r="M48" s="12">
        <v>41424</v>
      </c>
      <c r="N48" s="75">
        <v>41402</v>
      </c>
      <c r="O48" s="143" t="s">
        <v>443</v>
      </c>
      <c r="P48" s="268" t="s">
        <v>442</v>
      </c>
      <c r="Q48" s="263" t="s">
        <v>48</v>
      </c>
      <c r="R48" s="42" t="s">
        <v>460</v>
      </c>
      <c r="S48" s="5">
        <v>41570</v>
      </c>
      <c r="T48" s="4">
        <v>572707.94999999995</v>
      </c>
      <c r="U48" s="4"/>
      <c r="V48" s="41"/>
      <c r="W48" s="43" t="s">
        <v>48</v>
      </c>
      <c r="X48" s="136" t="s">
        <v>48</v>
      </c>
      <c r="Y48" s="136" t="s">
        <v>48</v>
      </c>
      <c r="Z48" s="7" t="s">
        <v>48</v>
      </c>
      <c r="AA48" s="278" t="s">
        <v>48</v>
      </c>
      <c r="AB48" s="42" t="s">
        <v>483</v>
      </c>
      <c r="AC48" s="1" t="s">
        <v>48</v>
      </c>
      <c r="AD48" s="1" t="s">
        <v>48</v>
      </c>
      <c r="AE48" s="1" t="s">
        <v>495</v>
      </c>
      <c r="AF48" s="5">
        <v>41402</v>
      </c>
      <c r="AG48" s="1" t="s">
        <v>496</v>
      </c>
      <c r="AH48" s="5">
        <v>41428</v>
      </c>
      <c r="AI48" s="366"/>
      <c r="AJ48" s="44">
        <v>0</v>
      </c>
      <c r="AK48" s="45">
        <v>545676.13</v>
      </c>
      <c r="AL48" s="39">
        <v>41404</v>
      </c>
      <c r="AM48" s="12">
        <v>41424</v>
      </c>
      <c r="AN48" s="286" t="s">
        <v>48</v>
      </c>
      <c r="AO48" s="287" t="s">
        <v>48</v>
      </c>
      <c r="AP48" s="39">
        <v>41428</v>
      </c>
      <c r="AQ48" s="5">
        <v>41404</v>
      </c>
      <c r="AR48" s="5">
        <v>41424</v>
      </c>
      <c r="AS48" s="5">
        <v>41424</v>
      </c>
      <c r="AT48" s="45">
        <v>545676.13</v>
      </c>
      <c r="AU48" s="39">
        <v>41428</v>
      </c>
      <c r="AV48" s="5">
        <v>41404</v>
      </c>
      <c r="AW48" s="5">
        <v>41424</v>
      </c>
      <c r="AX48" s="12">
        <v>41424</v>
      </c>
      <c r="AY48" s="259">
        <v>41429</v>
      </c>
      <c r="AZ48" s="14"/>
      <c r="BA48" s="48" t="s">
        <v>432</v>
      </c>
      <c r="BB48" s="13"/>
    </row>
    <row r="49" spans="2:54" ht="90" customHeight="1">
      <c r="B49" s="30"/>
      <c r="C49" s="404"/>
      <c r="D49" s="404"/>
      <c r="E49" s="17">
        <v>2013</v>
      </c>
      <c r="F49" s="19" t="s">
        <v>118</v>
      </c>
      <c r="G49" s="21" t="s">
        <v>410</v>
      </c>
      <c r="H49" s="2" t="s">
        <v>321</v>
      </c>
      <c r="I49" s="3" t="s">
        <v>411</v>
      </c>
      <c r="J49" s="4">
        <v>1398728</v>
      </c>
      <c r="K49" s="6">
        <v>41428</v>
      </c>
      <c r="L49" s="5">
        <v>41436</v>
      </c>
      <c r="M49" s="12">
        <v>41466</v>
      </c>
      <c r="N49" s="14" t="s">
        <v>48</v>
      </c>
      <c r="O49" s="143" t="s">
        <v>446</v>
      </c>
      <c r="P49" s="268" t="s">
        <v>434</v>
      </c>
      <c r="Q49" s="263" t="s">
        <v>48</v>
      </c>
      <c r="R49" s="42" t="s">
        <v>461</v>
      </c>
      <c r="S49" s="5">
        <v>41348</v>
      </c>
      <c r="T49" s="4" t="s">
        <v>48</v>
      </c>
      <c r="U49" s="4"/>
      <c r="V49" s="41"/>
      <c r="W49" s="43">
        <v>41390</v>
      </c>
      <c r="X49" s="136" t="s">
        <v>48</v>
      </c>
      <c r="Y49" s="136" t="s">
        <v>48</v>
      </c>
      <c r="Z49" s="7">
        <v>41404</v>
      </c>
      <c r="AA49" s="278">
        <v>41404</v>
      </c>
      <c r="AB49" s="42" t="s">
        <v>491</v>
      </c>
      <c r="AC49" s="2" t="s">
        <v>497</v>
      </c>
      <c r="AD49" s="5">
        <v>41428</v>
      </c>
      <c r="AE49" s="2" t="s">
        <v>498</v>
      </c>
      <c r="AF49" s="5">
        <v>41428</v>
      </c>
      <c r="AG49" s="2" t="s">
        <v>91</v>
      </c>
      <c r="AH49" s="1" t="s">
        <v>48</v>
      </c>
      <c r="AI49" s="366"/>
      <c r="AJ49" s="44">
        <v>0</v>
      </c>
      <c r="AK49" s="45">
        <v>1337359.6000000001</v>
      </c>
      <c r="AL49" s="39">
        <v>41473</v>
      </c>
      <c r="AM49" s="12">
        <v>41442</v>
      </c>
      <c r="AN49" s="286" t="s">
        <v>48</v>
      </c>
      <c r="AO49" s="287" t="s">
        <v>48</v>
      </c>
      <c r="AP49" s="39">
        <v>41461</v>
      </c>
      <c r="AQ49" s="5">
        <v>41442</v>
      </c>
      <c r="AR49" s="5">
        <v>41460</v>
      </c>
      <c r="AS49" s="5">
        <v>41460</v>
      </c>
      <c r="AT49" s="45">
        <v>1337359.6000000001</v>
      </c>
      <c r="AU49" s="39">
        <v>41461</v>
      </c>
      <c r="AV49" s="5">
        <v>41442</v>
      </c>
      <c r="AW49" s="5">
        <v>41460</v>
      </c>
      <c r="AX49" s="12">
        <v>41460</v>
      </c>
      <c r="AY49" s="75">
        <v>41463</v>
      </c>
      <c r="AZ49" s="14"/>
      <c r="BA49" s="48" t="s">
        <v>432</v>
      </c>
      <c r="BB49" s="13"/>
    </row>
    <row r="50" spans="2:54" ht="90" customHeight="1">
      <c r="B50" s="30"/>
      <c r="C50" s="149"/>
      <c r="D50" s="149"/>
      <c r="E50" s="17">
        <v>2013</v>
      </c>
      <c r="F50" s="19" t="s">
        <v>118</v>
      </c>
      <c r="G50" s="21" t="s">
        <v>412</v>
      </c>
      <c r="H50" s="2" t="s">
        <v>324</v>
      </c>
      <c r="I50" s="3" t="s">
        <v>413</v>
      </c>
      <c r="J50" s="4">
        <v>97904</v>
      </c>
      <c r="K50" s="6">
        <v>41404</v>
      </c>
      <c r="L50" s="5">
        <v>41407</v>
      </c>
      <c r="M50" s="12">
        <v>41412</v>
      </c>
      <c r="N50" s="75">
        <v>41404</v>
      </c>
      <c r="O50" s="143" t="s">
        <v>433</v>
      </c>
      <c r="P50" s="268" t="s">
        <v>434</v>
      </c>
      <c r="Q50" s="263" t="s">
        <v>48</v>
      </c>
      <c r="R50" s="42" t="s">
        <v>462</v>
      </c>
      <c r="S50" s="5">
        <v>41445</v>
      </c>
      <c r="T50" s="4">
        <v>396797.76</v>
      </c>
      <c r="U50" s="4"/>
      <c r="V50" s="41"/>
      <c r="W50" s="43" t="s">
        <v>48</v>
      </c>
      <c r="X50" s="136" t="s">
        <v>48</v>
      </c>
      <c r="Y50" s="136" t="s">
        <v>48</v>
      </c>
      <c r="Z50" s="7" t="s">
        <v>48</v>
      </c>
      <c r="AA50" s="278" t="s">
        <v>48</v>
      </c>
      <c r="AB50" s="42" t="s">
        <v>65</v>
      </c>
      <c r="AC50" s="85" t="s">
        <v>48</v>
      </c>
      <c r="AD50" s="1"/>
      <c r="AE50" s="282"/>
      <c r="AF50" s="1"/>
      <c r="AG50" s="1">
        <v>1643265</v>
      </c>
      <c r="AH50" s="5">
        <v>41413</v>
      </c>
      <c r="AI50" s="366"/>
      <c r="AJ50" s="44">
        <v>0</v>
      </c>
      <c r="AK50" s="45">
        <v>97904</v>
      </c>
      <c r="AL50" s="39">
        <v>41407</v>
      </c>
      <c r="AM50" s="12">
        <v>41412</v>
      </c>
      <c r="AN50" s="286" t="s">
        <v>48</v>
      </c>
      <c r="AO50" s="287" t="s">
        <v>48</v>
      </c>
      <c r="AP50" s="39">
        <v>41414</v>
      </c>
      <c r="AQ50" s="5">
        <v>41407</v>
      </c>
      <c r="AR50" s="5">
        <v>41412</v>
      </c>
      <c r="AS50" s="5">
        <v>41412</v>
      </c>
      <c r="AT50" s="45">
        <v>97904</v>
      </c>
      <c r="AU50" s="39">
        <v>41414</v>
      </c>
      <c r="AV50" s="5">
        <v>41407</v>
      </c>
      <c r="AW50" s="5">
        <v>41412</v>
      </c>
      <c r="AX50" s="12">
        <v>41412</v>
      </c>
      <c r="AY50" s="75">
        <v>41415</v>
      </c>
      <c r="AZ50" s="14"/>
      <c r="BA50" s="48" t="s">
        <v>432</v>
      </c>
      <c r="BB50" s="13"/>
    </row>
    <row r="51" spans="2:54" ht="90" customHeight="1">
      <c r="B51" s="30"/>
      <c r="C51" s="149"/>
      <c r="D51" s="149"/>
      <c r="E51" s="17">
        <v>2013</v>
      </c>
      <c r="F51" s="19" t="s">
        <v>118</v>
      </c>
      <c r="G51" s="21" t="s">
        <v>414</v>
      </c>
      <c r="H51" s="2" t="s">
        <v>324</v>
      </c>
      <c r="I51" s="3" t="s">
        <v>415</v>
      </c>
      <c r="J51" s="4">
        <v>427449.56</v>
      </c>
      <c r="K51" s="6">
        <v>41435</v>
      </c>
      <c r="L51" s="5">
        <v>41435</v>
      </c>
      <c r="M51" s="12">
        <v>41453</v>
      </c>
      <c r="N51" s="75">
        <v>41428</v>
      </c>
      <c r="O51" s="143" t="s">
        <v>444</v>
      </c>
      <c r="P51" s="268" t="s">
        <v>445</v>
      </c>
      <c r="Q51" s="263" t="s">
        <v>48</v>
      </c>
      <c r="R51" s="42" t="s">
        <v>463</v>
      </c>
      <c r="S51" s="5">
        <v>41577</v>
      </c>
      <c r="T51" s="4">
        <v>427449.56</v>
      </c>
      <c r="U51" s="4"/>
      <c r="V51" s="41"/>
      <c r="W51" s="43" t="s">
        <v>48</v>
      </c>
      <c r="X51" s="136" t="s">
        <v>48</v>
      </c>
      <c r="Y51" s="136" t="s">
        <v>48</v>
      </c>
      <c r="Z51" s="7" t="s">
        <v>48</v>
      </c>
      <c r="AA51" s="278" t="s">
        <v>48</v>
      </c>
      <c r="AB51" s="42" t="s">
        <v>491</v>
      </c>
      <c r="AC51" s="2" t="s">
        <v>48</v>
      </c>
      <c r="AD51" s="5" t="s">
        <v>48</v>
      </c>
      <c r="AE51" s="2" t="s">
        <v>499</v>
      </c>
      <c r="AF51" s="5">
        <v>41435</v>
      </c>
      <c r="AG51" s="2" t="s">
        <v>91</v>
      </c>
      <c r="AH51" s="5" t="s">
        <v>48</v>
      </c>
      <c r="AI51" s="366"/>
      <c r="AJ51" s="44">
        <v>0</v>
      </c>
      <c r="AK51" s="45">
        <v>427449.56</v>
      </c>
      <c r="AL51" s="39">
        <v>41435</v>
      </c>
      <c r="AM51" s="12">
        <v>41446</v>
      </c>
      <c r="AN51" s="286" t="s">
        <v>48</v>
      </c>
      <c r="AO51" s="287" t="s">
        <v>48</v>
      </c>
      <c r="AP51" s="39">
        <v>41475</v>
      </c>
      <c r="AQ51" s="5">
        <v>41435</v>
      </c>
      <c r="AR51" s="5">
        <v>41453</v>
      </c>
      <c r="AS51" s="5">
        <v>41446</v>
      </c>
      <c r="AT51" s="45">
        <v>427449.56</v>
      </c>
      <c r="AU51" s="39">
        <v>41475</v>
      </c>
      <c r="AV51" s="5">
        <v>41435</v>
      </c>
      <c r="AW51" s="5">
        <v>41453</v>
      </c>
      <c r="AX51" s="12">
        <v>41446</v>
      </c>
      <c r="AY51" s="75">
        <v>41475</v>
      </c>
      <c r="AZ51" s="14"/>
      <c r="BA51" s="48" t="s">
        <v>432</v>
      </c>
      <c r="BB51" s="13"/>
    </row>
    <row r="52" spans="2:54" ht="90" customHeight="1">
      <c r="B52" s="30"/>
      <c r="C52" s="149"/>
      <c r="D52" s="149"/>
      <c r="E52" s="17">
        <v>2013</v>
      </c>
      <c r="F52" s="19" t="s">
        <v>118</v>
      </c>
      <c r="G52" s="21" t="s">
        <v>416</v>
      </c>
      <c r="H52" s="2" t="s">
        <v>324</v>
      </c>
      <c r="I52" s="3" t="s">
        <v>417</v>
      </c>
      <c r="J52" s="4">
        <v>418619.7</v>
      </c>
      <c r="K52" s="6">
        <v>41516</v>
      </c>
      <c r="L52" s="5">
        <v>41519</v>
      </c>
      <c r="M52" s="12">
        <v>41530</v>
      </c>
      <c r="N52" s="75">
        <v>41516</v>
      </c>
      <c r="O52" s="143" t="s">
        <v>441</v>
      </c>
      <c r="P52" s="268" t="s">
        <v>439</v>
      </c>
      <c r="Q52" s="263" t="s">
        <v>48</v>
      </c>
      <c r="R52" s="42" t="s">
        <v>464</v>
      </c>
      <c r="S52" s="5">
        <v>41568</v>
      </c>
      <c r="T52" s="4">
        <v>418619.7</v>
      </c>
      <c r="U52" s="4"/>
      <c r="V52" s="41"/>
      <c r="W52" s="43" t="s">
        <v>48</v>
      </c>
      <c r="X52" s="136" t="s">
        <v>48</v>
      </c>
      <c r="Y52" s="136" t="s">
        <v>48</v>
      </c>
      <c r="Z52" s="7" t="s">
        <v>48</v>
      </c>
      <c r="AA52" s="278" t="s">
        <v>48</v>
      </c>
      <c r="AB52" s="42" t="s">
        <v>483</v>
      </c>
      <c r="AC52" s="1" t="s">
        <v>48</v>
      </c>
      <c r="AD52" s="1"/>
      <c r="AE52" s="1" t="s">
        <v>500</v>
      </c>
      <c r="AF52" s="5">
        <v>41516</v>
      </c>
      <c r="AG52" s="1" t="s">
        <v>91</v>
      </c>
      <c r="AH52" s="1" t="s">
        <v>48</v>
      </c>
      <c r="AI52" s="366"/>
      <c r="AJ52" s="44">
        <v>0</v>
      </c>
      <c r="AK52" s="45">
        <v>415204.98</v>
      </c>
      <c r="AL52" s="39">
        <v>41520</v>
      </c>
      <c r="AM52" s="12">
        <v>41529</v>
      </c>
      <c r="AN52" s="286" t="s">
        <v>48</v>
      </c>
      <c r="AO52" s="287" t="s">
        <v>48</v>
      </c>
      <c r="AP52" s="39">
        <v>41542</v>
      </c>
      <c r="AQ52" s="5">
        <v>41519</v>
      </c>
      <c r="AR52" s="5">
        <v>41542</v>
      </c>
      <c r="AS52" s="5">
        <v>41542</v>
      </c>
      <c r="AT52" s="45">
        <v>415204.98</v>
      </c>
      <c r="AU52" s="39">
        <v>41542</v>
      </c>
      <c r="AV52" s="5">
        <v>41519</v>
      </c>
      <c r="AW52" s="5">
        <v>41542</v>
      </c>
      <c r="AX52" s="12">
        <v>41542</v>
      </c>
      <c r="AY52" s="75">
        <v>41543</v>
      </c>
      <c r="AZ52" s="14"/>
      <c r="BA52" s="48" t="s">
        <v>432</v>
      </c>
      <c r="BB52" s="13"/>
    </row>
    <row r="53" spans="2:54" ht="90" customHeight="1">
      <c r="B53" s="30"/>
      <c r="C53" s="149"/>
      <c r="D53" s="149"/>
      <c r="E53" s="17">
        <v>2013</v>
      </c>
      <c r="F53" s="19" t="s">
        <v>118</v>
      </c>
      <c r="G53" s="21" t="s">
        <v>418</v>
      </c>
      <c r="H53" s="2" t="s">
        <v>46</v>
      </c>
      <c r="I53" s="3" t="s">
        <v>419</v>
      </c>
      <c r="J53" s="4">
        <v>100000</v>
      </c>
      <c r="K53" s="6">
        <v>41465</v>
      </c>
      <c r="L53" s="5">
        <v>41465</v>
      </c>
      <c r="M53" s="12">
        <v>41479</v>
      </c>
      <c r="N53" s="14" t="s">
        <v>48</v>
      </c>
      <c r="O53" s="21" t="s">
        <v>48</v>
      </c>
      <c r="P53" s="18"/>
      <c r="Q53" s="263" t="s">
        <v>48</v>
      </c>
      <c r="R53" s="42" t="s">
        <v>455</v>
      </c>
      <c r="S53" s="5">
        <v>41492</v>
      </c>
      <c r="T53" s="4">
        <v>100000</v>
      </c>
      <c r="U53" s="4"/>
      <c r="V53" s="41"/>
      <c r="W53" s="43" t="s">
        <v>48</v>
      </c>
      <c r="X53" s="136" t="s">
        <v>48</v>
      </c>
      <c r="Y53" s="136" t="s">
        <v>48</v>
      </c>
      <c r="Z53" s="7" t="s">
        <v>48</v>
      </c>
      <c r="AA53" s="278" t="s">
        <v>48</v>
      </c>
      <c r="AB53" s="42" t="s">
        <v>48</v>
      </c>
      <c r="AC53" s="1" t="s">
        <v>48</v>
      </c>
      <c r="AD53" s="1"/>
      <c r="AE53" s="1" t="s">
        <v>48</v>
      </c>
      <c r="AF53" s="1"/>
      <c r="AG53" s="1" t="s">
        <v>48</v>
      </c>
      <c r="AH53" s="1"/>
      <c r="AI53" s="366"/>
      <c r="AJ53" s="44"/>
      <c r="AK53" s="45"/>
      <c r="AL53" s="21"/>
      <c r="AM53" s="18"/>
      <c r="AN53" s="286" t="s">
        <v>48</v>
      </c>
      <c r="AO53" s="93"/>
      <c r="AP53" s="21"/>
      <c r="AQ53" s="1"/>
      <c r="AR53" s="1"/>
      <c r="AS53" s="1"/>
      <c r="AT53" s="45">
        <v>0</v>
      </c>
      <c r="AU53" s="21"/>
      <c r="AV53" s="1"/>
      <c r="AW53" s="1"/>
      <c r="AX53" s="18"/>
      <c r="AY53" s="14"/>
      <c r="AZ53" s="14"/>
      <c r="BA53" s="48" t="s">
        <v>432</v>
      </c>
      <c r="BB53" s="13"/>
    </row>
    <row r="54" spans="2:54" ht="90" customHeight="1">
      <c r="B54" s="30"/>
      <c r="C54" s="149"/>
      <c r="D54" s="149"/>
      <c r="E54" s="17">
        <v>2013</v>
      </c>
      <c r="F54" s="19" t="s">
        <v>146</v>
      </c>
      <c r="G54" s="21" t="s">
        <v>420</v>
      </c>
      <c r="H54" s="2" t="s">
        <v>46</v>
      </c>
      <c r="I54" s="3" t="s">
        <v>421</v>
      </c>
      <c r="J54" s="4">
        <v>280952</v>
      </c>
      <c r="K54" s="6">
        <v>41617</v>
      </c>
      <c r="L54" s="5">
        <v>41612</v>
      </c>
      <c r="M54" s="12">
        <v>41635</v>
      </c>
      <c r="N54" s="14" t="s">
        <v>48</v>
      </c>
      <c r="O54" s="21" t="s">
        <v>48</v>
      </c>
      <c r="P54" s="18"/>
      <c r="Q54" s="75">
        <v>41414</v>
      </c>
      <c r="R54" s="42" t="s">
        <v>48</v>
      </c>
      <c r="S54" s="5">
        <v>41325</v>
      </c>
      <c r="T54" s="4">
        <v>280952</v>
      </c>
      <c r="U54" s="4" t="s">
        <v>48</v>
      </c>
      <c r="V54" s="41"/>
      <c r="W54" s="43" t="s">
        <v>48</v>
      </c>
      <c r="X54" s="136" t="s">
        <v>48</v>
      </c>
      <c r="Y54" s="136" t="s">
        <v>48</v>
      </c>
      <c r="Z54" s="7" t="s">
        <v>48</v>
      </c>
      <c r="AA54" s="278" t="s">
        <v>48</v>
      </c>
      <c r="AB54" s="42" t="s">
        <v>48</v>
      </c>
      <c r="AC54" s="1" t="s">
        <v>48</v>
      </c>
      <c r="AD54" s="1"/>
      <c r="AE54" s="1" t="s">
        <v>48</v>
      </c>
      <c r="AF54" s="1"/>
      <c r="AG54" s="1" t="s">
        <v>48</v>
      </c>
      <c r="AH54" s="1"/>
      <c r="AI54" s="366"/>
      <c r="AJ54" s="44"/>
      <c r="AK54" s="45"/>
      <c r="AL54" s="39">
        <v>41612</v>
      </c>
      <c r="AM54" s="12">
        <v>41621</v>
      </c>
      <c r="AN54" s="39"/>
      <c r="AO54" s="63"/>
      <c r="AP54" s="39">
        <v>41638</v>
      </c>
      <c r="AQ54" s="5">
        <v>41616</v>
      </c>
      <c r="AR54" s="5">
        <v>41638</v>
      </c>
      <c r="AS54" s="5">
        <v>41638</v>
      </c>
      <c r="AT54" s="45">
        <v>280952</v>
      </c>
      <c r="AU54" s="21"/>
      <c r="AV54" s="1"/>
      <c r="AW54" s="1"/>
      <c r="AX54" s="18"/>
      <c r="AY54" s="14"/>
      <c r="AZ54" s="14"/>
      <c r="BA54" s="48" t="s">
        <v>432</v>
      </c>
      <c r="BB54" s="13"/>
    </row>
    <row r="55" spans="2:54" ht="90" customHeight="1">
      <c r="B55" s="30"/>
      <c r="C55" s="149"/>
      <c r="D55" s="149"/>
      <c r="E55" s="17">
        <v>2013</v>
      </c>
      <c r="F55" s="19" t="s">
        <v>146</v>
      </c>
      <c r="G55" s="21" t="s">
        <v>422</v>
      </c>
      <c r="H55" s="2" t="s">
        <v>46</v>
      </c>
      <c r="I55" s="3" t="s">
        <v>423</v>
      </c>
      <c r="J55" s="4">
        <v>670884</v>
      </c>
      <c r="K55" s="6">
        <v>41617</v>
      </c>
      <c r="L55" s="5">
        <v>41612</v>
      </c>
      <c r="M55" s="12">
        <v>41638</v>
      </c>
      <c r="N55" s="14" t="s">
        <v>48</v>
      </c>
      <c r="O55" s="21" t="s">
        <v>48</v>
      </c>
      <c r="P55" s="18"/>
      <c r="Q55" s="75">
        <v>41414</v>
      </c>
      <c r="R55" s="42" t="s">
        <v>48</v>
      </c>
      <c r="S55" s="5">
        <v>41325</v>
      </c>
      <c r="T55" s="4">
        <v>670883</v>
      </c>
      <c r="U55" s="4" t="s">
        <v>48</v>
      </c>
      <c r="V55" s="41"/>
      <c r="W55" s="43" t="s">
        <v>48</v>
      </c>
      <c r="X55" s="136" t="s">
        <v>48</v>
      </c>
      <c r="Y55" s="136" t="s">
        <v>48</v>
      </c>
      <c r="Z55" s="7" t="s">
        <v>48</v>
      </c>
      <c r="AA55" s="278" t="s">
        <v>48</v>
      </c>
      <c r="AB55" s="42" t="s">
        <v>48</v>
      </c>
      <c r="AC55" s="1" t="s">
        <v>48</v>
      </c>
      <c r="AD55" s="1"/>
      <c r="AE55" s="1" t="s">
        <v>48</v>
      </c>
      <c r="AF55" s="1"/>
      <c r="AG55" s="1" t="s">
        <v>48</v>
      </c>
      <c r="AH55" s="1"/>
      <c r="AI55" s="366"/>
      <c r="AJ55" s="44"/>
      <c r="AK55" s="45"/>
      <c r="AL55" s="39">
        <v>41606</v>
      </c>
      <c r="AM55" s="12">
        <v>41632</v>
      </c>
      <c r="AN55" s="39"/>
      <c r="AO55" s="63"/>
      <c r="AP55" s="39">
        <v>41638</v>
      </c>
      <c r="AQ55" s="5">
        <v>41616</v>
      </c>
      <c r="AR55" s="5">
        <v>41638</v>
      </c>
      <c r="AS55" s="5">
        <v>41638</v>
      </c>
      <c r="AT55" s="45">
        <v>670884</v>
      </c>
      <c r="AU55" s="21"/>
      <c r="AV55" s="1"/>
      <c r="AW55" s="1"/>
      <c r="AX55" s="18"/>
      <c r="AY55" s="14"/>
      <c r="AZ55" s="14"/>
      <c r="BA55" s="48" t="s">
        <v>432</v>
      </c>
      <c r="BB55" s="13"/>
    </row>
    <row r="56" spans="2:54" ht="90" customHeight="1">
      <c r="B56" s="30"/>
      <c r="C56" s="149"/>
      <c r="D56" s="149"/>
      <c r="E56" s="17">
        <v>2013</v>
      </c>
      <c r="F56" s="19" t="s">
        <v>424</v>
      </c>
      <c r="G56" s="21" t="s">
        <v>425</v>
      </c>
      <c r="H56" s="2" t="s">
        <v>324</v>
      </c>
      <c r="I56" s="3" t="s">
        <v>426</v>
      </c>
      <c r="J56" s="4">
        <v>667000</v>
      </c>
      <c r="K56" s="6">
        <v>41516</v>
      </c>
      <c r="L56" s="5">
        <v>41638</v>
      </c>
      <c r="M56" s="12">
        <v>41691</v>
      </c>
      <c r="N56" s="260" t="s">
        <v>128</v>
      </c>
      <c r="O56" s="42" t="s">
        <v>436</v>
      </c>
      <c r="P56" s="18"/>
      <c r="Q56" s="263" t="s">
        <v>48</v>
      </c>
      <c r="R56" s="42"/>
      <c r="S56" s="5"/>
      <c r="T56" s="4"/>
      <c r="U56" s="4"/>
      <c r="V56" s="41"/>
      <c r="W56" s="43" t="s">
        <v>48</v>
      </c>
      <c r="X56" s="136" t="s">
        <v>48</v>
      </c>
      <c r="Y56" s="136" t="s">
        <v>48</v>
      </c>
      <c r="Z56" s="7" t="s">
        <v>48</v>
      </c>
      <c r="AA56" s="278" t="s">
        <v>48</v>
      </c>
      <c r="AB56" s="42"/>
      <c r="AC56" s="1"/>
      <c r="AD56" s="1"/>
      <c r="AE56" s="1"/>
      <c r="AF56" s="1"/>
      <c r="AG56" s="1"/>
      <c r="AH56" s="1"/>
      <c r="AI56" s="366"/>
      <c r="AJ56" s="44">
        <v>0</v>
      </c>
      <c r="AK56" s="45"/>
      <c r="AL56" s="39"/>
      <c r="AM56" s="12"/>
      <c r="AN56" s="286" t="s">
        <v>48</v>
      </c>
      <c r="AO56" s="287" t="s">
        <v>48</v>
      </c>
      <c r="AP56" s="39"/>
      <c r="AQ56" s="5"/>
      <c r="AR56" s="5"/>
      <c r="AS56" s="5"/>
      <c r="AT56" s="45"/>
      <c r="AU56" s="21"/>
      <c r="AV56" s="1"/>
      <c r="AW56" s="1"/>
      <c r="AX56" s="18"/>
      <c r="AY56" s="14"/>
      <c r="AZ56" s="14"/>
      <c r="BA56" s="48" t="s">
        <v>432</v>
      </c>
      <c r="BB56" s="13"/>
    </row>
    <row r="57" spans="2:54" ht="90" customHeight="1">
      <c r="B57" s="30"/>
      <c r="C57" s="459"/>
      <c r="D57" s="459"/>
      <c r="E57" s="17">
        <v>2013</v>
      </c>
      <c r="F57" s="19" t="s">
        <v>427</v>
      </c>
      <c r="G57" s="21"/>
      <c r="H57" s="2"/>
      <c r="I57" s="3" t="s">
        <v>428</v>
      </c>
      <c r="J57" s="4"/>
      <c r="K57" s="6"/>
      <c r="L57" s="1"/>
      <c r="M57" s="18"/>
      <c r="N57" s="14" t="s">
        <v>48</v>
      </c>
      <c r="O57" s="21"/>
      <c r="P57" s="18"/>
      <c r="Q57" s="263" t="s">
        <v>48</v>
      </c>
      <c r="R57" s="42" t="s">
        <v>455</v>
      </c>
      <c r="S57" s="5">
        <v>41492</v>
      </c>
      <c r="T57" s="4">
        <v>5000000</v>
      </c>
      <c r="U57" s="4"/>
      <c r="V57" s="41"/>
      <c r="W57" s="43" t="s">
        <v>48</v>
      </c>
      <c r="X57" s="136" t="s">
        <v>48</v>
      </c>
      <c r="Y57" s="136" t="s">
        <v>48</v>
      </c>
      <c r="Z57" s="7" t="s">
        <v>48</v>
      </c>
      <c r="AA57" s="278" t="s">
        <v>48</v>
      </c>
      <c r="AB57" s="42"/>
      <c r="AC57" s="1"/>
      <c r="AD57" s="1"/>
      <c r="AE57" s="1"/>
      <c r="AF57" s="1"/>
      <c r="AG57" s="1"/>
      <c r="AH57" s="1"/>
      <c r="AI57" s="366"/>
      <c r="AJ57" s="44"/>
      <c r="AK57" s="45"/>
      <c r="AL57" s="39"/>
      <c r="AM57" s="12"/>
      <c r="AN57" s="286" t="s">
        <v>48</v>
      </c>
      <c r="AO57" s="63"/>
      <c r="AP57" s="21"/>
      <c r="AQ57" s="1"/>
      <c r="AR57" s="1"/>
      <c r="AS57" s="1"/>
      <c r="AT57" s="45">
        <v>0</v>
      </c>
      <c r="AU57" s="21"/>
      <c r="AV57" s="1"/>
      <c r="AW57" s="1"/>
      <c r="AX57" s="18"/>
      <c r="AY57" s="14"/>
      <c r="AZ57" s="14"/>
      <c r="BA57" s="48" t="s">
        <v>432</v>
      </c>
      <c r="BB57" s="13"/>
    </row>
    <row r="58" spans="2:54" ht="90" customHeight="1">
      <c r="B58" s="30"/>
      <c r="C58" s="404"/>
      <c r="D58" s="404"/>
      <c r="E58" s="17">
        <v>2013</v>
      </c>
      <c r="F58" s="19" t="s">
        <v>429</v>
      </c>
      <c r="G58" s="21" t="s">
        <v>430</v>
      </c>
      <c r="H58" s="2" t="s">
        <v>321</v>
      </c>
      <c r="I58" s="3" t="s">
        <v>431</v>
      </c>
      <c r="J58" s="4">
        <v>5400000</v>
      </c>
      <c r="K58" s="6">
        <v>41690</v>
      </c>
      <c r="L58" s="5">
        <v>41694</v>
      </c>
      <c r="M58" s="12">
        <v>41783</v>
      </c>
      <c r="N58" s="14" t="s">
        <v>48</v>
      </c>
      <c r="O58" s="42" t="s">
        <v>447</v>
      </c>
      <c r="P58" s="19" t="s">
        <v>434</v>
      </c>
      <c r="Q58" s="75">
        <v>41346</v>
      </c>
      <c r="R58" s="42" t="s">
        <v>455</v>
      </c>
      <c r="S58" s="9">
        <v>41492</v>
      </c>
      <c r="T58" s="4">
        <v>5000000</v>
      </c>
      <c r="U58" s="4" t="s">
        <v>465</v>
      </c>
      <c r="V58" s="41">
        <v>400000</v>
      </c>
      <c r="W58" s="43">
        <v>41281</v>
      </c>
      <c r="X58" s="136" t="s">
        <v>48</v>
      </c>
      <c r="Y58" s="136" t="s">
        <v>48</v>
      </c>
      <c r="Z58" s="7">
        <v>41294</v>
      </c>
      <c r="AA58" s="278">
        <v>41294</v>
      </c>
      <c r="AB58" s="42" t="s">
        <v>491</v>
      </c>
      <c r="AC58" s="42" t="s">
        <v>501</v>
      </c>
      <c r="AD58" s="5">
        <v>41690</v>
      </c>
      <c r="AE58" s="42" t="s">
        <v>502</v>
      </c>
      <c r="AF58" s="5">
        <v>41690</v>
      </c>
      <c r="AG58" s="42" t="s">
        <v>503</v>
      </c>
      <c r="AH58" s="5">
        <v>41830</v>
      </c>
      <c r="AI58" s="366"/>
      <c r="AJ58" s="44">
        <v>0</v>
      </c>
      <c r="AK58" s="45"/>
      <c r="AL58" s="296" t="s">
        <v>128</v>
      </c>
      <c r="AM58" s="12"/>
      <c r="AN58" s="39"/>
      <c r="AO58" s="63"/>
      <c r="AP58" s="39">
        <v>41830</v>
      </c>
      <c r="AQ58" s="5">
        <v>41694</v>
      </c>
      <c r="AR58" s="5">
        <v>41788</v>
      </c>
      <c r="AS58" s="5">
        <v>41800</v>
      </c>
      <c r="AT58" s="79"/>
      <c r="AU58" s="39">
        <v>41800</v>
      </c>
      <c r="AV58" s="5">
        <v>41694</v>
      </c>
      <c r="AW58" s="5">
        <v>41788</v>
      </c>
      <c r="AX58" s="12">
        <v>41800</v>
      </c>
      <c r="AY58" s="75">
        <v>41830</v>
      </c>
      <c r="AZ58" s="14"/>
      <c r="BA58" s="48" t="s">
        <v>432</v>
      </c>
      <c r="BB58" s="13"/>
    </row>
    <row r="59" spans="2:54" ht="80.099999999999994" customHeight="1">
      <c r="B59" s="30"/>
      <c r="C59" s="404"/>
      <c r="D59" s="404"/>
      <c r="E59" s="17">
        <v>2014</v>
      </c>
      <c r="F59" s="18" t="s">
        <v>70</v>
      </c>
      <c r="G59" s="21" t="s">
        <v>507</v>
      </c>
      <c r="H59" s="2" t="s">
        <v>508</v>
      </c>
      <c r="I59" s="3" t="s">
        <v>509</v>
      </c>
      <c r="J59" s="4">
        <v>1489185.94</v>
      </c>
      <c r="K59" s="6">
        <v>41683</v>
      </c>
      <c r="L59" s="5">
        <v>41687</v>
      </c>
      <c r="M59" s="12">
        <v>41734</v>
      </c>
      <c r="N59" s="75">
        <v>41683</v>
      </c>
      <c r="O59" s="42" t="s">
        <v>578</v>
      </c>
      <c r="P59" s="19" t="s">
        <v>434</v>
      </c>
      <c r="Q59" s="260" t="s">
        <v>128</v>
      </c>
      <c r="R59" s="42" t="s">
        <v>583</v>
      </c>
      <c r="S59" s="5">
        <v>41698</v>
      </c>
      <c r="T59" s="4">
        <v>1489185.94</v>
      </c>
      <c r="U59" s="4"/>
      <c r="V59" s="41"/>
      <c r="W59" s="43">
        <v>41582</v>
      </c>
      <c r="X59" s="136" t="s">
        <v>48</v>
      </c>
      <c r="Y59" s="136" t="s">
        <v>48</v>
      </c>
      <c r="Z59" s="7">
        <v>41598</v>
      </c>
      <c r="AA59" s="278">
        <v>41683</v>
      </c>
      <c r="AB59" s="42" t="s">
        <v>599</v>
      </c>
      <c r="AC59" s="1" t="s">
        <v>48</v>
      </c>
      <c r="AD59" s="1" t="s">
        <v>48</v>
      </c>
      <c r="AE59" s="1" t="s">
        <v>600</v>
      </c>
      <c r="AF59" s="5">
        <v>41687</v>
      </c>
      <c r="AG59" s="5" t="s">
        <v>601</v>
      </c>
      <c r="AH59" s="5">
        <v>41740</v>
      </c>
      <c r="AI59" s="366"/>
      <c r="AJ59" s="44">
        <v>0</v>
      </c>
      <c r="AK59" s="45">
        <v>1408849.34</v>
      </c>
      <c r="AL59" s="39">
        <v>41687</v>
      </c>
      <c r="AM59" s="12">
        <v>41734</v>
      </c>
      <c r="AN59" s="39" t="s">
        <v>48</v>
      </c>
      <c r="AO59" s="63" t="s">
        <v>48</v>
      </c>
      <c r="AP59" s="39">
        <v>41737</v>
      </c>
      <c r="AQ59" s="5">
        <v>41687</v>
      </c>
      <c r="AR59" s="5">
        <v>41734</v>
      </c>
      <c r="AS59" s="5">
        <v>41738</v>
      </c>
      <c r="AT59" s="337">
        <v>1214525.28</v>
      </c>
      <c r="AU59" s="39">
        <v>41736</v>
      </c>
      <c r="AV59" s="5">
        <v>41687</v>
      </c>
      <c r="AW59" s="5">
        <v>41734</v>
      </c>
      <c r="AX59" s="12">
        <v>41738</v>
      </c>
      <c r="AY59" s="75">
        <v>41737</v>
      </c>
      <c r="AZ59" s="14"/>
      <c r="BA59" s="48" t="s">
        <v>432</v>
      </c>
      <c r="BB59" s="13"/>
    </row>
    <row r="60" spans="2:54" ht="80.099999999999994" customHeight="1">
      <c r="B60" s="30"/>
      <c r="C60" s="149"/>
      <c r="D60" s="149"/>
      <c r="E60" s="17">
        <v>2014</v>
      </c>
      <c r="F60" s="19" t="s">
        <v>510</v>
      </c>
      <c r="G60" s="21" t="s">
        <v>511</v>
      </c>
      <c r="H60" s="2" t="s">
        <v>46</v>
      </c>
      <c r="I60" s="3" t="s">
        <v>512</v>
      </c>
      <c r="J60" s="4">
        <v>450000</v>
      </c>
      <c r="K60" s="6">
        <v>41781</v>
      </c>
      <c r="L60" s="300">
        <v>41705</v>
      </c>
      <c r="M60" s="301">
        <v>41789</v>
      </c>
      <c r="N60" s="14" t="s">
        <v>48</v>
      </c>
      <c r="O60" s="21" t="s">
        <v>48</v>
      </c>
      <c r="P60" s="19" t="s">
        <v>445</v>
      </c>
      <c r="Q60" s="263" t="s">
        <v>48</v>
      </c>
      <c r="R60" s="42" t="s">
        <v>584</v>
      </c>
      <c r="S60" s="9">
        <v>41781</v>
      </c>
      <c r="T60" s="4">
        <v>400000</v>
      </c>
      <c r="U60" s="4"/>
      <c r="V60" s="41"/>
      <c r="W60" s="43" t="s">
        <v>48</v>
      </c>
      <c r="X60" s="136" t="s">
        <v>48</v>
      </c>
      <c r="Y60" s="136" t="s">
        <v>48</v>
      </c>
      <c r="Z60" s="7" t="s">
        <v>48</v>
      </c>
      <c r="AA60" s="278" t="s">
        <v>48</v>
      </c>
      <c r="AB60" s="42" t="s">
        <v>48</v>
      </c>
      <c r="AC60" s="1" t="s">
        <v>48</v>
      </c>
      <c r="AD60" s="1"/>
      <c r="AE60" s="1" t="s">
        <v>48</v>
      </c>
      <c r="AF60" s="1"/>
      <c r="AG60" s="1" t="s">
        <v>48</v>
      </c>
      <c r="AH60" s="1"/>
      <c r="AI60" s="366"/>
      <c r="AJ60" s="44"/>
      <c r="AK60" s="45"/>
      <c r="AL60" s="296" t="s">
        <v>128</v>
      </c>
      <c r="AM60" s="12"/>
      <c r="AN60" s="286" t="s">
        <v>48</v>
      </c>
      <c r="AO60" s="63" t="s">
        <v>48</v>
      </c>
      <c r="AP60" s="296" t="s">
        <v>128</v>
      </c>
      <c r="AQ60" s="1"/>
      <c r="AR60" s="1"/>
      <c r="AS60" s="1"/>
      <c r="AT60" s="45"/>
      <c r="AU60" s="296" t="s">
        <v>128</v>
      </c>
      <c r="AV60" s="1"/>
      <c r="AW60" s="1"/>
      <c r="AX60" s="18"/>
      <c r="AY60" s="14" t="s">
        <v>48</v>
      </c>
      <c r="AZ60" s="14"/>
      <c r="BA60" s="48" t="s">
        <v>432</v>
      </c>
      <c r="BB60" s="13"/>
    </row>
    <row r="61" spans="2:54" ht="80.099999999999994" customHeight="1">
      <c r="B61" s="30"/>
      <c r="C61" s="149"/>
      <c r="D61" s="149"/>
      <c r="E61" s="17">
        <v>2014</v>
      </c>
      <c r="F61" s="19" t="s">
        <v>510</v>
      </c>
      <c r="G61" s="21" t="s">
        <v>513</v>
      </c>
      <c r="H61" s="2" t="s">
        <v>46</v>
      </c>
      <c r="I61" s="3" t="s">
        <v>514</v>
      </c>
      <c r="J61" s="4">
        <v>300000</v>
      </c>
      <c r="K61" s="6">
        <v>41761</v>
      </c>
      <c r="L61" s="300">
        <v>41761</v>
      </c>
      <c r="M61" s="301">
        <v>41822</v>
      </c>
      <c r="N61" s="14" t="s">
        <v>48</v>
      </c>
      <c r="O61" s="21" t="s">
        <v>48</v>
      </c>
      <c r="P61" s="19" t="s">
        <v>445</v>
      </c>
      <c r="Q61" s="263" t="s">
        <v>48</v>
      </c>
      <c r="R61" s="42" t="s">
        <v>585</v>
      </c>
      <c r="S61" s="9">
        <v>41781</v>
      </c>
      <c r="T61" s="4">
        <v>300000</v>
      </c>
      <c r="U61" s="4"/>
      <c r="V61" s="41"/>
      <c r="W61" s="43" t="s">
        <v>48</v>
      </c>
      <c r="X61" s="136" t="s">
        <v>48</v>
      </c>
      <c r="Y61" s="136" t="s">
        <v>48</v>
      </c>
      <c r="Z61" s="7" t="s">
        <v>48</v>
      </c>
      <c r="AA61" s="278" t="s">
        <v>48</v>
      </c>
      <c r="AB61" s="42" t="s">
        <v>48</v>
      </c>
      <c r="AC61" s="1" t="s">
        <v>48</v>
      </c>
      <c r="AD61" s="1"/>
      <c r="AE61" s="1" t="s">
        <v>48</v>
      </c>
      <c r="AF61" s="1"/>
      <c r="AG61" s="1" t="s">
        <v>48</v>
      </c>
      <c r="AH61" s="1"/>
      <c r="AI61" s="366"/>
      <c r="AJ61" s="44"/>
      <c r="AK61" s="45"/>
      <c r="AL61" s="296" t="s">
        <v>128</v>
      </c>
      <c r="AM61" s="12"/>
      <c r="AN61" s="286" t="s">
        <v>48</v>
      </c>
      <c r="AO61" s="63" t="s">
        <v>48</v>
      </c>
      <c r="AP61" s="296" t="s">
        <v>128</v>
      </c>
      <c r="AQ61" s="1"/>
      <c r="AR61" s="1"/>
      <c r="AS61" s="1"/>
      <c r="AT61" s="45"/>
      <c r="AU61" s="296" t="s">
        <v>128</v>
      </c>
      <c r="AV61" s="1"/>
      <c r="AW61" s="1"/>
      <c r="AX61" s="18"/>
      <c r="AY61" s="14" t="s">
        <v>48</v>
      </c>
      <c r="AZ61" s="14"/>
      <c r="BA61" s="48" t="s">
        <v>432</v>
      </c>
      <c r="BB61" s="13"/>
    </row>
    <row r="62" spans="2:54" ht="80.099999999999994" customHeight="1">
      <c r="B62" s="30"/>
      <c r="C62" s="149"/>
      <c r="D62" s="149"/>
      <c r="E62" s="17">
        <v>2014</v>
      </c>
      <c r="F62" s="19" t="s">
        <v>118</v>
      </c>
      <c r="G62" s="21" t="s">
        <v>515</v>
      </c>
      <c r="H62" s="2" t="s">
        <v>46</v>
      </c>
      <c r="I62" s="3" t="s">
        <v>516</v>
      </c>
      <c r="J62" s="4">
        <v>91000</v>
      </c>
      <c r="K62" s="6">
        <v>41705</v>
      </c>
      <c r="L62" s="73">
        <v>41705</v>
      </c>
      <c r="M62" s="74">
        <v>41789</v>
      </c>
      <c r="N62" s="14" t="s">
        <v>48</v>
      </c>
      <c r="O62" s="21" t="s">
        <v>48</v>
      </c>
      <c r="P62" s="19" t="s">
        <v>445</v>
      </c>
      <c r="Q62" s="263" t="s">
        <v>48</v>
      </c>
      <c r="R62" s="42" t="s">
        <v>586</v>
      </c>
      <c r="S62" s="9">
        <v>41781</v>
      </c>
      <c r="T62" s="4">
        <v>91000</v>
      </c>
      <c r="U62" s="4"/>
      <c r="V62" s="41"/>
      <c r="W62" s="43" t="s">
        <v>48</v>
      </c>
      <c r="X62" s="136" t="s">
        <v>48</v>
      </c>
      <c r="Y62" s="136" t="s">
        <v>48</v>
      </c>
      <c r="Z62" s="7" t="s">
        <v>48</v>
      </c>
      <c r="AA62" s="278" t="s">
        <v>48</v>
      </c>
      <c r="AB62" s="42" t="s">
        <v>48</v>
      </c>
      <c r="AC62" s="1" t="s">
        <v>48</v>
      </c>
      <c r="AD62" s="1"/>
      <c r="AE62" s="1" t="s">
        <v>48</v>
      </c>
      <c r="AF62" s="1"/>
      <c r="AG62" s="1" t="s">
        <v>48</v>
      </c>
      <c r="AH62" s="1"/>
      <c r="AI62" s="366"/>
      <c r="AJ62" s="44"/>
      <c r="AK62" s="45"/>
      <c r="AL62" s="296" t="s">
        <v>128</v>
      </c>
      <c r="AM62" s="12"/>
      <c r="AN62" s="286" t="s">
        <v>48</v>
      </c>
      <c r="AO62" s="63" t="s">
        <v>48</v>
      </c>
      <c r="AP62" s="296" t="s">
        <v>128</v>
      </c>
      <c r="AQ62" s="1"/>
      <c r="AR62" s="1"/>
      <c r="AS62" s="1"/>
      <c r="AT62" s="45"/>
      <c r="AU62" s="296" t="s">
        <v>128</v>
      </c>
      <c r="AV62" s="1"/>
      <c r="AW62" s="1"/>
      <c r="AX62" s="18"/>
      <c r="AY62" s="14" t="s">
        <v>48</v>
      </c>
      <c r="AZ62" s="14"/>
      <c r="BA62" s="48" t="s">
        <v>432</v>
      </c>
      <c r="BB62" s="13"/>
    </row>
    <row r="63" spans="2:54" ht="80.099999999999994" customHeight="1">
      <c r="B63" s="30"/>
      <c r="C63" s="149"/>
      <c r="D63" s="149"/>
      <c r="E63" s="302">
        <v>2014</v>
      </c>
      <c r="F63" s="18" t="s">
        <v>70</v>
      </c>
      <c r="G63" s="304" t="s">
        <v>517</v>
      </c>
      <c r="H63" s="305" t="s">
        <v>46</v>
      </c>
      <c r="I63" s="305" t="s">
        <v>518</v>
      </c>
      <c r="J63" s="306">
        <v>48856.42</v>
      </c>
      <c r="K63" s="307">
        <v>41859</v>
      </c>
      <c r="L63" s="308">
        <v>41862</v>
      </c>
      <c r="M63" s="309">
        <v>41874</v>
      </c>
      <c r="N63" s="14" t="s">
        <v>48</v>
      </c>
      <c r="O63" s="21" t="s">
        <v>48</v>
      </c>
      <c r="P63" s="316" t="s">
        <v>107</v>
      </c>
      <c r="Q63" s="317">
        <v>41837</v>
      </c>
      <c r="R63" s="315" t="s">
        <v>587</v>
      </c>
      <c r="S63" s="319">
        <v>41830</v>
      </c>
      <c r="T63" s="306">
        <v>48856.42</v>
      </c>
      <c r="U63" s="4"/>
      <c r="V63" s="41"/>
      <c r="W63" s="43" t="s">
        <v>48</v>
      </c>
      <c r="X63" s="136" t="s">
        <v>48</v>
      </c>
      <c r="Y63" s="136" t="s">
        <v>48</v>
      </c>
      <c r="Z63" s="7" t="s">
        <v>48</v>
      </c>
      <c r="AA63" s="278" t="s">
        <v>48</v>
      </c>
      <c r="AB63" s="315" t="s">
        <v>48</v>
      </c>
      <c r="AC63" s="160" t="s">
        <v>48</v>
      </c>
      <c r="AD63" s="160"/>
      <c r="AE63" s="160" t="s">
        <v>48</v>
      </c>
      <c r="AF63" s="160"/>
      <c r="AG63" s="160" t="s">
        <v>48</v>
      </c>
      <c r="AH63" s="160"/>
      <c r="AI63" s="367"/>
      <c r="AJ63" s="326"/>
      <c r="AK63" s="327"/>
      <c r="AL63" s="328" t="s">
        <v>128</v>
      </c>
      <c r="AM63" s="309"/>
      <c r="AN63" s="328"/>
      <c r="AO63" s="329"/>
      <c r="AP63" s="304"/>
      <c r="AQ63" s="160"/>
      <c r="AR63" s="160"/>
      <c r="AS63" s="160"/>
      <c r="AT63" s="327">
        <v>0</v>
      </c>
      <c r="AU63" s="304"/>
      <c r="AV63" s="160"/>
      <c r="AW63" s="160"/>
      <c r="AX63" s="303"/>
      <c r="AY63" s="310"/>
      <c r="AZ63" s="14"/>
      <c r="BA63" s="48" t="s">
        <v>432</v>
      </c>
      <c r="BB63" s="13"/>
    </row>
    <row r="64" spans="2:54" ht="80.099999999999994" customHeight="1">
      <c r="B64" s="30"/>
      <c r="C64" s="149"/>
      <c r="D64" s="149"/>
      <c r="E64" s="302">
        <v>2014</v>
      </c>
      <c r="F64" s="18" t="s">
        <v>70</v>
      </c>
      <c r="G64" s="304" t="s">
        <v>519</v>
      </c>
      <c r="H64" s="305" t="s">
        <v>46</v>
      </c>
      <c r="I64" s="305" t="s">
        <v>520</v>
      </c>
      <c r="J64" s="306">
        <v>75328.27</v>
      </c>
      <c r="K64" s="307">
        <v>41831</v>
      </c>
      <c r="L64" s="308">
        <v>41834</v>
      </c>
      <c r="M64" s="309">
        <v>41846</v>
      </c>
      <c r="N64" s="14" t="s">
        <v>48</v>
      </c>
      <c r="O64" s="21" t="s">
        <v>48</v>
      </c>
      <c r="P64" s="316" t="s">
        <v>107</v>
      </c>
      <c r="Q64" s="318">
        <v>41837</v>
      </c>
      <c r="R64" s="315" t="s">
        <v>587</v>
      </c>
      <c r="S64" s="319">
        <v>41830</v>
      </c>
      <c r="T64" s="306">
        <v>75328.27</v>
      </c>
      <c r="U64" s="4"/>
      <c r="V64" s="41"/>
      <c r="W64" s="43" t="s">
        <v>48</v>
      </c>
      <c r="X64" s="136" t="s">
        <v>48</v>
      </c>
      <c r="Y64" s="136" t="s">
        <v>48</v>
      </c>
      <c r="Z64" s="7" t="s">
        <v>48</v>
      </c>
      <c r="AA64" s="278" t="s">
        <v>48</v>
      </c>
      <c r="AB64" s="315" t="s">
        <v>48</v>
      </c>
      <c r="AC64" s="160" t="s">
        <v>48</v>
      </c>
      <c r="AD64" s="160"/>
      <c r="AE64" s="160" t="s">
        <v>48</v>
      </c>
      <c r="AF64" s="160"/>
      <c r="AG64" s="160" t="s">
        <v>48</v>
      </c>
      <c r="AH64" s="160"/>
      <c r="AI64" s="367"/>
      <c r="AJ64" s="326">
        <v>14837.44</v>
      </c>
      <c r="AK64" s="327">
        <v>17964.8</v>
      </c>
      <c r="AL64" s="328" t="s">
        <v>128</v>
      </c>
      <c r="AM64" s="309"/>
      <c r="AN64" s="328"/>
      <c r="AO64" s="329"/>
      <c r="AP64" s="304"/>
      <c r="AQ64" s="160"/>
      <c r="AR64" s="160"/>
      <c r="AS64" s="160"/>
      <c r="AT64" s="327">
        <v>32802.239999999998</v>
      </c>
      <c r="AU64" s="304"/>
      <c r="AV64" s="160"/>
      <c r="AW64" s="160"/>
      <c r="AX64" s="303"/>
      <c r="AY64" s="310"/>
      <c r="AZ64" s="14"/>
      <c r="BA64" s="48" t="s">
        <v>432</v>
      </c>
      <c r="BB64" s="13"/>
    </row>
    <row r="65" spans="2:54" ht="80.099999999999994" customHeight="1">
      <c r="B65" s="30"/>
      <c r="C65" s="149"/>
      <c r="D65" s="149"/>
      <c r="E65" s="302">
        <v>2014</v>
      </c>
      <c r="F65" s="18" t="s">
        <v>70</v>
      </c>
      <c r="G65" s="304" t="s">
        <v>521</v>
      </c>
      <c r="H65" s="305" t="s">
        <v>46</v>
      </c>
      <c r="I65" s="305" t="s">
        <v>522</v>
      </c>
      <c r="J65" s="306">
        <v>109593.60000000001</v>
      </c>
      <c r="K65" s="307">
        <v>41817</v>
      </c>
      <c r="L65" s="308">
        <v>41821</v>
      </c>
      <c r="M65" s="309">
        <v>41834</v>
      </c>
      <c r="N65" s="14" t="s">
        <v>48</v>
      </c>
      <c r="O65" s="21" t="s">
        <v>48</v>
      </c>
      <c r="P65" s="316" t="s">
        <v>107</v>
      </c>
      <c r="Q65" s="318">
        <v>41837</v>
      </c>
      <c r="R65" s="315" t="s">
        <v>587</v>
      </c>
      <c r="S65" s="319">
        <v>41830</v>
      </c>
      <c r="T65" s="306">
        <v>109593.60000000001</v>
      </c>
      <c r="U65" s="4"/>
      <c r="V65" s="41"/>
      <c r="W65" s="43" t="s">
        <v>48</v>
      </c>
      <c r="X65" s="136" t="s">
        <v>48</v>
      </c>
      <c r="Y65" s="136" t="s">
        <v>48</v>
      </c>
      <c r="Z65" s="7" t="s">
        <v>48</v>
      </c>
      <c r="AA65" s="278" t="s">
        <v>48</v>
      </c>
      <c r="AB65" s="315" t="s">
        <v>48</v>
      </c>
      <c r="AC65" s="160" t="s">
        <v>48</v>
      </c>
      <c r="AD65" s="160"/>
      <c r="AE65" s="160" t="s">
        <v>48</v>
      </c>
      <c r="AF65" s="160"/>
      <c r="AG65" s="160" t="s">
        <v>48</v>
      </c>
      <c r="AH65" s="160"/>
      <c r="AI65" s="367"/>
      <c r="AJ65" s="326">
        <v>30578.12</v>
      </c>
      <c r="AK65" s="327">
        <v>68868.759999999995</v>
      </c>
      <c r="AL65" s="328" t="s">
        <v>128</v>
      </c>
      <c r="AM65" s="309"/>
      <c r="AN65" s="328"/>
      <c r="AO65" s="329"/>
      <c r="AP65" s="304"/>
      <c r="AQ65" s="160"/>
      <c r="AR65" s="160"/>
      <c r="AS65" s="160"/>
      <c r="AT65" s="327">
        <v>99446.87999999999</v>
      </c>
      <c r="AU65" s="304"/>
      <c r="AV65" s="160"/>
      <c r="AW65" s="160"/>
      <c r="AX65" s="303"/>
      <c r="AY65" s="310"/>
      <c r="AZ65" s="14"/>
      <c r="BA65" s="48" t="s">
        <v>432</v>
      </c>
      <c r="BB65" s="13"/>
    </row>
    <row r="66" spans="2:54" ht="80.099999999999994" customHeight="1">
      <c r="B66" s="30"/>
      <c r="C66" s="149"/>
      <c r="D66" s="149"/>
      <c r="E66" s="302">
        <v>2014</v>
      </c>
      <c r="F66" s="18" t="s">
        <v>70</v>
      </c>
      <c r="G66" s="304" t="s">
        <v>523</v>
      </c>
      <c r="H66" s="305" t="s">
        <v>46</v>
      </c>
      <c r="I66" s="305" t="s">
        <v>524</v>
      </c>
      <c r="J66" s="306">
        <v>56400.28</v>
      </c>
      <c r="K66" s="307">
        <v>41845</v>
      </c>
      <c r="L66" s="308">
        <v>41848</v>
      </c>
      <c r="M66" s="309">
        <v>41860</v>
      </c>
      <c r="N66" s="14" t="s">
        <v>48</v>
      </c>
      <c r="O66" s="21" t="s">
        <v>48</v>
      </c>
      <c r="P66" s="316" t="s">
        <v>107</v>
      </c>
      <c r="Q66" s="318">
        <v>41837</v>
      </c>
      <c r="R66" s="315" t="s">
        <v>587</v>
      </c>
      <c r="S66" s="319">
        <v>41830</v>
      </c>
      <c r="T66" s="306">
        <v>56400.28</v>
      </c>
      <c r="U66" s="4"/>
      <c r="V66" s="41"/>
      <c r="W66" s="43" t="s">
        <v>48</v>
      </c>
      <c r="X66" s="136" t="s">
        <v>48</v>
      </c>
      <c r="Y66" s="136" t="s">
        <v>48</v>
      </c>
      <c r="Z66" s="7" t="s">
        <v>48</v>
      </c>
      <c r="AA66" s="278" t="s">
        <v>48</v>
      </c>
      <c r="AB66" s="315" t="s">
        <v>48</v>
      </c>
      <c r="AC66" s="160" t="s">
        <v>48</v>
      </c>
      <c r="AD66" s="160"/>
      <c r="AE66" s="160" t="s">
        <v>48</v>
      </c>
      <c r="AF66" s="160"/>
      <c r="AG66" s="160" t="s">
        <v>48</v>
      </c>
      <c r="AH66" s="160"/>
      <c r="AI66" s="367"/>
      <c r="AJ66" s="326"/>
      <c r="AK66" s="327"/>
      <c r="AL66" s="328" t="s">
        <v>128</v>
      </c>
      <c r="AM66" s="309"/>
      <c r="AN66" s="328"/>
      <c r="AO66" s="329"/>
      <c r="AP66" s="304"/>
      <c r="AQ66" s="160"/>
      <c r="AR66" s="160"/>
      <c r="AS66" s="160"/>
      <c r="AT66" s="327">
        <v>0</v>
      </c>
      <c r="AU66" s="304"/>
      <c r="AV66" s="160"/>
      <c r="AW66" s="160"/>
      <c r="AX66" s="303"/>
      <c r="AY66" s="310"/>
      <c r="AZ66" s="14"/>
      <c r="BA66" s="48" t="s">
        <v>432</v>
      </c>
      <c r="BB66" s="13"/>
    </row>
    <row r="67" spans="2:54" ht="80.099999999999994" customHeight="1">
      <c r="B67" s="30"/>
      <c r="C67" s="149"/>
      <c r="D67" s="149"/>
      <c r="E67" s="302">
        <v>2014</v>
      </c>
      <c r="F67" s="18" t="s">
        <v>70</v>
      </c>
      <c r="G67" s="304" t="s">
        <v>525</v>
      </c>
      <c r="H67" s="305" t="s">
        <v>46</v>
      </c>
      <c r="I67" s="305" t="s">
        <v>526</v>
      </c>
      <c r="J67" s="306">
        <v>592587.04</v>
      </c>
      <c r="K67" s="307">
        <v>41831</v>
      </c>
      <c r="L67" s="308">
        <v>41848</v>
      </c>
      <c r="M67" s="309">
        <v>41874</v>
      </c>
      <c r="N67" s="14" t="s">
        <v>48</v>
      </c>
      <c r="O67" s="21" t="s">
        <v>48</v>
      </c>
      <c r="P67" s="316" t="s">
        <v>107</v>
      </c>
      <c r="Q67" s="318">
        <v>41837</v>
      </c>
      <c r="R67" s="315" t="s">
        <v>587</v>
      </c>
      <c r="S67" s="319">
        <v>41830</v>
      </c>
      <c r="T67" s="306"/>
      <c r="U67" s="4"/>
      <c r="V67" s="41"/>
      <c r="W67" s="43" t="s">
        <v>48</v>
      </c>
      <c r="X67" s="136" t="s">
        <v>48</v>
      </c>
      <c r="Y67" s="136" t="s">
        <v>48</v>
      </c>
      <c r="Z67" s="7" t="s">
        <v>48</v>
      </c>
      <c r="AA67" s="278" t="s">
        <v>48</v>
      </c>
      <c r="AB67" s="315" t="s">
        <v>48</v>
      </c>
      <c r="AC67" s="160" t="s">
        <v>48</v>
      </c>
      <c r="AD67" s="160"/>
      <c r="AE67" s="160" t="s">
        <v>48</v>
      </c>
      <c r="AF67" s="160"/>
      <c r="AG67" s="160" t="s">
        <v>48</v>
      </c>
      <c r="AH67" s="160"/>
      <c r="AI67" s="367"/>
      <c r="AJ67" s="326">
        <v>104941.03</v>
      </c>
      <c r="AK67" s="327">
        <v>186129.4</v>
      </c>
      <c r="AL67" s="328" t="s">
        <v>128</v>
      </c>
      <c r="AM67" s="309"/>
      <c r="AN67" s="328"/>
      <c r="AO67" s="329"/>
      <c r="AP67" s="304"/>
      <c r="AQ67" s="160"/>
      <c r="AR67" s="160"/>
      <c r="AS67" s="160"/>
      <c r="AT67" s="327">
        <v>291070.43</v>
      </c>
      <c r="AU67" s="304"/>
      <c r="AV67" s="160"/>
      <c r="AW67" s="160"/>
      <c r="AX67" s="303"/>
      <c r="AY67" s="310"/>
      <c r="AZ67" s="14"/>
      <c r="BA67" s="48" t="s">
        <v>432</v>
      </c>
      <c r="BB67" s="13"/>
    </row>
    <row r="68" spans="2:54" ht="80.099999999999994" customHeight="1">
      <c r="B68" s="30"/>
      <c r="C68" s="149"/>
      <c r="D68" s="149"/>
      <c r="E68" s="302">
        <v>2014</v>
      </c>
      <c r="F68" s="18" t="s">
        <v>70</v>
      </c>
      <c r="G68" s="304" t="s">
        <v>527</v>
      </c>
      <c r="H68" s="305" t="s">
        <v>46</v>
      </c>
      <c r="I68" s="305" t="s">
        <v>528</v>
      </c>
      <c r="J68" s="306">
        <v>346618.19</v>
      </c>
      <c r="K68" s="307">
        <v>41873</v>
      </c>
      <c r="L68" s="308">
        <v>41876</v>
      </c>
      <c r="M68" s="309">
        <v>41902</v>
      </c>
      <c r="N68" s="14" t="s">
        <v>48</v>
      </c>
      <c r="O68" s="21" t="s">
        <v>48</v>
      </c>
      <c r="P68" s="316" t="s">
        <v>107</v>
      </c>
      <c r="Q68" s="318">
        <v>41837</v>
      </c>
      <c r="R68" s="320" t="s">
        <v>587</v>
      </c>
      <c r="S68" s="319">
        <v>41830</v>
      </c>
      <c r="T68" s="306">
        <v>346618.19</v>
      </c>
      <c r="U68" s="4"/>
      <c r="V68" s="41"/>
      <c r="W68" s="43" t="s">
        <v>48</v>
      </c>
      <c r="X68" s="136" t="s">
        <v>48</v>
      </c>
      <c r="Y68" s="136" t="s">
        <v>48</v>
      </c>
      <c r="Z68" s="7" t="s">
        <v>48</v>
      </c>
      <c r="AA68" s="278" t="s">
        <v>48</v>
      </c>
      <c r="AB68" s="315" t="s">
        <v>48</v>
      </c>
      <c r="AC68" s="160" t="s">
        <v>48</v>
      </c>
      <c r="AD68" s="160"/>
      <c r="AE68" s="160" t="s">
        <v>48</v>
      </c>
      <c r="AF68" s="160"/>
      <c r="AG68" s="160" t="s">
        <v>48</v>
      </c>
      <c r="AH68" s="160"/>
      <c r="AI68" s="367"/>
      <c r="AJ68" s="326"/>
      <c r="AK68" s="327"/>
      <c r="AL68" s="328" t="s">
        <v>128</v>
      </c>
      <c r="AM68" s="309"/>
      <c r="AN68" s="328"/>
      <c r="AO68" s="329"/>
      <c r="AP68" s="304"/>
      <c r="AQ68" s="160"/>
      <c r="AR68" s="160"/>
      <c r="AS68" s="160"/>
      <c r="AT68" s="327">
        <v>0</v>
      </c>
      <c r="AU68" s="304"/>
      <c r="AV68" s="160"/>
      <c r="AW68" s="160"/>
      <c r="AX68" s="303"/>
      <c r="AY68" s="310"/>
      <c r="AZ68" s="14"/>
      <c r="BA68" s="48" t="s">
        <v>432</v>
      </c>
      <c r="BB68" s="13"/>
    </row>
    <row r="69" spans="2:54" ht="80.099999999999994" customHeight="1">
      <c r="B69" s="30"/>
      <c r="C69" s="149"/>
      <c r="D69" s="149"/>
      <c r="E69" s="302">
        <v>2014</v>
      </c>
      <c r="F69" s="18" t="s">
        <v>70</v>
      </c>
      <c r="G69" s="304" t="s">
        <v>529</v>
      </c>
      <c r="H69" s="305" t="s">
        <v>46</v>
      </c>
      <c r="I69" s="305" t="s">
        <v>530</v>
      </c>
      <c r="J69" s="306">
        <v>100696.44</v>
      </c>
      <c r="K69" s="307">
        <v>41887</v>
      </c>
      <c r="L69" s="308">
        <v>41890</v>
      </c>
      <c r="M69" s="309">
        <v>41902</v>
      </c>
      <c r="N69" s="14" t="s">
        <v>48</v>
      </c>
      <c r="O69" s="21" t="s">
        <v>48</v>
      </c>
      <c r="P69" s="316" t="s">
        <v>107</v>
      </c>
      <c r="Q69" s="318">
        <v>41855</v>
      </c>
      <c r="R69" s="320" t="s">
        <v>587</v>
      </c>
      <c r="S69" s="319">
        <v>41830</v>
      </c>
      <c r="T69" s="306">
        <v>100696.44</v>
      </c>
      <c r="U69" s="4"/>
      <c r="V69" s="41"/>
      <c r="W69" s="43" t="s">
        <v>48</v>
      </c>
      <c r="X69" s="136" t="s">
        <v>48</v>
      </c>
      <c r="Y69" s="136" t="s">
        <v>48</v>
      </c>
      <c r="Z69" s="7" t="s">
        <v>48</v>
      </c>
      <c r="AA69" s="278" t="s">
        <v>48</v>
      </c>
      <c r="AB69" s="315" t="s">
        <v>48</v>
      </c>
      <c r="AC69" s="160" t="s">
        <v>48</v>
      </c>
      <c r="AD69" s="160"/>
      <c r="AE69" s="160" t="s">
        <v>48</v>
      </c>
      <c r="AF69" s="160"/>
      <c r="AG69" s="160" t="s">
        <v>48</v>
      </c>
      <c r="AH69" s="160"/>
      <c r="AI69" s="367"/>
      <c r="AJ69" s="326">
        <v>16447.95</v>
      </c>
      <c r="AK69" s="327">
        <v>38537.69</v>
      </c>
      <c r="AL69" s="328" t="s">
        <v>128</v>
      </c>
      <c r="AM69" s="309"/>
      <c r="AN69" s="328"/>
      <c r="AO69" s="329"/>
      <c r="AP69" s="304"/>
      <c r="AQ69" s="160"/>
      <c r="AR69" s="160"/>
      <c r="AS69" s="160"/>
      <c r="AT69" s="327">
        <v>54985.64</v>
      </c>
      <c r="AU69" s="304"/>
      <c r="AV69" s="160"/>
      <c r="AW69" s="160"/>
      <c r="AX69" s="303"/>
      <c r="AY69" s="310"/>
      <c r="AZ69" s="14"/>
      <c r="BA69" s="48" t="s">
        <v>432</v>
      </c>
      <c r="BB69" s="13"/>
    </row>
    <row r="70" spans="2:54" ht="80.099999999999994" customHeight="1">
      <c r="B70" s="30"/>
      <c r="C70" s="149"/>
      <c r="D70" s="149"/>
      <c r="E70" s="302">
        <v>2014</v>
      </c>
      <c r="F70" s="18" t="s">
        <v>70</v>
      </c>
      <c r="G70" s="304" t="s">
        <v>531</v>
      </c>
      <c r="H70" s="305" t="s">
        <v>46</v>
      </c>
      <c r="I70" s="305" t="s">
        <v>532</v>
      </c>
      <c r="J70" s="306">
        <v>129939.7</v>
      </c>
      <c r="K70" s="307">
        <v>41873</v>
      </c>
      <c r="L70" s="308">
        <v>41876</v>
      </c>
      <c r="M70" s="309">
        <v>41888</v>
      </c>
      <c r="N70" s="14" t="s">
        <v>48</v>
      </c>
      <c r="O70" s="21" t="s">
        <v>48</v>
      </c>
      <c r="P70" s="316" t="s">
        <v>107</v>
      </c>
      <c r="Q70" s="318">
        <v>41855</v>
      </c>
      <c r="R70" s="320" t="s">
        <v>587</v>
      </c>
      <c r="S70" s="319">
        <v>41830</v>
      </c>
      <c r="T70" s="306">
        <v>129939.7</v>
      </c>
      <c r="U70" s="4"/>
      <c r="V70" s="41"/>
      <c r="W70" s="43" t="s">
        <v>48</v>
      </c>
      <c r="X70" s="136" t="s">
        <v>48</v>
      </c>
      <c r="Y70" s="136" t="s">
        <v>48</v>
      </c>
      <c r="Z70" s="7" t="s">
        <v>48</v>
      </c>
      <c r="AA70" s="278" t="s">
        <v>48</v>
      </c>
      <c r="AB70" s="315" t="s">
        <v>48</v>
      </c>
      <c r="AC70" s="160" t="s">
        <v>48</v>
      </c>
      <c r="AD70" s="160"/>
      <c r="AE70" s="160" t="s">
        <v>48</v>
      </c>
      <c r="AF70" s="160"/>
      <c r="AG70" s="160" t="s">
        <v>48</v>
      </c>
      <c r="AH70" s="160"/>
      <c r="AI70" s="367"/>
      <c r="AJ70" s="326">
        <v>17733.349999999999</v>
      </c>
      <c r="AK70" s="327">
        <v>69608.899999999994</v>
      </c>
      <c r="AL70" s="328" t="s">
        <v>128</v>
      </c>
      <c r="AM70" s="309"/>
      <c r="AN70" s="328"/>
      <c r="AO70" s="329"/>
      <c r="AP70" s="304"/>
      <c r="AQ70" s="160"/>
      <c r="AR70" s="160"/>
      <c r="AS70" s="160"/>
      <c r="AT70" s="327">
        <v>87342.25</v>
      </c>
      <c r="AU70" s="304"/>
      <c r="AV70" s="160"/>
      <c r="AW70" s="160"/>
      <c r="AX70" s="303"/>
      <c r="AY70" s="310"/>
      <c r="AZ70" s="14"/>
      <c r="BA70" s="48" t="s">
        <v>432</v>
      </c>
      <c r="BB70" s="13"/>
    </row>
    <row r="71" spans="2:54" ht="80.099999999999994" customHeight="1">
      <c r="B71" s="30"/>
      <c r="C71" s="149"/>
      <c r="D71" s="149"/>
      <c r="E71" s="302">
        <v>2014</v>
      </c>
      <c r="F71" s="18" t="s">
        <v>70</v>
      </c>
      <c r="G71" s="304" t="s">
        <v>533</v>
      </c>
      <c r="H71" s="305" t="s">
        <v>46</v>
      </c>
      <c r="I71" s="305" t="s">
        <v>534</v>
      </c>
      <c r="J71" s="306">
        <v>659302.69999999995</v>
      </c>
      <c r="K71" s="307">
        <v>41901</v>
      </c>
      <c r="L71" s="308">
        <v>41904</v>
      </c>
      <c r="M71" s="309">
        <v>41930</v>
      </c>
      <c r="N71" s="14" t="s">
        <v>48</v>
      </c>
      <c r="O71" s="21" t="s">
        <v>48</v>
      </c>
      <c r="P71" s="316" t="s">
        <v>107</v>
      </c>
      <c r="Q71" s="318">
        <v>41855</v>
      </c>
      <c r="R71" s="320" t="s">
        <v>587</v>
      </c>
      <c r="S71" s="319">
        <v>41830</v>
      </c>
      <c r="T71" s="306"/>
      <c r="U71" s="4"/>
      <c r="V71" s="41"/>
      <c r="W71" s="43" t="s">
        <v>48</v>
      </c>
      <c r="X71" s="136" t="s">
        <v>48</v>
      </c>
      <c r="Y71" s="136" t="s">
        <v>48</v>
      </c>
      <c r="Z71" s="7" t="s">
        <v>48</v>
      </c>
      <c r="AA71" s="278" t="s">
        <v>48</v>
      </c>
      <c r="AB71" s="315" t="s">
        <v>48</v>
      </c>
      <c r="AC71" s="160" t="s">
        <v>48</v>
      </c>
      <c r="AD71" s="160"/>
      <c r="AE71" s="160" t="s">
        <v>48</v>
      </c>
      <c r="AF71" s="160"/>
      <c r="AG71" s="160" t="s">
        <v>48</v>
      </c>
      <c r="AH71" s="160"/>
      <c r="AI71" s="367"/>
      <c r="AJ71" s="326">
        <v>91012.84</v>
      </c>
      <c r="AK71" s="327">
        <v>150324</v>
      </c>
      <c r="AL71" s="328" t="s">
        <v>128</v>
      </c>
      <c r="AM71" s="309"/>
      <c r="AN71" s="328"/>
      <c r="AO71" s="329"/>
      <c r="AP71" s="304"/>
      <c r="AQ71" s="160"/>
      <c r="AR71" s="160"/>
      <c r="AS71" s="160"/>
      <c r="AT71" s="327">
        <v>241336.84</v>
      </c>
      <c r="AU71" s="304"/>
      <c r="AV71" s="160"/>
      <c r="AW71" s="160"/>
      <c r="AX71" s="303"/>
      <c r="AY71" s="310"/>
      <c r="AZ71" s="14"/>
      <c r="BA71" s="48" t="s">
        <v>432</v>
      </c>
      <c r="BB71" s="13"/>
    </row>
    <row r="72" spans="2:54" ht="80.099999999999994" customHeight="1">
      <c r="B72" s="30"/>
      <c r="C72" s="404"/>
      <c r="D72" s="404"/>
      <c r="E72" s="17">
        <v>2014</v>
      </c>
      <c r="F72" s="19" t="s">
        <v>43</v>
      </c>
      <c r="G72" s="21" t="s">
        <v>535</v>
      </c>
      <c r="H72" s="2" t="s">
        <v>321</v>
      </c>
      <c r="I72" s="3" t="s">
        <v>536</v>
      </c>
      <c r="J72" s="4">
        <v>2564100.69</v>
      </c>
      <c r="K72" s="6">
        <v>41824</v>
      </c>
      <c r="L72" s="5">
        <v>41855</v>
      </c>
      <c r="M72" s="12">
        <v>41884</v>
      </c>
      <c r="N72" s="14" t="s">
        <v>48</v>
      </c>
      <c r="O72" s="42" t="s">
        <v>433</v>
      </c>
      <c r="P72" s="19" t="s">
        <v>434</v>
      </c>
      <c r="Q72" s="75">
        <v>41842</v>
      </c>
      <c r="R72" s="21" t="s">
        <v>588</v>
      </c>
      <c r="S72" s="9">
        <v>41718</v>
      </c>
      <c r="T72" s="4">
        <v>2564102.5699999998</v>
      </c>
      <c r="U72" s="4"/>
      <c r="V72" s="41"/>
      <c r="W72" s="43">
        <v>41820</v>
      </c>
      <c r="X72" s="136" t="s">
        <v>48</v>
      </c>
      <c r="Y72" s="136" t="s">
        <v>48</v>
      </c>
      <c r="Z72" s="7">
        <v>41824</v>
      </c>
      <c r="AA72" s="278">
        <v>41824</v>
      </c>
      <c r="AB72" s="322" t="s">
        <v>65</v>
      </c>
      <c r="AC72" s="1">
        <v>1850636</v>
      </c>
      <c r="AD72" s="5">
        <v>41824</v>
      </c>
      <c r="AE72" s="1">
        <v>1850641</v>
      </c>
      <c r="AF72" s="5">
        <v>41827</v>
      </c>
      <c r="AG72" s="323">
        <v>1861341</v>
      </c>
      <c r="AH72" s="5">
        <v>41970</v>
      </c>
      <c r="AI72" s="366"/>
      <c r="AJ72" s="44">
        <v>0</v>
      </c>
      <c r="AK72" s="45">
        <v>2586760.2200000002</v>
      </c>
      <c r="AL72" s="92">
        <v>41858</v>
      </c>
      <c r="AM72" s="12">
        <v>41912</v>
      </c>
      <c r="AN72" s="39" t="s">
        <v>48</v>
      </c>
      <c r="AO72" s="63" t="s">
        <v>48</v>
      </c>
      <c r="AP72" s="290">
        <v>41919</v>
      </c>
      <c r="AQ72" s="5">
        <v>41855</v>
      </c>
      <c r="AR72" s="5">
        <v>41900</v>
      </c>
      <c r="AS72" s="5">
        <v>41916</v>
      </c>
      <c r="AT72" s="45">
        <v>2586760.2200000002</v>
      </c>
      <c r="AU72" s="290">
        <v>41918</v>
      </c>
      <c r="AV72" s="5">
        <v>41916</v>
      </c>
      <c r="AW72" s="5">
        <v>41900</v>
      </c>
      <c r="AX72" s="12">
        <v>41916</v>
      </c>
      <c r="AY72" s="338">
        <v>41919</v>
      </c>
      <c r="AZ72" s="14"/>
      <c r="BA72" s="48" t="s">
        <v>432</v>
      </c>
      <c r="BB72" s="13"/>
    </row>
    <row r="73" spans="2:54" ht="80.099999999999994" customHeight="1">
      <c r="B73" s="30"/>
      <c r="C73" s="149"/>
      <c r="D73" s="149"/>
      <c r="E73" s="17">
        <v>2014</v>
      </c>
      <c r="F73" s="19" t="s">
        <v>118</v>
      </c>
      <c r="G73" s="21" t="s">
        <v>537</v>
      </c>
      <c r="H73" s="2" t="s">
        <v>46</v>
      </c>
      <c r="I73" s="3" t="s">
        <v>538</v>
      </c>
      <c r="J73" s="4">
        <v>119790.69</v>
      </c>
      <c r="K73" s="6">
        <v>41876</v>
      </c>
      <c r="L73" s="5">
        <v>41876</v>
      </c>
      <c r="M73" s="12">
        <v>41907</v>
      </c>
      <c r="N73" s="14" t="s">
        <v>48</v>
      </c>
      <c r="O73" s="21" t="s">
        <v>48</v>
      </c>
      <c r="P73" s="19" t="s">
        <v>434</v>
      </c>
      <c r="Q73" s="263" t="s">
        <v>48</v>
      </c>
      <c r="R73" s="21" t="s">
        <v>589</v>
      </c>
      <c r="S73" s="9">
        <v>41876</v>
      </c>
      <c r="T73" s="4">
        <v>107289.52</v>
      </c>
      <c r="U73" s="4"/>
      <c r="V73" s="41"/>
      <c r="W73" s="43" t="s">
        <v>48</v>
      </c>
      <c r="X73" s="136" t="s">
        <v>48</v>
      </c>
      <c r="Y73" s="136" t="s">
        <v>48</v>
      </c>
      <c r="Z73" s="7" t="s">
        <v>48</v>
      </c>
      <c r="AA73" s="278" t="s">
        <v>48</v>
      </c>
      <c r="AB73" s="42" t="s">
        <v>48</v>
      </c>
      <c r="AC73" s="1" t="s">
        <v>48</v>
      </c>
      <c r="AD73" s="1"/>
      <c r="AE73" s="1" t="s">
        <v>48</v>
      </c>
      <c r="AF73" s="1"/>
      <c r="AG73" s="1" t="s">
        <v>48</v>
      </c>
      <c r="AH73" s="1"/>
      <c r="AI73" s="366"/>
      <c r="AJ73" s="44"/>
      <c r="AK73" s="45"/>
      <c r="AL73" s="296">
        <v>41877</v>
      </c>
      <c r="AM73" s="12">
        <v>41888</v>
      </c>
      <c r="AN73" s="286" t="s">
        <v>48</v>
      </c>
      <c r="AO73" s="63"/>
      <c r="AP73" s="197" t="s">
        <v>128</v>
      </c>
      <c r="AQ73" s="1"/>
      <c r="AR73" s="1"/>
      <c r="AS73" s="1"/>
      <c r="AT73" s="45">
        <v>0</v>
      </c>
      <c r="AU73" s="197" t="s">
        <v>128</v>
      </c>
      <c r="AV73" s="1"/>
      <c r="AW73" s="1"/>
      <c r="AX73" s="18"/>
      <c r="AY73" s="265" t="s">
        <v>128</v>
      </c>
      <c r="AZ73" s="14"/>
      <c r="BA73" s="48" t="s">
        <v>432</v>
      </c>
      <c r="BB73" s="13"/>
    </row>
    <row r="74" spans="2:54" ht="80.099999999999994" customHeight="1">
      <c r="B74" s="30"/>
      <c r="C74" s="149"/>
      <c r="D74" s="149"/>
      <c r="E74" s="17">
        <v>2014</v>
      </c>
      <c r="F74" s="18" t="s">
        <v>70</v>
      </c>
      <c r="G74" s="21" t="s">
        <v>539</v>
      </c>
      <c r="H74" s="2" t="s">
        <v>46</v>
      </c>
      <c r="I74" s="3" t="s">
        <v>540</v>
      </c>
      <c r="J74" s="4">
        <v>1543344.7</v>
      </c>
      <c r="K74" s="6">
        <v>41883</v>
      </c>
      <c r="L74" s="5">
        <v>41883</v>
      </c>
      <c r="M74" s="5">
        <v>41912</v>
      </c>
      <c r="N74" s="14" t="s">
        <v>48</v>
      </c>
      <c r="O74" s="21" t="s">
        <v>48</v>
      </c>
      <c r="P74" s="19" t="s">
        <v>107</v>
      </c>
      <c r="Q74" s="75">
        <v>41842</v>
      </c>
      <c r="R74" s="42" t="s">
        <v>590</v>
      </c>
      <c r="S74" s="9">
        <v>41876</v>
      </c>
      <c r="T74" s="4">
        <v>1543344.7</v>
      </c>
      <c r="U74" s="4"/>
      <c r="V74" s="41"/>
      <c r="W74" s="43" t="s">
        <v>48</v>
      </c>
      <c r="X74" s="136" t="s">
        <v>48</v>
      </c>
      <c r="Y74" s="136" t="s">
        <v>48</v>
      </c>
      <c r="Z74" s="7" t="s">
        <v>48</v>
      </c>
      <c r="AA74" s="278" t="s">
        <v>48</v>
      </c>
      <c r="AB74" s="42" t="s">
        <v>48</v>
      </c>
      <c r="AC74" s="1" t="s">
        <v>48</v>
      </c>
      <c r="AD74" s="1"/>
      <c r="AE74" s="1" t="s">
        <v>48</v>
      </c>
      <c r="AF74" s="1"/>
      <c r="AG74" s="1" t="s">
        <v>48</v>
      </c>
      <c r="AH74" s="1"/>
      <c r="AI74" s="366"/>
      <c r="AJ74" s="44">
        <v>171733.79</v>
      </c>
      <c r="AK74" s="45">
        <v>957201.51</v>
      </c>
      <c r="AL74" s="39">
        <v>41899</v>
      </c>
      <c r="AM74" s="12">
        <v>41968</v>
      </c>
      <c r="AN74" s="39" t="s">
        <v>48</v>
      </c>
      <c r="AO74" s="63">
        <v>41896</v>
      </c>
      <c r="AP74" s="39">
        <v>41978</v>
      </c>
      <c r="AQ74" s="5">
        <v>41900</v>
      </c>
      <c r="AR74" s="5">
        <v>41912</v>
      </c>
      <c r="AS74" s="5">
        <v>41976</v>
      </c>
      <c r="AT74" s="45">
        <v>1128935.3</v>
      </c>
      <c r="AU74" s="39">
        <v>41246</v>
      </c>
      <c r="AV74" s="5">
        <v>41900</v>
      </c>
      <c r="AW74" s="1" t="s">
        <v>48</v>
      </c>
      <c r="AX74" s="12">
        <v>41976</v>
      </c>
      <c r="AY74" s="14" t="s">
        <v>48</v>
      </c>
      <c r="AZ74" s="14"/>
      <c r="BA74" s="48" t="s">
        <v>432</v>
      </c>
      <c r="BB74" s="13"/>
    </row>
    <row r="75" spans="2:54" ht="80.099999999999994" customHeight="1">
      <c r="B75" s="30"/>
      <c r="C75" s="149"/>
      <c r="D75" s="149"/>
      <c r="E75" s="17">
        <v>2014</v>
      </c>
      <c r="F75" s="19" t="s">
        <v>118</v>
      </c>
      <c r="G75" s="21" t="s">
        <v>541</v>
      </c>
      <c r="H75" s="2" t="s">
        <v>46</v>
      </c>
      <c r="I75" s="3" t="s">
        <v>542</v>
      </c>
      <c r="J75" s="4">
        <v>200000</v>
      </c>
      <c r="K75" s="6">
        <v>41830</v>
      </c>
      <c r="L75" s="5">
        <v>41834</v>
      </c>
      <c r="M75" s="12">
        <v>41897</v>
      </c>
      <c r="N75" s="14" t="s">
        <v>48</v>
      </c>
      <c r="O75" s="21" t="s">
        <v>48</v>
      </c>
      <c r="P75" s="19" t="s">
        <v>579</v>
      </c>
      <c r="Q75" s="263" t="s">
        <v>48</v>
      </c>
      <c r="R75" s="42" t="s">
        <v>591</v>
      </c>
      <c r="S75" s="9">
        <v>41876</v>
      </c>
      <c r="T75" s="4">
        <v>200000</v>
      </c>
      <c r="U75" s="4"/>
      <c r="V75" s="41"/>
      <c r="W75" s="43" t="s">
        <v>48</v>
      </c>
      <c r="X75" s="136" t="s">
        <v>48</v>
      </c>
      <c r="Y75" s="136" t="s">
        <v>48</v>
      </c>
      <c r="Z75" s="7" t="s">
        <v>48</v>
      </c>
      <c r="AA75" s="278" t="s">
        <v>48</v>
      </c>
      <c r="AB75" s="42" t="s">
        <v>48</v>
      </c>
      <c r="AC75" s="1" t="s">
        <v>48</v>
      </c>
      <c r="AD75" s="1"/>
      <c r="AE75" s="1" t="s">
        <v>48</v>
      </c>
      <c r="AF75" s="1"/>
      <c r="AG75" s="1" t="s">
        <v>48</v>
      </c>
      <c r="AH75" s="1"/>
      <c r="AI75" s="366"/>
      <c r="AJ75" s="44"/>
      <c r="AK75" s="45"/>
      <c r="AL75" s="296" t="s">
        <v>128</v>
      </c>
      <c r="AM75" s="12"/>
      <c r="AN75" s="286" t="s">
        <v>48</v>
      </c>
      <c r="AO75" s="63"/>
      <c r="AP75" s="197" t="s">
        <v>128</v>
      </c>
      <c r="AQ75" s="1"/>
      <c r="AR75" s="1"/>
      <c r="AS75" s="1"/>
      <c r="AT75" s="45">
        <v>0</v>
      </c>
      <c r="AU75" s="197" t="s">
        <v>128</v>
      </c>
      <c r="AV75" s="1"/>
      <c r="AW75" s="1"/>
      <c r="AX75" s="18"/>
      <c r="AY75" s="265" t="s">
        <v>128</v>
      </c>
      <c r="AZ75" s="14"/>
      <c r="BA75" s="48" t="s">
        <v>432</v>
      </c>
      <c r="BB75" s="13"/>
    </row>
    <row r="76" spans="2:54" ht="80.099999999999994" customHeight="1">
      <c r="B76" s="30"/>
      <c r="C76" s="149"/>
      <c r="D76" s="149"/>
      <c r="E76" s="311">
        <v>2014</v>
      </c>
      <c r="F76" s="19" t="s">
        <v>543</v>
      </c>
      <c r="G76" s="42" t="s">
        <v>544</v>
      </c>
      <c r="H76" s="2" t="s">
        <v>46</v>
      </c>
      <c r="I76" s="3" t="s">
        <v>545</v>
      </c>
      <c r="J76" s="312">
        <v>3311850</v>
      </c>
      <c r="K76" s="313">
        <v>41922</v>
      </c>
      <c r="L76" s="314">
        <v>41927</v>
      </c>
      <c r="M76" s="268">
        <v>41988</v>
      </c>
      <c r="N76" s="14" t="s">
        <v>48</v>
      </c>
      <c r="O76" s="21" t="s">
        <v>48</v>
      </c>
      <c r="P76" s="19"/>
      <c r="Q76" s="269" t="s">
        <v>48</v>
      </c>
      <c r="R76" s="42" t="s">
        <v>592</v>
      </c>
      <c r="S76" s="321">
        <v>41935</v>
      </c>
      <c r="T76" s="312">
        <v>311850</v>
      </c>
      <c r="U76" s="4"/>
      <c r="V76" s="41"/>
      <c r="W76" s="43" t="s">
        <v>48</v>
      </c>
      <c r="X76" s="136" t="s">
        <v>48</v>
      </c>
      <c r="Y76" s="136" t="s">
        <v>48</v>
      </c>
      <c r="Z76" s="7" t="s">
        <v>48</v>
      </c>
      <c r="AA76" s="278" t="s">
        <v>48</v>
      </c>
      <c r="AB76" s="42" t="s">
        <v>48</v>
      </c>
      <c r="AC76" s="1" t="s">
        <v>48</v>
      </c>
      <c r="AD76" s="1"/>
      <c r="AE76" s="1" t="s">
        <v>48</v>
      </c>
      <c r="AF76" s="1"/>
      <c r="AG76" s="1" t="s">
        <v>48</v>
      </c>
      <c r="AH76" s="2"/>
      <c r="AI76" s="368"/>
      <c r="AJ76" s="330"/>
      <c r="AK76" s="331"/>
      <c r="AL76" s="332" t="s">
        <v>128</v>
      </c>
      <c r="AM76" s="268"/>
      <c r="AN76" s="286" t="s">
        <v>48</v>
      </c>
      <c r="AO76" s="69" t="s">
        <v>48</v>
      </c>
      <c r="AP76" s="339" t="s">
        <v>128</v>
      </c>
      <c r="AQ76" s="2"/>
      <c r="AR76" s="2"/>
      <c r="AS76" s="2"/>
      <c r="AT76" s="331"/>
      <c r="AU76" s="339" t="s">
        <v>128</v>
      </c>
      <c r="AV76" s="2"/>
      <c r="AW76" s="2"/>
      <c r="AX76" s="19"/>
      <c r="AY76" s="340" t="s">
        <v>48</v>
      </c>
      <c r="AZ76" s="14"/>
      <c r="BA76" s="48" t="s">
        <v>432</v>
      </c>
      <c r="BB76" s="13"/>
    </row>
    <row r="77" spans="2:54" ht="80.099999999999994" customHeight="1">
      <c r="B77" s="30"/>
      <c r="C77" s="149"/>
      <c r="D77" s="149"/>
      <c r="E77" s="311">
        <v>2014</v>
      </c>
      <c r="F77" s="19" t="s">
        <v>543</v>
      </c>
      <c r="G77" s="42" t="s">
        <v>546</v>
      </c>
      <c r="H77" s="2" t="s">
        <v>46</v>
      </c>
      <c r="I77" s="3" t="s">
        <v>547</v>
      </c>
      <c r="J77" s="312">
        <v>540540</v>
      </c>
      <c r="K77" s="313">
        <v>41922</v>
      </c>
      <c r="L77" s="314">
        <v>41927</v>
      </c>
      <c r="M77" s="268">
        <v>41988</v>
      </c>
      <c r="N77" s="14" t="s">
        <v>48</v>
      </c>
      <c r="O77" s="21" t="s">
        <v>48</v>
      </c>
      <c r="P77" s="19"/>
      <c r="Q77" s="269" t="s">
        <v>48</v>
      </c>
      <c r="R77" s="42" t="s">
        <v>593</v>
      </c>
      <c r="S77" s="321">
        <v>41935</v>
      </c>
      <c r="T77" s="312">
        <v>540540</v>
      </c>
      <c r="U77" s="4"/>
      <c r="V77" s="41"/>
      <c r="W77" s="43" t="s">
        <v>48</v>
      </c>
      <c r="X77" s="136" t="s">
        <v>48</v>
      </c>
      <c r="Y77" s="136" t="s">
        <v>48</v>
      </c>
      <c r="Z77" s="7" t="s">
        <v>48</v>
      </c>
      <c r="AA77" s="278" t="s">
        <v>48</v>
      </c>
      <c r="AB77" s="42" t="s">
        <v>48</v>
      </c>
      <c r="AC77" s="1" t="s">
        <v>48</v>
      </c>
      <c r="AD77" s="1"/>
      <c r="AE77" s="1" t="s">
        <v>48</v>
      </c>
      <c r="AF77" s="1"/>
      <c r="AG77" s="1" t="s">
        <v>48</v>
      </c>
      <c r="AH77" s="2"/>
      <c r="AI77" s="368"/>
      <c r="AJ77" s="330"/>
      <c r="AK77" s="331"/>
      <c r="AL77" s="332" t="s">
        <v>128</v>
      </c>
      <c r="AM77" s="268"/>
      <c r="AN77" s="286" t="s">
        <v>48</v>
      </c>
      <c r="AO77" s="69" t="s">
        <v>48</v>
      </c>
      <c r="AP77" s="339" t="s">
        <v>128</v>
      </c>
      <c r="AQ77" s="2"/>
      <c r="AR77" s="2"/>
      <c r="AS77" s="2"/>
      <c r="AT77" s="331"/>
      <c r="AU77" s="339" t="s">
        <v>128</v>
      </c>
      <c r="AV77" s="2"/>
      <c r="AW77" s="2"/>
      <c r="AX77" s="19"/>
      <c r="AY77" s="340" t="s">
        <v>48</v>
      </c>
      <c r="AZ77" s="14"/>
      <c r="BA77" s="48" t="s">
        <v>432</v>
      </c>
      <c r="BB77" s="13"/>
    </row>
    <row r="78" spans="2:54" ht="80.099999999999994" customHeight="1">
      <c r="B78" s="30"/>
      <c r="C78" s="149"/>
      <c r="D78" s="149"/>
      <c r="E78" s="17">
        <v>2014</v>
      </c>
      <c r="F78" s="19"/>
      <c r="G78" s="21" t="s">
        <v>548</v>
      </c>
      <c r="H78" s="2" t="s">
        <v>46</v>
      </c>
      <c r="I78" s="3" t="s">
        <v>549</v>
      </c>
      <c r="J78" s="4">
        <v>40279.599999999999</v>
      </c>
      <c r="K78" s="6">
        <v>41939</v>
      </c>
      <c r="L78" s="5">
        <v>41939</v>
      </c>
      <c r="M78" s="12">
        <v>41954</v>
      </c>
      <c r="N78" s="14" t="s">
        <v>48</v>
      </c>
      <c r="O78" s="21" t="s">
        <v>48</v>
      </c>
      <c r="P78" s="19" t="s">
        <v>445</v>
      </c>
      <c r="Q78" s="263" t="s">
        <v>48</v>
      </c>
      <c r="R78" s="21" t="s">
        <v>48</v>
      </c>
      <c r="S78" s="9"/>
      <c r="T78" s="4"/>
      <c r="U78" s="4"/>
      <c r="V78" s="41"/>
      <c r="W78" s="43" t="s">
        <v>48</v>
      </c>
      <c r="X78" s="136" t="s">
        <v>48</v>
      </c>
      <c r="Y78" s="136" t="s">
        <v>48</v>
      </c>
      <c r="Z78" s="7" t="s">
        <v>48</v>
      </c>
      <c r="AA78" s="278" t="s">
        <v>48</v>
      </c>
      <c r="AB78" s="42" t="s">
        <v>48</v>
      </c>
      <c r="AC78" s="1" t="s">
        <v>48</v>
      </c>
      <c r="AD78" s="1"/>
      <c r="AE78" s="1" t="s">
        <v>48</v>
      </c>
      <c r="AF78" s="1"/>
      <c r="AG78" s="1" t="s">
        <v>48</v>
      </c>
      <c r="AH78" s="1"/>
      <c r="AI78" s="366"/>
      <c r="AJ78" s="44"/>
      <c r="AK78" s="45"/>
      <c r="AL78" s="296" t="s">
        <v>128</v>
      </c>
      <c r="AM78" s="12" t="s">
        <v>48</v>
      </c>
      <c r="AN78" s="286" t="s">
        <v>48</v>
      </c>
      <c r="AO78" s="63" t="s">
        <v>48</v>
      </c>
      <c r="AP78" s="296" t="s">
        <v>128</v>
      </c>
      <c r="AQ78" s="1"/>
      <c r="AR78" s="1"/>
      <c r="AS78" s="1"/>
      <c r="AT78" s="45"/>
      <c r="AU78" s="296" t="s">
        <v>128</v>
      </c>
      <c r="AV78" s="1"/>
      <c r="AW78" s="1"/>
      <c r="AX78" s="18"/>
      <c r="AY78" s="341" t="s">
        <v>48</v>
      </c>
      <c r="AZ78" s="14"/>
      <c r="BA78" s="48" t="s">
        <v>432</v>
      </c>
      <c r="BB78" s="13"/>
    </row>
    <row r="79" spans="2:54" ht="80.099999999999994" customHeight="1">
      <c r="B79" s="30"/>
      <c r="C79" s="404"/>
      <c r="D79" s="404"/>
      <c r="E79" s="17">
        <v>2014</v>
      </c>
      <c r="F79" s="19" t="s">
        <v>146</v>
      </c>
      <c r="G79" s="21" t="s">
        <v>550</v>
      </c>
      <c r="H79" s="2" t="s">
        <v>321</v>
      </c>
      <c r="I79" s="3" t="s">
        <v>551</v>
      </c>
      <c r="J79" s="4">
        <v>3006508.94</v>
      </c>
      <c r="K79" s="6">
        <v>41848</v>
      </c>
      <c r="L79" s="5">
        <v>41855</v>
      </c>
      <c r="M79" s="12">
        <v>41975</v>
      </c>
      <c r="N79" s="14" t="s">
        <v>48</v>
      </c>
      <c r="O79" s="42" t="s">
        <v>580</v>
      </c>
      <c r="P79" s="19" t="s">
        <v>434</v>
      </c>
      <c r="Q79" s="75">
        <v>41705</v>
      </c>
      <c r="R79" s="21" t="s">
        <v>594</v>
      </c>
      <c r="S79" s="9">
        <v>41718</v>
      </c>
      <c r="T79" s="4">
        <v>3006511</v>
      </c>
      <c r="U79" s="4"/>
      <c r="V79" s="41"/>
      <c r="W79" s="43">
        <v>41736</v>
      </c>
      <c r="X79" s="136" t="s">
        <v>48</v>
      </c>
      <c r="Y79" s="136" t="s">
        <v>48</v>
      </c>
      <c r="Z79" s="7">
        <v>41743</v>
      </c>
      <c r="AA79" s="278">
        <v>41743</v>
      </c>
      <c r="AB79" s="42" t="s">
        <v>602</v>
      </c>
      <c r="AC79" s="1" t="s">
        <v>603</v>
      </c>
      <c r="AD79" s="5">
        <v>41848</v>
      </c>
      <c r="AE79" s="1" t="s">
        <v>604</v>
      </c>
      <c r="AF79" s="5">
        <v>41848</v>
      </c>
      <c r="AG79" s="1" t="s">
        <v>91</v>
      </c>
      <c r="AH79" s="1"/>
      <c r="AI79" s="366"/>
      <c r="AJ79" s="44"/>
      <c r="AK79" s="45"/>
      <c r="AL79" s="92">
        <v>41856</v>
      </c>
      <c r="AM79" s="12">
        <v>42014</v>
      </c>
      <c r="AN79" s="39"/>
      <c r="AO79" s="63"/>
      <c r="AP79" s="197" t="s">
        <v>128</v>
      </c>
      <c r="AQ79" s="1"/>
      <c r="AR79" s="1"/>
      <c r="AS79" s="1"/>
      <c r="AT79" s="45">
        <v>0</v>
      </c>
      <c r="AU79" s="197" t="s">
        <v>128</v>
      </c>
      <c r="AV79" s="1"/>
      <c r="AW79" s="1"/>
      <c r="AX79" s="18"/>
      <c r="AY79" s="265" t="s">
        <v>128</v>
      </c>
      <c r="AZ79" s="14"/>
      <c r="BA79" s="48" t="s">
        <v>432</v>
      </c>
      <c r="BB79" s="13"/>
    </row>
    <row r="80" spans="2:54" ht="80.099999999999994" customHeight="1">
      <c r="B80" s="30"/>
      <c r="C80" s="404"/>
      <c r="D80" s="404"/>
      <c r="E80" s="17">
        <v>2014</v>
      </c>
      <c r="F80" s="18" t="s">
        <v>70</v>
      </c>
      <c r="G80" s="21" t="s">
        <v>552</v>
      </c>
      <c r="H80" s="2" t="s">
        <v>324</v>
      </c>
      <c r="I80" s="3" t="s">
        <v>553</v>
      </c>
      <c r="J80" s="99">
        <v>887908.66</v>
      </c>
      <c r="K80" s="6">
        <v>41901</v>
      </c>
      <c r="L80" s="5">
        <v>41911</v>
      </c>
      <c r="M80" s="12">
        <v>41954</v>
      </c>
      <c r="N80" s="75">
        <v>41877</v>
      </c>
      <c r="O80" s="42" t="s">
        <v>581</v>
      </c>
      <c r="P80" s="19" t="s">
        <v>434</v>
      </c>
      <c r="Q80" s="75">
        <v>41842</v>
      </c>
      <c r="R80" s="42" t="s">
        <v>595</v>
      </c>
      <c r="S80" s="9">
        <v>41876</v>
      </c>
      <c r="T80" s="4">
        <v>824740.12</v>
      </c>
      <c r="U80" s="4"/>
      <c r="V80" s="41"/>
      <c r="W80" s="43" t="s">
        <v>48</v>
      </c>
      <c r="X80" s="136" t="s">
        <v>48</v>
      </c>
      <c r="Y80" s="136" t="s">
        <v>48</v>
      </c>
      <c r="Z80" s="7" t="s">
        <v>48</v>
      </c>
      <c r="AA80" s="278" t="s">
        <v>48</v>
      </c>
      <c r="AB80" s="42" t="s">
        <v>605</v>
      </c>
      <c r="AC80" s="1" t="s">
        <v>606</v>
      </c>
      <c r="AD80" s="5">
        <v>41901</v>
      </c>
      <c r="AE80" s="1" t="s">
        <v>607</v>
      </c>
      <c r="AF80" s="5">
        <v>41901</v>
      </c>
      <c r="AG80" s="1" t="s">
        <v>608</v>
      </c>
      <c r="AH80" s="5">
        <v>41988</v>
      </c>
      <c r="AI80" s="366"/>
      <c r="AJ80" s="44">
        <v>0</v>
      </c>
      <c r="AK80" s="45">
        <v>987415.17</v>
      </c>
      <c r="AL80" s="39">
        <v>41929</v>
      </c>
      <c r="AM80" s="12">
        <v>41955</v>
      </c>
      <c r="AN80" s="39" t="s">
        <v>48</v>
      </c>
      <c r="AO80" s="63" t="s">
        <v>48</v>
      </c>
      <c r="AP80" s="39">
        <v>41957</v>
      </c>
      <c r="AQ80" s="5">
        <v>41911</v>
      </c>
      <c r="AR80" s="5">
        <v>41955</v>
      </c>
      <c r="AS80" s="5">
        <v>41955</v>
      </c>
      <c r="AT80" s="45">
        <v>987415.17</v>
      </c>
      <c r="AU80" s="39">
        <v>41956</v>
      </c>
      <c r="AV80" s="5">
        <v>41911</v>
      </c>
      <c r="AW80" s="5">
        <v>41955</v>
      </c>
      <c r="AX80" s="12">
        <v>41955</v>
      </c>
      <c r="AY80" s="75">
        <v>41957</v>
      </c>
      <c r="AZ80" s="14"/>
      <c r="BA80" s="48" t="s">
        <v>432</v>
      </c>
      <c r="BB80" s="13"/>
    </row>
    <row r="81" spans="2:54" ht="80.099999999999994" customHeight="1">
      <c r="B81" s="30"/>
      <c r="C81" s="149"/>
      <c r="D81" s="149"/>
      <c r="E81" s="17">
        <v>2014</v>
      </c>
      <c r="F81" s="18" t="s">
        <v>70</v>
      </c>
      <c r="G81" s="21" t="s">
        <v>554</v>
      </c>
      <c r="H81" s="2" t="s">
        <v>46</v>
      </c>
      <c r="I81" s="3" t="s">
        <v>555</v>
      </c>
      <c r="J81" s="4">
        <v>295674.09999999998</v>
      </c>
      <c r="K81" s="6">
        <v>41823</v>
      </c>
      <c r="L81" s="5">
        <v>41823</v>
      </c>
      <c r="M81" s="12">
        <v>41850</v>
      </c>
      <c r="N81" s="14" t="s">
        <v>48</v>
      </c>
      <c r="O81" s="21" t="s">
        <v>48</v>
      </c>
      <c r="P81" s="19" t="s">
        <v>107</v>
      </c>
      <c r="Q81" s="75">
        <v>41837</v>
      </c>
      <c r="R81" s="21" t="s">
        <v>587</v>
      </c>
      <c r="S81" s="9">
        <v>41829</v>
      </c>
      <c r="T81" s="4">
        <v>109593.60000000001</v>
      </c>
      <c r="U81" s="4"/>
      <c r="V81" s="41"/>
      <c r="W81" s="43" t="s">
        <v>48</v>
      </c>
      <c r="X81" s="136" t="s">
        <v>48</v>
      </c>
      <c r="Y81" s="136" t="s">
        <v>48</v>
      </c>
      <c r="Z81" s="7" t="s">
        <v>48</v>
      </c>
      <c r="AA81" s="278" t="s">
        <v>48</v>
      </c>
      <c r="AB81" s="42" t="s">
        <v>48</v>
      </c>
      <c r="AC81" s="1" t="s">
        <v>48</v>
      </c>
      <c r="AD81" s="1"/>
      <c r="AE81" s="1" t="s">
        <v>48</v>
      </c>
      <c r="AF81" s="1"/>
      <c r="AG81" s="1" t="s">
        <v>48</v>
      </c>
      <c r="AH81" s="1"/>
      <c r="AI81" s="366"/>
      <c r="AJ81" s="44">
        <v>71002.28</v>
      </c>
      <c r="AK81" s="45">
        <v>203201.22</v>
      </c>
      <c r="AL81" s="296" t="s">
        <v>128</v>
      </c>
      <c r="AM81" s="12"/>
      <c r="AN81" s="39" t="s">
        <v>48</v>
      </c>
      <c r="AO81" s="63">
        <v>41822</v>
      </c>
      <c r="AP81" s="39">
        <v>41873</v>
      </c>
      <c r="AQ81" s="5">
        <v>41823</v>
      </c>
      <c r="AR81" s="5">
        <v>41850</v>
      </c>
      <c r="AS81" s="5">
        <v>41871</v>
      </c>
      <c r="AT81" s="45">
        <v>274203.5</v>
      </c>
      <c r="AU81" s="21"/>
      <c r="AV81" s="1"/>
      <c r="AW81" s="1"/>
      <c r="AX81" s="18"/>
      <c r="AY81" s="14" t="s">
        <v>48</v>
      </c>
      <c r="AZ81" s="14"/>
      <c r="BA81" s="48" t="s">
        <v>432</v>
      </c>
      <c r="BB81" s="13"/>
    </row>
    <row r="82" spans="2:54" ht="80.099999999999994" customHeight="1">
      <c r="B82" s="30"/>
      <c r="C82" s="149"/>
      <c r="D82" s="149"/>
      <c r="E82" s="17">
        <v>2014</v>
      </c>
      <c r="F82" s="18" t="s">
        <v>70</v>
      </c>
      <c r="G82" s="21" t="s">
        <v>556</v>
      </c>
      <c r="H82" s="2" t="s">
        <v>46</v>
      </c>
      <c r="I82" s="3" t="s">
        <v>557</v>
      </c>
      <c r="J82" s="4">
        <v>220909.46</v>
      </c>
      <c r="K82" s="6">
        <v>41823</v>
      </c>
      <c r="L82" s="5">
        <v>41841</v>
      </c>
      <c r="M82" s="12">
        <v>41881</v>
      </c>
      <c r="N82" s="14" t="s">
        <v>48</v>
      </c>
      <c r="O82" s="21" t="s">
        <v>48</v>
      </c>
      <c r="P82" s="19" t="s">
        <v>107</v>
      </c>
      <c r="Q82" s="75">
        <v>41837</v>
      </c>
      <c r="R82" s="21" t="s">
        <v>587</v>
      </c>
      <c r="S82" s="9">
        <v>41829</v>
      </c>
      <c r="T82" s="4">
        <v>75328.27</v>
      </c>
      <c r="U82" s="4"/>
      <c r="V82" s="41"/>
      <c r="W82" s="43" t="s">
        <v>48</v>
      </c>
      <c r="X82" s="136" t="s">
        <v>48</v>
      </c>
      <c r="Y82" s="136" t="s">
        <v>48</v>
      </c>
      <c r="Z82" s="7" t="s">
        <v>48</v>
      </c>
      <c r="AA82" s="278" t="s">
        <v>48</v>
      </c>
      <c r="AB82" s="42" t="s">
        <v>48</v>
      </c>
      <c r="AC82" s="1" t="s">
        <v>48</v>
      </c>
      <c r="AD82" s="1"/>
      <c r="AE82" s="1" t="s">
        <v>48</v>
      </c>
      <c r="AF82" s="1"/>
      <c r="AG82" s="1" t="s">
        <v>48</v>
      </c>
      <c r="AH82" s="1"/>
      <c r="AI82" s="366"/>
      <c r="AJ82" s="44">
        <v>46590.98</v>
      </c>
      <c r="AK82" s="45">
        <v>184903.69</v>
      </c>
      <c r="AL82" s="296" t="s">
        <v>128</v>
      </c>
      <c r="AM82" s="12"/>
      <c r="AN82" s="39" t="s">
        <v>48</v>
      </c>
      <c r="AO82" s="63">
        <v>41822</v>
      </c>
      <c r="AP82" s="39">
        <v>41873</v>
      </c>
      <c r="AQ82" s="5">
        <v>41844</v>
      </c>
      <c r="AR82" s="5">
        <v>41881</v>
      </c>
      <c r="AS82" s="5">
        <v>41853</v>
      </c>
      <c r="AT82" s="45">
        <v>231494.67</v>
      </c>
      <c r="AU82" s="21"/>
      <c r="AV82" s="1"/>
      <c r="AW82" s="1"/>
      <c r="AX82" s="18"/>
      <c r="AY82" s="14" t="s">
        <v>48</v>
      </c>
      <c r="AZ82" s="14"/>
      <c r="BA82" s="48" t="s">
        <v>432</v>
      </c>
      <c r="BB82" s="13"/>
    </row>
    <row r="83" spans="2:54" ht="80.099999999999994" customHeight="1">
      <c r="B83" s="30"/>
      <c r="C83" s="149"/>
      <c r="D83" s="149"/>
      <c r="E83" s="17">
        <v>2014</v>
      </c>
      <c r="F83" s="18" t="s">
        <v>70</v>
      </c>
      <c r="G83" s="21" t="s">
        <v>558</v>
      </c>
      <c r="H83" s="2" t="s">
        <v>46</v>
      </c>
      <c r="I83" s="3" t="s">
        <v>559</v>
      </c>
      <c r="J83" s="4">
        <v>200492.77</v>
      </c>
      <c r="K83" s="6">
        <v>41823</v>
      </c>
      <c r="L83" s="5">
        <v>41827</v>
      </c>
      <c r="M83" s="12">
        <v>41881</v>
      </c>
      <c r="N83" s="14" t="s">
        <v>48</v>
      </c>
      <c r="O83" s="21" t="s">
        <v>48</v>
      </c>
      <c r="P83" s="19" t="s">
        <v>107</v>
      </c>
      <c r="Q83" s="75"/>
      <c r="R83" s="21" t="s">
        <v>587</v>
      </c>
      <c r="S83" s="9">
        <v>41829</v>
      </c>
      <c r="T83" s="4">
        <v>346618.19</v>
      </c>
      <c r="U83" s="4"/>
      <c r="V83" s="41"/>
      <c r="W83" s="43" t="s">
        <v>48</v>
      </c>
      <c r="X83" s="136" t="s">
        <v>48</v>
      </c>
      <c r="Y83" s="136" t="s">
        <v>48</v>
      </c>
      <c r="Z83" s="7" t="s">
        <v>48</v>
      </c>
      <c r="AA83" s="278" t="s">
        <v>48</v>
      </c>
      <c r="AB83" s="42" t="s">
        <v>48</v>
      </c>
      <c r="AC83" s="1" t="s">
        <v>48</v>
      </c>
      <c r="AD83" s="1"/>
      <c r="AE83" s="1" t="s">
        <v>48</v>
      </c>
      <c r="AF83" s="1"/>
      <c r="AG83" s="1" t="s">
        <v>48</v>
      </c>
      <c r="AH83" s="1"/>
      <c r="AI83" s="366"/>
      <c r="AJ83" s="44">
        <v>47210.84</v>
      </c>
      <c r="AK83" s="45">
        <v>179349.44</v>
      </c>
      <c r="AL83" s="296" t="s">
        <v>128</v>
      </c>
      <c r="AM83" s="12"/>
      <c r="AN83" s="286" t="s">
        <v>48</v>
      </c>
      <c r="AO83" s="63">
        <v>41822</v>
      </c>
      <c r="AP83" s="39">
        <v>41880</v>
      </c>
      <c r="AQ83" s="5">
        <v>41830</v>
      </c>
      <c r="AR83" s="5">
        <v>41881</v>
      </c>
      <c r="AS83" s="5">
        <v>41878</v>
      </c>
      <c r="AT83" s="45">
        <v>226560.28</v>
      </c>
      <c r="AU83" s="21"/>
      <c r="AV83" s="1"/>
      <c r="AW83" s="1"/>
      <c r="AX83" s="18"/>
      <c r="AY83" s="14" t="s">
        <v>48</v>
      </c>
      <c r="AZ83" s="14"/>
      <c r="BA83" s="48" t="s">
        <v>432</v>
      </c>
      <c r="BB83" s="13"/>
    </row>
    <row r="84" spans="2:54" ht="80.099999999999994" customHeight="1">
      <c r="B84" s="30"/>
      <c r="C84" s="149"/>
      <c r="D84" s="149"/>
      <c r="E84" s="17">
        <v>2014</v>
      </c>
      <c r="F84" s="18" t="s">
        <v>70</v>
      </c>
      <c r="G84" s="21" t="s">
        <v>560</v>
      </c>
      <c r="H84" s="2" t="s">
        <v>46</v>
      </c>
      <c r="I84" s="3" t="s">
        <v>561</v>
      </c>
      <c r="J84" s="4">
        <v>191497.02</v>
      </c>
      <c r="K84" s="6">
        <v>41823</v>
      </c>
      <c r="L84" s="5">
        <v>41865</v>
      </c>
      <c r="M84" s="12">
        <v>41881</v>
      </c>
      <c r="N84" s="14" t="s">
        <v>48</v>
      </c>
      <c r="O84" s="21" t="s">
        <v>48</v>
      </c>
      <c r="P84" s="19" t="s">
        <v>107</v>
      </c>
      <c r="Q84" s="75">
        <v>41837</v>
      </c>
      <c r="R84" s="21" t="s">
        <v>587</v>
      </c>
      <c r="S84" s="9">
        <v>41829</v>
      </c>
      <c r="T84" s="4">
        <v>48856.42</v>
      </c>
      <c r="U84" s="4"/>
      <c r="V84" s="41"/>
      <c r="W84" s="43" t="s">
        <v>48</v>
      </c>
      <c r="X84" s="136" t="s">
        <v>48</v>
      </c>
      <c r="Y84" s="136" t="s">
        <v>48</v>
      </c>
      <c r="Z84" s="7" t="s">
        <v>48</v>
      </c>
      <c r="AA84" s="278" t="s">
        <v>48</v>
      </c>
      <c r="AB84" s="42" t="s">
        <v>48</v>
      </c>
      <c r="AC84" s="1" t="s">
        <v>48</v>
      </c>
      <c r="AD84" s="1"/>
      <c r="AE84" s="1" t="s">
        <v>48</v>
      </c>
      <c r="AF84" s="1"/>
      <c r="AG84" s="1" t="s">
        <v>48</v>
      </c>
      <c r="AH84" s="1"/>
      <c r="AI84" s="366"/>
      <c r="AJ84" s="44">
        <v>55805.66</v>
      </c>
      <c r="AK84" s="45">
        <v>212810.42</v>
      </c>
      <c r="AL84" s="296" t="s">
        <v>128</v>
      </c>
      <c r="AM84" s="12"/>
      <c r="AN84" s="39" t="s">
        <v>48</v>
      </c>
      <c r="AO84" s="63">
        <v>41822</v>
      </c>
      <c r="AP84" s="39">
        <v>41853</v>
      </c>
      <c r="AQ84" s="5">
        <v>38192</v>
      </c>
      <c r="AR84" s="5">
        <v>41881</v>
      </c>
      <c r="AS84" s="5">
        <v>41873</v>
      </c>
      <c r="AT84" s="45">
        <v>268616.08</v>
      </c>
      <c r="AU84" s="21"/>
      <c r="AV84" s="1"/>
      <c r="AW84" s="1"/>
      <c r="AX84" s="18"/>
      <c r="AY84" s="14" t="s">
        <v>48</v>
      </c>
      <c r="AZ84" s="14"/>
      <c r="BA84" s="48" t="s">
        <v>432</v>
      </c>
      <c r="BB84" s="13"/>
    </row>
    <row r="85" spans="2:54" ht="80.099999999999994" customHeight="1">
      <c r="B85" s="30"/>
      <c r="C85" s="149"/>
      <c r="D85" s="149"/>
      <c r="E85" s="17">
        <v>2014</v>
      </c>
      <c r="F85" s="18" t="s">
        <v>70</v>
      </c>
      <c r="G85" s="21" t="s">
        <v>562</v>
      </c>
      <c r="H85" s="2" t="s">
        <v>46</v>
      </c>
      <c r="I85" s="3" t="s">
        <v>563</v>
      </c>
      <c r="J85" s="4">
        <v>278434.27</v>
      </c>
      <c r="K85" s="6">
        <v>41823</v>
      </c>
      <c r="L85" s="5">
        <v>41848</v>
      </c>
      <c r="M85" s="12">
        <v>41912</v>
      </c>
      <c r="N85" s="14" t="s">
        <v>48</v>
      </c>
      <c r="O85" s="21" t="s">
        <v>48</v>
      </c>
      <c r="P85" s="19" t="s">
        <v>107</v>
      </c>
      <c r="Q85" s="75">
        <v>41855</v>
      </c>
      <c r="R85" s="21" t="s">
        <v>587</v>
      </c>
      <c r="S85" s="9">
        <v>41829</v>
      </c>
      <c r="T85" s="4">
        <v>48856.42</v>
      </c>
      <c r="U85" s="4"/>
      <c r="V85" s="41"/>
      <c r="W85" s="43" t="s">
        <v>48</v>
      </c>
      <c r="X85" s="136" t="s">
        <v>48</v>
      </c>
      <c r="Y85" s="136" t="s">
        <v>48</v>
      </c>
      <c r="Z85" s="7" t="s">
        <v>48</v>
      </c>
      <c r="AA85" s="278" t="s">
        <v>48</v>
      </c>
      <c r="AB85" s="42" t="s">
        <v>48</v>
      </c>
      <c r="AC85" s="1" t="s">
        <v>48</v>
      </c>
      <c r="AD85" s="1"/>
      <c r="AE85" s="1" t="s">
        <v>48</v>
      </c>
      <c r="AF85" s="1"/>
      <c r="AG85" s="1" t="s">
        <v>48</v>
      </c>
      <c r="AH85" s="1"/>
      <c r="AI85" s="366"/>
      <c r="AJ85" s="44">
        <v>67214.3</v>
      </c>
      <c r="AK85" s="45">
        <v>224211.08</v>
      </c>
      <c r="AL85" s="296" t="s">
        <v>128</v>
      </c>
      <c r="AM85" s="12"/>
      <c r="AN85" s="39" t="s">
        <v>48</v>
      </c>
      <c r="AO85" s="63">
        <v>41850</v>
      </c>
      <c r="AP85" s="39">
        <v>41908</v>
      </c>
      <c r="AQ85" s="5">
        <v>41851</v>
      </c>
      <c r="AR85" s="5">
        <v>41912</v>
      </c>
      <c r="AS85" s="5">
        <v>41906</v>
      </c>
      <c r="AT85" s="45">
        <v>291385.03000000003</v>
      </c>
      <c r="AU85" s="21"/>
      <c r="AV85" s="1"/>
      <c r="AW85" s="1"/>
      <c r="AX85" s="18"/>
      <c r="AY85" s="14" t="s">
        <v>48</v>
      </c>
      <c r="AZ85" s="14"/>
      <c r="BA85" s="48" t="s">
        <v>432</v>
      </c>
      <c r="BB85" s="13"/>
    </row>
    <row r="86" spans="2:54" ht="80.099999999999994" customHeight="1">
      <c r="B86" s="30"/>
      <c r="C86" s="149"/>
      <c r="D86" s="149"/>
      <c r="E86" s="17">
        <v>2014</v>
      </c>
      <c r="F86" s="18" t="s">
        <v>70</v>
      </c>
      <c r="G86" s="21" t="s">
        <v>564</v>
      </c>
      <c r="H86" s="2" t="s">
        <v>46</v>
      </c>
      <c r="I86" s="3" t="s">
        <v>565</v>
      </c>
      <c r="J86" s="4">
        <v>231798.06</v>
      </c>
      <c r="K86" s="6">
        <v>41823</v>
      </c>
      <c r="L86" s="5">
        <v>41862</v>
      </c>
      <c r="M86" s="12">
        <v>41912</v>
      </c>
      <c r="N86" s="14" t="s">
        <v>48</v>
      </c>
      <c r="O86" s="21" t="s">
        <v>48</v>
      </c>
      <c r="P86" s="19" t="s">
        <v>107</v>
      </c>
      <c r="Q86" s="75">
        <v>41855</v>
      </c>
      <c r="R86" s="21" t="s">
        <v>587</v>
      </c>
      <c r="S86" s="9">
        <v>41829</v>
      </c>
      <c r="T86" s="4">
        <v>48856.42</v>
      </c>
      <c r="U86" s="4"/>
      <c r="V86" s="41"/>
      <c r="W86" s="43" t="s">
        <v>48</v>
      </c>
      <c r="X86" s="136" t="s">
        <v>48</v>
      </c>
      <c r="Y86" s="136" t="s">
        <v>48</v>
      </c>
      <c r="Z86" s="7" t="s">
        <v>48</v>
      </c>
      <c r="AA86" s="278" t="s">
        <v>48</v>
      </c>
      <c r="AB86" s="42" t="s">
        <v>48</v>
      </c>
      <c r="AC86" s="1" t="s">
        <v>48</v>
      </c>
      <c r="AD86" s="1"/>
      <c r="AE86" s="1" t="s">
        <v>48</v>
      </c>
      <c r="AF86" s="1"/>
      <c r="AG86" s="1" t="s">
        <v>48</v>
      </c>
      <c r="AH86" s="1"/>
      <c r="AI86" s="366"/>
      <c r="AJ86" s="44">
        <v>64837.35</v>
      </c>
      <c r="AK86" s="45">
        <v>174076.95</v>
      </c>
      <c r="AL86" s="296" t="s">
        <v>128</v>
      </c>
      <c r="AM86" s="12"/>
      <c r="AN86" s="39" t="s">
        <v>48</v>
      </c>
      <c r="AO86" s="63">
        <v>41850</v>
      </c>
      <c r="AP86" s="39">
        <v>41908</v>
      </c>
      <c r="AQ86" s="5">
        <v>41867</v>
      </c>
      <c r="AR86" s="5">
        <v>41912</v>
      </c>
      <c r="AS86" s="5">
        <v>41902</v>
      </c>
      <c r="AT86" s="45">
        <v>41912</v>
      </c>
      <c r="AU86" s="21"/>
      <c r="AV86" s="1"/>
      <c r="AW86" s="1"/>
      <c r="AX86" s="18"/>
      <c r="AY86" s="14" t="s">
        <v>48</v>
      </c>
      <c r="AZ86" s="14"/>
      <c r="BA86" s="48" t="s">
        <v>432</v>
      </c>
      <c r="BB86" s="13"/>
    </row>
    <row r="87" spans="2:54" ht="80.099999999999994" customHeight="1">
      <c r="B87" s="30"/>
      <c r="C87" s="404"/>
      <c r="D87" s="404"/>
      <c r="E87" s="17">
        <v>2014</v>
      </c>
      <c r="F87" s="19" t="s">
        <v>118</v>
      </c>
      <c r="G87" s="21" t="s">
        <v>566</v>
      </c>
      <c r="H87" s="2" t="s">
        <v>324</v>
      </c>
      <c r="I87" s="3" t="s">
        <v>567</v>
      </c>
      <c r="J87" s="4">
        <v>425152.03</v>
      </c>
      <c r="K87" s="6">
        <v>41901</v>
      </c>
      <c r="L87" s="5">
        <v>41904</v>
      </c>
      <c r="M87" s="12">
        <v>41941</v>
      </c>
      <c r="N87" s="75">
        <v>41901</v>
      </c>
      <c r="O87" s="42" t="s">
        <v>447</v>
      </c>
      <c r="P87" s="19" t="s">
        <v>434</v>
      </c>
      <c r="Q87" s="263" t="s">
        <v>48</v>
      </c>
      <c r="R87" s="21" t="s">
        <v>589</v>
      </c>
      <c r="S87" s="9">
        <v>41876</v>
      </c>
      <c r="T87" s="4">
        <v>532441.55000000005</v>
      </c>
      <c r="U87" s="4"/>
      <c r="V87" s="41"/>
      <c r="W87" s="43" t="s">
        <v>48</v>
      </c>
      <c r="X87" s="136" t="s">
        <v>48</v>
      </c>
      <c r="Y87" s="136" t="s">
        <v>48</v>
      </c>
      <c r="Z87" s="7" t="s">
        <v>48</v>
      </c>
      <c r="AA87" s="278" t="s">
        <v>48</v>
      </c>
      <c r="AB87" s="42"/>
      <c r="AC87" s="1"/>
      <c r="AD87" s="1"/>
      <c r="AE87" s="1"/>
      <c r="AF87" s="1"/>
      <c r="AG87" s="1"/>
      <c r="AH87" s="1"/>
      <c r="AI87" s="366"/>
      <c r="AJ87" s="44">
        <v>0</v>
      </c>
      <c r="AK87" s="45"/>
      <c r="AL87" s="296" t="s">
        <v>128</v>
      </c>
      <c r="AM87" s="12"/>
      <c r="AN87" s="286" t="s">
        <v>48</v>
      </c>
      <c r="AO87" s="287" t="s">
        <v>48</v>
      </c>
      <c r="AP87" s="21"/>
      <c r="AQ87" s="1"/>
      <c r="AR87" s="1"/>
      <c r="AS87" s="1"/>
      <c r="AT87" s="45"/>
      <c r="AU87" s="21"/>
      <c r="AV87" s="1"/>
      <c r="AW87" s="1"/>
      <c r="AX87" s="18"/>
      <c r="AY87" s="14"/>
      <c r="AZ87" s="14"/>
      <c r="BA87" s="48" t="s">
        <v>432</v>
      </c>
      <c r="BB87" s="13"/>
    </row>
    <row r="88" spans="2:54" ht="80.099999999999994" customHeight="1">
      <c r="B88" s="30"/>
      <c r="C88" s="149"/>
      <c r="D88" s="149"/>
      <c r="E88" s="17">
        <v>2014</v>
      </c>
      <c r="F88" s="19" t="s">
        <v>118</v>
      </c>
      <c r="G88" s="21" t="s">
        <v>568</v>
      </c>
      <c r="H88" s="2" t="s">
        <v>46</v>
      </c>
      <c r="I88" s="3" t="s">
        <v>569</v>
      </c>
      <c r="J88" s="4">
        <v>40000</v>
      </c>
      <c r="K88" s="6">
        <v>41974</v>
      </c>
      <c r="L88" s="5">
        <v>41976</v>
      </c>
      <c r="M88" s="12">
        <v>41997</v>
      </c>
      <c r="N88" s="14" t="s">
        <v>48</v>
      </c>
      <c r="O88" s="21" t="s">
        <v>48</v>
      </c>
      <c r="P88" s="19" t="s">
        <v>434</v>
      </c>
      <c r="Q88" s="263" t="s">
        <v>48</v>
      </c>
      <c r="R88" s="21" t="s">
        <v>596</v>
      </c>
      <c r="S88" s="9">
        <v>41970</v>
      </c>
      <c r="T88" s="4">
        <v>40000</v>
      </c>
      <c r="U88" s="4"/>
      <c r="V88" s="41"/>
      <c r="W88" s="43" t="s">
        <v>48</v>
      </c>
      <c r="X88" s="136" t="s">
        <v>48</v>
      </c>
      <c r="Y88" s="136" t="s">
        <v>48</v>
      </c>
      <c r="Z88" s="7" t="s">
        <v>48</v>
      </c>
      <c r="AA88" s="278" t="s">
        <v>48</v>
      </c>
      <c r="AB88" s="42" t="s">
        <v>48</v>
      </c>
      <c r="AC88" s="1" t="s">
        <v>48</v>
      </c>
      <c r="AD88" s="1"/>
      <c r="AE88" s="1" t="s">
        <v>48</v>
      </c>
      <c r="AF88" s="1"/>
      <c r="AG88" s="1" t="s">
        <v>48</v>
      </c>
      <c r="AH88" s="1"/>
      <c r="AI88" s="366"/>
      <c r="AJ88" s="44"/>
      <c r="AK88" s="45"/>
      <c r="AL88" s="296" t="s">
        <v>128</v>
      </c>
      <c r="AM88" s="12"/>
      <c r="AN88" s="286" t="s">
        <v>48</v>
      </c>
      <c r="AO88" s="63"/>
      <c r="AP88" s="21"/>
      <c r="AQ88" s="1"/>
      <c r="AR88" s="1"/>
      <c r="AS88" s="1"/>
      <c r="AT88" s="45"/>
      <c r="AU88" s="21"/>
      <c r="AV88" s="1"/>
      <c r="AW88" s="1"/>
      <c r="AX88" s="18"/>
      <c r="AY88" s="14" t="s">
        <v>48</v>
      </c>
      <c r="AZ88" s="14"/>
      <c r="BA88" s="48" t="s">
        <v>432</v>
      </c>
      <c r="BB88" s="13"/>
    </row>
    <row r="89" spans="2:54" ht="80.099999999999994" customHeight="1">
      <c r="B89" s="30"/>
      <c r="C89" s="149"/>
      <c r="D89" s="149"/>
      <c r="E89" s="17">
        <v>2014</v>
      </c>
      <c r="F89" s="19" t="s">
        <v>118</v>
      </c>
      <c r="G89" s="21" t="s">
        <v>570</v>
      </c>
      <c r="H89" s="2" t="s">
        <v>46</v>
      </c>
      <c r="I89" s="3" t="s">
        <v>571</v>
      </c>
      <c r="J89" s="4">
        <v>15000</v>
      </c>
      <c r="K89" s="6">
        <v>41974</v>
      </c>
      <c r="L89" s="5">
        <v>41981</v>
      </c>
      <c r="M89" s="12">
        <v>41995</v>
      </c>
      <c r="N89" s="14" t="s">
        <v>48</v>
      </c>
      <c r="O89" s="21" t="s">
        <v>48</v>
      </c>
      <c r="P89" s="19"/>
      <c r="Q89" s="263" t="s">
        <v>48</v>
      </c>
      <c r="R89" s="21" t="s">
        <v>597</v>
      </c>
      <c r="S89" s="9">
        <v>41988</v>
      </c>
      <c r="T89" s="4">
        <v>15000</v>
      </c>
      <c r="U89" s="4"/>
      <c r="V89" s="41"/>
      <c r="W89" s="43" t="s">
        <v>48</v>
      </c>
      <c r="X89" s="136" t="s">
        <v>48</v>
      </c>
      <c r="Y89" s="136" t="s">
        <v>48</v>
      </c>
      <c r="Z89" s="7" t="s">
        <v>48</v>
      </c>
      <c r="AA89" s="278" t="s">
        <v>48</v>
      </c>
      <c r="AB89" s="42" t="s">
        <v>48</v>
      </c>
      <c r="AC89" s="1" t="s">
        <v>48</v>
      </c>
      <c r="AD89" s="1"/>
      <c r="AE89" s="1" t="s">
        <v>48</v>
      </c>
      <c r="AF89" s="1"/>
      <c r="AG89" s="1" t="s">
        <v>48</v>
      </c>
      <c r="AH89" s="1"/>
      <c r="AI89" s="366"/>
      <c r="AJ89" s="44"/>
      <c r="AK89" s="45"/>
      <c r="AL89" s="39" t="s">
        <v>48</v>
      </c>
      <c r="AM89" s="12" t="s">
        <v>48</v>
      </c>
      <c r="AN89" s="286" t="s">
        <v>48</v>
      </c>
      <c r="AO89" s="63" t="s">
        <v>48</v>
      </c>
      <c r="AP89" s="21"/>
      <c r="AQ89" s="1"/>
      <c r="AR89" s="1"/>
      <c r="AS89" s="1"/>
      <c r="AT89" s="45"/>
      <c r="AU89" s="21" t="s">
        <v>48</v>
      </c>
      <c r="AV89" s="1"/>
      <c r="AW89" s="1"/>
      <c r="AX89" s="18"/>
      <c r="AY89" s="14" t="s">
        <v>48</v>
      </c>
      <c r="AZ89" s="14"/>
      <c r="BA89" s="48" t="s">
        <v>432</v>
      </c>
      <c r="BB89" s="13"/>
    </row>
    <row r="90" spans="2:54" ht="80.099999999999994" customHeight="1">
      <c r="B90" s="30"/>
      <c r="C90" s="149"/>
      <c r="D90" s="149"/>
      <c r="E90" s="17">
        <v>2014</v>
      </c>
      <c r="F90" s="19" t="s">
        <v>118</v>
      </c>
      <c r="G90" s="21" t="s">
        <v>572</v>
      </c>
      <c r="H90" s="2" t="s">
        <v>46</v>
      </c>
      <c r="I90" s="3" t="s">
        <v>573</v>
      </c>
      <c r="J90" s="4">
        <v>15000</v>
      </c>
      <c r="K90" s="6">
        <v>41974</v>
      </c>
      <c r="L90" s="5">
        <v>41981</v>
      </c>
      <c r="M90" s="12">
        <v>41988</v>
      </c>
      <c r="N90" s="14" t="s">
        <v>48</v>
      </c>
      <c r="O90" s="21" t="s">
        <v>48</v>
      </c>
      <c r="P90" s="19"/>
      <c r="Q90" s="263" t="s">
        <v>48</v>
      </c>
      <c r="R90" s="21" t="s">
        <v>598</v>
      </c>
      <c r="S90" s="9">
        <v>41988</v>
      </c>
      <c r="T90" s="4">
        <v>15000</v>
      </c>
      <c r="U90" s="4"/>
      <c r="V90" s="41"/>
      <c r="W90" s="43" t="s">
        <v>48</v>
      </c>
      <c r="X90" s="136" t="s">
        <v>48</v>
      </c>
      <c r="Y90" s="136" t="s">
        <v>48</v>
      </c>
      <c r="Z90" s="7" t="s">
        <v>48</v>
      </c>
      <c r="AA90" s="278" t="s">
        <v>48</v>
      </c>
      <c r="AB90" s="42" t="s">
        <v>48</v>
      </c>
      <c r="AC90" s="1" t="s">
        <v>48</v>
      </c>
      <c r="AD90" s="1"/>
      <c r="AE90" s="1" t="s">
        <v>48</v>
      </c>
      <c r="AF90" s="1"/>
      <c r="AG90" s="1" t="s">
        <v>48</v>
      </c>
      <c r="AH90" s="1"/>
      <c r="AI90" s="366"/>
      <c r="AJ90" s="44">
        <v>0</v>
      </c>
      <c r="AK90" s="45">
        <v>0</v>
      </c>
      <c r="AL90" s="296" t="s">
        <v>128</v>
      </c>
      <c r="AM90" s="12"/>
      <c r="AN90" s="286" t="s">
        <v>48</v>
      </c>
      <c r="AO90" s="63"/>
      <c r="AP90" s="21"/>
      <c r="AQ90" s="1"/>
      <c r="AR90" s="1"/>
      <c r="AS90" s="1"/>
      <c r="AT90" s="45"/>
      <c r="AU90" s="21"/>
      <c r="AV90" s="1"/>
      <c r="AW90" s="1"/>
      <c r="AX90" s="18"/>
      <c r="AY90" s="14"/>
      <c r="AZ90" s="14"/>
      <c r="BA90" s="48" t="s">
        <v>432</v>
      </c>
      <c r="BB90" s="13"/>
    </row>
    <row r="91" spans="2:54" ht="80.099999999999994" customHeight="1">
      <c r="B91" s="30"/>
      <c r="C91" s="149"/>
      <c r="D91" s="149"/>
      <c r="E91" s="17">
        <v>2014</v>
      </c>
      <c r="F91" s="19" t="s">
        <v>424</v>
      </c>
      <c r="G91" s="21" t="s">
        <v>574</v>
      </c>
      <c r="H91" s="2" t="s">
        <v>574</v>
      </c>
      <c r="I91" s="3" t="s">
        <v>575</v>
      </c>
      <c r="J91" s="4" t="s">
        <v>48</v>
      </c>
      <c r="K91" s="6" t="s">
        <v>48</v>
      </c>
      <c r="L91" s="5" t="s">
        <v>48</v>
      </c>
      <c r="M91" s="12" t="s">
        <v>48</v>
      </c>
      <c r="N91" s="14" t="s">
        <v>48</v>
      </c>
      <c r="O91" s="42" t="s">
        <v>582</v>
      </c>
      <c r="P91" s="19" t="s">
        <v>582</v>
      </c>
      <c r="Q91" s="263" t="s">
        <v>48</v>
      </c>
      <c r="R91" s="21"/>
      <c r="S91" s="9"/>
      <c r="T91" s="4">
        <v>1206603.23</v>
      </c>
      <c r="U91" s="4"/>
      <c r="V91" s="41"/>
      <c r="W91" s="43" t="s">
        <v>48</v>
      </c>
      <c r="X91" s="136" t="s">
        <v>48</v>
      </c>
      <c r="Y91" s="136" t="s">
        <v>48</v>
      </c>
      <c r="Z91" s="7" t="s">
        <v>48</v>
      </c>
      <c r="AA91" s="278" t="s">
        <v>48</v>
      </c>
      <c r="AB91" s="42" t="s">
        <v>48</v>
      </c>
      <c r="AC91" s="1" t="s">
        <v>48</v>
      </c>
      <c r="AD91" s="1"/>
      <c r="AE91" s="1" t="s">
        <v>48</v>
      </c>
      <c r="AF91" s="1"/>
      <c r="AG91" s="1" t="s">
        <v>48</v>
      </c>
      <c r="AH91" s="1"/>
      <c r="AI91" s="366"/>
      <c r="AJ91" s="44" t="s">
        <v>48</v>
      </c>
      <c r="AK91" s="45" t="s">
        <v>48</v>
      </c>
      <c r="AL91" s="39" t="s">
        <v>48</v>
      </c>
      <c r="AM91" s="12" t="s">
        <v>48</v>
      </c>
      <c r="AN91" s="286" t="s">
        <v>48</v>
      </c>
      <c r="AO91" s="287" t="s">
        <v>48</v>
      </c>
      <c r="AP91" s="21" t="s">
        <v>48</v>
      </c>
      <c r="AQ91" s="1"/>
      <c r="AR91" s="1"/>
      <c r="AS91" s="1"/>
      <c r="AT91" s="45"/>
      <c r="AU91" s="21" t="s">
        <v>48</v>
      </c>
      <c r="AV91" s="1"/>
      <c r="AW91" s="1"/>
      <c r="AX91" s="18"/>
      <c r="AY91" s="14" t="s">
        <v>48</v>
      </c>
      <c r="AZ91" s="14"/>
      <c r="BA91" s="48" t="s">
        <v>432</v>
      </c>
      <c r="BB91" s="13"/>
    </row>
    <row r="92" spans="2:54" ht="80.099999999999994" customHeight="1">
      <c r="B92" s="30"/>
      <c r="C92" s="149"/>
      <c r="D92" s="149"/>
      <c r="E92" s="17">
        <v>2014</v>
      </c>
      <c r="F92" s="19" t="s">
        <v>424</v>
      </c>
      <c r="G92" s="21" t="s">
        <v>574</v>
      </c>
      <c r="H92" s="2" t="s">
        <v>574</v>
      </c>
      <c r="I92" s="3" t="s">
        <v>576</v>
      </c>
      <c r="J92" s="4" t="s">
        <v>48</v>
      </c>
      <c r="K92" s="6" t="s">
        <v>48</v>
      </c>
      <c r="L92" s="5" t="s">
        <v>48</v>
      </c>
      <c r="M92" s="12" t="s">
        <v>48</v>
      </c>
      <c r="N92" s="14" t="s">
        <v>48</v>
      </c>
      <c r="O92" s="42" t="s">
        <v>582</v>
      </c>
      <c r="P92" s="19" t="s">
        <v>582</v>
      </c>
      <c r="Q92" s="263" t="s">
        <v>48</v>
      </c>
      <c r="R92" s="21"/>
      <c r="S92" s="9"/>
      <c r="T92" s="4">
        <v>2293183.36</v>
      </c>
      <c r="U92" s="4"/>
      <c r="V92" s="41"/>
      <c r="W92" s="43" t="s">
        <v>48</v>
      </c>
      <c r="X92" s="136" t="s">
        <v>48</v>
      </c>
      <c r="Y92" s="136" t="s">
        <v>48</v>
      </c>
      <c r="Z92" s="7" t="s">
        <v>48</v>
      </c>
      <c r="AA92" s="278" t="s">
        <v>48</v>
      </c>
      <c r="AB92" s="42" t="s">
        <v>48</v>
      </c>
      <c r="AC92" s="1" t="s">
        <v>48</v>
      </c>
      <c r="AD92" s="1"/>
      <c r="AE92" s="1" t="s">
        <v>48</v>
      </c>
      <c r="AF92" s="1"/>
      <c r="AG92" s="1" t="s">
        <v>48</v>
      </c>
      <c r="AH92" s="1"/>
      <c r="AI92" s="366"/>
      <c r="AJ92" s="44" t="s">
        <v>48</v>
      </c>
      <c r="AK92" s="45" t="s">
        <v>48</v>
      </c>
      <c r="AL92" s="39" t="s">
        <v>48</v>
      </c>
      <c r="AM92" s="12" t="s">
        <v>48</v>
      </c>
      <c r="AN92" s="286" t="s">
        <v>48</v>
      </c>
      <c r="AO92" s="287" t="s">
        <v>48</v>
      </c>
      <c r="AP92" s="21" t="s">
        <v>48</v>
      </c>
      <c r="AQ92" s="1"/>
      <c r="AR92" s="1"/>
      <c r="AS92" s="1"/>
      <c r="AT92" s="45"/>
      <c r="AU92" s="21" t="s">
        <v>48</v>
      </c>
      <c r="AV92" s="1"/>
      <c r="AW92" s="1"/>
      <c r="AX92" s="18"/>
      <c r="AY92" s="14" t="s">
        <v>48</v>
      </c>
      <c r="AZ92" s="14"/>
      <c r="BA92" s="48" t="s">
        <v>432</v>
      </c>
      <c r="BB92" s="13"/>
    </row>
    <row r="93" spans="2:54" ht="80.099999999999994" customHeight="1" thickBot="1">
      <c r="B93" s="30"/>
      <c r="C93" s="149"/>
      <c r="D93" s="149"/>
      <c r="E93" s="17">
        <v>2014</v>
      </c>
      <c r="F93" s="19" t="s">
        <v>424</v>
      </c>
      <c r="G93" s="21" t="s">
        <v>574</v>
      </c>
      <c r="H93" s="2" t="s">
        <v>574</v>
      </c>
      <c r="I93" s="3" t="s">
        <v>577</v>
      </c>
      <c r="J93" s="4" t="s">
        <v>48</v>
      </c>
      <c r="K93" s="6" t="s">
        <v>48</v>
      </c>
      <c r="L93" s="5" t="s">
        <v>48</v>
      </c>
      <c r="M93" s="12" t="s">
        <v>48</v>
      </c>
      <c r="N93" s="14" t="s">
        <v>48</v>
      </c>
      <c r="O93" s="42" t="s">
        <v>582</v>
      </c>
      <c r="P93" s="19" t="s">
        <v>582</v>
      </c>
      <c r="Q93" s="263" t="s">
        <v>48</v>
      </c>
      <c r="R93" s="21"/>
      <c r="S93" s="9"/>
      <c r="T93" s="4">
        <v>1179678.05</v>
      </c>
      <c r="U93" s="4"/>
      <c r="V93" s="41"/>
      <c r="W93" s="43" t="s">
        <v>48</v>
      </c>
      <c r="X93" s="136" t="s">
        <v>48</v>
      </c>
      <c r="Y93" s="136" t="s">
        <v>48</v>
      </c>
      <c r="Z93" s="7" t="s">
        <v>48</v>
      </c>
      <c r="AA93" s="278" t="s">
        <v>48</v>
      </c>
      <c r="AB93" s="223" t="s">
        <v>48</v>
      </c>
      <c r="AC93" s="324" t="s">
        <v>48</v>
      </c>
      <c r="AD93" s="324"/>
      <c r="AE93" s="324" t="s">
        <v>48</v>
      </c>
      <c r="AF93" s="324"/>
      <c r="AG93" s="324" t="s">
        <v>48</v>
      </c>
      <c r="AH93" s="324"/>
      <c r="AI93" s="369"/>
      <c r="AJ93" s="333" t="s">
        <v>48</v>
      </c>
      <c r="AK93" s="334" t="s">
        <v>48</v>
      </c>
      <c r="AL93" s="335" t="s">
        <v>48</v>
      </c>
      <c r="AM93" s="222" t="s">
        <v>48</v>
      </c>
      <c r="AN93" s="286" t="s">
        <v>48</v>
      </c>
      <c r="AO93" s="287" t="s">
        <v>48</v>
      </c>
      <c r="AP93" s="216" t="s">
        <v>48</v>
      </c>
      <c r="AQ93" s="324"/>
      <c r="AR93" s="324"/>
      <c r="AS93" s="324"/>
      <c r="AT93" s="334"/>
      <c r="AU93" s="216" t="s">
        <v>48</v>
      </c>
      <c r="AV93" s="324"/>
      <c r="AW93" s="324"/>
      <c r="AX93" s="325"/>
      <c r="AY93" s="342" t="s">
        <v>48</v>
      </c>
      <c r="AZ93" s="14"/>
      <c r="BA93" s="48" t="s">
        <v>432</v>
      </c>
      <c r="BB93" s="13"/>
    </row>
    <row r="94" spans="2:54" ht="80.099999999999994" customHeight="1" thickTop="1">
      <c r="B94" s="30"/>
      <c r="C94" s="404"/>
      <c r="D94" s="404"/>
      <c r="E94" s="17">
        <v>2015</v>
      </c>
      <c r="F94" s="18" t="s">
        <v>70</v>
      </c>
      <c r="G94" s="21" t="s">
        <v>609</v>
      </c>
      <c r="H94" s="2" t="s">
        <v>324</v>
      </c>
      <c r="I94" s="3" t="s">
        <v>610</v>
      </c>
      <c r="J94" s="4">
        <v>265913.18</v>
      </c>
      <c r="K94" s="6">
        <v>42010</v>
      </c>
      <c r="L94" s="5">
        <v>42016</v>
      </c>
      <c r="M94" s="12">
        <v>42030</v>
      </c>
      <c r="N94" s="75">
        <v>42010</v>
      </c>
      <c r="O94" s="42" t="s">
        <v>674</v>
      </c>
      <c r="P94" s="19" t="s">
        <v>107</v>
      </c>
      <c r="Q94" s="259">
        <v>42220</v>
      </c>
      <c r="R94" s="197" t="s">
        <v>128</v>
      </c>
      <c r="S94" s="9"/>
      <c r="T94" s="4"/>
      <c r="U94" s="4"/>
      <c r="V94" s="41"/>
      <c r="W94" s="43" t="s">
        <v>48</v>
      </c>
      <c r="X94" s="136" t="s">
        <v>48</v>
      </c>
      <c r="Y94" s="136" t="s">
        <v>48</v>
      </c>
      <c r="Z94" s="7" t="s">
        <v>48</v>
      </c>
      <c r="AA94" s="278" t="s">
        <v>48</v>
      </c>
      <c r="AB94" s="354" t="s">
        <v>483</v>
      </c>
      <c r="AC94" s="249" t="s">
        <v>48</v>
      </c>
      <c r="AD94" s="249"/>
      <c r="AE94" s="249" t="s">
        <v>689</v>
      </c>
      <c r="AF94" s="355">
        <v>42010</v>
      </c>
      <c r="AG94" s="249" t="s">
        <v>91</v>
      </c>
      <c r="AH94" s="343"/>
      <c r="AI94" s="370"/>
      <c r="AJ94" s="356">
        <v>0</v>
      </c>
      <c r="AK94" s="357">
        <v>264744.99</v>
      </c>
      <c r="AL94" s="358">
        <v>42016</v>
      </c>
      <c r="AM94" s="359">
        <v>42024</v>
      </c>
      <c r="AN94" s="358" t="s">
        <v>48</v>
      </c>
      <c r="AO94" s="360" t="s">
        <v>48</v>
      </c>
      <c r="AP94" s="358">
        <v>42073</v>
      </c>
      <c r="AQ94" s="355"/>
      <c r="AR94" s="355"/>
      <c r="AS94" s="355"/>
      <c r="AT94" s="357">
        <f>AJ94+AK94</f>
        <v>264744.99</v>
      </c>
      <c r="AU94" s="358"/>
      <c r="AV94" s="355"/>
      <c r="AW94" s="355"/>
      <c r="AX94" s="359"/>
      <c r="AY94" s="361"/>
      <c r="AZ94" s="14"/>
      <c r="BA94" s="48" t="s">
        <v>432</v>
      </c>
      <c r="BB94" s="13"/>
    </row>
    <row r="95" spans="2:54" ht="80.099999999999994" customHeight="1">
      <c r="B95" s="30"/>
      <c r="C95" s="404"/>
      <c r="D95" s="404"/>
      <c r="E95" s="17">
        <v>2015</v>
      </c>
      <c r="F95" s="19" t="s">
        <v>118</v>
      </c>
      <c r="G95" s="21" t="s">
        <v>611</v>
      </c>
      <c r="H95" s="2" t="s">
        <v>324</v>
      </c>
      <c r="I95" s="3" t="s">
        <v>612</v>
      </c>
      <c r="J95" s="4">
        <v>95412.78</v>
      </c>
      <c r="K95" s="6">
        <v>42006</v>
      </c>
      <c r="L95" s="5">
        <v>42006</v>
      </c>
      <c r="M95" s="12">
        <v>42015</v>
      </c>
      <c r="N95" s="75">
        <v>42006</v>
      </c>
      <c r="O95" s="42" t="s">
        <v>578</v>
      </c>
      <c r="P95" s="19" t="s">
        <v>107</v>
      </c>
      <c r="Q95" s="263" t="s">
        <v>48</v>
      </c>
      <c r="R95" s="21"/>
      <c r="S95" s="9"/>
      <c r="T95" s="4"/>
      <c r="U95" s="4"/>
      <c r="V95" s="41"/>
      <c r="W95" s="43" t="s">
        <v>48</v>
      </c>
      <c r="X95" s="136" t="s">
        <v>48</v>
      </c>
      <c r="Y95" s="136" t="s">
        <v>48</v>
      </c>
      <c r="Z95" s="7" t="s">
        <v>48</v>
      </c>
      <c r="AA95" s="278" t="s">
        <v>48</v>
      </c>
      <c r="AB95" s="42" t="s">
        <v>491</v>
      </c>
      <c r="AC95" s="1" t="s">
        <v>48</v>
      </c>
      <c r="AD95" s="1"/>
      <c r="AE95" s="1" t="s">
        <v>690</v>
      </c>
      <c r="AF95" s="5">
        <v>42006</v>
      </c>
      <c r="AG95" s="1" t="s">
        <v>91</v>
      </c>
      <c r="AH95" s="1"/>
      <c r="AI95" s="366"/>
      <c r="AJ95" s="44">
        <v>0</v>
      </c>
      <c r="AK95" s="45"/>
      <c r="AL95" s="39">
        <v>42006</v>
      </c>
      <c r="AM95" s="12">
        <v>42014</v>
      </c>
      <c r="AN95" s="286" t="s">
        <v>48</v>
      </c>
      <c r="AO95" s="287" t="s">
        <v>48</v>
      </c>
      <c r="AP95" s="39">
        <v>42016</v>
      </c>
      <c r="AQ95" s="5">
        <v>42006</v>
      </c>
      <c r="AR95" s="5">
        <v>42014</v>
      </c>
      <c r="AS95" s="5">
        <v>42014</v>
      </c>
      <c r="AT95" s="45">
        <v>94772.53</v>
      </c>
      <c r="AU95" s="39">
        <v>42016</v>
      </c>
      <c r="AV95" s="5">
        <v>42006</v>
      </c>
      <c r="AW95" s="5">
        <v>42014</v>
      </c>
      <c r="AX95" s="12">
        <v>42014</v>
      </c>
      <c r="AY95" s="14"/>
      <c r="AZ95" s="14"/>
      <c r="BA95" s="48" t="s">
        <v>432</v>
      </c>
      <c r="BB95" s="13"/>
    </row>
    <row r="96" spans="2:54" ht="80.099999999999994" customHeight="1">
      <c r="B96" s="30"/>
      <c r="C96" s="404"/>
      <c r="D96" s="404"/>
      <c r="E96" s="17">
        <v>2015</v>
      </c>
      <c r="F96" s="18" t="s">
        <v>70</v>
      </c>
      <c r="G96" s="21" t="s">
        <v>121</v>
      </c>
      <c r="H96" s="2" t="s">
        <v>321</v>
      </c>
      <c r="I96" s="3" t="s">
        <v>613</v>
      </c>
      <c r="J96" s="4">
        <v>2359096.67</v>
      </c>
      <c r="K96" s="6">
        <v>42046</v>
      </c>
      <c r="L96" s="5">
        <v>42051</v>
      </c>
      <c r="M96" s="12">
        <v>42080</v>
      </c>
      <c r="N96" s="14" t="s">
        <v>48</v>
      </c>
      <c r="O96" s="42" t="s">
        <v>675</v>
      </c>
      <c r="P96" s="19" t="s">
        <v>434</v>
      </c>
      <c r="Q96" s="75">
        <v>42032</v>
      </c>
      <c r="R96" s="21" t="s">
        <v>676</v>
      </c>
      <c r="S96" s="9">
        <v>41970</v>
      </c>
      <c r="T96" s="4">
        <v>2600000</v>
      </c>
      <c r="U96" s="4" t="s">
        <v>48</v>
      </c>
      <c r="V96" s="41" t="s">
        <v>48</v>
      </c>
      <c r="W96" s="43">
        <v>42037</v>
      </c>
      <c r="X96" s="136" t="s">
        <v>48</v>
      </c>
      <c r="Y96" s="136" t="s">
        <v>48</v>
      </c>
      <c r="Z96" s="7">
        <v>42045</v>
      </c>
      <c r="AA96" s="278">
        <v>42045</v>
      </c>
      <c r="AB96" s="42"/>
      <c r="AC96" s="1"/>
      <c r="AD96" s="1"/>
      <c r="AE96" s="1"/>
      <c r="AF96" s="1"/>
      <c r="AG96" s="1"/>
      <c r="AH96" s="1"/>
      <c r="AI96" s="366"/>
      <c r="AJ96" s="44" t="s">
        <v>48</v>
      </c>
      <c r="AK96" s="45"/>
      <c r="AL96" s="296" t="s">
        <v>128</v>
      </c>
      <c r="AM96" s="12"/>
      <c r="AN96" s="39" t="s">
        <v>48</v>
      </c>
      <c r="AO96" s="64" t="s">
        <v>48</v>
      </c>
      <c r="AP96" s="39"/>
      <c r="AQ96" s="5"/>
      <c r="AR96" s="5"/>
      <c r="AS96" s="5"/>
      <c r="AT96" s="45"/>
      <c r="AU96" s="39"/>
      <c r="AV96" s="5"/>
      <c r="AW96" s="5"/>
      <c r="AX96" s="12"/>
      <c r="AY96" s="14"/>
      <c r="AZ96" s="14"/>
      <c r="BA96" s="48" t="s">
        <v>432</v>
      </c>
      <c r="BB96" s="13"/>
    </row>
    <row r="97" spans="2:54" ht="80.099999999999994" customHeight="1">
      <c r="B97" s="30"/>
      <c r="C97" s="404"/>
      <c r="D97" s="404"/>
      <c r="E97" s="17">
        <v>2015</v>
      </c>
      <c r="F97" s="18" t="s">
        <v>70</v>
      </c>
      <c r="G97" s="21" t="s">
        <v>614</v>
      </c>
      <c r="H97" s="2" t="s">
        <v>324</v>
      </c>
      <c r="I97" s="3" t="s">
        <v>615</v>
      </c>
      <c r="J97" s="4">
        <v>260536.84</v>
      </c>
      <c r="K97" s="6">
        <v>42209</v>
      </c>
      <c r="L97" s="5">
        <v>42212</v>
      </c>
      <c r="M97" s="12">
        <v>42225</v>
      </c>
      <c r="N97" s="75">
        <v>42209</v>
      </c>
      <c r="O97" s="42" t="s">
        <v>677</v>
      </c>
      <c r="P97" s="19" t="s">
        <v>434</v>
      </c>
      <c r="Q97" s="75"/>
      <c r="R97" s="21" t="s">
        <v>676</v>
      </c>
      <c r="S97" s="9">
        <v>41970</v>
      </c>
      <c r="T97" s="4">
        <v>2600000</v>
      </c>
      <c r="U97" s="4"/>
      <c r="V97" s="41"/>
      <c r="W97" s="43" t="s">
        <v>48</v>
      </c>
      <c r="X97" s="136" t="s">
        <v>48</v>
      </c>
      <c r="Y97" s="136" t="s">
        <v>48</v>
      </c>
      <c r="Z97" s="7" t="s">
        <v>48</v>
      </c>
      <c r="AA97" s="278" t="s">
        <v>48</v>
      </c>
      <c r="AB97" s="42" t="s">
        <v>468</v>
      </c>
      <c r="AC97" s="1" t="s">
        <v>48</v>
      </c>
      <c r="AD97" s="1"/>
      <c r="AE97" s="1" t="s">
        <v>691</v>
      </c>
      <c r="AF97" s="73">
        <v>42209</v>
      </c>
      <c r="AG97" s="1" t="s">
        <v>91</v>
      </c>
      <c r="AH97" s="1"/>
      <c r="AI97" s="366"/>
      <c r="AJ97" s="44">
        <v>0</v>
      </c>
      <c r="AK97" s="45"/>
      <c r="AL97" s="296" t="s">
        <v>128</v>
      </c>
      <c r="AM97" s="12"/>
      <c r="AN97" s="286" t="s">
        <v>48</v>
      </c>
      <c r="AO97" s="287" t="s">
        <v>48</v>
      </c>
      <c r="AP97" s="39"/>
      <c r="AQ97" s="5"/>
      <c r="AR97" s="5"/>
      <c r="AS97" s="5"/>
      <c r="AT97" s="45"/>
      <c r="AU97" s="39"/>
      <c r="AV97" s="5"/>
      <c r="AW97" s="5"/>
      <c r="AX97" s="12"/>
      <c r="AY97" s="14"/>
      <c r="AZ97" s="14"/>
      <c r="BA97" s="48" t="s">
        <v>432</v>
      </c>
      <c r="BB97" s="13"/>
    </row>
    <row r="98" spans="2:54" ht="80.099999999999994" customHeight="1">
      <c r="B98" s="30"/>
      <c r="C98" s="404"/>
      <c r="D98" s="404"/>
      <c r="E98" s="17">
        <v>2015</v>
      </c>
      <c r="F98" s="18" t="s">
        <v>70</v>
      </c>
      <c r="G98" s="21" t="s">
        <v>616</v>
      </c>
      <c r="H98" s="2" t="s">
        <v>324</v>
      </c>
      <c r="I98" s="3" t="s">
        <v>617</v>
      </c>
      <c r="J98" s="4">
        <v>307899.96000000002</v>
      </c>
      <c r="K98" s="6">
        <v>42047</v>
      </c>
      <c r="L98" s="5">
        <v>42051</v>
      </c>
      <c r="M98" s="12">
        <v>42065</v>
      </c>
      <c r="N98" s="75">
        <v>42047</v>
      </c>
      <c r="O98" s="42" t="s">
        <v>678</v>
      </c>
      <c r="P98" s="19" t="s">
        <v>107</v>
      </c>
      <c r="Q98" s="266" t="s">
        <v>128</v>
      </c>
      <c r="R98" s="197" t="s">
        <v>128</v>
      </c>
      <c r="S98" s="9"/>
      <c r="T98" s="4"/>
      <c r="U98" s="4" t="s">
        <v>679</v>
      </c>
      <c r="V98" s="41">
        <v>61579.99</v>
      </c>
      <c r="W98" s="43" t="s">
        <v>48</v>
      </c>
      <c r="X98" s="136" t="s">
        <v>48</v>
      </c>
      <c r="Y98" s="136" t="s">
        <v>48</v>
      </c>
      <c r="Z98" s="7" t="s">
        <v>48</v>
      </c>
      <c r="AA98" s="278" t="s">
        <v>48</v>
      </c>
      <c r="AB98" s="42" t="s">
        <v>483</v>
      </c>
      <c r="AC98" s="1" t="s">
        <v>48</v>
      </c>
      <c r="AD98" s="1"/>
      <c r="AE98" s="1" t="s">
        <v>692</v>
      </c>
      <c r="AF98" s="5">
        <v>42047</v>
      </c>
      <c r="AG98" s="1" t="s">
        <v>91</v>
      </c>
      <c r="AH98" s="1"/>
      <c r="AI98" s="366"/>
      <c r="AJ98" s="44">
        <v>0</v>
      </c>
      <c r="AK98" s="45">
        <v>306551.53999999998</v>
      </c>
      <c r="AL98" s="39">
        <v>42051</v>
      </c>
      <c r="AM98" s="12">
        <v>42065</v>
      </c>
      <c r="AN98" s="39" t="s">
        <v>48</v>
      </c>
      <c r="AO98" s="64" t="s">
        <v>48</v>
      </c>
      <c r="AP98" s="39">
        <v>42113</v>
      </c>
      <c r="AQ98" s="5"/>
      <c r="AR98" s="5"/>
      <c r="AS98" s="5"/>
      <c r="AT98" s="45">
        <f t="shared" ref="AT98:AT99" si="0">AJ98+AK98</f>
        <v>306551.53999999998</v>
      </c>
      <c r="AU98" s="39"/>
      <c r="AV98" s="5"/>
      <c r="AW98" s="5"/>
      <c r="AX98" s="12"/>
      <c r="AY98" s="14"/>
      <c r="AZ98" s="14"/>
      <c r="BA98" s="48" t="s">
        <v>432</v>
      </c>
      <c r="BB98" s="13"/>
    </row>
    <row r="99" spans="2:54" ht="80.099999999999994" customHeight="1">
      <c r="B99" s="30"/>
      <c r="C99" s="404"/>
      <c r="D99" s="404"/>
      <c r="E99" s="17">
        <v>2015</v>
      </c>
      <c r="F99" s="18" t="s">
        <v>70</v>
      </c>
      <c r="G99" s="21" t="s">
        <v>618</v>
      </c>
      <c r="H99" s="2" t="s">
        <v>324</v>
      </c>
      <c r="I99" s="3" t="s">
        <v>619</v>
      </c>
      <c r="J99" s="4">
        <v>422690.66</v>
      </c>
      <c r="K99" s="6">
        <v>42109</v>
      </c>
      <c r="L99" s="5">
        <v>42114</v>
      </c>
      <c r="M99" s="12">
        <v>42128</v>
      </c>
      <c r="N99" s="75">
        <v>42109</v>
      </c>
      <c r="O99" s="42" t="s">
        <v>678</v>
      </c>
      <c r="P99" s="19" t="s">
        <v>107</v>
      </c>
      <c r="Q99" s="259">
        <v>42220</v>
      </c>
      <c r="R99" s="21" t="s">
        <v>680</v>
      </c>
      <c r="S99" s="9">
        <v>41970</v>
      </c>
      <c r="T99" s="4">
        <v>482007.52</v>
      </c>
      <c r="U99" s="4"/>
      <c r="V99" s="41"/>
      <c r="W99" s="43" t="s">
        <v>48</v>
      </c>
      <c r="X99" s="136" t="s">
        <v>48</v>
      </c>
      <c r="Y99" s="136" t="s">
        <v>48</v>
      </c>
      <c r="Z99" s="7" t="s">
        <v>48</v>
      </c>
      <c r="AA99" s="278" t="s">
        <v>48</v>
      </c>
      <c r="AB99" s="42" t="s">
        <v>483</v>
      </c>
      <c r="AC99" s="1" t="s">
        <v>48</v>
      </c>
      <c r="AD99" s="1"/>
      <c r="AE99" s="1" t="s">
        <v>693</v>
      </c>
      <c r="AF99" s="5">
        <v>42109</v>
      </c>
      <c r="AG99" s="1" t="s">
        <v>91</v>
      </c>
      <c r="AH99" s="1"/>
      <c r="AI99" s="366"/>
      <c r="AJ99" s="44">
        <v>0</v>
      </c>
      <c r="AK99" s="45">
        <v>375226.96</v>
      </c>
      <c r="AL99" s="39">
        <v>42114</v>
      </c>
      <c r="AM99" s="12">
        <v>41763</v>
      </c>
      <c r="AN99" s="39" t="s">
        <v>48</v>
      </c>
      <c r="AO99" s="64" t="s">
        <v>48</v>
      </c>
      <c r="AP99" s="39"/>
      <c r="AQ99" s="5"/>
      <c r="AR99" s="5"/>
      <c r="AS99" s="5"/>
      <c r="AT99" s="45">
        <f t="shared" si="0"/>
        <v>375226.96</v>
      </c>
      <c r="AU99" s="21"/>
      <c r="AV99" s="1"/>
      <c r="AW99" s="1"/>
      <c r="AX99" s="18"/>
      <c r="AY99" s="14"/>
      <c r="AZ99" s="14"/>
      <c r="BA99" s="48" t="s">
        <v>432</v>
      </c>
      <c r="BB99" s="13"/>
    </row>
    <row r="100" spans="2:54" ht="80.099999999999994" customHeight="1">
      <c r="B100" s="30"/>
      <c r="C100" s="404"/>
      <c r="D100" s="404"/>
      <c r="E100" s="17">
        <v>2015</v>
      </c>
      <c r="F100" s="18" t="s">
        <v>70</v>
      </c>
      <c r="G100" s="21" t="s">
        <v>620</v>
      </c>
      <c r="H100" s="2" t="s">
        <v>324</v>
      </c>
      <c r="I100" s="3" t="s">
        <v>621</v>
      </c>
      <c r="J100" s="4">
        <v>1182630</v>
      </c>
      <c r="K100" s="6">
        <v>42209</v>
      </c>
      <c r="L100" s="5">
        <v>42212</v>
      </c>
      <c r="M100" s="12">
        <v>42239</v>
      </c>
      <c r="N100" s="75">
        <v>42209</v>
      </c>
      <c r="O100" s="42" t="s">
        <v>678</v>
      </c>
      <c r="P100" s="190" t="s">
        <v>107</v>
      </c>
      <c r="Q100" s="259">
        <v>42215</v>
      </c>
      <c r="R100" s="21" t="s">
        <v>681</v>
      </c>
      <c r="S100" s="9">
        <v>42244</v>
      </c>
      <c r="T100" s="4">
        <v>1182630</v>
      </c>
      <c r="U100" s="4"/>
      <c r="V100" s="41"/>
      <c r="W100" s="43" t="s">
        <v>48</v>
      </c>
      <c r="X100" s="136" t="s">
        <v>48</v>
      </c>
      <c r="Y100" s="136" t="s">
        <v>48</v>
      </c>
      <c r="Z100" s="7" t="s">
        <v>48</v>
      </c>
      <c r="AA100" s="278" t="s">
        <v>48</v>
      </c>
      <c r="AB100" s="42" t="s">
        <v>483</v>
      </c>
      <c r="AC100" s="1" t="s">
        <v>694</v>
      </c>
      <c r="AD100" s="5">
        <v>42209</v>
      </c>
      <c r="AE100" s="1" t="s">
        <v>695</v>
      </c>
      <c r="AF100" s="5">
        <v>42209</v>
      </c>
      <c r="AG100" s="1" t="s">
        <v>91</v>
      </c>
      <c r="AH100" s="1"/>
      <c r="AI100" s="366"/>
      <c r="AJ100" s="44">
        <v>0</v>
      </c>
      <c r="AK100" s="45"/>
      <c r="AL100" s="39"/>
      <c r="AM100" s="12"/>
      <c r="AN100" s="39" t="s">
        <v>48</v>
      </c>
      <c r="AO100" s="64" t="s">
        <v>48</v>
      </c>
      <c r="AP100" s="39"/>
      <c r="AQ100" s="5"/>
      <c r="AR100" s="5"/>
      <c r="AS100" s="5"/>
      <c r="AT100" s="45"/>
      <c r="AU100" s="21"/>
      <c r="AV100" s="1"/>
      <c r="AW100" s="1"/>
      <c r="AX100" s="18"/>
      <c r="AY100" s="14"/>
      <c r="AZ100" s="14"/>
      <c r="BA100" s="48" t="s">
        <v>432</v>
      </c>
      <c r="BB100" s="13"/>
    </row>
    <row r="101" spans="2:54" ht="80.099999999999994" customHeight="1">
      <c r="B101" s="30"/>
      <c r="C101" s="149"/>
      <c r="D101" s="149"/>
      <c r="E101" s="17">
        <v>2015</v>
      </c>
      <c r="F101" s="19" t="s">
        <v>118</v>
      </c>
      <c r="G101" s="21" t="s">
        <v>622</v>
      </c>
      <c r="H101" s="2" t="s">
        <v>46</v>
      </c>
      <c r="I101" s="3" t="s">
        <v>623</v>
      </c>
      <c r="J101" s="4"/>
      <c r="K101" s="6"/>
      <c r="L101" s="5"/>
      <c r="M101" s="12"/>
      <c r="N101" s="14" t="s">
        <v>48</v>
      </c>
      <c r="O101" s="21" t="s">
        <v>48</v>
      </c>
      <c r="P101" s="190"/>
      <c r="Q101" s="263" t="s">
        <v>48</v>
      </c>
      <c r="R101" s="21" t="s">
        <v>682</v>
      </c>
      <c r="S101" s="9">
        <v>42244</v>
      </c>
      <c r="T101" s="4">
        <v>70000</v>
      </c>
      <c r="U101" s="4"/>
      <c r="V101" s="41"/>
      <c r="W101" s="43" t="s">
        <v>48</v>
      </c>
      <c r="X101" s="136" t="s">
        <v>48</v>
      </c>
      <c r="Y101" s="136" t="s">
        <v>48</v>
      </c>
      <c r="Z101" s="7" t="s">
        <v>48</v>
      </c>
      <c r="AA101" s="278" t="s">
        <v>48</v>
      </c>
      <c r="AB101" s="42" t="s">
        <v>48</v>
      </c>
      <c r="AC101" s="1" t="s">
        <v>48</v>
      </c>
      <c r="AD101" s="1"/>
      <c r="AE101" s="1" t="s">
        <v>48</v>
      </c>
      <c r="AF101" s="1"/>
      <c r="AG101" s="1" t="s">
        <v>48</v>
      </c>
      <c r="AH101" s="1"/>
      <c r="AI101" s="366"/>
      <c r="AJ101" s="44"/>
      <c r="AK101" s="45"/>
      <c r="AL101" s="39"/>
      <c r="AM101" s="12"/>
      <c r="AN101" s="286" t="s">
        <v>48</v>
      </c>
      <c r="AO101" s="64"/>
      <c r="AP101" s="39"/>
      <c r="AQ101" s="5"/>
      <c r="AR101" s="5"/>
      <c r="AS101" s="5"/>
      <c r="AT101" s="45"/>
      <c r="AU101" s="21"/>
      <c r="AV101" s="1"/>
      <c r="AW101" s="1"/>
      <c r="AX101" s="18"/>
      <c r="AY101" s="14"/>
      <c r="AZ101" s="14"/>
      <c r="BA101" s="48" t="s">
        <v>432</v>
      </c>
      <c r="BB101" s="13"/>
    </row>
    <row r="102" spans="2:54" ht="80.099999999999994" customHeight="1">
      <c r="B102" s="30"/>
      <c r="C102" s="149"/>
      <c r="D102" s="149"/>
      <c r="E102" s="17">
        <v>2015</v>
      </c>
      <c r="F102" s="19" t="s">
        <v>118</v>
      </c>
      <c r="G102" s="21" t="s">
        <v>624</v>
      </c>
      <c r="H102" s="2" t="s">
        <v>46</v>
      </c>
      <c r="I102" s="3" t="s">
        <v>625</v>
      </c>
      <c r="J102" s="4">
        <v>92000</v>
      </c>
      <c r="K102" s="6">
        <v>42128</v>
      </c>
      <c r="L102" s="5">
        <v>42128</v>
      </c>
      <c r="M102" s="12">
        <v>42133</v>
      </c>
      <c r="N102" s="14" t="s">
        <v>48</v>
      </c>
      <c r="O102" s="21" t="s">
        <v>48</v>
      </c>
      <c r="P102" s="190" t="s">
        <v>107</v>
      </c>
      <c r="Q102" s="263" t="s">
        <v>48</v>
      </c>
      <c r="R102" s="21" t="s">
        <v>683</v>
      </c>
      <c r="S102" s="9">
        <v>42185</v>
      </c>
      <c r="T102" s="4"/>
      <c r="U102" s="4"/>
      <c r="V102" s="41"/>
      <c r="W102" s="43" t="s">
        <v>48</v>
      </c>
      <c r="X102" s="136" t="s">
        <v>48</v>
      </c>
      <c r="Y102" s="136" t="s">
        <v>48</v>
      </c>
      <c r="Z102" s="7" t="s">
        <v>48</v>
      </c>
      <c r="AA102" s="278" t="s">
        <v>48</v>
      </c>
      <c r="AB102" s="42" t="s">
        <v>48</v>
      </c>
      <c r="AC102" s="1" t="s">
        <v>48</v>
      </c>
      <c r="AD102" s="1"/>
      <c r="AE102" s="1" t="s">
        <v>48</v>
      </c>
      <c r="AF102" s="1"/>
      <c r="AG102" s="1" t="s">
        <v>48</v>
      </c>
      <c r="AH102" s="1"/>
      <c r="AI102" s="366"/>
      <c r="AJ102" s="44"/>
      <c r="AK102" s="45"/>
      <c r="AL102" s="39"/>
      <c r="AM102" s="12"/>
      <c r="AN102" s="286" t="s">
        <v>48</v>
      </c>
      <c r="AO102" s="64">
        <v>42128</v>
      </c>
      <c r="AP102" s="39"/>
      <c r="AQ102" s="5"/>
      <c r="AR102" s="5"/>
      <c r="AS102" s="5"/>
      <c r="AT102" s="45"/>
      <c r="AU102" s="21"/>
      <c r="AV102" s="1"/>
      <c r="AW102" s="1"/>
      <c r="AX102" s="18"/>
      <c r="AY102" s="14"/>
      <c r="AZ102" s="14"/>
      <c r="BA102" s="48" t="s">
        <v>432</v>
      </c>
      <c r="BB102" s="13"/>
    </row>
    <row r="103" spans="2:54" ht="80.099999999999994" customHeight="1">
      <c r="B103" s="30"/>
      <c r="C103" s="149"/>
      <c r="D103" s="149"/>
      <c r="E103" s="17">
        <v>2015</v>
      </c>
      <c r="F103" s="19" t="s">
        <v>118</v>
      </c>
      <c r="G103" s="21" t="s">
        <v>626</v>
      </c>
      <c r="H103" s="2" t="s">
        <v>46</v>
      </c>
      <c r="I103" s="3" t="s">
        <v>627</v>
      </c>
      <c r="J103" s="4">
        <v>180484.7</v>
      </c>
      <c r="K103" s="6">
        <v>42186</v>
      </c>
      <c r="L103" s="5">
        <v>42186</v>
      </c>
      <c r="M103" s="12">
        <v>42195</v>
      </c>
      <c r="N103" s="14" t="s">
        <v>48</v>
      </c>
      <c r="O103" s="21" t="s">
        <v>48</v>
      </c>
      <c r="P103" s="190" t="s">
        <v>684</v>
      </c>
      <c r="Q103" s="75">
        <v>42186</v>
      </c>
      <c r="R103" s="21"/>
      <c r="S103" s="9"/>
      <c r="T103" s="4"/>
      <c r="U103" s="4"/>
      <c r="V103" s="41"/>
      <c r="W103" s="43" t="s">
        <v>48</v>
      </c>
      <c r="X103" s="136" t="s">
        <v>48</v>
      </c>
      <c r="Y103" s="136" t="s">
        <v>48</v>
      </c>
      <c r="Z103" s="7" t="s">
        <v>48</v>
      </c>
      <c r="AA103" s="278" t="s">
        <v>48</v>
      </c>
      <c r="AB103" s="42" t="s">
        <v>48</v>
      </c>
      <c r="AC103" s="1"/>
      <c r="AD103" s="1"/>
      <c r="AE103" s="1"/>
      <c r="AF103" s="1"/>
      <c r="AG103" s="1"/>
      <c r="AH103" s="1"/>
      <c r="AI103" s="366"/>
      <c r="AJ103" s="44"/>
      <c r="AK103" s="45"/>
      <c r="AL103" s="39">
        <v>42187</v>
      </c>
      <c r="AM103" s="12">
        <v>42193</v>
      </c>
      <c r="AN103" s="39" t="s">
        <v>48</v>
      </c>
      <c r="AO103" s="64" t="s">
        <v>626</v>
      </c>
      <c r="AP103" s="39"/>
      <c r="AQ103" s="5"/>
      <c r="AR103" s="5"/>
      <c r="AS103" s="5"/>
      <c r="AT103" s="45"/>
      <c r="AU103" s="21"/>
      <c r="AV103" s="1"/>
      <c r="AW103" s="1"/>
      <c r="AX103" s="18"/>
      <c r="AY103" s="14"/>
      <c r="AZ103" s="14"/>
      <c r="BA103" s="48" t="s">
        <v>432</v>
      </c>
      <c r="BB103" s="13"/>
    </row>
    <row r="104" spans="2:54" ht="80.099999999999994" customHeight="1">
      <c r="B104" s="30"/>
      <c r="C104" s="149"/>
      <c r="D104" s="149"/>
      <c r="E104" s="17">
        <v>2015</v>
      </c>
      <c r="F104" s="19" t="s">
        <v>118</v>
      </c>
      <c r="G104" s="21" t="s">
        <v>628</v>
      </c>
      <c r="H104" s="2" t="s">
        <v>46</v>
      </c>
      <c r="I104" s="3" t="s">
        <v>629</v>
      </c>
      <c r="J104" s="4">
        <v>117631.84</v>
      </c>
      <c r="K104" s="6">
        <v>42186</v>
      </c>
      <c r="L104" s="5">
        <v>42186</v>
      </c>
      <c r="M104" s="12">
        <v>42195</v>
      </c>
      <c r="N104" s="14" t="s">
        <v>48</v>
      </c>
      <c r="O104" s="21" t="s">
        <v>48</v>
      </c>
      <c r="P104" s="190" t="s">
        <v>684</v>
      </c>
      <c r="Q104" s="75">
        <v>42186</v>
      </c>
      <c r="R104" s="21"/>
      <c r="S104" s="9"/>
      <c r="T104" s="4"/>
      <c r="U104" s="4"/>
      <c r="V104" s="41"/>
      <c r="W104" s="43" t="s">
        <v>48</v>
      </c>
      <c r="X104" s="136" t="s">
        <v>48</v>
      </c>
      <c r="Y104" s="136" t="s">
        <v>48</v>
      </c>
      <c r="Z104" s="7" t="s">
        <v>48</v>
      </c>
      <c r="AA104" s="278" t="s">
        <v>48</v>
      </c>
      <c r="AB104" s="42" t="s">
        <v>48</v>
      </c>
      <c r="AC104" s="1"/>
      <c r="AD104" s="1"/>
      <c r="AE104" s="1"/>
      <c r="AF104" s="1"/>
      <c r="AG104" s="1"/>
      <c r="AH104" s="1"/>
      <c r="AI104" s="366"/>
      <c r="AJ104" s="44"/>
      <c r="AK104" s="45"/>
      <c r="AL104" s="39">
        <v>42187</v>
      </c>
      <c r="AM104" s="12">
        <v>42193</v>
      </c>
      <c r="AN104" s="39" t="s">
        <v>48</v>
      </c>
      <c r="AO104" s="64" t="s">
        <v>628</v>
      </c>
      <c r="AP104" s="39"/>
      <c r="AQ104" s="5"/>
      <c r="AR104" s="5"/>
      <c r="AS104" s="5"/>
      <c r="AT104" s="45"/>
      <c r="AU104" s="21"/>
      <c r="AV104" s="1"/>
      <c r="AW104" s="1"/>
      <c r="AX104" s="18"/>
      <c r="AY104" s="14"/>
      <c r="AZ104" s="14"/>
      <c r="BA104" s="48" t="s">
        <v>432</v>
      </c>
      <c r="BB104" s="13"/>
    </row>
    <row r="105" spans="2:54" ht="80.099999999999994" customHeight="1">
      <c r="B105" s="30"/>
      <c r="C105" s="149"/>
      <c r="D105" s="149"/>
      <c r="E105" s="17">
        <v>2015</v>
      </c>
      <c r="F105" s="18" t="s">
        <v>70</v>
      </c>
      <c r="G105" s="21" t="s">
        <v>630</v>
      </c>
      <c r="H105" s="2" t="s">
        <v>46</v>
      </c>
      <c r="I105" s="3" t="s">
        <v>631</v>
      </c>
      <c r="J105" s="4">
        <v>315420.59999999998</v>
      </c>
      <c r="K105" s="6">
        <v>42193</v>
      </c>
      <c r="L105" s="5">
        <v>42193</v>
      </c>
      <c r="M105" s="12">
        <v>42200</v>
      </c>
      <c r="N105" s="14" t="s">
        <v>48</v>
      </c>
      <c r="O105" s="21" t="s">
        <v>48</v>
      </c>
      <c r="P105" s="190" t="s">
        <v>684</v>
      </c>
      <c r="Q105" s="75">
        <v>42219</v>
      </c>
      <c r="R105" s="21" t="s">
        <v>685</v>
      </c>
      <c r="S105" s="9">
        <v>42244</v>
      </c>
      <c r="T105" s="4">
        <v>143420</v>
      </c>
      <c r="U105" s="4"/>
      <c r="V105" s="41"/>
      <c r="W105" s="43" t="s">
        <v>48</v>
      </c>
      <c r="X105" s="136" t="s">
        <v>48</v>
      </c>
      <c r="Y105" s="136" t="s">
        <v>48</v>
      </c>
      <c r="Z105" s="7" t="s">
        <v>48</v>
      </c>
      <c r="AA105" s="278" t="s">
        <v>48</v>
      </c>
      <c r="AB105" s="42" t="s">
        <v>48</v>
      </c>
      <c r="AC105" s="1"/>
      <c r="AD105" s="1"/>
      <c r="AE105" s="1"/>
      <c r="AF105" s="1"/>
      <c r="AG105" s="1"/>
      <c r="AH105" s="1"/>
      <c r="AI105" s="366"/>
      <c r="AJ105" s="44"/>
      <c r="AK105" s="45"/>
      <c r="AL105" s="39">
        <v>42194</v>
      </c>
      <c r="AM105" s="12">
        <v>42200</v>
      </c>
      <c r="AN105" s="39" t="s">
        <v>48</v>
      </c>
      <c r="AO105" s="64" t="s">
        <v>48</v>
      </c>
      <c r="AP105" s="39"/>
      <c r="AQ105" s="5"/>
      <c r="AR105" s="5"/>
      <c r="AS105" s="5"/>
      <c r="AT105" s="45"/>
      <c r="AU105" s="21"/>
      <c r="AV105" s="1"/>
      <c r="AW105" s="1"/>
      <c r="AX105" s="18"/>
      <c r="AY105" s="14"/>
      <c r="AZ105" s="14"/>
      <c r="BA105" s="48" t="s">
        <v>432</v>
      </c>
      <c r="BB105" s="13"/>
    </row>
    <row r="106" spans="2:54" ht="80.099999999999994" customHeight="1">
      <c r="B106" s="30"/>
      <c r="C106" s="149"/>
      <c r="D106" s="149"/>
      <c r="E106" s="17">
        <v>2015</v>
      </c>
      <c r="F106" s="18" t="s">
        <v>70</v>
      </c>
      <c r="G106" s="21" t="s">
        <v>632</v>
      </c>
      <c r="H106" s="2" t="s">
        <v>46</v>
      </c>
      <c r="I106" s="3" t="s">
        <v>633</v>
      </c>
      <c r="J106" s="4">
        <v>144879.81</v>
      </c>
      <c r="K106" s="6">
        <v>42201</v>
      </c>
      <c r="L106" s="5">
        <v>42201</v>
      </c>
      <c r="M106" s="12">
        <v>42216</v>
      </c>
      <c r="N106" s="14" t="s">
        <v>48</v>
      </c>
      <c r="O106" s="21" t="s">
        <v>48</v>
      </c>
      <c r="P106" s="19" t="s">
        <v>684</v>
      </c>
      <c r="Q106" s="75">
        <v>42199</v>
      </c>
      <c r="R106" s="21" t="s">
        <v>685</v>
      </c>
      <c r="S106" s="9">
        <v>42244</v>
      </c>
      <c r="T106" s="4">
        <v>138749.84</v>
      </c>
      <c r="U106" s="4"/>
      <c r="V106" s="41"/>
      <c r="W106" s="43" t="s">
        <v>48</v>
      </c>
      <c r="X106" s="136" t="s">
        <v>48</v>
      </c>
      <c r="Y106" s="136" t="s">
        <v>48</v>
      </c>
      <c r="Z106" s="7" t="s">
        <v>48</v>
      </c>
      <c r="AA106" s="278" t="s">
        <v>48</v>
      </c>
      <c r="AB106" s="42" t="s">
        <v>48</v>
      </c>
      <c r="AC106" s="1"/>
      <c r="AD106" s="1"/>
      <c r="AE106" s="1"/>
      <c r="AF106" s="1"/>
      <c r="AG106" s="1"/>
      <c r="AH106" s="1"/>
      <c r="AI106" s="366"/>
      <c r="AJ106" s="44"/>
      <c r="AK106" s="45"/>
      <c r="AL106" s="39">
        <v>42201</v>
      </c>
      <c r="AM106" s="12">
        <v>42207</v>
      </c>
      <c r="AN106" s="39" t="s">
        <v>48</v>
      </c>
      <c r="AO106" s="64" t="s">
        <v>48</v>
      </c>
      <c r="AP106" s="39"/>
      <c r="AQ106" s="5"/>
      <c r="AR106" s="5"/>
      <c r="AS106" s="5"/>
      <c r="AT106" s="45"/>
      <c r="AU106" s="21"/>
      <c r="AV106" s="1"/>
      <c r="AW106" s="1"/>
      <c r="AX106" s="18"/>
      <c r="AY106" s="14"/>
      <c r="AZ106" s="14"/>
      <c r="BA106" s="48" t="s">
        <v>432</v>
      </c>
      <c r="BB106" s="13"/>
    </row>
    <row r="107" spans="2:54" ht="80.099999999999994" customHeight="1">
      <c r="B107" s="30"/>
      <c r="C107" s="149"/>
      <c r="D107" s="149"/>
      <c r="E107" s="17">
        <v>2015</v>
      </c>
      <c r="F107" s="18" t="s">
        <v>70</v>
      </c>
      <c r="G107" s="21" t="s">
        <v>634</v>
      </c>
      <c r="H107" s="2" t="s">
        <v>46</v>
      </c>
      <c r="I107" s="3" t="s">
        <v>635</v>
      </c>
      <c r="J107" s="4">
        <v>74934.460000000006</v>
      </c>
      <c r="K107" s="6">
        <v>42201</v>
      </c>
      <c r="L107" s="5">
        <v>42201</v>
      </c>
      <c r="M107" s="12">
        <v>42216</v>
      </c>
      <c r="N107" s="14" t="s">
        <v>48</v>
      </c>
      <c r="O107" s="21" t="s">
        <v>48</v>
      </c>
      <c r="P107" s="19" t="s">
        <v>684</v>
      </c>
      <c r="Q107" s="75">
        <v>42198</v>
      </c>
      <c r="R107" s="21" t="s">
        <v>683</v>
      </c>
      <c r="S107" s="9">
        <v>42185</v>
      </c>
      <c r="T107" s="4">
        <v>74934.460000000006</v>
      </c>
      <c r="U107" s="4"/>
      <c r="V107" s="41"/>
      <c r="W107" s="43" t="s">
        <v>48</v>
      </c>
      <c r="X107" s="136" t="s">
        <v>48</v>
      </c>
      <c r="Y107" s="136" t="s">
        <v>48</v>
      </c>
      <c r="Z107" s="7" t="s">
        <v>48</v>
      </c>
      <c r="AA107" s="278" t="s">
        <v>48</v>
      </c>
      <c r="AB107" s="42" t="s">
        <v>48</v>
      </c>
      <c r="AC107" s="1"/>
      <c r="AD107" s="1"/>
      <c r="AE107" s="1"/>
      <c r="AF107" s="1"/>
      <c r="AG107" s="1"/>
      <c r="AH107" s="1"/>
      <c r="AI107" s="366"/>
      <c r="AJ107" s="44"/>
      <c r="AK107" s="45"/>
      <c r="AL107" s="39">
        <v>42208</v>
      </c>
      <c r="AM107" s="12">
        <v>42214</v>
      </c>
      <c r="AN107" s="39" t="s">
        <v>48</v>
      </c>
      <c r="AO107" s="64" t="s">
        <v>48</v>
      </c>
      <c r="AP107" s="39"/>
      <c r="AQ107" s="5"/>
      <c r="AR107" s="5"/>
      <c r="AS107" s="5"/>
      <c r="AT107" s="45"/>
      <c r="AU107" s="21"/>
      <c r="AV107" s="1"/>
      <c r="AW107" s="1"/>
      <c r="AX107" s="18"/>
      <c r="AY107" s="14"/>
      <c r="AZ107" s="14"/>
      <c r="BA107" s="48" t="s">
        <v>432</v>
      </c>
      <c r="BB107" s="13"/>
    </row>
    <row r="108" spans="2:54" ht="80.099999999999994" customHeight="1">
      <c r="B108" s="30"/>
      <c r="C108" s="149"/>
      <c r="D108" s="149"/>
      <c r="E108" s="17">
        <v>2015</v>
      </c>
      <c r="F108" s="18" t="s">
        <v>70</v>
      </c>
      <c r="G108" s="21" t="s">
        <v>636</v>
      </c>
      <c r="H108" s="2" t="s">
        <v>46</v>
      </c>
      <c r="I108" s="3" t="s">
        <v>637</v>
      </c>
      <c r="J108" s="4">
        <v>116511.12</v>
      </c>
      <c r="K108" s="6">
        <v>42219</v>
      </c>
      <c r="L108" s="5">
        <v>42219</v>
      </c>
      <c r="M108" s="12">
        <v>42226</v>
      </c>
      <c r="N108" s="14" t="s">
        <v>48</v>
      </c>
      <c r="O108" s="21" t="s">
        <v>48</v>
      </c>
      <c r="P108" s="19" t="s">
        <v>684</v>
      </c>
      <c r="Q108" s="75"/>
      <c r="R108" s="21" t="s">
        <v>683</v>
      </c>
      <c r="S108" s="9">
        <v>42185</v>
      </c>
      <c r="T108" s="4">
        <v>50562.9</v>
      </c>
      <c r="U108" s="4"/>
      <c r="V108" s="41"/>
      <c r="W108" s="43" t="s">
        <v>48</v>
      </c>
      <c r="X108" s="136" t="s">
        <v>48</v>
      </c>
      <c r="Y108" s="136" t="s">
        <v>48</v>
      </c>
      <c r="Z108" s="7" t="s">
        <v>48</v>
      </c>
      <c r="AA108" s="278" t="s">
        <v>48</v>
      </c>
      <c r="AB108" s="42" t="s">
        <v>48</v>
      </c>
      <c r="AC108" s="1" t="s">
        <v>48</v>
      </c>
      <c r="AD108" s="1"/>
      <c r="AE108" s="1" t="s">
        <v>48</v>
      </c>
      <c r="AF108" s="1"/>
      <c r="AG108" s="1" t="s">
        <v>48</v>
      </c>
      <c r="AH108" s="1"/>
      <c r="AI108" s="366"/>
      <c r="AJ108" s="44"/>
      <c r="AK108" s="45"/>
      <c r="AL108" s="39">
        <v>42222</v>
      </c>
      <c r="AM108" s="12">
        <v>42224</v>
      </c>
      <c r="AN108" s="286" t="s">
        <v>48</v>
      </c>
      <c r="AO108" s="64" t="s">
        <v>636</v>
      </c>
      <c r="AP108" s="39"/>
      <c r="AQ108" s="5"/>
      <c r="AR108" s="5"/>
      <c r="AS108" s="5"/>
      <c r="AT108" s="45"/>
      <c r="AU108" s="21"/>
      <c r="AV108" s="1"/>
      <c r="AW108" s="1"/>
      <c r="AX108" s="18"/>
      <c r="AY108" s="14"/>
      <c r="AZ108" s="14"/>
      <c r="BA108" s="48" t="s">
        <v>432</v>
      </c>
      <c r="BB108" s="13"/>
    </row>
    <row r="109" spans="2:54" ht="80.099999999999994" customHeight="1">
      <c r="B109" s="30"/>
      <c r="C109" s="149"/>
      <c r="D109" s="149"/>
      <c r="E109" s="17">
        <v>2015</v>
      </c>
      <c r="F109" s="18" t="s">
        <v>70</v>
      </c>
      <c r="G109" s="21" t="s">
        <v>638</v>
      </c>
      <c r="H109" s="2" t="s">
        <v>46</v>
      </c>
      <c r="I109" s="3" t="s">
        <v>639</v>
      </c>
      <c r="J109" s="4">
        <v>256635.81</v>
      </c>
      <c r="K109" s="6">
        <v>42201</v>
      </c>
      <c r="L109" s="5">
        <v>42201</v>
      </c>
      <c r="M109" s="12">
        <v>42216</v>
      </c>
      <c r="N109" s="14" t="s">
        <v>48</v>
      </c>
      <c r="O109" s="21" t="s">
        <v>48</v>
      </c>
      <c r="P109" s="19" t="s">
        <v>684</v>
      </c>
      <c r="Q109" s="75"/>
      <c r="R109" s="21" t="s">
        <v>685</v>
      </c>
      <c r="S109" s="9">
        <v>42244</v>
      </c>
      <c r="T109" s="4">
        <v>256635.81</v>
      </c>
      <c r="U109" s="4"/>
      <c r="V109" s="41"/>
      <c r="W109" s="43" t="s">
        <v>48</v>
      </c>
      <c r="X109" s="136" t="s">
        <v>48</v>
      </c>
      <c r="Y109" s="136" t="s">
        <v>48</v>
      </c>
      <c r="Z109" s="7" t="s">
        <v>48</v>
      </c>
      <c r="AA109" s="278" t="s">
        <v>48</v>
      </c>
      <c r="AB109" s="42" t="s">
        <v>48</v>
      </c>
      <c r="AC109" s="1" t="s">
        <v>48</v>
      </c>
      <c r="AD109" s="1"/>
      <c r="AE109" s="1" t="s">
        <v>48</v>
      </c>
      <c r="AF109" s="1"/>
      <c r="AG109" s="1" t="s">
        <v>48</v>
      </c>
      <c r="AH109" s="1"/>
      <c r="AI109" s="366"/>
      <c r="AJ109" s="44"/>
      <c r="AK109" s="45"/>
      <c r="AL109" s="39">
        <v>42201</v>
      </c>
      <c r="AM109" s="12">
        <v>42214</v>
      </c>
      <c r="AN109" s="286" t="s">
        <v>48</v>
      </c>
      <c r="AO109" s="64" t="s">
        <v>638</v>
      </c>
      <c r="AP109" s="39"/>
      <c r="AQ109" s="5"/>
      <c r="AR109" s="5"/>
      <c r="AS109" s="5"/>
      <c r="AT109" s="45"/>
      <c r="AU109" s="21"/>
      <c r="AV109" s="1"/>
      <c r="AW109" s="1"/>
      <c r="AX109" s="18"/>
      <c r="AY109" s="14"/>
      <c r="AZ109" s="14"/>
      <c r="BA109" s="48" t="s">
        <v>432</v>
      </c>
      <c r="BB109" s="13"/>
    </row>
    <row r="110" spans="2:54" ht="80.099999999999994" customHeight="1">
      <c r="B110" s="30"/>
      <c r="C110" s="149"/>
      <c r="D110" s="149"/>
      <c r="E110" s="17">
        <v>2015</v>
      </c>
      <c r="F110" s="18" t="s">
        <v>70</v>
      </c>
      <c r="G110" s="21" t="s">
        <v>640</v>
      </c>
      <c r="H110" s="2" t="s">
        <v>46</v>
      </c>
      <c r="I110" s="3" t="s">
        <v>641</v>
      </c>
      <c r="J110" s="4">
        <v>186751.07</v>
      </c>
      <c r="K110" s="6">
        <v>42188</v>
      </c>
      <c r="L110" s="5">
        <v>42191</v>
      </c>
      <c r="M110" s="12">
        <v>42210</v>
      </c>
      <c r="N110" s="14" t="s">
        <v>48</v>
      </c>
      <c r="O110" s="21" t="s">
        <v>48</v>
      </c>
      <c r="P110" s="19" t="s">
        <v>684</v>
      </c>
      <c r="Q110" s="75"/>
      <c r="R110" s="21" t="s">
        <v>685</v>
      </c>
      <c r="S110" s="9">
        <v>42244</v>
      </c>
      <c r="T110" s="4">
        <v>186751.07</v>
      </c>
      <c r="U110" s="4"/>
      <c r="V110" s="41"/>
      <c r="W110" s="43" t="s">
        <v>48</v>
      </c>
      <c r="X110" s="136" t="s">
        <v>48</v>
      </c>
      <c r="Y110" s="136" t="s">
        <v>48</v>
      </c>
      <c r="Z110" s="7" t="s">
        <v>48</v>
      </c>
      <c r="AA110" s="278" t="s">
        <v>48</v>
      </c>
      <c r="AB110" s="42" t="s">
        <v>48</v>
      </c>
      <c r="AC110" s="1" t="s">
        <v>48</v>
      </c>
      <c r="AD110" s="1"/>
      <c r="AE110" s="1" t="s">
        <v>48</v>
      </c>
      <c r="AF110" s="1"/>
      <c r="AG110" s="1" t="s">
        <v>48</v>
      </c>
      <c r="AH110" s="1"/>
      <c r="AI110" s="366"/>
      <c r="AJ110" s="44"/>
      <c r="AK110" s="45"/>
      <c r="AL110" s="39">
        <v>42191</v>
      </c>
      <c r="AM110" s="12">
        <v>42210</v>
      </c>
      <c r="AN110" s="286" t="s">
        <v>48</v>
      </c>
      <c r="AO110" s="64" t="s">
        <v>640</v>
      </c>
      <c r="AP110" s="39"/>
      <c r="AQ110" s="5"/>
      <c r="AR110" s="5"/>
      <c r="AS110" s="5"/>
      <c r="AT110" s="45"/>
      <c r="AU110" s="21"/>
      <c r="AV110" s="1"/>
      <c r="AW110" s="1"/>
      <c r="AX110" s="18"/>
      <c r="AY110" s="14"/>
      <c r="AZ110" s="14"/>
      <c r="BA110" s="48" t="s">
        <v>432</v>
      </c>
      <c r="BB110" s="13"/>
    </row>
    <row r="111" spans="2:54" ht="80.099999999999994" customHeight="1">
      <c r="B111" s="30"/>
      <c r="C111" s="149"/>
      <c r="D111" s="149"/>
      <c r="E111" s="17">
        <v>2015</v>
      </c>
      <c r="F111" s="18" t="s">
        <v>70</v>
      </c>
      <c r="G111" s="21" t="s">
        <v>642</v>
      </c>
      <c r="H111" s="2" t="s">
        <v>46</v>
      </c>
      <c r="I111" s="3" t="s">
        <v>643</v>
      </c>
      <c r="J111" s="4">
        <v>359833.1</v>
      </c>
      <c r="K111" s="6">
        <v>42210</v>
      </c>
      <c r="L111" s="5">
        <v>42210</v>
      </c>
      <c r="M111" s="12">
        <v>42226</v>
      </c>
      <c r="N111" s="14" t="s">
        <v>48</v>
      </c>
      <c r="O111" s="21" t="s">
        <v>48</v>
      </c>
      <c r="P111" s="19" t="s">
        <v>684</v>
      </c>
      <c r="Q111" s="75"/>
      <c r="R111" s="21" t="s">
        <v>685</v>
      </c>
      <c r="S111" s="9">
        <v>42244</v>
      </c>
      <c r="T111" s="4">
        <v>359833.1</v>
      </c>
      <c r="U111" s="4"/>
      <c r="V111" s="41"/>
      <c r="W111" s="43" t="s">
        <v>48</v>
      </c>
      <c r="X111" s="136" t="s">
        <v>48</v>
      </c>
      <c r="Y111" s="136" t="s">
        <v>48</v>
      </c>
      <c r="Z111" s="7" t="s">
        <v>48</v>
      </c>
      <c r="AA111" s="278" t="s">
        <v>48</v>
      </c>
      <c r="AB111" s="42" t="s">
        <v>48</v>
      </c>
      <c r="AC111" s="1" t="s">
        <v>48</v>
      </c>
      <c r="AD111" s="1"/>
      <c r="AE111" s="1" t="s">
        <v>48</v>
      </c>
      <c r="AF111" s="1"/>
      <c r="AG111" s="1" t="s">
        <v>48</v>
      </c>
      <c r="AH111" s="1"/>
      <c r="AI111" s="366"/>
      <c r="AJ111" s="44"/>
      <c r="AK111" s="45"/>
      <c r="AL111" s="39">
        <v>42215</v>
      </c>
      <c r="AM111" s="12">
        <v>42221</v>
      </c>
      <c r="AN111" s="286" t="s">
        <v>48</v>
      </c>
      <c r="AO111" s="64" t="s">
        <v>642</v>
      </c>
      <c r="AP111" s="39"/>
      <c r="AQ111" s="5"/>
      <c r="AR111" s="5"/>
      <c r="AS111" s="5"/>
      <c r="AT111" s="45"/>
      <c r="AU111" s="21"/>
      <c r="AV111" s="1"/>
      <c r="AW111" s="1"/>
      <c r="AX111" s="18"/>
      <c r="AY111" s="14"/>
      <c r="AZ111" s="14"/>
      <c r="BA111" s="48" t="s">
        <v>432</v>
      </c>
      <c r="BB111" s="13"/>
    </row>
    <row r="112" spans="2:54" ht="80.099999999999994" customHeight="1">
      <c r="B112" s="30"/>
      <c r="C112" s="149"/>
      <c r="D112" s="149"/>
      <c r="E112" s="17">
        <v>2015</v>
      </c>
      <c r="F112" s="18" t="s">
        <v>70</v>
      </c>
      <c r="G112" s="21" t="s">
        <v>644</v>
      </c>
      <c r="H112" s="2" t="s">
        <v>46</v>
      </c>
      <c r="I112" s="3" t="s">
        <v>645</v>
      </c>
      <c r="J112" s="4">
        <v>225508.89</v>
      </c>
      <c r="K112" s="6">
        <v>42226</v>
      </c>
      <c r="L112" s="5">
        <v>42226</v>
      </c>
      <c r="M112" s="12">
        <v>42238</v>
      </c>
      <c r="N112" s="14" t="s">
        <v>48</v>
      </c>
      <c r="O112" s="21" t="s">
        <v>48</v>
      </c>
      <c r="P112" s="19" t="s">
        <v>684</v>
      </c>
      <c r="Q112" s="75"/>
      <c r="R112" s="21" t="s">
        <v>685</v>
      </c>
      <c r="S112" s="9">
        <v>42244</v>
      </c>
      <c r="T112" s="4">
        <v>225508.89</v>
      </c>
      <c r="U112" s="4"/>
      <c r="V112" s="41"/>
      <c r="W112" s="43" t="s">
        <v>48</v>
      </c>
      <c r="X112" s="136" t="s">
        <v>48</v>
      </c>
      <c r="Y112" s="136" t="s">
        <v>48</v>
      </c>
      <c r="Z112" s="7" t="s">
        <v>48</v>
      </c>
      <c r="AA112" s="278" t="s">
        <v>48</v>
      </c>
      <c r="AB112" s="42" t="s">
        <v>48</v>
      </c>
      <c r="AC112" s="1" t="s">
        <v>48</v>
      </c>
      <c r="AD112" s="1"/>
      <c r="AE112" s="1" t="s">
        <v>48</v>
      </c>
      <c r="AF112" s="1"/>
      <c r="AG112" s="1" t="s">
        <v>48</v>
      </c>
      <c r="AH112" s="1"/>
      <c r="AI112" s="366"/>
      <c r="AJ112" s="44"/>
      <c r="AK112" s="45"/>
      <c r="AL112" s="39">
        <v>42226</v>
      </c>
      <c r="AM112" s="12">
        <v>42235</v>
      </c>
      <c r="AN112" s="286" t="s">
        <v>48</v>
      </c>
      <c r="AO112" s="64" t="s">
        <v>644</v>
      </c>
      <c r="AP112" s="39"/>
      <c r="AQ112" s="5"/>
      <c r="AR112" s="5"/>
      <c r="AS112" s="5"/>
      <c r="AT112" s="45"/>
      <c r="AU112" s="21"/>
      <c r="AV112" s="1"/>
      <c r="AW112" s="1"/>
      <c r="AX112" s="18"/>
      <c r="AY112" s="14"/>
      <c r="AZ112" s="14"/>
      <c r="BA112" s="48" t="s">
        <v>432</v>
      </c>
      <c r="BB112" s="13"/>
    </row>
    <row r="113" spans="2:54" ht="80.099999999999994" customHeight="1">
      <c r="B113" s="30"/>
      <c r="C113" s="149"/>
      <c r="D113" s="149"/>
      <c r="E113" s="17">
        <v>2015</v>
      </c>
      <c r="F113" s="18" t="s">
        <v>70</v>
      </c>
      <c r="G113" s="21" t="s">
        <v>164</v>
      </c>
      <c r="H113" s="2" t="s">
        <v>46</v>
      </c>
      <c r="I113" s="3" t="s">
        <v>646</v>
      </c>
      <c r="J113" s="4">
        <v>373029.23</v>
      </c>
      <c r="K113" s="6">
        <v>42188</v>
      </c>
      <c r="L113" s="5">
        <v>42191</v>
      </c>
      <c r="M113" s="12">
        <v>42210</v>
      </c>
      <c r="N113" s="14" t="s">
        <v>48</v>
      </c>
      <c r="O113" s="21" t="s">
        <v>48</v>
      </c>
      <c r="P113" s="19" t="s">
        <v>684</v>
      </c>
      <c r="Q113" s="75">
        <v>42186</v>
      </c>
      <c r="R113" s="21" t="s">
        <v>683</v>
      </c>
      <c r="S113" s="9">
        <v>42185</v>
      </c>
      <c r="T113" s="4">
        <v>400121.57</v>
      </c>
      <c r="U113" s="4"/>
      <c r="V113" s="41"/>
      <c r="W113" s="43" t="s">
        <v>48</v>
      </c>
      <c r="X113" s="136" t="s">
        <v>48</v>
      </c>
      <c r="Y113" s="136" t="s">
        <v>48</v>
      </c>
      <c r="Z113" s="7" t="s">
        <v>48</v>
      </c>
      <c r="AA113" s="278" t="s">
        <v>48</v>
      </c>
      <c r="AB113" s="42" t="s">
        <v>48</v>
      </c>
      <c r="AC113" s="1"/>
      <c r="AD113" s="1"/>
      <c r="AE113" s="1"/>
      <c r="AF113" s="1"/>
      <c r="AG113" s="1"/>
      <c r="AH113" s="1"/>
      <c r="AI113" s="366"/>
      <c r="AJ113" s="44"/>
      <c r="AK113" s="45"/>
      <c r="AL113" s="39">
        <v>42191</v>
      </c>
      <c r="AM113" s="12">
        <v>42210</v>
      </c>
      <c r="AN113" s="39" t="s">
        <v>48</v>
      </c>
      <c r="AO113" s="64" t="s">
        <v>164</v>
      </c>
      <c r="AP113" s="39"/>
      <c r="AQ113" s="5"/>
      <c r="AR113" s="5"/>
      <c r="AS113" s="5"/>
      <c r="AT113" s="45"/>
      <c r="AU113" s="21"/>
      <c r="AV113" s="1"/>
      <c r="AW113" s="1"/>
      <c r="AX113" s="18"/>
      <c r="AY113" s="14"/>
      <c r="AZ113" s="14"/>
      <c r="BA113" s="48" t="s">
        <v>432</v>
      </c>
      <c r="BB113" s="13"/>
    </row>
    <row r="114" spans="2:54" ht="80.099999999999994" customHeight="1">
      <c r="B114" s="30"/>
      <c r="C114" s="149"/>
      <c r="D114" s="149"/>
      <c r="E114" s="17">
        <v>2015</v>
      </c>
      <c r="F114" s="18" t="s">
        <v>70</v>
      </c>
      <c r="G114" s="21" t="s">
        <v>647</v>
      </c>
      <c r="H114" s="2" t="s">
        <v>46</v>
      </c>
      <c r="I114" s="3" t="s">
        <v>648</v>
      </c>
      <c r="J114" s="4">
        <v>847454.56</v>
      </c>
      <c r="K114" s="6">
        <v>42219</v>
      </c>
      <c r="L114" s="5">
        <v>42219</v>
      </c>
      <c r="M114" s="12">
        <v>42231</v>
      </c>
      <c r="N114" s="14" t="s">
        <v>48</v>
      </c>
      <c r="O114" s="21" t="s">
        <v>48</v>
      </c>
      <c r="P114" s="19" t="s">
        <v>684</v>
      </c>
      <c r="Q114" s="75">
        <v>42219</v>
      </c>
      <c r="R114" s="21" t="s">
        <v>683</v>
      </c>
      <c r="S114" s="9">
        <v>42185</v>
      </c>
      <c r="T114" s="4">
        <v>893540.34</v>
      </c>
      <c r="U114" s="4"/>
      <c r="V114" s="41"/>
      <c r="W114" s="43" t="s">
        <v>48</v>
      </c>
      <c r="X114" s="136" t="s">
        <v>48</v>
      </c>
      <c r="Y114" s="136" t="s">
        <v>48</v>
      </c>
      <c r="Z114" s="7" t="s">
        <v>48</v>
      </c>
      <c r="AA114" s="278" t="s">
        <v>48</v>
      </c>
      <c r="AB114" s="42" t="s">
        <v>48</v>
      </c>
      <c r="AC114" s="1"/>
      <c r="AD114" s="1"/>
      <c r="AE114" s="1"/>
      <c r="AF114" s="1"/>
      <c r="AG114" s="1"/>
      <c r="AH114" s="1"/>
      <c r="AI114" s="366"/>
      <c r="AJ114" s="44"/>
      <c r="AK114" s="45"/>
      <c r="AL114" s="39">
        <v>42219</v>
      </c>
      <c r="AM114" s="12">
        <v>42231</v>
      </c>
      <c r="AN114" s="39" t="s">
        <v>48</v>
      </c>
      <c r="AO114" s="64" t="s">
        <v>647</v>
      </c>
      <c r="AP114" s="39"/>
      <c r="AQ114" s="5"/>
      <c r="AR114" s="5"/>
      <c r="AS114" s="5"/>
      <c r="AT114" s="45"/>
      <c r="AU114" s="21"/>
      <c r="AV114" s="1"/>
      <c r="AW114" s="1"/>
      <c r="AX114" s="18"/>
      <c r="AY114" s="14"/>
      <c r="AZ114" s="14"/>
      <c r="BA114" s="48" t="s">
        <v>432</v>
      </c>
      <c r="BB114" s="13"/>
    </row>
    <row r="115" spans="2:54" ht="80.099999999999994" customHeight="1">
      <c r="B115" s="30"/>
      <c r="C115" s="149"/>
      <c r="D115" s="149"/>
      <c r="E115" s="17">
        <v>2015</v>
      </c>
      <c r="F115" s="18" t="s">
        <v>70</v>
      </c>
      <c r="G115" s="21" t="s">
        <v>649</v>
      </c>
      <c r="H115" s="2" t="s">
        <v>46</v>
      </c>
      <c r="I115" s="3" t="s">
        <v>650</v>
      </c>
      <c r="J115" s="4">
        <v>510072.99</v>
      </c>
      <c r="K115" s="6">
        <v>42186</v>
      </c>
      <c r="L115" s="5">
        <v>42233</v>
      </c>
      <c r="M115" s="12">
        <v>42247</v>
      </c>
      <c r="N115" s="14" t="s">
        <v>48</v>
      </c>
      <c r="O115" s="21" t="s">
        <v>48</v>
      </c>
      <c r="P115" s="19" t="s">
        <v>684</v>
      </c>
      <c r="Q115" s="75">
        <v>42219</v>
      </c>
      <c r="R115" s="21" t="s">
        <v>683</v>
      </c>
      <c r="S115" s="9">
        <v>42185</v>
      </c>
      <c r="T115" s="4">
        <v>543382.36</v>
      </c>
      <c r="U115" s="4"/>
      <c r="V115" s="41"/>
      <c r="W115" s="43" t="s">
        <v>48</v>
      </c>
      <c r="X115" s="136" t="s">
        <v>48</v>
      </c>
      <c r="Y115" s="136" t="s">
        <v>48</v>
      </c>
      <c r="Z115" s="7" t="s">
        <v>48</v>
      </c>
      <c r="AA115" s="278" t="s">
        <v>48</v>
      </c>
      <c r="AB115" s="42" t="s">
        <v>48</v>
      </c>
      <c r="AC115" s="1"/>
      <c r="AD115" s="1"/>
      <c r="AE115" s="1"/>
      <c r="AF115" s="1"/>
      <c r="AG115" s="1"/>
      <c r="AH115" s="1"/>
      <c r="AI115" s="366"/>
      <c r="AJ115" s="44"/>
      <c r="AK115" s="45"/>
      <c r="AL115" s="39">
        <v>42233</v>
      </c>
      <c r="AM115" s="12">
        <v>42245</v>
      </c>
      <c r="AN115" s="39" t="s">
        <v>48</v>
      </c>
      <c r="AO115" s="64" t="s">
        <v>649</v>
      </c>
      <c r="AP115" s="39"/>
      <c r="AQ115" s="5"/>
      <c r="AR115" s="5"/>
      <c r="AS115" s="5"/>
      <c r="AT115" s="45"/>
      <c r="AU115" s="21"/>
      <c r="AV115" s="1"/>
      <c r="AW115" s="1"/>
      <c r="AX115" s="18"/>
      <c r="AY115" s="14"/>
      <c r="AZ115" s="14"/>
      <c r="BA115" s="48" t="s">
        <v>432</v>
      </c>
      <c r="BB115" s="13"/>
    </row>
    <row r="116" spans="2:54" ht="80.099999999999994" customHeight="1">
      <c r="B116" s="30"/>
      <c r="C116" s="149"/>
      <c r="D116" s="149"/>
      <c r="E116" s="17">
        <v>2015</v>
      </c>
      <c r="F116" s="18" t="s">
        <v>70</v>
      </c>
      <c r="G116" s="21" t="s">
        <v>651</v>
      </c>
      <c r="H116" s="2" t="s">
        <v>46</v>
      </c>
      <c r="I116" s="3" t="s">
        <v>652</v>
      </c>
      <c r="J116" s="4">
        <v>125552.88</v>
      </c>
      <c r="K116" s="6">
        <v>42219</v>
      </c>
      <c r="L116" s="5">
        <v>42219</v>
      </c>
      <c r="M116" s="12">
        <v>42231</v>
      </c>
      <c r="N116" s="14" t="s">
        <v>48</v>
      </c>
      <c r="O116" s="21" t="s">
        <v>48</v>
      </c>
      <c r="P116" s="19" t="s">
        <v>684</v>
      </c>
      <c r="Q116" s="75"/>
      <c r="R116" s="21" t="s">
        <v>683</v>
      </c>
      <c r="S116" s="9">
        <v>42185</v>
      </c>
      <c r="T116" s="4">
        <v>400121.57</v>
      </c>
      <c r="U116" s="4"/>
      <c r="V116" s="41"/>
      <c r="W116" s="43" t="s">
        <v>48</v>
      </c>
      <c r="X116" s="136" t="s">
        <v>48</v>
      </c>
      <c r="Y116" s="136" t="s">
        <v>48</v>
      </c>
      <c r="Z116" s="7" t="s">
        <v>48</v>
      </c>
      <c r="AA116" s="278" t="s">
        <v>48</v>
      </c>
      <c r="AB116" s="42" t="s">
        <v>48</v>
      </c>
      <c r="AC116" s="1" t="s">
        <v>48</v>
      </c>
      <c r="AD116" s="1"/>
      <c r="AE116" s="1" t="s">
        <v>48</v>
      </c>
      <c r="AF116" s="1"/>
      <c r="AG116" s="1" t="s">
        <v>48</v>
      </c>
      <c r="AH116" s="1"/>
      <c r="AI116" s="366"/>
      <c r="AJ116" s="44"/>
      <c r="AK116" s="45"/>
      <c r="AL116" s="39">
        <v>42191</v>
      </c>
      <c r="AM116" s="12">
        <v>42210</v>
      </c>
      <c r="AN116" s="286" t="s">
        <v>48</v>
      </c>
      <c r="AO116" s="64" t="s">
        <v>164</v>
      </c>
      <c r="AP116" s="39"/>
      <c r="AQ116" s="5"/>
      <c r="AR116" s="5"/>
      <c r="AS116" s="5"/>
      <c r="AT116" s="45"/>
      <c r="AU116" s="21"/>
      <c r="AV116" s="1"/>
      <c r="AW116" s="1"/>
      <c r="AX116" s="18"/>
      <c r="AY116" s="14"/>
      <c r="AZ116" s="14"/>
      <c r="BA116" s="48" t="s">
        <v>432</v>
      </c>
      <c r="BB116" s="13"/>
    </row>
    <row r="117" spans="2:54" ht="80.099999999999994" customHeight="1">
      <c r="B117" s="30"/>
      <c r="C117" s="149"/>
      <c r="D117" s="149"/>
      <c r="E117" s="17">
        <v>2015</v>
      </c>
      <c r="F117" s="18" t="s">
        <v>70</v>
      </c>
      <c r="G117" s="21" t="s">
        <v>653</v>
      </c>
      <c r="H117" s="2" t="s">
        <v>46</v>
      </c>
      <c r="I117" s="3" t="s">
        <v>654</v>
      </c>
      <c r="J117" s="4">
        <v>152209.54999999999</v>
      </c>
      <c r="K117" s="6">
        <v>42225</v>
      </c>
      <c r="L117" s="5">
        <v>42225</v>
      </c>
      <c r="M117" s="12">
        <v>42247</v>
      </c>
      <c r="N117" s="14" t="s">
        <v>48</v>
      </c>
      <c r="O117" s="21" t="s">
        <v>48</v>
      </c>
      <c r="P117" s="19" t="s">
        <v>684</v>
      </c>
      <c r="Q117" s="75"/>
      <c r="R117" s="21" t="s">
        <v>683</v>
      </c>
      <c r="S117" s="9">
        <v>42185</v>
      </c>
      <c r="T117" s="4">
        <v>120973.17</v>
      </c>
      <c r="U117" s="4"/>
      <c r="V117" s="41"/>
      <c r="W117" s="43" t="s">
        <v>48</v>
      </c>
      <c r="X117" s="136" t="s">
        <v>48</v>
      </c>
      <c r="Y117" s="136" t="s">
        <v>48</v>
      </c>
      <c r="Z117" s="7" t="s">
        <v>48</v>
      </c>
      <c r="AA117" s="278" t="s">
        <v>48</v>
      </c>
      <c r="AB117" s="42" t="s">
        <v>48</v>
      </c>
      <c r="AC117" s="1" t="s">
        <v>48</v>
      </c>
      <c r="AD117" s="1"/>
      <c r="AE117" s="1" t="s">
        <v>48</v>
      </c>
      <c r="AF117" s="1"/>
      <c r="AG117" s="1" t="s">
        <v>48</v>
      </c>
      <c r="AH117" s="1"/>
      <c r="AI117" s="366"/>
      <c r="AJ117" s="44"/>
      <c r="AK117" s="45"/>
      <c r="AL117" s="39">
        <v>42226</v>
      </c>
      <c r="AM117" s="12">
        <v>42231</v>
      </c>
      <c r="AN117" s="286" t="s">
        <v>48</v>
      </c>
      <c r="AO117" s="64">
        <v>42230</v>
      </c>
      <c r="AP117" s="39"/>
      <c r="AQ117" s="5"/>
      <c r="AR117" s="5"/>
      <c r="AS117" s="5"/>
      <c r="AT117" s="45">
        <f>AJ117+AK117</f>
        <v>0</v>
      </c>
      <c r="AU117" s="21"/>
      <c r="AV117" s="1"/>
      <c r="AW117" s="1"/>
      <c r="AX117" s="18"/>
      <c r="AY117" s="14"/>
      <c r="AZ117" s="14"/>
      <c r="BA117" s="48" t="s">
        <v>432</v>
      </c>
      <c r="BB117" s="13"/>
    </row>
    <row r="118" spans="2:54" ht="80.099999999999994" customHeight="1">
      <c r="B118" s="30"/>
      <c r="C118" s="404"/>
      <c r="D118" s="404"/>
      <c r="E118" s="17">
        <v>2015</v>
      </c>
      <c r="F118" s="18" t="s">
        <v>70</v>
      </c>
      <c r="G118" s="21" t="s">
        <v>655</v>
      </c>
      <c r="H118" s="2" t="s">
        <v>324</v>
      </c>
      <c r="I118" s="3" t="s">
        <v>656</v>
      </c>
      <c r="J118" s="4">
        <v>1093156.1599999999</v>
      </c>
      <c r="K118" s="6">
        <v>42208</v>
      </c>
      <c r="L118" s="5">
        <v>42212</v>
      </c>
      <c r="M118" s="12">
        <v>42263</v>
      </c>
      <c r="N118" s="75">
        <v>42208</v>
      </c>
      <c r="O118" s="223" t="s">
        <v>686</v>
      </c>
      <c r="P118" s="19" t="s">
        <v>107</v>
      </c>
      <c r="Q118" s="75">
        <v>42230</v>
      </c>
      <c r="R118" s="21" t="s">
        <v>687</v>
      </c>
      <c r="S118" s="9">
        <v>41935</v>
      </c>
      <c r="T118" s="4"/>
      <c r="U118" s="4"/>
      <c r="V118" s="41"/>
      <c r="W118" s="43" t="s">
        <v>48</v>
      </c>
      <c r="X118" s="136" t="s">
        <v>48</v>
      </c>
      <c r="Y118" s="136" t="s">
        <v>48</v>
      </c>
      <c r="Z118" s="7" t="s">
        <v>48</v>
      </c>
      <c r="AA118" s="278" t="s">
        <v>48</v>
      </c>
      <c r="AB118" s="42" t="s">
        <v>483</v>
      </c>
      <c r="AC118" s="1" t="s">
        <v>48</v>
      </c>
      <c r="AD118" s="1"/>
      <c r="AE118" s="1" t="s">
        <v>696</v>
      </c>
      <c r="AF118" s="5">
        <v>42208</v>
      </c>
      <c r="AG118" s="1"/>
      <c r="AH118" s="1"/>
      <c r="AI118" s="366"/>
      <c r="AJ118" s="44">
        <v>0</v>
      </c>
      <c r="AK118" s="45"/>
      <c r="AL118" s="39"/>
      <c r="AM118" s="12"/>
      <c r="AN118" s="39" t="s">
        <v>48</v>
      </c>
      <c r="AO118" s="64" t="s">
        <v>48</v>
      </c>
      <c r="AP118" s="39"/>
      <c r="AQ118" s="5"/>
      <c r="AR118" s="5"/>
      <c r="AS118" s="5"/>
      <c r="AT118" s="45">
        <f>AJ118+AK118</f>
        <v>0</v>
      </c>
      <c r="AU118" s="70">
        <v>42254</v>
      </c>
      <c r="AV118" s="1" t="s">
        <v>48</v>
      </c>
      <c r="AW118" s="1" t="s">
        <v>48</v>
      </c>
      <c r="AX118" s="18" t="s">
        <v>48</v>
      </c>
      <c r="AY118" s="14"/>
      <c r="AZ118" s="14"/>
      <c r="BA118" s="48" t="s">
        <v>432</v>
      </c>
      <c r="BB118" s="13"/>
    </row>
    <row r="119" spans="2:54" ht="80.099999999999994" customHeight="1">
      <c r="B119" s="30"/>
      <c r="C119" s="149"/>
      <c r="D119" s="407"/>
      <c r="E119" s="214">
        <v>2015</v>
      </c>
      <c r="F119" s="18" t="s">
        <v>70</v>
      </c>
      <c r="G119" s="216" t="s">
        <v>657</v>
      </c>
      <c r="H119" s="2" t="s">
        <v>46</v>
      </c>
      <c r="I119" s="218" t="s">
        <v>658</v>
      </c>
      <c r="J119" s="219">
        <v>652283.77</v>
      </c>
      <c r="K119" s="220">
        <v>42212</v>
      </c>
      <c r="L119" s="221">
        <v>42219</v>
      </c>
      <c r="M119" s="222">
        <v>42231</v>
      </c>
      <c r="N119" s="14" t="s">
        <v>48</v>
      </c>
      <c r="O119" s="21" t="s">
        <v>48</v>
      </c>
      <c r="P119" s="190" t="s">
        <v>684</v>
      </c>
      <c r="Q119" s="39"/>
      <c r="R119" s="21" t="s">
        <v>685</v>
      </c>
      <c r="S119" s="9">
        <v>42244</v>
      </c>
      <c r="T119" s="4"/>
      <c r="U119" s="4"/>
      <c r="V119" s="41"/>
      <c r="W119" s="43" t="s">
        <v>48</v>
      </c>
      <c r="X119" s="136" t="s">
        <v>48</v>
      </c>
      <c r="Y119" s="136" t="s">
        <v>48</v>
      </c>
      <c r="Z119" s="7" t="s">
        <v>48</v>
      </c>
      <c r="AA119" s="278" t="s">
        <v>48</v>
      </c>
      <c r="AB119" s="42" t="s">
        <v>48</v>
      </c>
      <c r="AC119" s="1" t="s">
        <v>48</v>
      </c>
      <c r="AD119" s="1"/>
      <c r="AE119" s="1" t="s">
        <v>48</v>
      </c>
      <c r="AF119" s="1"/>
      <c r="AG119" s="1" t="s">
        <v>48</v>
      </c>
      <c r="AH119" s="1"/>
      <c r="AI119" s="366"/>
      <c r="AJ119" s="44">
        <v>0</v>
      </c>
      <c r="AK119" s="45"/>
      <c r="AL119" s="39"/>
      <c r="AM119" s="12"/>
      <c r="AN119" s="286" t="s">
        <v>48</v>
      </c>
      <c r="AO119" s="12"/>
      <c r="AP119" s="39"/>
      <c r="AQ119" s="5"/>
      <c r="AR119" s="5"/>
      <c r="AS119" s="5"/>
      <c r="AT119" s="45">
        <f>AJ119+AK119</f>
        <v>0</v>
      </c>
      <c r="AU119" s="21"/>
      <c r="AV119" s="1"/>
      <c r="AW119" s="1"/>
      <c r="AX119" s="18"/>
      <c r="AY119" s="14"/>
      <c r="AZ119" s="14"/>
      <c r="BA119" s="48" t="s">
        <v>432</v>
      </c>
      <c r="BB119" s="13"/>
    </row>
    <row r="120" spans="2:54" ht="80.099999999999994" customHeight="1">
      <c r="B120" s="30"/>
      <c r="C120" s="149"/>
      <c r="D120" s="407"/>
      <c r="E120" s="214">
        <v>2015</v>
      </c>
      <c r="F120" s="18" t="s">
        <v>70</v>
      </c>
      <c r="G120" s="21" t="s">
        <v>659</v>
      </c>
      <c r="H120" s="2" t="s">
        <v>46</v>
      </c>
      <c r="I120" s="3" t="s">
        <v>660</v>
      </c>
      <c r="J120" s="4">
        <v>363720.15</v>
      </c>
      <c r="K120" s="6">
        <v>42186</v>
      </c>
      <c r="L120" s="5">
        <v>42186</v>
      </c>
      <c r="M120" s="12">
        <v>42195</v>
      </c>
      <c r="N120" s="14" t="s">
        <v>48</v>
      </c>
      <c r="O120" s="21" t="s">
        <v>48</v>
      </c>
      <c r="P120" s="190" t="s">
        <v>684</v>
      </c>
      <c r="Q120" s="349">
        <v>42186</v>
      </c>
      <c r="R120" s="21" t="s">
        <v>683</v>
      </c>
      <c r="S120" s="9">
        <v>42185</v>
      </c>
      <c r="T120" s="345">
        <v>387852.54</v>
      </c>
      <c r="U120" s="345"/>
      <c r="V120" s="350"/>
      <c r="W120" s="43" t="s">
        <v>48</v>
      </c>
      <c r="X120" s="136" t="s">
        <v>48</v>
      </c>
      <c r="Y120" s="136" t="s">
        <v>48</v>
      </c>
      <c r="Z120" s="7" t="s">
        <v>48</v>
      </c>
      <c r="AA120" s="278" t="s">
        <v>48</v>
      </c>
      <c r="AB120" s="42" t="s">
        <v>48</v>
      </c>
      <c r="AC120" s="1"/>
      <c r="AD120" s="1"/>
      <c r="AE120" s="1"/>
      <c r="AF120" s="1"/>
      <c r="AG120" s="1"/>
      <c r="AH120" s="1"/>
      <c r="AI120" s="366"/>
      <c r="AJ120" s="44"/>
      <c r="AK120" s="45"/>
      <c r="AL120" s="39">
        <v>42186</v>
      </c>
      <c r="AM120" s="12">
        <v>42195</v>
      </c>
      <c r="AN120" s="39" t="s">
        <v>48</v>
      </c>
      <c r="AO120" s="12" t="s">
        <v>659</v>
      </c>
      <c r="AP120" s="39"/>
      <c r="AQ120" s="5"/>
      <c r="AR120" s="5"/>
      <c r="AS120" s="5"/>
      <c r="AT120" s="45">
        <f t="shared" ref="AT120:AT127" si="1">AJ120+AK120</f>
        <v>0</v>
      </c>
      <c r="AU120" s="21"/>
      <c r="AV120" s="1"/>
      <c r="AW120" s="1"/>
      <c r="AX120" s="18"/>
      <c r="AY120" s="14"/>
      <c r="AZ120" s="14"/>
      <c r="BA120" s="48" t="s">
        <v>432</v>
      </c>
      <c r="BB120" s="13"/>
    </row>
    <row r="121" spans="2:54" ht="80.099999999999994" customHeight="1">
      <c r="B121" s="30"/>
      <c r="C121" s="149"/>
      <c r="D121" s="407"/>
      <c r="E121" s="214">
        <v>2015</v>
      </c>
      <c r="F121" s="18" t="s">
        <v>70</v>
      </c>
      <c r="G121" s="250" t="s">
        <v>661</v>
      </c>
      <c r="H121" s="2" t="s">
        <v>46</v>
      </c>
      <c r="I121" s="344" t="s">
        <v>662</v>
      </c>
      <c r="J121" s="345">
        <v>410196.06</v>
      </c>
      <c r="K121" s="346">
        <v>42219</v>
      </c>
      <c r="L121" s="347">
        <v>42219</v>
      </c>
      <c r="M121" s="348">
        <v>42231</v>
      </c>
      <c r="N121" s="14" t="s">
        <v>48</v>
      </c>
      <c r="O121" s="21" t="s">
        <v>48</v>
      </c>
      <c r="P121" s="190" t="s">
        <v>684</v>
      </c>
      <c r="Q121" s="75">
        <v>42186</v>
      </c>
      <c r="R121" s="21" t="s">
        <v>688</v>
      </c>
      <c r="S121" s="9">
        <v>42244</v>
      </c>
      <c r="T121" s="4">
        <v>410196.06</v>
      </c>
      <c r="U121" s="4"/>
      <c r="V121" s="41"/>
      <c r="W121" s="43" t="s">
        <v>48</v>
      </c>
      <c r="X121" s="136" t="s">
        <v>48</v>
      </c>
      <c r="Y121" s="136" t="s">
        <v>48</v>
      </c>
      <c r="Z121" s="7" t="s">
        <v>48</v>
      </c>
      <c r="AA121" s="278" t="s">
        <v>48</v>
      </c>
      <c r="AB121" s="42" t="s">
        <v>48</v>
      </c>
      <c r="AC121" s="1"/>
      <c r="AD121" s="1"/>
      <c r="AE121" s="1"/>
      <c r="AF121" s="1"/>
      <c r="AG121" s="1"/>
      <c r="AH121" s="1"/>
      <c r="AI121" s="366"/>
      <c r="AJ121" s="44">
        <v>0</v>
      </c>
      <c r="AK121" s="45"/>
      <c r="AL121" s="39">
        <v>42219</v>
      </c>
      <c r="AM121" s="12">
        <v>42231</v>
      </c>
      <c r="AN121" s="39" t="s">
        <v>48</v>
      </c>
      <c r="AO121" s="12" t="s">
        <v>661</v>
      </c>
      <c r="AP121" s="39"/>
      <c r="AQ121" s="5"/>
      <c r="AR121" s="5"/>
      <c r="AS121" s="5"/>
      <c r="AT121" s="45">
        <f t="shared" si="1"/>
        <v>0</v>
      </c>
      <c r="AU121" s="21"/>
      <c r="AV121" s="1"/>
      <c r="AW121" s="1"/>
      <c r="AX121" s="18"/>
      <c r="AY121" s="14"/>
      <c r="AZ121" s="14"/>
      <c r="BA121" s="48" t="s">
        <v>432</v>
      </c>
      <c r="BB121" s="13"/>
    </row>
    <row r="122" spans="2:54" ht="80.099999999999994" customHeight="1">
      <c r="B122" s="30"/>
      <c r="C122" s="149"/>
      <c r="D122" s="407"/>
      <c r="E122" s="214">
        <v>2015</v>
      </c>
      <c r="F122" s="18" t="s">
        <v>70</v>
      </c>
      <c r="G122" s="21" t="s">
        <v>663</v>
      </c>
      <c r="H122" s="2" t="s">
        <v>46</v>
      </c>
      <c r="I122" s="218" t="s">
        <v>664</v>
      </c>
      <c r="J122" s="219">
        <v>471720.45</v>
      </c>
      <c r="K122" s="220">
        <v>42230</v>
      </c>
      <c r="L122" s="221">
        <v>42232</v>
      </c>
      <c r="M122" s="222">
        <v>42247</v>
      </c>
      <c r="N122" s="14" t="s">
        <v>48</v>
      </c>
      <c r="O122" s="21" t="s">
        <v>48</v>
      </c>
      <c r="P122" s="190" t="s">
        <v>684</v>
      </c>
      <c r="Q122" s="349">
        <v>42186</v>
      </c>
      <c r="R122" s="21" t="s">
        <v>688</v>
      </c>
      <c r="S122" s="9">
        <v>42244</v>
      </c>
      <c r="T122" s="345">
        <v>471720.42</v>
      </c>
      <c r="U122" s="345"/>
      <c r="V122" s="350"/>
      <c r="W122" s="43" t="s">
        <v>48</v>
      </c>
      <c r="X122" s="136" t="s">
        <v>48</v>
      </c>
      <c r="Y122" s="136" t="s">
        <v>48</v>
      </c>
      <c r="Z122" s="7" t="s">
        <v>48</v>
      </c>
      <c r="AA122" s="278" t="s">
        <v>48</v>
      </c>
      <c r="AB122" s="42" t="s">
        <v>48</v>
      </c>
      <c r="AC122" s="1"/>
      <c r="AD122" s="1"/>
      <c r="AE122" s="1"/>
      <c r="AF122" s="1"/>
      <c r="AG122" s="1"/>
      <c r="AH122" s="1"/>
      <c r="AI122" s="366"/>
      <c r="AJ122" s="44">
        <v>0</v>
      </c>
      <c r="AK122" s="45"/>
      <c r="AL122" s="39">
        <v>42233</v>
      </c>
      <c r="AM122" s="12">
        <v>42245</v>
      </c>
      <c r="AN122" s="39" t="s">
        <v>48</v>
      </c>
      <c r="AO122" s="12" t="s">
        <v>663</v>
      </c>
      <c r="AP122" s="39"/>
      <c r="AQ122" s="5"/>
      <c r="AR122" s="5"/>
      <c r="AS122" s="5"/>
      <c r="AT122" s="45">
        <f t="shared" si="1"/>
        <v>0</v>
      </c>
      <c r="AU122" s="21"/>
      <c r="AV122" s="1"/>
      <c r="AW122" s="1"/>
      <c r="AX122" s="18"/>
      <c r="AY122" s="14"/>
      <c r="AZ122" s="14"/>
      <c r="BA122" s="48" t="s">
        <v>432</v>
      </c>
      <c r="BB122" s="13"/>
    </row>
    <row r="123" spans="2:54" ht="80.099999999999994" customHeight="1">
      <c r="B123" s="30"/>
      <c r="C123" s="149"/>
      <c r="D123" s="407"/>
      <c r="E123" s="214">
        <v>2015</v>
      </c>
      <c r="F123" s="18" t="s">
        <v>70</v>
      </c>
      <c r="G123" s="21" t="s">
        <v>665</v>
      </c>
      <c r="H123" s="2" t="s">
        <v>46</v>
      </c>
      <c r="I123" s="218" t="s">
        <v>666</v>
      </c>
      <c r="J123" s="219">
        <v>247047.85</v>
      </c>
      <c r="K123" s="220">
        <v>42230</v>
      </c>
      <c r="L123" s="221">
        <v>42233</v>
      </c>
      <c r="M123" s="222">
        <v>42245</v>
      </c>
      <c r="N123" s="14" t="s">
        <v>48</v>
      </c>
      <c r="O123" s="21" t="s">
        <v>48</v>
      </c>
      <c r="P123" s="190" t="s">
        <v>684</v>
      </c>
      <c r="Q123" s="75">
        <v>42186</v>
      </c>
      <c r="R123" s="21" t="s">
        <v>688</v>
      </c>
      <c r="S123" s="9">
        <v>42244</v>
      </c>
      <c r="T123" s="4">
        <v>256499.56</v>
      </c>
      <c r="U123" s="4"/>
      <c r="V123" s="41"/>
      <c r="W123" s="43" t="s">
        <v>48</v>
      </c>
      <c r="X123" s="136" t="s">
        <v>48</v>
      </c>
      <c r="Y123" s="136" t="s">
        <v>48</v>
      </c>
      <c r="Z123" s="7" t="s">
        <v>48</v>
      </c>
      <c r="AA123" s="278" t="s">
        <v>48</v>
      </c>
      <c r="AB123" s="42" t="s">
        <v>48</v>
      </c>
      <c r="AC123" s="1"/>
      <c r="AD123" s="1"/>
      <c r="AE123" s="1"/>
      <c r="AF123" s="1"/>
      <c r="AG123" s="1"/>
      <c r="AH123" s="1"/>
      <c r="AI123" s="366"/>
      <c r="AJ123" s="44">
        <v>0</v>
      </c>
      <c r="AK123" s="45"/>
      <c r="AL123" s="39">
        <v>42233</v>
      </c>
      <c r="AM123" s="12">
        <v>42245</v>
      </c>
      <c r="AN123" s="39" t="s">
        <v>48</v>
      </c>
      <c r="AO123" s="12" t="s">
        <v>665</v>
      </c>
      <c r="AP123" s="39"/>
      <c r="AQ123" s="5"/>
      <c r="AR123" s="5"/>
      <c r="AS123" s="5"/>
      <c r="AT123" s="45">
        <f t="shared" si="1"/>
        <v>0</v>
      </c>
      <c r="AU123" s="21"/>
      <c r="AV123" s="1"/>
      <c r="AW123" s="1"/>
      <c r="AX123" s="18"/>
      <c r="AY123" s="14"/>
      <c r="AZ123" s="14"/>
      <c r="BA123" s="48" t="s">
        <v>432</v>
      </c>
      <c r="BB123" s="13"/>
    </row>
    <row r="124" spans="2:54" ht="80.099999999999994" customHeight="1">
      <c r="B124" s="30"/>
      <c r="C124" s="149"/>
      <c r="D124" s="407"/>
      <c r="E124" s="214">
        <v>2015</v>
      </c>
      <c r="F124" s="18" t="s">
        <v>70</v>
      </c>
      <c r="G124" s="21" t="s">
        <v>667</v>
      </c>
      <c r="H124" s="2" t="s">
        <v>46</v>
      </c>
      <c r="I124" s="218" t="s">
        <v>668</v>
      </c>
      <c r="J124" s="219">
        <v>650294</v>
      </c>
      <c r="K124" s="220">
        <v>42228</v>
      </c>
      <c r="L124" s="221">
        <v>42231</v>
      </c>
      <c r="M124" s="222">
        <v>42247</v>
      </c>
      <c r="N124" s="14" t="s">
        <v>48</v>
      </c>
      <c r="O124" s="21" t="s">
        <v>48</v>
      </c>
      <c r="P124" s="190" t="s">
        <v>684</v>
      </c>
      <c r="Q124" s="349">
        <v>42223</v>
      </c>
      <c r="R124" s="21"/>
      <c r="S124" s="9"/>
      <c r="T124" s="345"/>
      <c r="U124" s="345"/>
      <c r="V124" s="350"/>
      <c r="W124" s="43" t="s">
        <v>48</v>
      </c>
      <c r="X124" s="136" t="s">
        <v>48</v>
      </c>
      <c r="Y124" s="136" t="s">
        <v>48</v>
      </c>
      <c r="Z124" s="7" t="s">
        <v>48</v>
      </c>
      <c r="AA124" s="278" t="s">
        <v>48</v>
      </c>
      <c r="AB124" s="42" t="s">
        <v>48</v>
      </c>
      <c r="AC124" s="1"/>
      <c r="AD124" s="1"/>
      <c r="AE124" s="1"/>
      <c r="AF124" s="1"/>
      <c r="AG124" s="1"/>
      <c r="AH124" s="1"/>
      <c r="AI124" s="366"/>
      <c r="AJ124" s="44">
        <v>0</v>
      </c>
      <c r="AK124" s="45"/>
      <c r="AL124" s="39">
        <v>42233</v>
      </c>
      <c r="AM124" s="12">
        <v>42245</v>
      </c>
      <c r="AN124" s="39" t="s">
        <v>48</v>
      </c>
      <c r="AO124" s="12" t="s">
        <v>667</v>
      </c>
      <c r="AP124" s="39"/>
      <c r="AQ124" s="5"/>
      <c r="AR124" s="5"/>
      <c r="AS124" s="5"/>
      <c r="AT124" s="45">
        <f t="shared" si="1"/>
        <v>0</v>
      </c>
      <c r="AU124" s="21"/>
      <c r="AV124" s="1"/>
      <c r="AW124" s="1"/>
      <c r="AX124" s="18"/>
      <c r="AY124" s="14"/>
      <c r="AZ124" s="14"/>
      <c r="BA124" s="48" t="s">
        <v>432</v>
      </c>
      <c r="BB124" s="13"/>
    </row>
    <row r="125" spans="2:54" ht="80.099999999999994" customHeight="1">
      <c r="B125" s="30"/>
      <c r="C125" s="149"/>
      <c r="D125" s="407"/>
      <c r="E125" s="214">
        <v>2015</v>
      </c>
      <c r="F125" s="19"/>
      <c r="G125" s="21" t="s">
        <v>669</v>
      </c>
      <c r="H125" s="2" t="s">
        <v>46</v>
      </c>
      <c r="I125" s="218"/>
      <c r="J125" s="219"/>
      <c r="K125" s="220"/>
      <c r="L125" s="221"/>
      <c r="M125" s="222"/>
      <c r="N125" s="14" t="s">
        <v>48</v>
      </c>
      <c r="O125" s="21" t="s">
        <v>48</v>
      </c>
      <c r="P125" s="19"/>
      <c r="Q125" s="263" t="s">
        <v>48</v>
      </c>
      <c r="R125" s="21"/>
      <c r="S125" s="9"/>
      <c r="T125" s="4"/>
      <c r="U125" s="4"/>
      <c r="V125" s="41"/>
      <c r="W125" s="43" t="s">
        <v>48</v>
      </c>
      <c r="X125" s="136" t="s">
        <v>48</v>
      </c>
      <c r="Y125" s="136" t="s">
        <v>48</v>
      </c>
      <c r="Z125" s="7" t="s">
        <v>48</v>
      </c>
      <c r="AA125" s="278" t="s">
        <v>48</v>
      </c>
      <c r="AB125" s="42" t="s">
        <v>48</v>
      </c>
      <c r="AC125" s="1" t="s">
        <v>48</v>
      </c>
      <c r="AD125" s="1"/>
      <c r="AE125" s="1" t="s">
        <v>48</v>
      </c>
      <c r="AF125" s="1"/>
      <c r="AG125" s="1" t="s">
        <v>48</v>
      </c>
      <c r="AH125" s="1"/>
      <c r="AI125" s="366"/>
      <c r="AJ125" s="44">
        <v>0</v>
      </c>
      <c r="AK125" s="45"/>
      <c r="AL125" s="39"/>
      <c r="AM125" s="12"/>
      <c r="AN125" s="286" t="s">
        <v>48</v>
      </c>
      <c r="AO125" s="12"/>
      <c r="AP125" s="39"/>
      <c r="AQ125" s="5"/>
      <c r="AR125" s="5"/>
      <c r="AS125" s="5"/>
      <c r="AT125" s="45">
        <f t="shared" si="1"/>
        <v>0</v>
      </c>
      <c r="AU125" s="21"/>
      <c r="AV125" s="1"/>
      <c r="AW125" s="1"/>
      <c r="AX125" s="18"/>
      <c r="AY125" s="14"/>
      <c r="AZ125" s="14"/>
      <c r="BA125" s="48" t="s">
        <v>432</v>
      </c>
      <c r="BB125" s="13"/>
    </row>
    <row r="126" spans="2:54" ht="80.099999999999994" customHeight="1">
      <c r="B126" s="30"/>
      <c r="C126" s="149"/>
      <c r="D126" s="407"/>
      <c r="E126" s="214">
        <v>2015</v>
      </c>
      <c r="F126" s="18" t="s">
        <v>70</v>
      </c>
      <c r="G126" s="21" t="s">
        <v>670</v>
      </c>
      <c r="H126" s="2" t="s">
        <v>46</v>
      </c>
      <c r="I126" s="218" t="s">
        <v>671</v>
      </c>
      <c r="J126" s="219">
        <v>365900.18</v>
      </c>
      <c r="K126" s="220">
        <v>42254</v>
      </c>
      <c r="L126" s="221">
        <v>42254</v>
      </c>
      <c r="M126" s="222">
        <v>42210</v>
      </c>
      <c r="N126" s="14" t="s">
        <v>48</v>
      </c>
      <c r="O126" s="21" t="s">
        <v>48</v>
      </c>
      <c r="P126" s="351" t="s">
        <v>107</v>
      </c>
      <c r="Q126" s="349">
        <v>42251</v>
      </c>
      <c r="R126" s="352"/>
      <c r="S126" s="353"/>
      <c r="T126" s="345"/>
      <c r="U126" s="345"/>
      <c r="V126" s="350"/>
      <c r="W126" s="43" t="s">
        <v>48</v>
      </c>
      <c r="X126" s="136" t="s">
        <v>48</v>
      </c>
      <c r="Y126" s="136" t="s">
        <v>48</v>
      </c>
      <c r="Z126" s="7" t="s">
        <v>48</v>
      </c>
      <c r="AA126" s="278" t="s">
        <v>48</v>
      </c>
      <c r="AB126" s="42" t="s">
        <v>48</v>
      </c>
      <c r="AC126" s="1"/>
      <c r="AD126" s="1"/>
      <c r="AE126" s="1"/>
      <c r="AF126" s="1"/>
      <c r="AG126" s="1"/>
      <c r="AH126" s="1"/>
      <c r="AI126" s="366"/>
      <c r="AJ126" s="44">
        <v>0</v>
      </c>
      <c r="AK126" s="45"/>
      <c r="AL126" s="39"/>
      <c r="AM126" s="12"/>
      <c r="AN126" s="39" t="s">
        <v>48</v>
      </c>
      <c r="AO126" s="12" t="s">
        <v>672</v>
      </c>
      <c r="AP126" s="39"/>
      <c r="AQ126" s="5"/>
      <c r="AR126" s="5"/>
      <c r="AS126" s="5"/>
      <c r="AT126" s="45">
        <f t="shared" si="1"/>
        <v>0</v>
      </c>
      <c r="AU126" s="21"/>
      <c r="AV126" s="1"/>
      <c r="AW126" s="1"/>
      <c r="AX126" s="18"/>
      <c r="AY126" s="14"/>
      <c r="AZ126" s="14"/>
      <c r="BA126" s="48" t="s">
        <v>432</v>
      </c>
      <c r="BB126" s="13"/>
    </row>
    <row r="127" spans="2:54" ht="80.099999999999994" customHeight="1">
      <c r="B127" s="30"/>
      <c r="C127" s="149"/>
      <c r="D127" s="407"/>
      <c r="E127" s="214">
        <v>2015</v>
      </c>
      <c r="F127" s="18" t="s">
        <v>70</v>
      </c>
      <c r="G127" s="21" t="s">
        <v>672</v>
      </c>
      <c r="H127" s="2" t="s">
        <v>46</v>
      </c>
      <c r="I127" s="218" t="s">
        <v>673</v>
      </c>
      <c r="J127" s="219">
        <v>289480.24</v>
      </c>
      <c r="K127" s="220">
        <v>42258</v>
      </c>
      <c r="L127" s="221">
        <v>42258</v>
      </c>
      <c r="M127" s="222">
        <v>42272</v>
      </c>
      <c r="N127" s="14" t="s">
        <v>48</v>
      </c>
      <c r="O127" s="21" t="s">
        <v>48</v>
      </c>
      <c r="P127" s="19" t="s">
        <v>684</v>
      </c>
      <c r="Q127" s="75"/>
      <c r="R127" s="21"/>
      <c r="S127" s="9"/>
      <c r="T127" s="4"/>
      <c r="U127" s="4"/>
      <c r="V127" s="41"/>
      <c r="W127" s="43" t="s">
        <v>48</v>
      </c>
      <c r="X127" s="136" t="s">
        <v>48</v>
      </c>
      <c r="Y127" s="136" t="s">
        <v>48</v>
      </c>
      <c r="Z127" s="7" t="s">
        <v>48</v>
      </c>
      <c r="AA127" s="278" t="s">
        <v>48</v>
      </c>
      <c r="AB127" s="42" t="s">
        <v>48</v>
      </c>
      <c r="AC127" s="1" t="s">
        <v>48</v>
      </c>
      <c r="AD127" s="1"/>
      <c r="AE127" s="1" t="s">
        <v>48</v>
      </c>
      <c r="AF127" s="1"/>
      <c r="AG127" s="1" t="s">
        <v>48</v>
      </c>
      <c r="AH127" s="1"/>
      <c r="AI127" s="366"/>
      <c r="AJ127" s="44">
        <v>0</v>
      </c>
      <c r="AK127" s="45"/>
      <c r="AL127" s="39"/>
      <c r="AM127" s="12"/>
      <c r="AN127" s="286" t="s">
        <v>48</v>
      </c>
      <c r="AO127" s="12"/>
      <c r="AP127" s="39"/>
      <c r="AQ127" s="5"/>
      <c r="AR127" s="5"/>
      <c r="AS127" s="5"/>
      <c r="AT127" s="45">
        <f t="shared" si="1"/>
        <v>0</v>
      </c>
      <c r="AU127" s="21"/>
      <c r="AV127" s="1"/>
      <c r="AW127" s="1"/>
      <c r="AX127" s="18"/>
      <c r="AY127" s="14"/>
      <c r="AZ127" s="14"/>
      <c r="BA127" s="48" t="s">
        <v>432</v>
      </c>
      <c r="BB127" s="13"/>
    </row>
    <row r="128" spans="2:54" ht="90">
      <c r="B128" s="30"/>
      <c r="C128" s="149">
        <v>42035</v>
      </c>
      <c r="D128" s="435"/>
      <c r="E128" s="17">
        <v>2015</v>
      </c>
      <c r="F128" s="19" t="s">
        <v>70</v>
      </c>
      <c r="G128" s="21" t="s">
        <v>164</v>
      </c>
      <c r="H128" s="2" t="s">
        <v>46</v>
      </c>
      <c r="I128" s="3" t="s">
        <v>53</v>
      </c>
      <c r="J128" s="4">
        <v>1538461.54</v>
      </c>
      <c r="K128" s="6">
        <v>42320</v>
      </c>
      <c r="L128" s="5">
        <v>42321</v>
      </c>
      <c r="M128" s="12">
        <v>42369</v>
      </c>
      <c r="N128" s="14" t="s">
        <v>48</v>
      </c>
      <c r="O128" s="21" t="s">
        <v>48</v>
      </c>
      <c r="P128" s="351" t="s">
        <v>107</v>
      </c>
      <c r="Q128" s="64">
        <v>42306</v>
      </c>
      <c r="R128" s="21" t="s">
        <v>50</v>
      </c>
      <c r="S128" s="9">
        <v>42062</v>
      </c>
      <c r="T128" s="4">
        <v>2804356.62</v>
      </c>
      <c r="U128" s="4" t="s">
        <v>51</v>
      </c>
      <c r="V128" s="41">
        <v>2564102.5699999998</v>
      </c>
      <c r="W128" s="43" t="s">
        <v>48</v>
      </c>
      <c r="X128" s="136" t="s">
        <v>48</v>
      </c>
      <c r="Y128" s="136" t="s">
        <v>48</v>
      </c>
      <c r="Z128" s="7" t="s">
        <v>48</v>
      </c>
      <c r="AA128" s="278" t="s">
        <v>48</v>
      </c>
      <c r="AB128" s="42" t="s">
        <v>48</v>
      </c>
      <c r="AC128" s="1" t="s">
        <v>48</v>
      </c>
      <c r="AD128" s="1"/>
      <c r="AE128" s="1" t="s">
        <v>48</v>
      </c>
      <c r="AF128" s="1"/>
      <c r="AG128" s="1" t="s">
        <v>48</v>
      </c>
      <c r="AH128" s="1"/>
      <c r="AI128" s="366">
        <v>0</v>
      </c>
      <c r="AJ128" s="80"/>
      <c r="AK128" s="79"/>
      <c r="AL128" s="81" t="s">
        <v>48</v>
      </c>
      <c r="AM128" s="12" t="s">
        <v>48</v>
      </c>
      <c r="AN128" s="39" t="s">
        <v>48</v>
      </c>
      <c r="AO128" s="69" t="s">
        <v>52</v>
      </c>
      <c r="AP128" s="81" t="s">
        <v>128</v>
      </c>
      <c r="AQ128" s="1"/>
      <c r="AR128" s="1"/>
      <c r="AS128" s="1"/>
      <c r="AT128" s="45">
        <f t="shared" ref="AT128" si="2">AJ128+AK128</f>
        <v>0</v>
      </c>
      <c r="AU128" s="81" t="s">
        <v>128</v>
      </c>
      <c r="AV128" s="1"/>
      <c r="AW128" s="1"/>
      <c r="AX128" s="18"/>
      <c r="AY128" s="14" t="s">
        <v>48</v>
      </c>
      <c r="AZ128" s="14"/>
      <c r="BA128" s="48" t="s">
        <v>230</v>
      </c>
      <c r="BB128" s="13"/>
    </row>
    <row r="129" spans="2:54" ht="90">
      <c r="B129" s="30"/>
      <c r="C129" s="149">
        <v>42307</v>
      </c>
      <c r="D129" s="435"/>
      <c r="E129" s="17">
        <v>2015</v>
      </c>
      <c r="F129" s="19" t="s">
        <v>118</v>
      </c>
      <c r="G129" s="21" t="s">
        <v>45</v>
      </c>
      <c r="H129" s="2" t="s">
        <v>46</v>
      </c>
      <c r="I129" s="3" t="s">
        <v>47</v>
      </c>
      <c r="J129" s="4">
        <v>162687</v>
      </c>
      <c r="K129" s="6">
        <v>42278</v>
      </c>
      <c r="L129" s="5">
        <v>42278</v>
      </c>
      <c r="M129" s="12">
        <v>42338</v>
      </c>
      <c r="N129" s="14" t="s">
        <v>48</v>
      </c>
      <c r="O129" s="21" t="s">
        <v>48</v>
      </c>
      <c r="P129" s="19" t="s">
        <v>88</v>
      </c>
      <c r="Q129" s="263" t="s">
        <v>48</v>
      </c>
      <c r="R129" s="96" t="s">
        <v>216</v>
      </c>
      <c r="S129" s="94">
        <v>42453</v>
      </c>
      <c r="T129" s="95">
        <v>153587</v>
      </c>
      <c r="U129" s="4" t="s">
        <v>217</v>
      </c>
      <c r="V129" s="41">
        <v>76560</v>
      </c>
      <c r="W129" s="43" t="s">
        <v>48</v>
      </c>
      <c r="X129" s="136" t="s">
        <v>48</v>
      </c>
      <c r="Y129" s="136" t="s">
        <v>48</v>
      </c>
      <c r="Z129" s="7" t="s">
        <v>48</v>
      </c>
      <c r="AA129" s="278" t="s">
        <v>48</v>
      </c>
      <c r="AB129" s="42" t="s">
        <v>48</v>
      </c>
      <c r="AC129" s="1" t="s">
        <v>48</v>
      </c>
      <c r="AD129" s="1"/>
      <c r="AE129" s="1" t="s">
        <v>48</v>
      </c>
      <c r="AF129" s="1"/>
      <c r="AG129" s="1" t="s">
        <v>48</v>
      </c>
      <c r="AH129" s="1"/>
      <c r="AI129" s="366">
        <v>0</v>
      </c>
      <c r="AJ129" s="80"/>
      <c r="AK129" s="79"/>
      <c r="AL129" s="84">
        <v>42289</v>
      </c>
      <c r="AM129" s="12">
        <v>42592</v>
      </c>
      <c r="AN129" s="286" t="s">
        <v>48</v>
      </c>
      <c r="AO129" s="63" t="s">
        <v>48</v>
      </c>
      <c r="AP129" s="81" t="s">
        <v>128</v>
      </c>
      <c r="AQ129" s="1"/>
      <c r="AR129" s="1"/>
      <c r="AS129" s="1"/>
      <c r="AT129" s="45">
        <f>AJ129+AK129</f>
        <v>0</v>
      </c>
      <c r="AU129" s="81" t="s">
        <v>128</v>
      </c>
      <c r="AV129" s="1"/>
      <c r="AW129" s="1"/>
      <c r="AX129" s="18"/>
      <c r="AY129" s="14" t="s">
        <v>48</v>
      </c>
      <c r="AZ129" s="14"/>
      <c r="BA129" s="48"/>
      <c r="BB129" s="13"/>
    </row>
    <row r="130" spans="2:54" ht="90">
      <c r="B130" s="30"/>
      <c r="C130" s="149">
        <v>42034</v>
      </c>
      <c r="D130" s="435"/>
      <c r="E130" s="17">
        <v>2015</v>
      </c>
      <c r="F130" s="19" t="s">
        <v>165</v>
      </c>
      <c r="G130" s="151" t="s">
        <v>278</v>
      </c>
      <c r="H130" s="2" t="s">
        <v>46</v>
      </c>
      <c r="I130" s="3" t="s">
        <v>53</v>
      </c>
      <c r="J130" s="4">
        <v>1538461.54</v>
      </c>
      <c r="K130" s="6">
        <v>42320</v>
      </c>
      <c r="L130" s="5">
        <v>42321</v>
      </c>
      <c r="M130" s="12">
        <v>42369</v>
      </c>
      <c r="N130" s="14" t="s">
        <v>48</v>
      </c>
      <c r="O130" s="21" t="s">
        <v>48</v>
      </c>
      <c r="P130" s="351" t="s">
        <v>107</v>
      </c>
      <c r="Q130" s="64">
        <v>42306</v>
      </c>
      <c r="R130" s="21" t="s">
        <v>50</v>
      </c>
      <c r="S130" s="9">
        <v>42062</v>
      </c>
      <c r="T130" s="4">
        <v>2804356.62</v>
      </c>
      <c r="U130" s="4" t="s">
        <v>51</v>
      </c>
      <c r="V130" s="41">
        <v>2564102.5699999998</v>
      </c>
      <c r="W130" s="43" t="s">
        <v>48</v>
      </c>
      <c r="X130" s="136" t="s">
        <v>48</v>
      </c>
      <c r="Y130" s="136" t="s">
        <v>48</v>
      </c>
      <c r="Z130" s="7" t="s">
        <v>48</v>
      </c>
      <c r="AA130" s="278" t="s">
        <v>48</v>
      </c>
      <c r="AB130" s="42" t="s">
        <v>48</v>
      </c>
      <c r="AC130" s="1" t="s">
        <v>48</v>
      </c>
      <c r="AD130" s="1"/>
      <c r="AE130" s="1" t="s">
        <v>48</v>
      </c>
      <c r="AF130" s="1"/>
      <c r="AG130" s="1" t="s">
        <v>48</v>
      </c>
      <c r="AH130" s="1"/>
      <c r="AI130" s="366">
        <v>0</v>
      </c>
      <c r="AJ130" s="80"/>
      <c r="AK130" s="79"/>
      <c r="AL130" s="81" t="s">
        <v>128</v>
      </c>
      <c r="AM130" s="12"/>
      <c r="AN130" s="39" t="s">
        <v>48</v>
      </c>
      <c r="AO130" s="69" t="s">
        <v>52</v>
      </c>
      <c r="AP130" s="81" t="s">
        <v>128</v>
      </c>
      <c r="AQ130" s="1"/>
      <c r="AR130" s="1"/>
      <c r="AS130" s="1"/>
      <c r="AT130" s="45">
        <f t="shared" ref="AT130:AT184" si="3">AJ130+AK130</f>
        <v>0</v>
      </c>
      <c r="AU130" s="81" t="s">
        <v>128</v>
      </c>
      <c r="AV130" s="1"/>
      <c r="AW130" s="1"/>
      <c r="AX130" s="18"/>
      <c r="AY130" s="14" t="s">
        <v>48</v>
      </c>
      <c r="AZ130" s="14"/>
      <c r="BA130" s="48" t="s">
        <v>230</v>
      </c>
      <c r="BB130" s="13"/>
    </row>
    <row r="131" spans="2:54" ht="60">
      <c r="B131" s="30"/>
      <c r="C131" s="149">
        <v>42671</v>
      </c>
      <c r="D131" s="435">
        <v>42614</v>
      </c>
      <c r="E131" s="17">
        <v>2015</v>
      </c>
      <c r="F131" s="19" t="s">
        <v>54</v>
      </c>
      <c r="G131" s="42" t="s">
        <v>55</v>
      </c>
      <c r="H131" s="2" t="s">
        <v>57</v>
      </c>
      <c r="I131" s="3" t="s">
        <v>56</v>
      </c>
      <c r="J131" s="4">
        <v>1500000</v>
      </c>
      <c r="K131" s="6">
        <v>42307</v>
      </c>
      <c r="L131" s="5">
        <v>42338</v>
      </c>
      <c r="M131" s="12">
        <v>42696</v>
      </c>
      <c r="N131" s="14" t="s">
        <v>48</v>
      </c>
      <c r="O131" s="42" t="s">
        <v>48</v>
      </c>
      <c r="P131" s="19" t="s">
        <v>48</v>
      </c>
      <c r="Q131" s="263" t="s">
        <v>48</v>
      </c>
      <c r="R131" s="21" t="s">
        <v>48</v>
      </c>
      <c r="S131" s="9" t="s">
        <v>48</v>
      </c>
      <c r="T131" s="4" t="s">
        <v>48</v>
      </c>
      <c r="U131" s="4" t="s">
        <v>48</v>
      </c>
      <c r="V131" s="41" t="s">
        <v>48</v>
      </c>
      <c r="W131" s="43" t="s">
        <v>48</v>
      </c>
      <c r="X131" s="136" t="s">
        <v>48</v>
      </c>
      <c r="Y131" s="136" t="s">
        <v>48</v>
      </c>
      <c r="Z131" s="7" t="s">
        <v>48</v>
      </c>
      <c r="AA131" s="278" t="s">
        <v>48</v>
      </c>
      <c r="AB131" s="42" t="s">
        <v>48</v>
      </c>
      <c r="AC131" s="1" t="s">
        <v>48</v>
      </c>
      <c r="AD131" s="1" t="s">
        <v>48</v>
      </c>
      <c r="AE131" s="1" t="s">
        <v>48</v>
      </c>
      <c r="AF131" s="1"/>
      <c r="AG131" s="1"/>
      <c r="AH131" s="1"/>
      <c r="AI131" s="366"/>
      <c r="AJ131" s="44">
        <v>0</v>
      </c>
      <c r="AK131" s="45">
        <v>0</v>
      </c>
      <c r="AL131" s="96" t="s">
        <v>48</v>
      </c>
      <c r="AM131" s="155" t="s">
        <v>48</v>
      </c>
      <c r="AN131" s="286" t="s">
        <v>48</v>
      </c>
      <c r="AO131" s="287" t="s">
        <v>48</v>
      </c>
      <c r="AP131" s="96" t="s">
        <v>48</v>
      </c>
      <c r="AQ131" s="156"/>
      <c r="AR131" s="156"/>
      <c r="AS131" s="156"/>
      <c r="AT131" s="157">
        <f t="shared" si="3"/>
        <v>0</v>
      </c>
      <c r="AU131" s="96" t="s">
        <v>48</v>
      </c>
      <c r="AV131" s="1"/>
      <c r="AW131" s="1"/>
      <c r="AX131" s="18"/>
      <c r="AY131" s="14" t="s">
        <v>48</v>
      </c>
      <c r="AZ131" s="75"/>
      <c r="BA131" s="431" t="s">
        <v>735</v>
      </c>
      <c r="BB131" s="13"/>
    </row>
    <row r="132" spans="2:54" ht="60">
      <c r="B132" s="30"/>
      <c r="C132" s="149">
        <v>42397</v>
      </c>
      <c r="D132" s="435">
        <v>42614</v>
      </c>
      <c r="E132" s="17">
        <v>2015</v>
      </c>
      <c r="F132" s="19" t="s">
        <v>54</v>
      </c>
      <c r="G132" s="21" t="s">
        <v>58</v>
      </c>
      <c r="H132" s="2" t="s">
        <v>324</v>
      </c>
      <c r="I132" s="3" t="s">
        <v>56</v>
      </c>
      <c r="J132" s="4">
        <v>1500000</v>
      </c>
      <c r="K132" s="6">
        <v>42339</v>
      </c>
      <c r="L132" s="5">
        <v>42338</v>
      </c>
      <c r="M132" s="12">
        <v>42704</v>
      </c>
      <c r="N132" s="81" t="s">
        <v>128</v>
      </c>
      <c r="O132" s="42" t="s">
        <v>59</v>
      </c>
      <c r="P132" s="19" t="s">
        <v>60</v>
      </c>
      <c r="Q132" s="263" t="s">
        <v>48</v>
      </c>
      <c r="R132" s="21" t="s">
        <v>64</v>
      </c>
      <c r="S132" s="9">
        <v>42325</v>
      </c>
      <c r="T132" s="4">
        <v>500000</v>
      </c>
      <c r="U132" s="4"/>
      <c r="V132" s="41"/>
      <c r="W132" s="43" t="s">
        <v>48</v>
      </c>
      <c r="X132" s="136" t="s">
        <v>48</v>
      </c>
      <c r="Y132" s="136" t="s">
        <v>48</v>
      </c>
      <c r="Z132" s="7" t="s">
        <v>48</v>
      </c>
      <c r="AA132" s="278" t="s">
        <v>48</v>
      </c>
      <c r="AB132" s="42" t="s">
        <v>65</v>
      </c>
      <c r="AC132" s="1">
        <v>1955042</v>
      </c>
      <c r="AD132" s="5">
        <v>42338</v>
      </c>
      <c r="AE132" s="1">
        <v>1955045</v>
      </c>
      <c r="AF132" s="5">
        <v>42338</v>
      </c>
      <c r="AG132" s="85"/>
      <c r="AH132" s="1"/>
      <c r="AI132" s="366"/>
      <c r="AJ132" s="44">
        <v>0</v>
      </c>
      <c r="AK132" s="86">
        <f>361614.4+671903.9+466581.7</f>
        <v>1500100</v>
      </c>
      <c r="AL132" s="84">
        <v>42338</v>
      </c>
      <c r="AM132" s="12">
        <v>42543</v>
      </c>
      <c r="AN132" s="286" t="s">
        <v>48</v>
      </c>
      <c r="AO132" s="287" t="s">
        <v>48</v>
      </c>
      <c r="AP132" s="84">
        <v>42580</v>
      </c>
      <c r="AQ132" s="5">
        <v>42338</v>
      </c>
      <c r="AR132" s="5">
        <v>42696</v>
      </c>
      <c r="AS132" s="5">
        <v>42567</v>
      </c>
      <c r="AT132" s="45">
        <f t="shared" si="3"/>
        <v>1500100</v>
      </c>
      <c r="AU132" s="84">
        <v>42567</v>
      </c>
      <c r="AV132" s="5">
        <v>42338</v>
      </c>
      <c r="AW132" s="5">
        <v>42696</v>
      </c>
      <c r="AX132" s="12">
        <v>42567</v>
      </c>
      <c r="AY132" s="84">
        <v>42583</v>
      </c>
      <c r="AZ132" s="84" t="s">
        <v>702</v>
      </c>
      <c r="BA132" s="48" t="s">
        <v>231</v>
      </c>
      <c r="BB132" s="13"/>
    </row>
    <row r="133" spans="2:54" s="126" customFormat="1" ht="75">
      <c r="B133" s="102"/>
      <c r="C133" s="150">
        <v>42795</v>
      </c>
      <c r="D133" s="435"/>
      <c r="E133" s="103">
        <v>2015</v>
      </c>
      <c r="F133" s="19" t="s">
        <v>70</v>
      </c>
      <c r="G133" s="105" t="s">
        <v>121</v>
      </c>
      <c r="H133" s="106" t="s">
        <v>324</v>
      </c>
      <c r="I133" s="152" t="s">
        <v>279</v>
      </c>
      <c r="J133" s="107">
        <v>369433.09</v>
      </c>
      <c r="K133" s="108">
        <v>42593</v>
      </c>
      <c r="L133" s="109">
        <v>42597</v>
      </c>
      <c r="M133" s="110">
        <v>42704</v>
      </c>
      <c r="N133" s="153" t="s">
        <v>128</v>
      </c>
      <c r="O133" s="111" t="s">
        <v>131</v>
      </c>
      <c r="P133" s="104" t="s">
        <v>122</v>
      </c>
      <c r="Q133" s="153" t="s">
        <v>128</v>
      </c>
      <c r="R133" s="153" t="s">
        <v>128</v>
      </c>
      <c r="S133" s="113"/>
      <c r="T133" s="107"/>
      <c r="U133" s="107"/>
      <c r="V133" s="114"/>
      <c r="W133" s="43" t="s">
        <v>48</v>
      </c>
      <c r="X133" s="136" t="s">
        <v>48</v>
      </c>
      <c r="Y133" s="136" t="s">
        <v>48</v>
      </c>
      <c r="Z133" s="7" t="s">
        <v>48</v>
      </c>
      <c r="AA133" s="278" t="s">
        <v>48</v>
      </c>
      <c r="AB133" s="111" t="s">
        <v>48</v>
      </c>
      <c r="AC133" s="117" t="s">
        <v>48</v>
      </c>
      <c r="AD133" s="109"/>
      <c r="AE133" s="117" t="s">
        <v>48</v>
      </c>
      <c r="AF133" s="109"/>
      <c r="AG133" s="117" t="s">
        <v>48</v>
      </c>
      <c r="AH133" s="117"/>
      <c r="AI133" s="371">
        <v>0</v>
      </c>
      <c r="AJ133" s="119">
        <v>0</v>
      </c>
      <c r="AK133" s="120"/>
      <c r="AL133" s="153" t="s">
        <v>128</v>
      </c>
      <c r="AM133" s="110"/>
      <c r="AN133" s="121" t="s">
        <v>48</v>
      </c>
      <c r="AO133" s="122" t="s">
        <v>48</v>
      </c>
      <c r="AP133" s="153" t="s">
        <v>128</v>
      </c>
      <c r="AQ133" s="117"/>
      <c r="AR133" s="117"/>
      <c r="AS133" s="117"/>
      <c r="AT133" s="120">
        <f t="shared" si="3"/>
        <v>0</v>
      </c>
      <c r="AU133" s="153" t="s">
        <v>128</v>
      </c>
      <c r="AV133" s="117"/>
      <c r="AW133" s="117"/>
      <c r="AX133" s="118"/>
      <c r="AY133" s="153" t="s">
        <v>128</v>
      </c>
      <c r="AZ133" s="153"/>
      <c r="BA133" s="154" t="s">
        <v>229</v>
      </c>
      <c r="BB133" s="125"/>
    </row>
    <row r="134" spans="2:54" ht="105">
      <c r="B134" s="30"/>
      <c r="C134" s="149">
        <v>42808</v>
      </c>
      <c r="D134" s="435">
        <v>42614</v>
      </c>
      <c r="E134" s="17">
        <v>2016</v>
      </c>
      <c r="F134" s="19" t="s">
        <v>118</v>
      </c>
      <c r="G134" s="21" t="s">
        <v>61</v>
      </c>
      <c r="H134" s="2" t="s">
        <v>46</v>
      </c>
      <c r="I134" s="3" t="s">
        <v>62</v>
      </c>
      <c r="J134" s="4">
        <v>375407.88</v>
      </c>
      <c r="K134" s="6">
        <v>42403</v>
      </c>
      <c r="L134" s="5">
        <v>42405</v>
      </c>
      <c r="M134" s="12">
        <v>42441</v>
      </c>
      <c r="N134" s="14" t="s">
        <v>48</v>
      </c>
      <c r="O134" s="21" t="s">
        <v>48</v>
      </c>
      <c r="P134" s="19" t="s">
        <v>88</v>
      </c>
      <c r="Q134" s="64">
        <v>42346</v>
      </c>
      <c r="R134" s="21" t="s">
        <v>63</v>
      </c>
      <c r="S134" s="9">
        <v>42412</v>
      </c>
      <c r="T134" s="4">
        <v>375407.88</v>
      </c>
      <c r="U134" s="4"/>
      <c r="V134" s="41"/>
      <c r="W134" s="43" t="s">
        <v>48</v>
      </c>
      <c r="X134" s="136" t="s">
        <v>48</v>
      </c>
      <c r="Y134" s="136" t="s">
        <v>48</v>
      </c>
      <c r="Z134" s="7" t="s">
        <v>48</v>
      </c>
      <c r="AA134" s="278" t="s">
        <v>48</v>
      </c>
      <c r="AB134" s="42" t="s">
        <v>48</v>
      </c>
      <c r="AC134" s="1" t="s">
        <v>48</v>
      </c>
      <c r="AD134" s="5"/>
      <c r="AE134" s="1" t="s">
        <v>48</v>
      </c>
      <c r="AF134" s="5"/>
      <c r="AG134" s="1" t="s">
        <v>48</v>
      </c>
      <c r="AH134" s="1"/>
      <c r="AI134" s="366">
        <v>0</v>
      </c>
      <c r="AJ134" s="88">
        <v>51198.82</v>
      </c>
      <c r="AK134" s="86">
        <v>131011.99</v>
      </c>
      <c r="AL134" s="89">
        <v>42424</v>
      </c>
      <c r="AM134" s="12">
        <v>42444</v>
      </c>
      <c r="AN134" s="39" t="s">
        <v>48</v>
      </c>
      <c r="AO134" s="63" t="s">
        <v>135</v>
      </c>
      <c r="AP134" s="89">
        <v>42446</v>
      </c>
      <c r="AQ134" s="90">
        <v>42405</v>
      </c>
      <c r="AR134" s="90">
        <v>42441</v>
      </c>
      <c r="AS134" s="90">
        <v>42444</v>
      </c>
      <c r="AT134" s="45">
        <f t="shared" si="3"/>
        <v>182210.81</v>
      </c>
      <c r="AU134" s="89">
        <v>42446</v>
      </c>
      <c r="AV134" s="90">
        <v>42405</v>
      </c>
      <c r="AW134" s="90">
        <v>42441</v>
      </c>
      <c r="AX134" s="90">
        <v>42444</v>
      </c>
      <c r="AY134" s="14" t="s">
        <v>48</v>
      </c>
      <c r="AZ134" s="14"/>
      <c r="BA134" s="48" t="s">
        <v>241</v>
      </c>
      <c r="BB134" s="13"/>
    </row>
    <row r="135" spans="2:54" ht="63.75" customHeight="1">
      <c r="B135" s="30"/>
      <c r="C135" s="149">
        <v>42706</v>
      </c>
      <c r="D135" s="435">
        <v>42614</v>
      </c>
      <c r="E135" s="17">
        <v>2016</v>
      </c>
      <c r="F135" s="19" t="s">
        <v>118</v>
      </c>
      <c r="G135" s="21" t="s">
        <v>71</v>
      </c>
      <c r="H135" s="2" t="s">
        <v>46</v>
      </c>
      <c r="I135" s="3" t="s">
        <v>94</v>
      </c>
      <c r="J135" s="4">
        <v>46400</v>
      </c>
      <c r="K135" s="6">
        <v>42433</v>
      </c>
      <c r="L135" s="5">
        <v>42434</v>
      </c>
      <c r="M135" s="12">
        <v>42439</v>
      </c>
      <c r="N135" s="14" t="s">
        <v>48</v>
      </c>
      <c r="O135" s="21" t="s">
        <v>48</v>
      </c>
      <c r="P135" s="19" t="s">
        <v>88</v>
      </c>
      <c r="Q135" s="263" t="s">
        <v>48</v>
      </c>
      <c r="R135" s="81" t="s">
        <v>128</v>
      </c>
      <c r="S135" s="77"/>
      <c r="T135" s="78"/>
      <c r="U135" s="4"/>
      <c r="V135" s="41"/>
      <c r="W135" s="43" t="s">
        <v>48</v>
      </c>
      <c r="X135" s="136" t="s">
        <v>48</v>
      </c>
      <c r="Y135" s="136" t="s">
        <v>48</v>
      </c>
      <c r="Z135" s="7" t="s">
        <v>48</v>
      </c>
      <c r="AA135" s="278" t="s">
        <v>48</v>
      </c>
      <c r="AB135" s="42" t="s">
        <v>48</v>
      </c>
      <c r="AC135" s="1" t="s">
        <v>48</v>
      </c>
      <c r="AD135" s="1"/>
      <c r="AE135" s="1" t="s">
        <v>48</v>
      </c>
      <c r="AF135" s="1"/>
      <c r="AG135" s="1" t="s">
        <v>48</v>
      </c>
      <c r="AH135" s="1"/>
      <c r="AI135" s="366">
        <v>0</v>
      </c>
      <c r="AJ135" s="88">
        <v>1600</v>
      </c>
      <c r="AK135" s="86">
        <v>23200</v>
      </c>
      <c r="AL135" s="82" t="s">
        <v>128</v>
      </c>
      <c r="AM135" s="12"/>
      <c r="AN135" s="286" t="s">
        <v>48</v>
      </c>
      <c r="AO135" s="453"/>
      <c r="AP135" s="82" t="s">
        <v>128</v>
      </c>
      <c r="AQ135" s="5"/>
      <c r="AR135" s="5"/>
      <c r="AS135" s="5"/>
      <c r="AT135" s="45">
        <f t="shared" si="3"/>
        <v>24800</v>
      </c>
      <c r="AU135" s="82" t="s">
        <v>128</v>
      </c>
      <c r="AV135" s="1"/>
      <c r="AW135" s="1"/>
      <c r="AX135" s="18"/>
      <c r="AY135" s="14" t="s">
        <v>48</v>
      </c>
      <c r="AZ135" s="14"/>
      <c r="BA135" s="48"/>
      <c r="BB135" s="13"/>
    </row>
    <row r="136" spans="2:54" ht="60">
      <c r="B136" s="30"/>
      <c r="C136" s="149">
        <v>42808</v>
      </c>
      <c r="D136" s="435">
        <v>42614</v>
      </c>
      <c r="E136" s="17">
        <v>2016</v>
      </c>
      <c r="F136" s="19" t="s">
        <v>118</v>
      </c>
      <c r="G136" s="21" t="s">
        <v>72</v>
      </c>
      <c r="H136" s="2" t="s">
        <v>46</v>
      </c>
      <c r="I136" s="3" t="s">
        <v>79</v>
      </c>
      <c r="J136" s="4">
        <v>192889.77</v>
      </c>
      <c r="K136" s="6">
        <v>42498</v>
      </c>
      <c r="L136" s="71">
        <v>42499</v>
      </c>
      <c r="M136" s="72">
        <v>42560</v>
      </c>
      <c r="N136" s="14" t="s">
        <v>48</v>
      </c>
      <c r="O136" s="21" t="s">
        <v>48</v>
      </c>
      <c r="P136" s="19" t="s">
        <v>88</v>
      </c>
      <c r="Q136" s="263" t="s">
        <v>48</v>
      </c>
      <c r="R136" s="21" t="s">
        <v>95</v>
      </c>
      <c r="S136" s="9">
        <v>42521</v>
      </c>
      <c r="T136" s="4">
        <v>192889.77</v>
      </c>
      <c r="U136" s="4"/>
      <c r="V136" s="41"/>
      <c r="W136" s="43" t="s">
        <v>48</v>
      </c>
      <c r="X136" s="136" t="s">
        <v>48</v>
      </c>
      <c r="Y136" s="136" t="s">
        <v>48</v>
      </c>
      <c r="Z136" s="7" t="s">
        <v>48</v>
      </c>
      <c r="AA136" s="278" t="s">
        <v>48</v>
      </c>
      <c r="AB136" s="42" t="s">
        <v>48</v>
      </c>
      <c r="AC136" s="1" t="s">
        <v>48</v>
      </c>
      <c r="AD136" s="1"/>
      <c r="AE136" s="1" t="s">
        <v>48</v>
      </c>
      <c r="AF136" s="1"/>
      <c r="AG136" s="1" t="s">
        <v>48</v>
      </c>
      <c r="AH136" s="1"/>
      <c r="AI136" s="366">
        <v>0</v>
      </c>
      <c r="AJ136" s="88">
        <v>25242.41</v>
      </c>
      <c r="AK136" s="86">
        <v>180390.65</v>
      </c>
      <c r="AL136" s="428">
        <v>42499</v>
      </c>
      <c r="AM136" s="12">
        <v>42723</v>
      </c>
      <c r="AN136" s="286" t="s">
        <v>48</v>
      </c>
      <c r="AO136" s="453"/>
      <c r="AP136" s="428">
        <v>42726</v>
      </c>
      <c r="AQ136" s="429">
        <v>42499</v>
      </c>
      <c r="AR136" s="429">
        <v>42560</v>
      </c>
      <c r="AS136" s="429">
        <v>42723</v>
      </c>
      <c r="AT136" s="430">
        <f t="shared" si="3"/>
        <v>205633.06</v>
      </c>
      <c r="AU136" s="428">
        <v>42726</v>
      </c>
      <c r="AV136" s="5">
        <v>42499</v>
      </c>
      <c r="AW136" s="5">
        <v>42560</v>
      </c>
      <c r="AX136" s="12">
        <v>42723</v>
      </c>
      <c r="AY136" s="14" t="s">
        <v>48</v>
      </c>
      <c r="AZ136" s="14"/>
      <c r="BA136" s="431" t="s">
        <v>735</v>
      </c>
      <c r="BB136" s="13"/>
    </row>
    <row r="137" spans="2:54" ht="60">
      <c r="B137" s="30"/>
      <c r="C137" s="149">
        <v>42807</v>
      </c>
      <c r="D137" s="435">
        <v>42614</v>
      </c>
      <c r="E137" s="17">
        <v>2016</v>
      </c>
      <c r="F137" s="19" t="s">
        <v>96</v>
      </c>
      <c r="G137" s="21" t="s">
        <v>73</v>
      </c>
      <c r="H137" s="2" t="s">
        <v>46</v>
      </c>
      <c r="I137" s="3" t="s">
        <v>126</v>
      </c>
      <c r="J137" s="4">
        <v>509990.89</v>
      </c>
      <c r="K137" s="6">
        <v>42521</v>
      </c>
      <c r="L137" s="5">
        <v>42522</v>
      </c>
      <c r="M137" s="12">
        <v>42578</v>
      </c>
      <c r="N137" s="14" t="s">
        <v>48</v>
      </c>
      <c r="O137" s="21" t="s">
        <v>48</v>
      </c>
      <c r="P137" s="19" t="s">
        <v>88</v>
      </c>
      <c r="Q137" s="263" t="s">
        <v>48</v>
      </c>
      <c r="R137" s="21" t="s">
        <v>97</v>
      </c>
      <c r="S137" s="9">
        <v>42453</v>
      </c>
      <c r="T137" s="4">
        <v>1590000</v>
      </c>
      <c r="U137" s="4"/>
      <c r="V137" s="41"/>
      <c r="W137" s="43" t="s">
        <v>48</v>
      </c>
      <c r="X137" s="136" t="s">
        <v>48</v>
      </c>
      <c r="Y137" s="136" t="s">
        <v>48</v>
      </c>
      <c r="Z137" s="7" t="s">
        <v>48</v>
      </c>
      <c r="AA137" s="278" t="s">
        <v>48</v>
      </c>
      <c r="AB137" s="42" t="s">
        <v>48</v>
      </c>
      <c r="AC137" s="1" t="s">
        <v>48</v>
      </c>
      <c r="AD137" s="1"/>
      <c r="AE137" s="1" t="s">
        <v>48</v>
      </c>
      <c r="AF137" s="1"/>
      <c r="AG137" s="1" t="s">
        <v>48</v>
      </c>
      <c r="AH137" s="1"/>
      <c r="AI137" s="366">
        <v>0</v>
      </c>
      <c r="AJ137" s="82"/>
      <c r="AK137" s="79"/>
      <c r="AL137" s="82" t="s">
        <v>128</v>
      </c>
      <c r="AM137" s="12"/>
      <c r="AN137" s="286" t="s">
        <v>48</v>
      </c>
      <c r="AO137" s="63" t="s">
        <v>136</v>
      </c>
      <c r="AP137" s="82" t="s">
        <v>128</v>
      </c>
      <c r="AQ137" s="5"/>
      <c r="AR137" s="5"/>
      <c r="AS137" s="5"/>
      <c r="AT137" s="45">
        <f t="shared" si="3"/>
        <v>0</v>
      </c>
      <c r="AU137" s="82" t="s">
        <v>128</v>
      </c>
      <c r="AV137" s="1"/>
      <c r="AW137" s="1"/>
      <c r="AX137" s="18"/>
      <c r="AY137" s="14" t="s">
        <v>48</v>
      </c>
      <c r="AZ137" s="14"/>
      <c r="BA137" s="48" t="s">
        <v>233</v>
      </c>
      <c r="BB137" s="13"/>
    </row>
    <row r="138" spans="2:54" ht="90">
      <c r="B138" s="30"/>
      <c r="C138" s="149">
        <v>42807</v>
      </c>
      <c r="D138" s="435">
        <v>42614</v>
      </c>
      <c r="E138" s="17">
        <v>2016</v>
      </c>
      <c r="F138" s="19" t="s">
        <v>96</v>
      </c>
      <c r="G138" s="21" t="s">
        <v>74</v>
      </c>
      <c r="H138" s="2" t="s">
        <v>46</v>
      </c>
      <c r="I138" s="3" t="s">
        <v>127</v>
      </c>
      <c r="J138" s="4">
        <v>1080009.1200000001</v>
      </c>
      <c r="K138" s="83">
        <v>42524</v>
      </c>
      <c r="L138" s="5">
        <v>42527</v>
      </c>
      <c r="M138" s="12">
        <v>42710</v>
      </c>
      <c r="N138" s="14" t="s">
        <v>48</v>
      </c>
      <c r="O138" s="21" t="s">
        <v>48</v>
      </c>
      <c r="P138" s="19" t="s">
        <v>88</v>
      </c>
      <c r="Q138" s="263" t="s">
        <v>48</v>
      </c>
      <c r="R138" s="21" t="s">
        <v>97</v>
      </c>
      <c r="S138" s="9">
        <v>42453</v>
      </c>
      <c r="T138" s="4">
        <v>1590000</v>
      </c>
      <c r="U138" s="4"/>
      <c r="V138" s="41"/>
      <c r="W138" s="43" t="s">
        <v>48</v>
      </c>
      <c r="X138" s="136" t="s">
        <v>48</v>
      </c>
      <c r="Y138" s="136" t="s">
        <v>48</v>
      </c>
      <c r="Z138" s="7" t="s">
        <v>48</v>
      </c>
      <c r="AA138" s="278" t="s">
        <v>48</v>
      </c>
      <c r="AB138" s="42" t="s">
        <v>48</v>
      </c>
      <c r="AC138" s="1" t="s">
        <v>48</v>
      </c>
      <c r="AD138" s="1"/>
      <c r="AE138" s="1" t="s">
        <v>48</v>
      </c>
      <c r="AF138" s="1"/>
      <c r="AG138" s="1" t="s">
        <v>48</v>
      </c>
      <c r="AH138" s="1"/>
      <c r="AI138" s="366">
        <v>0</v>
      </c>
      <c r="AJ138" s="88">
        <v>362809.12</v>
      </c>
      <c r="AK138" s="86">
        <v>716406.19</v>
      </c>
      <c r="AL138" s="82" t="s">
        <v>128</v>
      </c>
      <c r="AM138" s="12"/>
      <c r="AN138" s="286" t="s">
        <v>48</v>
      </c>
      <c r="AO138" s="63" t="s">
        <v>137</v>
      </c>
      <c r="AP138" s="82" t="s">
        <v>128</v>
      </c>
      <c r="AQ138" s="5"/>
      <c r="AR138" s="5"/>
      <c r="AS138" s="5"/>
      <c r="AT138" s="45">
        <f t="shared" si="3"/>
        <v>1079215.31</v>
      </c>
      <c r="AU138" s="82" t="s">
        <v>128</v>
      </c>
      <c r="AV138" s="1"/>
      <c r="AW138" s="1"/>
      <c r="AX138" s="18"/>
      <c r="AY138" s="14" t="s">
        <v>48</v>
      </c>
      <c r="AZ138" s="14"/>
      <c r="BA138" s="48" t="s">
        <v>234</v>
      </c>
      <c r="BB138" s="13"/>
    </row>
    <row r="139" spans="2:54" ht="60">
      <c r="B139" s="30"/>
      <c r="C139" s="149">
        <v>42804</v>
      </c>
      <c r="D139" s="435">
        <v>42675</v>
      </c>
      <c r="E139" s="17">
        <v>2016</v>
      </c>
      <c r="F139" s="19" t="s">
        <v>70</v>
      </c>
      <c r="G139" s="21" t="s">
        <v>75</v>
      </c>
      <c r="H139" s="2" t="s">
        <v>46</v>
      </c>
      <c r="I139" s="3" t="s">
        <v>120</v>
      </c>
      <c r="J139" s="4">
        <v>204355.89</v>
      </c>
      <c r="K139" s="83">
        <v>42499</v>
      </c>
      <c r="L139" s="5">
        <v>42502</v>
      </c>
      <c r="M139" s="12">
        <v>42665</v>
      </c>
      <c r="N139" s="14" t="s">
        <v>48</v>
      </c>
      <c r="O139" s="21" t="s">
        <v>48</v>
      </c>
      <c r="P139" s="19" t="s">
        <v>88</v>
      </c>
      <c r="Q139" s="87" t="s">
        <v>128</v>
      </c>
      <c r="R139" s="81" t="s">
        <v>128</v>
      </c>
      <c r="S139" s="77"/>
      <c r="T139" s="78"/>
      <c r="U139" s="4"/>
      <c r="V139" s="41"/>
      <c r="W139" s="43" t="s">
        <v>48</v>
      </c>
      <c r="X139" s="136" t="s">
        <v>48</v>
      </c>
      <c r="Y139" s="136" t="s">
        <v>48</v>
      </c>
      <c r="Z139" s="7" t="s">
        <v>48</v>
      </c>
      <c r="AA139" s="278" t="s">
        <v>48</v>
      </c>
      <c r="AB139" s="42" t="s">
        <v>48</v>
      </c>
      <c r="AC139" s="1" t="s">
        <v>48</v>
      </c>
      <c r="AD139" s="5"/>
      <c r="AE139" s="1" t="s">
        <v>48</v>
      </c>
      <c r="AF139" s="5"/>
      <c r="AG139" s="1" t="s">
        <v>48</v>
      </c>
      <c r="AH139" s="1"/>
      <c r="AI139" s="366">
        <v>0</v>
      </c>
      <c r="AJ139" s="82"/>
      <c r="AK139" s="79"/>
      <c r="AL139" s="82" t="s">
        <v>128</v>
      </c>
      <c r="AM139" s="12"/>
      <c r="AN139" s="286" t="s">
        <v>48</v>
      </c>
      <c r="AO139" s="453"/>
      <c r="AP139" s="82" t="s">
        <v>128</v>
      </c>
      <c r="AQ139" s="5"/>
      <c r="AR139" s="5"/>
      <c r="AS139" s="5"/>
      <c r="AT139" s="45">
        <f t="shared" si="3"/>
        <v>0</v>
      </c>
      <c r="AU139" s="82" t="s">
        <v>128</v>
      </c>
      <c r="AV139" s="1"/>
      <c r="AW139" s="1"/>
      <c r="AX139" s="18"/>
      <c r="AY139" s="14" t="s">
        <v>48</v>
      </c>
      <c r="AZ139" s="14"/>
      <c r="BA139" s="48" t="s">
        <v>232</v>
      </c>
      <c r="BB139" s="13"/>
    </row>
    <row r="140" spans="2:54" ht="60">
      <c r="B140" s="30"/>
      <c r="C140" s="149">
        <v>42810</v>
      </c>
      <c r="D140" s="435">
        <v>42614</v>
      </c>
      <c r="E140" s="17">
        <v>2016</v>
      </c>
      <c r="F140" s="19" t="s">
        <v>118</v>
      </c>
      <c r="G140" s="21" t="s">
        <v>76</v>
      </c>
      <c r="H140" s="2" t="s">
        <v>46</v>
      </c>
      <c r="I140" s="3" t="s">
        <v>83</v>
      </c>
      <c r="J140" s="4">
        <v>426643.27</v>
      </c>
      <c r="K140" s="6">
        <v>42524</v>
      </c>
      <c r="L140" s="5">
        <v>42527</v>
      </c>
      <c r="M140" s="12">
        <v>42581</v>
      </c>
      <c r="N140" s="14" t="s">
        <v>48</v>
      </c>
      <c r="O140" s="21" t="s">
        <v>48</v>
      </c>
      <c r="P140" s="351" t="s">
        <v>107</v>
      </c>
      <c r="Q140" s="263" t="s">
        <v>48</v>
      </c>
      <c r="R140" s="70">
        <v>42521</v>
      </c>
      <c r="S140" s="9" t="s">
        <v>82</v>
      </c>
      <c r="T140" s="4">
        <v>426643.27</v>
      </c>
      <c r="U140" s="4"/>
      <c r="V140" s="41"/>
      <c r="W140" s="43" t="s">
        <v>48</v>
      </c>
      <c r="X140" s="136" t="s">
        <v>48</v>
      </c>
      <c r="Y140" s="136" t="s">
        <v>48</v>
      </c>
      <c r="Z140" s="7" t="s">
        <v>48</v>
      </c>
      <c r="AA140" s="278" t="s">
        <v>48</v>
      </c>
      <c r="AB140" s="42" t="s">
        <v>48</v>
      </c>
      <c r="AC140" s="1" t="s">
        <v>48</v>
      </c>
      <c r="AD140" s="1"/>
      <c r="AE140" s="1" t="s">
        <v>48</v>
      </c>
      <c r="AF140" s="1"/>
      <c r="AG140" s="1" t="s">
        <v>48</v>
      </c>
      <c r="AH140" s="1"/>
      <c r="AI140" s="366">
        <v>0</v>
      </c>
      <c r="AJ140" s="80">
        <v>68743.5</v>
      </c>
      <c r="AK140" s="79"/>
      <c r="AL140" s="82" t="s">
        <v>128</v>
      </c>
      <c r="AM140" s="12"/>
      <c r="AN140" s="286" t="s">
        <v>48</v>
      </c>
      <c r="AO140" s="63" t="s">
        <v>237</v>
      </c>
      <c r="AP140" s="82" t="s">
        <v>128</v>
      </c>
      <c r="AQ140" s="5"/>
      <c r="AR140" s="5"/>
      <c r="AS140" s="5"/>
      <c r="AT140" s="45">
        <f t="shared" si="3"/>
        <v>68743.5</v>
      </c>
      <c r="AU140" s="82" t="s">
        <v>128</v>
      </c>
      <c r="AV140" s="1"/>
      <c r="AW140" s="1"/>
      <c r="AX140" s="18"/>
      <c r="AY140" s="14" t="s">
        <v>48</v>
      </c>
      <c r="AZ140" s="14"/>
      <c r="BA140" s="48" t="s">
        <v>243</v>
      </c>
      <c r="BB140" s="13"/>
    </row>
    <row r="141" spans="2:54" ht="75">
      <c r="B141" s="30"/>
      <c r="C141" s="149">
        <v>42878</v>
      </c>
      <c r="D141" s="435">
        <v>42614</v>
      </c>
      <c r="E141" s="17">
        <v>2016</v>
      </c>
      <c r="F141" s="19" t="s">
        <v>70</v>
      </c>
      <c r="G141" s="21" t="s">
        <v>69</v>
      </c>
      <c r="H141" s="2" t="s">
        <v>46</v>
      </c>
      <c r="I141" s="3" t="s">
        <v>80</v>
      </c>
      <c r="J141" s="4">
        <v>291113.12</v>
      </c>
      <c r="K141" s="6">
        <v>42531</v>
      </c>
      <c r="L141" s="5">
        <v>42534</v>
      </c>
      <c r="M141" s="12">
        <v>42546</v>
      </c>
      <c r="N141" s="14" t="s">
        <v>48</v>
      </c>
      <c r="O141" s="21" t="s">
        <v>48</v>
      </c>
      <c r="P141" s="19" t="s">
        <v>88</v>
      </c>
      <c r="Q141" s="87" t="s">
        <v>128</v>
      </c>
      <c r="R141" s="21" t="s">
        <v>81</v>
      </c>
      <c r="S141" s="9">
        <v>42521</v>
      </c>
      <c r="T141" s="4">
        <v>291113.12</v>
      </c>
      <c r="U141" s="4"/>
      <c r="V141" s="41"/>
      <c r="W141" s="43" t="s">
        <v>48</v>
      </c>
      <c r="X141" s="136" t="s">
        <v>48</v>
      </c>
      <c r="Y141" s="136" t="s">
        <v>48</v>
      </c>
      <c r="Z141" s="7" t="s">
        <v>48</v>
      </c>
      <c r="AA141" s="278" t="s">
        <v>48</v>
      </c>
      <c r="AB141" s="42" t="s">
        <v>48</v>
      </c>
      <c r="AC141" s="1" t="s">
        <v>48</v>
      </c>
      <c r="AD141" s="5"/>
      <c r="AE141" s="1" t="s">
        <v>48</v>
      </c>
      <c r="AF141" s="5"/>
      <c r="AG141" s="1" t="s">
        <v>48</v>
      </c>
      <c r="AH141" s="1"/>
      <c r="AI141" s="366">
        <v>0</v>
      </c>
      <c r="AJ141" s="88">
        <v>50766.8</v>
      </c>
      <c r="AK141" s="86">
        <v>179113.36</v>
      </c>
      <c r="AL141" s="82" t="s">
        <v>128</v>
      </c>
      <c r="AM141" s="12"/>
      <c r="AN141" s="286" t="s">
        <v>48</v>
      </c>
      <c r="AO141" s="453"/>
      <c r="AP141" s="428">
        <v>42710</v>
      </c>
      <c r="AQ141" s="429">
        <v>42534</v>
      </c>
      <c r="AR141" s="429">
        <v>42546</v>
      </c>
      <c r="AS141" s="429">
        <v>42700</v>
      </c>
      <c r="AT141" s="430">
        <f t="shared" si="3"/>
        <v>229880.15999999997</v>
      </c>
      <c r="AU141" s="428">
        <v>42710</v>
      </c>
      <c r="AV141" s="5">
        <v>42534</v>
      </c>
      <c r="AW141" s="5">
        <v>42546</v>
      </c>
      <c r="AX141" s="12">
        <v>42700</v>
      </c>
      <c r="AY141" s="14" t="s">
        <v>48</v>
      </c>
      <c r="AZ141" s="14"/>
      <c r="BA141" s="425" t="s">
        <v>744</v>
      </c>
      <c r="BB141" s="13"/>
    </row>
    <row r="142" spans="2:54" ht="75">
      <c r="B142" s="30"/>
      <c r="C142" s="149">
        <v>42804</v>
      </c>
      <c r="D142" s="435">
        <v>42675</v>
      </c>
      <c r="E142" s="17">
        <v>2016</v>
      </c>
      <c r="F142" s="19" t="s">
        <v>70</v>
      </c>
      <c r="G142" s="21" t="s">
        <v>77</v>
      </c>
      <c r="H142" s="2" t="s">
        <v>46</v>
      </c>
      <c r="I142" s="3" t="s">
        <v>119</v>
      </c>
      <c r="J142" s="4">
        <v>292744.34000000003</v>
      </c>
      <c r="K142" s="83">
        <v>42499</v>
      </c>
      <c r="L142" s="5">
        <v>42502</v>
      </c>
      <c r="M142" s="12">
        <v>42665</v>
      </c>
      <c r="N142" s="14" t="s">
        <v>48</v>
      </c>
      <c r="O142" s="21" t="s">
        <v>48</v>
      </c>
      <c r="P142" s="19" t="s">
        <v>88</v>
      </c>
      <c r="Q142" s="87" t="s">
        <v>128</v>
      </c>
      <c r="R142" s="81" t="s">
        <v>128</v>
      </c>
      <c r="S142" s="77"/>
      <c r="T142" s="78"/>
      <c r="U142" s="4"/>
      <c r="V142" s="41"/>
      <c r="W142" s="43" t="s">
        <v>48</v>
      </c>
      <c r="X142" s="136" t="s">
        <v>48</v>
      </c>
      <c r="Y142" s="136" t="s">
        <v>48</v>
      </c>
      <c r="Z142" s="7" t="s">
        <v>48</v>
      </c>
      <c r="AA142" s="278" t="s">
        <v>48</v>
      </c>
      <c r="AB142" s="42" t="s">
        <v>48</v>
      </c>
      <c r="AC142" s="1" t="s">
        <v>48</v>
      </c>
      <c r="AD142" s="5"/>
      <c r="AE142" s="1" t="s">
        <v>48</v>
      </c>
      <c r="AF142" s="5"/>
      <c r="AG142" s="1" t="s">
        <v>48</v>
      </c>
      <c r="AH142" s="1"/>
      <c r="AI142" s="366">
        <v>0</v>
      </c>
      <c r="AJ142" s="82"/>
      <c r="AK142" s="79"/>
      <c r="AL142" s="82" t="s">
        <v>128</v>
      </c>
      <c r="AM142" s="12"/>
      <c r="AN142" s="286" t="s">
        <v>48</v>
      </c>
      <c r="AO142" s="453"/>
      <c r="AP142" s="82" t="s">
        <v>128</v>
      </c>
      <c r="AQ142" s="5"/>
      <c r="AR142" s="5"/>
      <c r="AS142" s="5"/>
      <c r="AT142" s="45">
        <f t="shared" si="3"/>
        <v>0</v>
      </c>
      <c r="AU142" s="82" t="s">
        <v>128</v>
      </c>
      <c r="AV142" s="1"/>
      <c r="AW142" s="1"/>
      <c r="AX142" s="18"/>
      <c r="AY142" s="14" t="s">
        <v>48</v>
      </c>
      <c r="AZ142" s="14"/>
      <c r="BA142" s="48"/>
      <c r="BB142" s="13"/>
    </row>
    <row r="143" spans="2:54" ht="75">
      <c r="B143" s="30"/>
      <c r="C143" s="149">
        <v>42808</v>
      </c>
      <c r="D143" s="435">
        <v>42614</v>
      </c>
      <c r="E143" s="17">
        <v>2016</v>
      </c>
      <c r="F143" s="19" t="s">
        <v>70</v>
      </c>
      <c r="G143" s="21" t="s">
        <v>78</v>
      </c>
      <c r="H143" s="2" t="s">
        <v>46</v>
      </c>
      <c r="I143" s="3" t="s">
        <v>92</v>
      </c>
      <c r="J143" s="4">
        <v>93972.47</v>
      </c>
      <c r="K143" s="6">
        <v>42552</v>
      </c>
      <c r="L143" s="5">
        <v>42555</v>
      </c>
      <c r="M143" s="12">
        <v>42586</v>
      </c>
      <c r="N143" s="14" t="s">
        <v>48</v>
      </c>
      <c r="O143" s="21" t="s">
        <v>48</v>
      </c>
      <c r="P143" s="19" t="s">
        <v>88</v>
      </c>
      <c r="Q143" s="64" t="s">
        <v>48</v>
      </c>
      <c r="R143" s="21" t="s">
        <v>93</v>
      </c>
      <c r="S143" s="9">
        <v>42521</v>
      </c>
      <c r="T143" s="4">
        <v>93972.47</v>
      </c>
      <c r="U143" s="4"/>
      <c r="V143" s="41"/>
      <c r="W143" s="43" t="s">
        <v>48</v>
      </c>
      <c r="X143" s="136" t="s">
        <v>48</v>
      </c>
      <c r="Y143" s="136" t="s">
        <v>48</v>
      </c>
      <c r="Z143" s="7" t="s">
        <v>48</v>
      </c>
      <c r="AA143" s="278" t="s">
        <v>48</v>
      </c>
      <c r="AB143" s="42" t="s">
        <v>48</v>
      </c>
      <c r="AC143" s="1" t="s">
        <v>48</v>
      </c>
      <c r="AD143" s="1"/>
      <c r="AE143" s="1" t="s">
        <v>48</v>
      </c>
      <c r="AF143" s="1"/>
      <c r="AG143" s="1" t="s">
        <v>48</v>
      </c>
      <c r="AH143" s="1"/>
      <c r="AI143" s="366">
        <v>0</v>
      </c>
      <c r="AJ143" s="82"/>
      <c r="AK143" s="79"/>
      <c r="AL143" s="82" t="s">
        <v>128</v>
      </c>
      <c r="AM143" s="12"/>
      <c r="AN143" s="286" t="s">
        <v>48</v>
      </c>
      <c r="AO143" s="453"/>
      <c r="AP143" s="82" t="s">
        <v>128</v>
      </c>
      <c r="AQ143" s="5"/>
      <c r="AR143" s="5"/>
      <c r="AS143" s="5"/>
      <c r="AT143" s="45">
        <f t="shared" si="3"/>
        <v>0</v>
      </c>
      <c r="AU143" s="82" t="s">
        <v>128</v>
      </c>
      <c r="AV143" s="1"/>
      <c r="AW143" s="1"/>
      <c r="AX143" s="18"/>
      <c r="AY143" s="14" t="s">
        <v>48</v>
      </c>
      <c r="AZ143" s="14"/>
      <c r="BA143" s="48" t="s">
        <v>240</v>
      </c>
      <c r="BB143" s="13"/>
    </row>
    <row r="144" spans="2:54" ht="135">
      <c r="B144" s="30"/>
      <c r="C144" s="149">
        <v>42808</v>
      </c>
      <c r="D144" s="435">
        <v>42614</v>
      </c>
      <c r="E144" s="17">
        <v>2016</v>
      </c>
      <c r="F144" s="19" t="s">
        <v>118</v>
      </c>
      <c r="G144" s="21" t="s">
        <v>66</v>
      </c>
      <c r="H144" s="2" t="s">
        <v>46</v>
      </c>
      <c r="I144" s="3" t="s">
        <v>67</v>
      </c>
      <c r="J144" s="4">
        <v>550572.48</v>
      </c>
      <c r="K144" s="6">
        <v>42531</v>
      </c>
      <c r="L144" s="5">
        <v>42534</v>
      </c>
      <c r="M144" s="12">
        <v>42582</v>
      </c>
      <c r="N144" s="14" t="s">
        <v>48</v>
      </c>
      <c r="O144" s="21" t="s">
        <v>48</v>
      </c>
      <c r="P144" s="19" t="s">
        <v>88</v>
      </c>
      <c r="Q144" s="64">
        <v>42712</v>
      </c>
      <c r="R144" s="21" t="s">
        <v>68</v>
      </c>
      <c r="S144" s="9">
        <v>42485</v>
      </c>
      <c r="T144" s="4">
        <v>550572.48</v>
      </c>
      <c r="U144" s="4"/>
      <c r="V144" s="41"/>
      <c r="W144" s="43" t="s">
        <v>48</v>
      </c>
      <c r="X144" s="136" t="s">
        <v>48</v>
      </c>
      <c r="Y144" s="136" t="s">
        <v>48</v>
      </c>
      <c r="Z144" s="7" t="s">
        <v>48</v>
      </c>
      <c r="AA144" s="278" t="s">
        <v>48</v>
      </c>
      <c r="AB144" s="42" t="s">
        <v>48</v>
      </c>
      <c r="AC144" s="1" t="s">
        <v>48</v>
      </c>
      <c r="AD144" s="5"/>
      <c r="AE144" s="1" t="s">
        <v>48</v>
      </c>
      <c r="AF144" s="5"/>
      <c r="AG144" s="1" t="s">
        <v>48</v>
      </c>
      <c r="AH144" s="1"/>
      <c r="AI144" s="366">
        <v>0</v>
      </c>
      <c r="AJ144" s="88">
        <v>20085.599999999999</v>
      </c>
      <c r="AK144" s="86">
        <v>396177.97</v>
      </c>
      <c r="AL144" s="82" t="s">
        <v>128</v>
      </c>
      <c r="AM144" s="12"/>
      <c r="AN144" s="39" t="s">
        <v>48</v>
      </c>
      <c r="AO144" s="63" t="s">
        <v>235</v>
      </c>
      <c r="AP144" s="82" t="s">
        <v>128</v>
      </c>
      <c r="AQ144" s="5"/>
      <c r="AR144" s="5"/>
      <c r="AS144" s="5"/>
      <c r="AT144" s="45">
        <f t="shared" si="3"/>
        <v>416263.56999999995</v>
      </c>
      <c r="AU144" s="82" t="s">
        <v>128</v>
      </c>
      <c r="AV144" s="1"/>
      <c r="AW144" s="1"/>
      <c r="AX144" s="18"/>
      <c r="AY144" s="14" t="s">
        <v>48</v>
      </c>
      <c r="AZ144" s="14"/>
      <c r="BA144" s="48" t="s">
        <v>242</v>
      </c>
      <c r="BB144" s="13"/>
    </row>
    <row r="145" spans="1:54" ht="120">
      <c r="B145" s="30"/>
      <c r="C145" s="149">
        <v>42873</v>
      </c>
      <c r="D145" s="435">
        <v>42614</v>
      </c>
      <c r="E145" s="17">
        <v>2016</v>
      </c>
      <c r="F145" s="19" t="s">
        <v>43</v>
      </c>
      <c r="G145" s="21" t="s">
        <v>98</v>
      </c>
      <c r="H145" s="2" t="s">
        <v>46</v>
      </c>
      <c r="I145" s="3" t="s">
        <v>115</v>
      </c>
      <c r="J145" s="4">
        <v>165675.38</v>
      </c>
      <c r="K145" s="83">
        <v>42591</v>
      </c>
      <c r="L145" s="5">
        <v>42618</v>
      </c>
      <c r="M145" s="12">
        <v>42643</v>
      </c>
      <c r="N145" s="14" t="s">
        <v>48</v>
      </c>
      <c r="O145" s="21" t="s">
        <v>48</v>
      </c>
      <c r="P145" s="351" t="s">
        <v>107</v>
      </c>
      <c r="Q145" s="263" t="s">
        <v>48</v>
      </c>
      <c r="R145" s="159" t="s">
        <v>244</v>
      </c>
      <c r="S145" s="158">
        <v>42453</v>
      </c>
      <c r="T145" s="99">
        <v>3333333.33</v>
      </c>
      <c r="U145" s="4"/>
      <c r="V145" s="41"/>
      <c r="W145" s="43" t="s">
        <v>48</v>
      </c>
      <c r="X145" s="136" t="s">
        <v>48</v>
      </c>
      <c r="Y145" s="136" t="s">
        <v>48</v>
      </c>
      <c r="Z145" s="7" t="s">
        <v>48</v>
      </c>
      <c r="AA145" s="278" t="s">
        <v>48</v>
      </c>
      <c r="AB145" s="42" t="s">
        <v>48</v>
      </c>
      <c r="AC145" s="1" t="s">
        <v>48</v>
      </c>
      <c r="AD145" s="1"/>
      <c r="AE145" s="1" t="s">
        <v>48</v>
      </c>
      <c r="AF145" s="1"/>
      <c r="AG145" s="1" t="s">
        <v>48</v>
      </c>
      <c r="AH145" s="1"/>
      <c r="AI145" s="366">
        <v>0</v>
      </c>
      <c r="AJ145" s="82"/>
      <c r="AK145" s="79"/>
      <c r="AL145" s="82" t="s">
        <v>128</v>
      </c>
      <c r="AM145" s="12"/>
      <c r="AN145" s="286" t="s">
        <v>48</v>
      </c>
      <c r="AO145" s="453"/>
      <c r="AP145" s="82" t="s">
        <v>128</v>
      </c>
      <c r="AQ145" s="5"/>
      <c r="AR145" s="5"/>
      <c r="AS145" s="5"/>
      <c r="AT145" s="45">
        <f t="shared" si="3"/>
        <v>0</v>
      </c>
      <c r="AU145" s="82" t="s">
        <v>128</v>
      </c>
      <c r="AV145" s="1"/>
      <c r="AW145" s="1"/>
      <c r="AX145" s="18"/>
      <c r="AY145" s="14" t="s">
        <v>48</v>
      </c>
      <c r="AZ145" s="14"/>
      <c r="BA145" s="48"/>
      <c r="BB145" s="13"/>
    </row>
    <row r="146" spans="1:54" ht="105">
      <c r="B146" s="30"/>
      <c r="C146" s="149">
        <v>42870</v>
      </c>
      <c r="D146" s="435">
        <v>42614</v>
      </c>
      <c r="E146" s="17">
        <v>2016</v>
      </c>
      <c r="F146" s="19" t="s">
        <v>43</v>
      </c>
      <c r="G146" s="21" t="s">
        <v>99</v>
      </c>
      <c r="H146" s="2" t="s">
        <v>46</v>
      </c>
      <c r="I146" s="3" t="s">
        <v>116</v>
      </c>
      <c r="J146" s="4">
        <v>127975.51</v>
      </c>
      <c r="K146" s="83">
        <v>42591</v>
      </c>
      <c r="L146" s="5">
        <v>42632</v>
      </c>
      <c r="M146" s="12">
        <v>42651</v>
      </c>
      <c r="N146" s="14" t="s">
        <v>48</v>
      </c>
      <c r="O146" s="21" t="s">
        <v>48</v>
      </c>
      <c r="P146" s="351" t="s">
        <v>107</v>
      </c>
      <c r="Q146" s="263" t="s">
        <v>48</v>
      </c>
      <c r="R146" s="159" t="s">
        <v>244</v>
      </c>
      <c r="S146" s="158">
        <v>42453</v>
      </c>
      <c r="T146" s="99">
        <v>3333333.33</v>
      </c>
      <c r="U146" s="4"/>
      <c r="V146" s="41"/>
      <c r="W146" s="43" t="s">
        <v>48</v>
      </c>
      <c r="X146" s="136" t="s">
        <v>48</v>
      </c>
      <c r="Y146" s="136" t="s">
        <v>48</v>
      </c>
      <c r="Z146" s="7" t="s">
        <v>48</v>
      </c>
      <c r="AA146" s="278" t="s">
        <v>48</v>
      </c>
      <c r="AB146" s="42" t="s">
        <v>48</v>
      </c>
      <c r="AC146" s="1" t="s">
        <v>48</v>
      </c>
      <c r="AD146" s="1"/>
      <c r="AE146" s="1" t="s">
        <v>48</v>
      </c>
      <c r="AF146" s="1"/>
      <c r="AG146" s="1" t="s">
        <v>48</v>
      </c>
      <c r="AH146" s="1"/>
      <c r="AI146" s="366">
        <v>0</v>
      </c>
      <c r="AJ146" s="82"/>
      <c r="AK146" s="79"/>
      <c r="AL146" s="82" t="s">
        <v>128</v>
      </c>
      <c r="AM146" s="12"/>
      <c r="AN146" s="286" t="s">
        <v>48</v>
      </c>
      <c r="AO146" s="453"/>
      <c r="AP146" s="82" t="s">
        <v>128</v>
      </c>
      <c r="AQ146" s="5"/>
      <c r="AR146" s="5"/>
      <c r="AS146" s="5"/>
      <c r="AT146" s="45">
        <f t="shared" si="3"/>
        <v>0</v>
      </c>
      <c r="AU146" s="144" t="s">
        <v>128</v>
      </c>
      <c r="AV146" s="1"/>
      <c r="AW146" s="1"/>
      <c r="AX146" s="18"/>
      <c r="AY146" s="14" t="s">
        <v>48</v>
      </c>
      <c r="AZ146" s="14"/>
      <c r="BA146" s="48"/>
      <c r="BB146" s="13"/>
    </row>
    <row r="147" spans="1:54" ht="75">
      <c r="B147" s="30"/>
      <c r="C147" s="149">
        <v>42873</v>
      </c>
      <c r="D147" s="435">
        <v>42614</v>
      </c>
      <c r="E147" s="17">
        <v>2016</v>
      </c>
      <c r="F147" s="19" t="s">
        <v>43</v>
      </c>
      <c r="G147" s="21" t="s">
        <v>100</v>
      </c>
      <c r="H147" s="2" t="s">
        <v>46</v>
      </c>
      <c r="I147" s="3" t="s">
        <v>117</v>
      </c>
      <c r="J147" s="4">
        <v>2597533.2999999998</v>
      </c>
      <c r="K147" s="83">
        <v>42591</v>
      </c>
      <c r="L147" s="5">
        <v>42592</v>
      </c>
      <c r="M147" s="12">
        <v>42719</v>
      </c>
      <c r="N147" s="14" t="s">
        <v>48</v>
      </c>
      <c r="O147" s="21" t="s">
        <v>48</v>
      </c>
      <c r="P147" s="351" t="s">
        <v>107</v>
      </c>
      <c r="Q147" s="263" t="s">
        <v>48</v>
      </c>
      <c r="R147" s="159" t="s">
        <v>244</v>
      </c>
      <c r="S147" s="158">
        <v>42453</v>
      </c>
      <c r="T147" s="99">
        <v>3333333.33</v>
      </c>
      <c r="U147" s="4"/>
      <c r="V147" s="41"/>
      <c r="W147" s="43" t="s">
        <v>48</v>
      </c>
      <c r="X147" s="136" t="s">
        <v>48</v>
      </c>
      <c r="Y147" s="136" t="s">
        <v>48</v>
      </c>
      <c r="Z147" s="7" t="s">
        <v>48</v>
      </c>
      <c r="AA147" s="278" t="s">
        <v>48</v>
      </c>
      <c r="AB147" s="42" t="s">
        <v>48</v>
      </c>
      <c r="AC147" s="1" t="s">
        <v>48</v>
      </c>
      <c r="AD147" s="1"/>
      <c r="AE147" s="1" t="s">
        <v>48</v>
      </c>
      <c r="AF147" s="1"/>
      <c r="AG147" s="1" t="s">
        <v>48</v>
      </c>
      <c r="AH147" s="1"/>
      <c r="AI147" s="366">
        <v>0</v>
      </c>
      <c r="AJ147" s="82"/>
      <c r="AK147" s="79"/>
      <c r="AL147" s="82" t="s">
        <v>128</v>
      </c>
      <c r="AM147" s="12"/>
      <c r="AN147" s="286" t="s">
        <v>48</v>
      </c>
      <c r="AO147" s="453"/>
      <c r="AP147" s="82" t="s">
        <v>128</v>
      </c>
      <c r="AQ147" s="5"/>
      <c r="AR147" s="5"/>
      <c r="AS147" s="5"/>
      <c r="AT147" s="45">
        <f t="shared" si="3"/>
        <v>0</v>
      </c>
      <c r="AU147" s="82" t="s">
        <v>128</v>
      </c>
      <c r="AV147" s="1"/>
      <c r="AW147" s="1"/>
      <c r="AX147" s="18"/>
      <c r="AY147" s="14" t="s">
        <v>48</v>
      </c>
      <c r="AZ147" s="14"/>
      <c r="BA147" s="48"/>
      <c r="BB147" s="13"/>
    </row>
    <row r="148" spans="1:54" ht="93" customHeight="1">
      <c r="B148" s="30"/>
      <c r="C148" s="149">
        <v>42808</v>
      </c>
      <c r="D148" s="435">
        <v>42675</v>
      </c>
      <c r="E148" s="17">
        <v>2016</v>
      </c>
      <c r="F148" s="19" t="s">
        <v>118</v>
      </c>
      <c r="G148" s="21" t="s">
        <v>101</v>
      </c>
      <c r="H148" s="2" t="s">
        <v>46</v>
      </c>
      <c r="I148" s="3" t="s">
        <v>102</v>
      </c>
      <c r="J148" s="4">
        <v>12001.68</v>
      </c>
      <c r="K148" s="6">
        <v>42548</v>
      </c>
      <c r="L148" s="5">
        <v>42549</v>
      </c>
      <c r="M148" s="12">
        <v>42622</v>
      </c>
      <c r="N148" s="14" t="s">
        <v>48</v>
      </c>
      <c r="O148" s="21" t="s">
        <v>48</v>
      </c>
      <c r="P148" s="19" t="s">
        <v>88</v>
      </c>
      <c r="Q148" s="263" t="s">
        <v>48</v>
      </c>
      <c r="R148" s="96" t="s">
        <v>236</v>
      </c>
      <c r="S148" s="94">
        <v>42608</v>
      </c>
      <c r="T148" s="95" t="s">
        <v>238</v>
      </c>
      <c r="U148" s="4"/>
      <c r="V148" s="41"/>
      <c r="W148" s="43" t="s">
        <v>48</v>
      </c>
      <c r="X148" s="136" t="s">
        <v>48</v>
      </c>
      <c r="Y148" s="136" t="s">
        <v>48</v>
      </c>
      <c r="Z148" s="7" t="s">
        <v>48</v>
      </c>
      <c r="AA148" s="278" t="s">
        <v>48</v>
      </c>
      <c r="AB148" s="42" t="s">
        <v>48</v>
      </c>
      <c r="AC148" s="1" t="s">
        <v>48</v>
      </c>
      <c r="AD148" s="1"/>
      <c r="AE148" s="1" t="s">
        <v>48</v>
      </c>
      <c r="AF148" s="1"/>
      <c r="AG148" s="1" t="s">
        <v>48</v>
      </c>
      <c r="AH148" s="1"/>
      <c r="AI148" s="366">
        <v>0</v>
      </c>
      <c r="AJ148" s="88">
        <v>6050</v>
      </c>
      <c r="AK148" s="86">
        <v>12313.99</v>
      </c>
      <c r="AL148" s="82" t="s">
        <v>128</v>
      </c>
      <c r="AM148" s="12"/>
      <c r="AN148" s="286" t="s">
        <v>48</v>
      </c>
      <c r="AO148" s="63" t="s">
        <v>237</v>
      </c>
      <c r="AP148" s="82" t="s">
        <v>128</v>
      </c>
      <c r="AQ148" s="5"/>
      <c r="AR148" s="5"/>
      <c r="AS148" s="5"/>
      <c r="AT148" s="45">
        <f t="shared" si="3"/>
        <v>18363.989999999998</v>
      </c>
      <c r="AU148" s="82" t="s">
        <v>128</v>
      </c>
      <c r="AV148" s="1"/>
      <c r="AW148" s="1"/>
      <c r="AX148" s="18"/>
      <c r="AY148" s="14" t="s">
        <v>48</v>
      </c>
      <c r="AZ148" s="14"/>
      <c r="BA148" s="48" t="s">
        <v>239</v>
      </c>
      <c r="BB148" s="13"/>
    </row>
    <row r="149" spans="1:54" ht="56.25">
      <c r="B149" s="30"/>
      <c r="C149" s="149">
        <v>42808</v>
      </c>
      <c r="D149" s="435">
        <v>42675</v>
      </c>
      <c r="E149" s="17">
        <v>2016</v>
      </c>
      <c r="F149" s="19" t="s">
        <v>118</v>
      </c>
      <c r="G149" s="21" t="s">
        <v>108</v>
      </c>
      <c r="H149" s="2" t="s">
        <v>46</v>
      </c>
      <c r="I149" s="3" t="s">
        <v>103</v>
      </c>
      <c r="J149" s="4">
        <v>27133.54</v>
      </c>
      <c r="K149" s="83">
        <v>42548</v>
      </c>
      <c r="L149" s="5">
        <v>42549</v>
      </c>
      <c r="M149" s="12">
        <v>42622</v>
      </c>
      <c r="N149" s="14" t="s">
        <v>48</v>
      </c>
      <c r="O149" s="21" t="s">
        <v>48</v>
      </c>
      <c r="P149" s="19" t="s">
        <v>88</v>
      </c>
      <c r="Q149" s="263" t="s">
        <v>48</v>
      </c>
      <c r="R149" s="96" t="s">
        <v>236</v>
      </c>
      <c r="S149" s="94">
        <v>42608</v>
      </c>
      <c r="T149" s="95">
        <v>27133.64</v>
      </c>
      <c r="U149" s="4"/>
      <c r="V149" s="41"/>
      <c r="W149" s="43" t="s">
        <v>48</v>
      </c>
      <c r="X149" s="136" t="s">
        <v>48</v>
      </c>
      <c r="Y149" s="136" t="s">
        <v>48</v>
      </c>
      <c r="Z149" s="7" t="s">
        <v>48</v>
      </c>
      <c r="AA149" s="278" t="s">
        <v>48</v>
      </c>
      <c r="AB149" s="42" t="s">
        <v>48</v>
      </c>
      <c r="AC149" s="1" t="s">
        <v>48</v>
      </c>
      <c r="AD149" s="1"/>
      <c r="AE149" s="1" t="s">
        <v>48</v>
      </c>
      <c r="AF149" s="1"/>
      <c r="AG149" s="1" t="s">
        <v>48</v>
      </c>
      <c r="AH149" s="1"/>
      <c r="AI149" s="366">
        <v>0</v>
      </c>
      <c r="AJ149" s="88">
        <v>4620</v>
      </c>
      <c r="AK149" s="86">
        <v>14270.98</v>
      </c>
      <c r="AL149" s="82" t="s">
        <v>128</v>
      </c>
      <c r="AM149" s="12"/>
      <c r="AN149" s="286" t="s">
        <v>48</v>
      </c>
      <c r="AO149" s="63" t="s">
        <v>237</v>
      </c>
      <c r="AP149" s="82" t="s">
        <v>128</v>
      </c>
      <c r="AQ149" s="5"/>
      <c r="AR149" s="5"/>
      <c r="AS149" s="5"/>
      <c r="AT149" s="45">
        <f t="shared" si="3"/>
        <v>18890.98</v>
      </c>
      <c r="AU149" s="82" t="s">
        <v>128</v>
      </c>
      <c r="AV149" s="1"/>
      <c r="AW149" s="1"/>
      <c r="AX149" s="18"/>
      <c r="AY149" s="14" t="s">
        <v>48</v>
      </c>
      <c r="AZ149" s="14"/>
      <c r="BA149" s="48" t="s">
        <v>239</v>
      </c>
      <c r="BB149" s="13"/>
    </row>
    <row r="150" spans="1:54" ht="87.75" customHeight="1">
      <c r="B150" s="30"/>
      <c r="C150" s="149">
        <v>42885</v>
      </c>
      <c r="D150" s="435">
        <v>42887</v>
      </c>
      <c r="E150" s="17">
        <v>2016</v>
      </c>
      <c r="F150" s="19" t="s">
        <v>146</v>
      </c>
      <c r="G150" s="21" t="s">
        <v>139</v>
      </c>
      <c r="H150" s="2" t="s">
        <v>46</v>
      </c>
      <c r="I150" s="3" t="s">
        <v>151</v>
      </c>
      <c r="J150" s="4">
        <v>136120</v>
      </c>
      <c r="K150" s="83">
        <v>42627</v>
      </c>
      <c r="L150" s="5">
        <v>42627</v>
      </c>
      <c r="M150" s="12">
        <v>42643</v>
      </c>
      <c r="N150" s="14" t="s">
        <v>48</v>
      </c>
      <c r="O150" s="21" t="s">
        <v>48</v>
      </c>
      <c r="P150" s="351" t="s">
        <v>107</v>
      </c>
      <c r="Q150" s="460">
        <v>42443</v>
      </c>
      <c r="R150" s="159" t="s">
        <v>145</v>
      </c>
      <c r="S150" s="94">
        <v>42453</v>
      </c>
      <c r="T150" s="99">
        <v>136120.53</v>
      </c>
      <c r="U150" s="4"/>
      <c r="V150" s="41"/>
      <c r="W150" s="43" t="s">
        <v>48</v>
      </c>
      <c r="X150" s="136" t="s">
        <v>48</v>
      </c>
      <c r="Y150" s="136" t="s">
        <v>48</v>
      </c>
      <c r="Z150" s="7" t="s">
        <v>48</v>
      </c>
      <c r="AA150" s="278" t="s">
        <v>48</v>
      </c>
      <c r="AB150" s="42" t="s">
        <v>48</v>
      </c>
      <c r="AC150" s="1" t="s">
        <v>48</v>
      </c>
      <c r="AD150" s="5"/>
      <c r="AE150" s="1" t="s">
        <v>48</v>
      </c>
      <c r="AF150" s="5"/>
      <c r="AG150" s="1" t="s">
        <v>48</v>
      </c>
      <c r="AH150" s="1"/>
      <c r="AI150" s="366">
        <v>0</v>
      </c>
      <c r="AJ150" s="461">
        <v>46152.6</v>
      </c>
      <c r="AK150" s="462">
        <v>89999.5</v>
      </c>
      <c r="AL150" s="82" t="s">
        <v>128</v>
      </c>
      <c r="AM150" s="12"/>
      <c r="AN150" s="286" t="s">
        <v>48</v>
      </c>
      <c r="AO150" s="289" t="s">
        <v>237</v>
      </c>
      <c r="AP150" s="82" t="s">
        <v>128</v>
      </c>
      <c r="AQ150" s="5"/>
      <c r="AR150" s="5"/>
      <c r="AS150" s="5"/>
      <c r="AT150" s="45">
        <f t="shared" si="3"/>
        <v>136152.1</v>
      </c>
      <c r="AU150" s="202" t="s">
        <v>48</v>
      </c>
      <c r="AV150" s="1"/>
      <c r="AW150" s="1"/>
      <c r="AX150" s="18"/>
      <c r="AY150" s="14" t="s">
        <v>48</v>
      </c>
      <c r="AZ150" s="14"/>
      <c r="BA150" s="48"/>
      <c r="BB150" s="13"/>
    </row>
    <row r="151" spans="1:54" ht="90" customHeight="1">
      <c r="B151" s="30"/>
      <c r="C151" s="149">
        <v>42885</v>
      </c>
      <c r="D151" s="435">
        <v>42887</v>
      </c>
      <c r="E151" s="17">
        <v>2016</v>
      </c>
      <c r="F151" s="19" t="s">
        <v>146</v>
      </c>
      <c r="G151" s="21" t="s">
        <v>140</v>
      </c>
      <c r="H151" s="2" t="s">
        <v>46</v>
      </c>
      <c r="I151" s="3" t="s">
        <v>152</v>
      </c>
      <c r="J151" s="4">
        <v>100336</v>
      </c>
      <c r="K151" s="83">
        <v>42639</v>
      </c>
      <c r="L151" s="5">
        <v>42639</v>
      </c>
      <c r="M151" s="12">
        <v>42651</v>
      </c>
      <c r="N151" s="14" t="s">
        <v>48</v>
      </c>
      <c r="O151" s="21" t="s">
        <v>48</v>
      </c>
      <c r="P151" s="351" t="s">
        <v>107</v>
      </c>
      <c r="Q151" s="460">
        <v>42443</v>
      </c>
      <c r="R151" s="159" t="s">
        <v>145</v>
      </c>
      <c r="S151" s="94">
        <v>42453</v>
      </c>
      <c r="T151" s="99">
        <v>100338.34</v>
      </c>
      <c r="U151" s="4"/>
      <c r="V151" s="41"/>
      <c r="W151" s="43" t="s">
        <v>48</v>
      </c>
      <c r="X151" s="136" t="s">
        <v>48</v>
      </c>
      <c r="Y151" s="136" t="s">
        <v>48</v>
      </c>
      <c r="Z151" s="7" t="s">
        <v>48</v>
      </c>
      <c r="AA151" s="278" t="s">
        <v>48</v>
      </c>
      <c r="AB151" s="42" t="s">
        <v>48</v>
      </c>
      <c r="AC151" s="1" t="s">
        <v>48</v>
      </c>
      <c r="AD151" s="5"/>
      <c r="AE151" s="1" t="s">
        <v>48</v>
      </c>
      <c r="AF151" s="5"/>
      <c r="AG151" s="1" t="s">
        <v>48</v>
      </c>
      <c r="AH151" s="1"/>
      <c r="AI151" s="366">
        <v>0</v>
      </c>
      <c r="AJ151" s="461">
        <v>45878.5</v>
      </c>
      <c r="AK151" s="462">
        <v>40096.480000000003</v>
      </c>
      <c r="AL151" s="82" t="s">
        <v>128</v>
      </c>
      <c r="AM151" s="12"/>
      <c r="AN151" s="39" t="s">
        <v>48</v>
      </c>
      <c r="AO151" s="289" t="s">
        <v>237</v>
      </c>
      <c r="AP151" s="89">
        <v>42683</v>
      </c>
      <c r="AQ151" s="5">
        <v>42646</v>
      </c>
      <c r="AR151" s="5">
        <v>42653</v>
      </c>
      <c r="AS151" s="5">
        <v>42653</v>
      </c>
      <c r="AT151" s="45">
        <v>236752</v>
      </c>
      <c r="AU151" s="202" t="s">
        <v>48</v>
      </c>
      <c r="AV151" s="1"/>
      <c r="AW151" s="1"/>
      <c r="AX151" s="18"/>
      <c r="AY151" s="14" t="s">
        <v>48</v>
      </c>
      <c r="AZ151" s="14"/>
      <c r="BA151" s="48"/>
      <c r="BB151" s="13"/>
    </row>
    <row r="152" spans="1:54" ht="90">
      <c r="B152" s="30"/>
      <c r="C152" s="149">
        <v>42885</v>
      </c>
      <c r="D152" s="435">
        <v>42887</v>
      </c>
      <c r="E152" s="17">
        <v>2016</v>
      </c>
      <c r="F152" s="19" t="s">
        <v>146</v>
      </c>
      <c r="G152" s="21" t="s">
        <v>141</v>
      </c>
      <c r="H152" s="2" t="s">
        <v>46</v>
      </c>
      <c r="I152" s="3" t="s">
        <v>150</v>
      </c>
      <c r="J152" s="4">
        <v>236752</v>
      </c>
      <c r="K152" s="83">
        <v>42641</v>
      </c>
      <c r="L152" s="5">
        <v>42639</v>
      </c>
      <c r="M152" s="12">
        <v>42663</v>
      </c>
      <c r="N152" s="14" t="s">
        <v>48</v>
      </c>
      <c r="O152" s="21" t="s">
        <v>48</v>
      </c>
      <c r="P152" s="351" t="s">
        <v>107</v>
      </c>
      <c r="Q152" s="460">
        <v>42443</v>
      </c>
      <c r="R152" s="159" t="s">
        <v>145</v>
      </c>
      <c r="S152" s="97">
        <v>42453</v>
      </c>
      <c r="T152" s="99">
        <v>236752</v>
      </c>
      <c r="U152" s="4"/>
      <c r="V152" s="41"/>
      <c r="W152" s="43" t="s">
        <v>48</v>
      </c>
      <c r="X152" s="136" t="s">
        <v>48</v>
      </c>
      <c r="Y152" s="136" t="s">
        <v>48</v>
      </c>
      <c r="Z152" s="7" t="s">
        <v>48</v>
      </c>
      <c r="AA152" s="278" t="s">
        <v>48</v>
      </c>
      <c r="AB152" s="42" t="s">
        <v>48</v>
      </c>
      <c r="AC152" s="1" t="s">
        <v>48</v>
      </c>
      <c r="AD152" s="5"/>
      <c r="AE152" s="1" t="s">
        <v>48</v>
      </c>
      <c r="AF152" s="5"/>
      <c r="AG152" s="1" t="s">
        <v>48</v>
      </c>
      <c r="AH152" s="1"/>
      <c r="AI152" s="366">
        <v>0</v>
      </c>
      <c r="AJ152" s="461">
        <v>82709.78</v>
      </c>
      <c r="AK152" s="462">
        <v>154164</v>
      </c>
      <c r="AL152" s="82" t="s">
        <v>128</v>
      </c>
      <c r="AM152" s="12"/>
      <c r="AN152" s="286" t="s">
        <v>48</v>
      </c>
      <c r="AO152" s="289" t="s">
        <v>237</v>
      </c>
      <c r="AP152" s="82" t="s">
        <v>128</v>
      </c>
      <c r="AQ152" s="5"/>
      <c r="AR152" s="5"/>
      <c r="AS152" s="5"/>
      <c r="AT152" s="45">
        <f t="shared" si="3"/>
        <v>236873.78</v>
      </c>
      <c r="AU152" s="89" t="s">
        <v>48</v>
      </c>
      <c r="AV152" s="1"/>
      <c r="AW152" s="1"/>
      <c r="AX152" s="18"/>
      <c r="AY152" s="14" t="s">
        <v>48</v>
      </c>
      <c r="AZ152" s="14"/>
      <c r="BA152" s="48"/>
      <c r="BB152" s="13"/>
    </row>
    <row r="153" spans="1:54" ht="90" customHeight="1">
      <c r="B153" s="30"/>
      <c r="C153" s="149">
        <v>42880</v>
      </c>
      <c r="D153" s="435">
        <v>42887</v>
      </c>
      <c r="E153" s="17">
        <v>2016</v>
      </c>
      <c r="F153" s="19" t="s">
        <v>146</v>
      </c>
      <c r="G153" s="21" t="s">
        <v>142</v>
      </c>
      <c r="H153" s="2" t="s">
        <v>46</v>
      </c>
      <c r="I153" s="3" t="s">
        <v>147</v>
      </c>
      <c r="J153" s="4">
        <v>214516</v>
      </c>
      <c r="K153" s="83">
        <v>42639</v>
      </c>
      <c r="L153" s="5">
        <v>42641</v>
      </c>
      <c r="M153" s="12">
        <v>42663</v>
      </c>
      <c r="N153" s="14" t="s">
        <v>48</v>
      </c>
      <c r="O153" s="21" t="s">
        <v>48</v>
      </c>
      <c r="P153" s="351" t="s">
        <v>107</v>
      </c>
      <c r="Q153" s="87" t="s">
        <v>128</v>
      </c>
      <c r="R153" s="159" t="s">
        <v>145</v>
      </c>
      <c r="S153" s="97">
        <v>42453</v>
      </c>
      <c r="T153" s="98">
        <v>214519.54</v>
      </c>
      <c r="U153" s="4"/>
      <c r="V153" s="41"/>
      <c r="W153" s="43" t="s">
        <v>48</v>
      </c>
      <c r="X153" s="136" t="s">
        <v>48</v>
      </c>
      <c r="Y153" s="136" t="s">
        <v>48</v>
      </c>
      <c r="Z153" s="7" t="s">
        <v>48</v>
      </c>
      <c r="AA153" s="278" t="s">
        <v>48</v>
      </c>
      <c r="AB153" s="42" t="s">
        <v>48</v>
      </c>
      <c r="AC153" s="1" t="s">
        <v>48</v>
      </c>
      <c r="AD153" s="5"/>
      <c r="AE153" s="1" t="s">
        <v>48</v>
      </c>
      <c r="AF153" s="5"/>
      <c r="AG153" s="1" t="s">
        <v>48</v>
      </c>
      <c r="AH153" s="1"/>
      <c r="AI153" s="366">
        <v>0</v>
      </c>
      <c r="AJ153" s="82"/>
      <c r="AK153" s="79"/>
      <c r="AL153" s="82" t="s">
        <v>128</v>
      </c>
      <c r="AM153" s="12"/>
      <c r="AN153" s="286" t="s">
        <v>48</v>
      </c>
      <c r="AO153" s="291" t="s">
        <v>237</v>
      </c>
      <c r="AP153" s="428">
        <v>42683</v>
      </c>
      <c r="AQ153" s="5">
        <v>42636</v>
      </c>
      <c r="AR153" s="5"/>
      <c r="AS153" s="5">
        <v>42658</v>
      </c>
      <c r="AT153" s="45">
        <v>214516</v>
      </c>
      <c r="AU153" s="428" t="s">
        <v>48</v>
      </c>
      <c r="AV153" s="1"/>
      <c r="AW153" s="1"/>
      <c r="AX153" s="18"/>
      <c r="AY153" s="14" t="s">
        <v>48</v>
      </c>
      <c r="AZ153" s="14"/>
      <c r="BA153" s="48"/>
      <c r="BB153" s="13"/>
    </row>
    <row r="154" spans="1:54" ht="93" customHeight="1">
      <c r="B154" s="30"/>
      <c r="C154" s="149">
        <v>42880</v>
      </c>
      <c r="D154" s="435">
        <v>42887</v>
      </c>
      <c r="E154" s="17">
        <v>2016</v>
      </c>
      <c r="F154" s="19" t="s">
        <v>146</v>
      </c>
      <c r="G154" s="21" t="s">
        <v>143</v>
      </c>
      <c r="H154" s="2" t="s">
        <v>46</v>
      </c>
      <c r="I154" s="3" t="s">
        <v>144</v>
      </c>
      <c r="J154" s="4">
        <v>245400</v>
      </c>
      <c r="K154" s="83">
        <v>42646</v>
      </c>
      <c r="L154" s="5">
        <v>42648</v>
      </c>
      <c r="M154" s="12">
        <v>42669</v>
      </c>
      <c r="N154" s="14" t="s">
        <v>48</v>
      </c>
      <c r="O154" s="21" t="s">
        <v>48</v>
      </c>
      <c r="P154" s="351" t="s">
        <v>107</v>
      </c>
      <c r="Q154" s="87" t="s">
        <v>128</v>
      </c>
      <c r="R154" s="159" t="s">
        <v>145</v>
      </c>
      <c r="S154" s="94">
        <v>42455</v>
      </c>
      <c r="T154" s="95">
        <v>245402.56</v>
      </c>
      <c r="U154" s="4"/>
      <c r="V154" s="41"/>
      <c r="W154" s="43" t="s">
        <v>48</v>
      </c>
      <c r="X154" s="136" t="s">
        <v>48</v>
      </c>
      <c r="Y154" s="136" t="s">
        <v>48</v>
      </c>
      <c r="Z154" s="7" t="s">
        <v>48</v>
      </c>
      <c r="AA154" s="278" t="s">
        <v>48</v>
      </c>
      <c r="AB154" s="42" t="s">
        <v>48</v>
      </c>
      <c r="AC154" s="1" t="s">
        <v>48</v>
      </c>
      <c r="AD154" s="5"/>
      <c r="AE154" s="1" t="s">
        <v>48</v>
      </c>
      <c r="AF154" s="5"/>
      <c r="AG154" s="1" t="s">
        <v>48</v>
      </c>
      <c r="AH154" s="1"/>
      <c r="AI154" s="366">
        <v>0</v>
      </c>
      <c r="AJ154" s="82"/>
      <c r="AK154" s="79"/>
      <c r="AL154" s="82" t="s">
        <v>128</v>
      </c>
      <c r="AM154" s="12"/>
      <c r="AN154" s="286" t="s">
        <v>48</v>
      </c>
      <c r="AO154" s="453"/>
      <c r="AP154" s="428">
        <v>42683</v>
      </c>
      <c r="AQ154" s="5">
        <v>42648</v>
      </c>
      <c r="AR154" s="5"/>
      <c r="AS154" s="5">
        <v>42665</v>
      </c>
      <c r="AT154" s="45">
        <v>245400</v>
      </c>
      <c r="AU154" s="428" t="s">
        <v>48</v>
      </c>
      <c r="AV154" s="1"/>
      <c r="AW154" s="1"/>
      <c r="AX154" s="18"/>
      <c r="AY154" s="14" t="s">
        <v>48</v>
      </c>
      <c r="AZ154" s="14"/>
      <c r="BA154" s="48"/>
      <c r="BB154" s="13"/>
    </row>
    <row r="155" spans="1:54" ht="93" customHeight="1">
      <c r="B155" s="30"/>
      <c r="C155" s="149">
        <v>42880</v>
      </c>
      <c r="D155" s="435">
        <v>42887</v>
      </c>
      <c r="E155" s="17">
        <v>2016</v>
      </c>
      <c r="F155" s="19" t="s">
        <v>146</v>
      </c>
      <c r="G155" s="21" t="s">
        <v>148</v>
      </c>
      <c r="H155" s="2" t="s">
        <v>46</v>
      </c>
      <c r="I155" s="3" t="s">
        <v>149</v>
      </c>
      <c r="J155" s="4">
        <v>259860</v>
      </c>
      <c r="K155" s="83">
        <v>42657</v>
      </c>
      <c r="L155" s="5">
        <v>42660</v>
      </c>
      <c r="M155" s="12">
        <v>42684</v>
      </c>
      <c r="N155" s="14" t="s">
        <v>48</v>
      </c>
      <c r="O155" s="21" t="s">
        <v>48</v>
      </c>
      <c r="P155" s="351" t="s">
        <v>107</v>
      </c>
      <c r="Q155" s="87" t="s">
        <v>128</v>
      </c>
      <c r="R155" s="159" t="s">
        <v>145</v>
      </c>
      <c r="S155" s="94">
        <v>42455</v>
      </c>
      <c r="T155" s="95">
        <v>259863</v>
      </c>
      <c r="U155" s="4"/>
      <c r="V155" s="41"/>
      <c r="W155" s="43" t="s">
        <v>48</v>
      </c>
      <c r="X155" s="136" t="s">
        <v>48</v>
      </c>
      <c r="Y155" s="136" t="s">
        <v>48</v>
      </c>
      <c r="Z155" s="7" t="s">
        <v>48</v>
      </c>
      <c r="AA155" s="278" t="s">
        <v>48</v>
      </c>
      <c r="AB155" s="42" t="s">
        <v>48</v>
      </c>
      <c r="AC155" s="1" t="s">
        <v>48</v>
      </c>
      <c r="AD155" s="5"/>
      <c r="AE155" s="1" t="s">
        <v>48</v>
      </c>
      <c r="AF155" s="5"/>
      <c r="AG155" s="1" t="s">
        <v>48</v>
      </c>
      <c r="AH155" s="1"/>
      <c r="AI155" s="366">
        <v>0</v>
      </c>
      <c r="AJ155" s="82"/>
      <c r="AK155" s="79"/>
      <c r="AL155" s="82" t="s">
        <v>128</v>
      </c>
      <c r="AM155" s="12"/>
      <c r="AN155" s="286" t="s">
        <v>48</v>
      </c>
      <c r="AO155" s="291" t="s">
        <v>235</v>
      </c>
      <c r="AP155" s="428">
        <v>42683</v>
      </c>
      <c r="AQ155" s="5">
        <v>42663</v>
      </c>
      <c r="AR155" s="5"/>
      <c r="AS155" s="5">
        <v>42679</v>
      </c>
      <c r="AT155" s="45">
        <v>64965</v>
      </c>
      <c r="AU155" s="428" t="s">
        <v>48</v>
      </c>
      <c r="AV155" s="1"/>
      <c r="AW155" s="1"/>
      <c r="AX155" s="18"/>
      <c r="AY155" s="14" t="s">
        <v>48</v>
      </c>
      <c r="AZ155" s="14"/>
      <c r="BA155" s="48"/>
      <c r="BB155" s="13"/>
    </row>
    <row r="156" spans="1:54" ht="56.25" customHeight="1">
      <c r="B156" s="30">
        <v>32</v>
      </c>
      <c r="C156" s="149">
        <v>42829</v>
      </c>
      <c r="D156" s="435">
        <v>42887</v>
      </c>
      <c r="E156" s="17">
        <v>2016</v>
      </c>
      <c r="F156" s="19" t="s">
        <v>146</v>
      </c>
      <c r="G156" s="21" t="s">
        <v>166</v>
      </c>
      <c r="H156" s="2" t="s">
        <v>46</v>
      </c>
      <c r="I156" s="101" t="s">
        <v>252</v>
      </c>
      <c r="J156" s="4">
        <v>233400</v>
      </c>
      <c r="K156" s="83">
        <v>42627</v>
      </c>
      <c r="L156" s="5">
        <v>42690</v>
      </c>
      <c r="M156" s="12">
        <v>42700</v>
      </c>
      <c r="N156" s="14" t="s">
        <v>48</v>
      </c>
      <c r="O156" s="21" t="s">
        <v>48</v>
      </c>
      <c r="P156" s="19" t="s">
        <v>88</v>
      </c>
      <c r="Q156" s="87" t="s">
        <v>128</v>
      </c>
      <c r="R156" s="151" t="s">
        <v>145</v>
      </c>
      <c r="S156" s="158">
        <v>42453</v>
      </c>
      <c r="T156" s="99">
        <v>236752</v>
      </c>
      <c r="U156" s="4"/>
      <c r="V156" s="41"/>
      <c r="W156" s="43" t="s">
        <v>48</v>
      </c>
      <c r="X156" s="136" t="s">
        <v>48</v>
      </c>
      <c r="Y156" s="136" t="s">
        <v>48</v>
      </c>
      <c r="Z156" s="7" t="s">
        <v>48</v>
      </c>
      <c r="AA156" s="278" t="s">
        <v>48</v>
      </c>
      <c r="AB156" s="42" t="s">
        <v>48</v>
      </c>
      <c r="AC156" s="1" t="s">
        <v>48</v>
      </c>
      <c r="AD156" s="5"/>
      <c r="AE156" s="1" t="s">
        <v>48</v>
      </c>
      <c r="AF156" s="5"/>
      <c r="AG156" s="1" t="s">
        <v>48</v>
      </c>
      <c r="AH156" s="1"/>
      <c r="AI156" s="366">
        <v>0</v>
      </c>
      <c r="AJ156" s="82"/>
      <c r="AK156" s="79"/>
      <c r="AL156" s="82" t="s">
        <v>128</v>
      </c>
      <c r="AM156" s="19" t="s">
        <v>49</v>
      </c>
      <c r="AN156" s="286" t="s">
        <v>48</v>
      </c>
      <c r="AO156" s="453"/>
      <c r="AP156" s="82">
        <v>42717</v>
      </c>
      <c r="AQ156" s="5" t="s">
        <v>253</v>
      </c>
      <c r="AR156" s="5">
        <v>42714</v>
      </c>
      <c r="AS156" s="5"/>
      <c r="AT156" s="45">
        <v>233400</v>
      </c>
      <c r="AU156" s="82" t="s">
        <v>128</v>
      </c>
      <c r="AV156" s="1"/>
      <c r="AW156" s="1"/>
      <c r="AX156" s="18"/>
      <c r="AY156" s="14" t="s">
        <v>48</v>
      </c>
      <c r="AZ156" s="14"/>
      <c r="BA156" s="48"/>
      <c r="BB156" s="13"/>
    </row>
    <row r="157" spans="1:54" ht="62.25" customHeight="1">
      <c r="B157" s="30"/>
      <c r="C157" s="149">
        <v>42829</v>
      </c>
      <c r="D157" s="435">
        <v>42887</v>
      </c>
      <c r="E157" s="17">
        <v>2016</v>
      </c>
      <c r="F157" s="19" t="s">
        <v>146</v>
      </c>
      <c r="G157" s="21" t="s">
        <v>167</v>
      </c>
      <c r="H157" s="2" t="s">
        <v>46</v>
      </c>
      <c r="I157" s="101" t="s">
        <v>251</v>
      </c>
      <c r="J157" s="4">
        <v>456248</v>
      </c>
      <c r="K157" s="83">
        <v>42641</v>
      </c>
      <c r="L157" s="5">
        <v>42702</v>
      </c>
      <c r="M157" s="12">
        <v>42721</v>
      </c>
      <c r="N157" s="14" t="s">
        <v>48</v>
      </c>
      <c r="O157" s="21" t="s">
        <v>48</v>
      </c>
      <c r="P157" s="19" t="s">
        <v>88</v>
      </c>
      <c r="Q157" s="87" t="s">
        <v>128</v>
      </c>
      <c r="R157" s="159" t="s">
        <v>145</v>
      </c>
      <c r="S157" s="94">
        <v>42453</v>
      </c>
      <c r="T157" s="95">
        <v>456249</v>
      </c>
      <c r="U157" s="4"/>
      <c r="V157" s="41"/>
      <c r="W157" s="43" t="s">
        <v>48</v>
      </c>
      <c r="X157" s="136" t="s">
        <v>48</v>
      </c>
      <c r="Y157" s="136" t="s">
        <v>48</v>
      </c>
      <c r="Z157" s="7" t="s">
        <v>48</v>
      </c>
      <c r="AA157" s="278" t="s">
        <v>48</v>
      </c>
      <c r="AB157" s="42" t="s">
        <v>48</v>
      </c>
      <c r="AC157" s="1" t="s">
        <v>48</v>
      </c>
      <c r="AD157" s="5"/>
      <c r="AE157" s="1" t="s">
        <v>48</v>
      </c>
      <c r="AF157" s="5"/>
      <c r="AG157" s="1" t="s">
        <v>48</v>
      </c>
      <c r="AH157" s="1"/>
      <c r="AI157" s="366">
        <v>0</v>
      </c>
      <c r="AJ157" s="82"/>
      <c r="AK157" s="79"/>
      <c r="AL157" s="82" t="s">
        <v>128</v>
      </c>
      <c r="AM157" s="12"/>
      <c r="AN157" s="286" t="s">
        <v>48</v>
      </c>
      <c r="AO157" s="453"/>
      <c r="AP157" s="82" t="s">
        <v>128</v>
      </c>
      <c r="AQ157" s="5"/>
      <c r="AR157" s="5"/>
      <c r="AS157" s="5"/>
      <c r="AT157" s="45">
        <f t="shared" ref="AT157:AT167" si="4">AJ157+AK157</f>
        <v>0</v>
      </c>
      <c r="AU157" s="82" t="s">
        <v>128</v>
      </c>
      <c r="AV157" s="1"/>
      <c r="AW157" s="1"/>
      <c r="AX157" s="18"/>
      <c r="AY157" s="14" t="s">
        <v>48</v>
      </c>
      <c r="AZ157" s="14"/>
      <c r="BA157" s="48"/>
      <c r="BB157" s="13"/>
    </row>
    <row r="158" spans="1:54" ht="87" customHeight="1">
      <c r="A158" t="s">
        <v>250</v>
      </c>
      <c r="B158" s="30"/>
      <c r="C158" s="149">
        <v>42829</v>
      </c>
      <c r="D158" s="435">
        <v>42887</v>
      </c>
      <c r="E158" s="17">
        <v>2016</v>
      </c>
      <c r="F158" s="19" t="s">
        <v>146</v>
      </c>
      <c r="G158" s="21" t="s">
        <v>168</v>
      </c>
      <c r="H158" s="2" t="s">
        <v>46</v>
      </c>
      <c r="I158" s="101" t="s">
        <v>248</v>
      </c>
      <c r="J158" s="4">
        <v>525186</v>
      </c>
      <c r="K158" s="83">
        <v>42630</v>
      </c>
      <c r="L158" s="5">
        <v>42662</v>
      </c>
      <c r="M158" s="12">
        <v>42672</v>
      </c>
      <c r="N158" s="14" t="s">
        <v>48</v>
      </c>
      <c r="O158" s="21" t="s">
        <v>48</v>
      </c>
      <c r="P158" s="351" t="s">
        <v>107</v>
      </c>
      <c r="Q158" s="87" t="s">
        <v>128</v>
      </c>
      <c r="R158" s="159" t="s">
        <v>249</v>
      </c>
      <c r="S158" s="94">
        <v>42453</v>
      </c>
      <c r="T158" s="95">
        <v>525186</v>
      </c>
      <c r="U158" s="4"/>
      <c r="V158" s="41"/>
      <c r="W158" s="43" t="s">
        <v>48</v>
      </c>
      <c r="X158" s="136" t="s">
        <v>48</v>
      </c>
      <c r="Y158" s="136" t="s">
        <v>48</v>
      </c>
      <c r="Z158" s="7" t="s">
        <v>48</v>
      </c>
      <c r="AA158" s="278" t="s">
        <v>48</v>
      </c>
      <c r="AB158" s="42" t="s">
        <v>48</v>
      </c>
      <c r="AC158" s="1" t="s">
        <v>48</v>
      </c>
      <c r="AD158" s="5"/>
      <c r="AE158" s="1" t="s">
        <v>48</v>
      </c>
      <c r="AF158" s="5"/>
      <c r="AG158" s="1" t="s">
        <v>48</v>
      </c>
      <c r="AH158" s="1"/>
      <c r="AI158" s="366">
        <v>0</v>
      </c>
      <c r="AJ158" s="82"/>
      <c r="AK158" s="79"/>
      <c r="AL158" s="82" t="s">
        <v>128</v>
      </c>
      <c r="AM158" s="12"/>
      <c r="AN158" s="39" t="s">
        <v>48</v>
      </c>
      <c r="AO158" s="63" t="s">
        <v>136</v>
      </c>
      <c r="AP158" s="82">
        <v>42683</v>
      </c>
      <c r="AQ158" s="5">
        <v>42662</v>
      </c>
      <c r="AR158" s="5">
        <v>42679</v>
      </c>
      <c r="AS158" s="5"/>
      <c r="AT158" s="45">
        <v>233400</v>
      </c>
      <c r="AU158" s="82" t="s">
        <v>128</v>
      </c>
      <c r="AV158" s="1"/>
      <c r="AW158" s="1"/>
      <c r="AX158" s="18"/>
      <c r="AY158" s="14" t="s">
        <v>48</v>
      </c>
      <c r="AZ158" s="14"/>
      <c r="BA158" s="48"/>
      <c r="BB158" s="13"/>
    </row>
    <row r="159" spans="1:54" ht="61.5" customHeight="1">
      <c r="B159" s="30"/>
      <c r="C159" s="149">
        <v>42829</v>
      </c>
      <c r="D159" s="435">
        <v>42887</v>
      </c>
      <c r="E159" s="17">
        <v>2016</v>
      </c>
      <c r="F159" s="19" t="s">
        <v>146</v>
      </c>
      <c r="G159" s="21" t="s">
        <v>169</v>
      </c>
      <c r="H159" s="2" t="s">
        <v>46</v>
      </c>
      <c r="I159" s="101" t="s">
        <v>254</v>
      </c>
      <c r="J159" s="4">
        <v>678342</v>
      </c>
      <c r="K159" s="83">
        <v>42678</v>
      </c>
      <c r="L159" s="5">
        <v>42682</v>
      </c>
      <c r="M159" s="12">
        <v>42704</v>
      </c>
      <c r="N159" s="14" t="s">
        <v>48</v>
      </c>
      <c r="O159" s="21" t="s">
        <v>48</v>
      </c>
      <c r="P159" s="351" t="s">
        <v>107</v>
      </c>
      <c r="Q159" s="87" t="s">
        <v>128</v>
      </c>
      <c r="R159" s="159" t="s">
        <v>145</v>
      </c>
      <c r="S159" s="94">
        <v>42453</v>
      </c>
      <c r="T159" s="95">
        <v>678343</v>
      </c>
      <c r="U159" s="4"/>
      <c r="V159" s="41"/>
      <c r="W159" s="43" t="s">
        <v>48</v>
      </c>
      <c r="X159" s="136" t="s">
        <v>48</v>
      </c>
      <c r="Y159" s="136" t="s">
        <v>48</v>
      </c>
      <c r="Z159" s="7" t="s">
        <v>48</v>
      </c>
      <c r="AA159" s="278" t="s">
        <v>48</v>
      </c>
      <c r="AB159" s="42" t="s">
        <v>48</v>
      </c>
      <c r="AC159" s="1" t="s">
        <v>48</v>
      </c>
      <c r="AD159" s="5"/>
      <c r="AE159" s="1" t="s">
        <v>48</v>
      </c>
      <c r="AF159" s="5"/>
      <c r="AG159" s="1" t="s">
        <v>48</v>
      </c>
      <c r="AH159" s="1"/>
      <c r="AI159" s="366">
        <v>0</v>
      </c>
      <c r="AJ159" s="82"/>
      <c r="AK159" s="79"/>
      <c r="AL159" s="82" t="s">
        <v>128</v>
      </c>
      <c r="AM159" s="12"/>
      <c r="AN159" s="286" t="s">
        <v>48</v>
      </c>
      <c r="AO159" s="453"/>
      <c r="AP159" s="82" t="s">
        <v>128</v>
      </c>
      <c r="AQ159" s="5"/>
      <c r="AR159" s="5"/>
      <c r="AS159" s="5"/>
      <c r="AT159" s="45">
        <f t="shared" si="4"/>
        <v>0</v>
      </c>
      <c r="AU159" s="82" t="s">
        <v>128</v>
      </c>
      <c r="AV159" s="1"/>
      <c r="AW159" s="1"/>
      <c r="AX159" s="18"/>
      <c r="AY159" s="14" t="s">
        <v>48</v>
      </c>
      <c r="AZ159" s="14"/>
      <c r="BA159" s="48"/>
      <c r="BB159" s="13"/>
    </row>
    <row r="160" spans="1:54" ht="110.25" customHeight="1">
      <c r="B160" s="30"/>
      <c r="C160" s="149"/>
      <c r="D160" s="435">
        <v>42887</v>
      </c>
      <c r="E160" s="17">
        <v>2016</v>
      </c>
      <c r="F160" s="19" t="s">
        <v>96</v>
      </c>
      <c r="G160" s="21" t="s">
        <v>170</v>
      </c>
      <c r="H160" s="2" t="s">
        <v>46</v>
      </c>
      <c r="I160" s="3" t="s">
        <v>171</v>
      </c>
      <c r="J160" s="4">
        <v>275569.48</v>
      </c>
      <c r="K160" s="83">
        <v>43053</v>
      </c>
      <c r="L160" s="5">
        <v>43054</v>
      </c>
      <c r="M160" s="12">
        <v>43099</v>
      </c>
      <c r="N160" s="14" t="s">
        <v>48</v>
      </c>
      <c r="O160" s="21" t="s">
        <v>48</v>
      </c>
      <c r="P160" s="19" t="s">
        <v>88</v>
      </c>
      <c r="Q160" s="263" t="s">
        <v>48</v>
      </c>
      <c r="R160" s="81" t="s">
        <v>128</v>
      </c>
      <c r="S160" s="77"/>
      <c r="T160" s="78"/>
      <c r="U160" s="4"/>
      <c r="V160" s="41"/>
      <c r="W160" s="43" t="s">
        <v>48</v>
      </c>
      <c r="X160" s="136" t="s">
        <v>48</v>
      </c>
      <c r="Y160" s="136" t="s">
        <v>48</v>
      </c>
      <c r="Z160" s="7" t="s">
        <v>48</v>
      </c>
      <c r="AA160" s="278" t="s">
        <v>48</v>
      </c>
      <c r="AB160" s="42" t="s">
        <v>48</v>
      </c>
      <c r="AC160" s="1" t="s">
        <v>48</v>
      </c>
      <c r="AD160" s="1"/>
      <c r="AE160" s="1" t="s">
        <v>48</v>
      </c>
      <c r="AF160" s="1"/>
      <c r="AG160" s="1" t="s">
        <v>48</v>
      </c>
      <c r="AH160" s="1"/>
      <c r="AI160" s="366">
        <v>0</v>
      </c>
      <c r="AJ160" s="82"/>
      <c r="AK160" s="79"/>
      <c r="AL160" s="82" t="s">
        <v>128</v>
      </c>
      <c r="AM160" s="12"/>
      <c r="AN160" s="286" t="s">
        <v>48</v>
      </c>
      <c r="AO160" s="453"/>
      <c r="AP160" s="82" t="s">
        <v>128</v>
      </c>
      <c r="AQ160" s="5"/>
      <c r="AR160" s="5"/>
      <c r="AS160" s="5"/>
      <c r="AT160" s="45">
        <f t="shared" si="4"/>
        <v>0</v>
      </c>
      <c r="AU160" s="82" t="s">
        <v>128</v>
      </c>
      <c r="AV160" s="1"/>
      <c r="AW160" s="1"/>
      <c r="AX160" s="18"/>
      <c r="AY160" s="14" t="s">
        <v>48</v>
      </c>
      <c r="AZ160" s="14"/>
      <c r="BA160" s="48"/>
      <c r="BB160" s="13"/>
    </row>
    <row r="161" spans="2:54" ht="67.5" customHeight="1">
      <c r="B161" s="30"/>
      <c r="C161" s="149">
        <v>42878</v>
      </c>
      <c r="D161" s="435"/>
      <c r="E161" s="17">
        <v>2016</v>
      </c>
      <c r="F161" s="19" t="s">
        <v>70</v>
      </c>
      <c r="G161" s="21" t="s">
        <v>172</v>
      </c>
      <c r="H161" s="2" t="s">
        <v>46</v>
      </c>
      <c r="I161" s="3" t="s">
        <v>261</v>
      </c>
      <c r="J161" s="4">
        <v>504950.57</v>
      </c>
      <c r="K161" s="83">
        <v>42704</v>
      </c>
      <c r="L161" s="5">
        <v>42705</v>
      </c>
      <c r="M161" s="12">
        <v>42735</v>
      </c>
      <c r="N161" s="14" t="s">
        <v>48</v>
      </c>
      <c r="O161" s="21" t="s">
        <v>48</v>
      </c>
      <c r="P161" s="19" t="s">
        <v>88</v>
      </c>
      <c r="Q161" s="87" t="s">
        <v>128</v>
      </c>
      <c r="R161" s="159" t="s">
        <v>745</v>
      </c>
      <c r="S161" s="94">
        <v>42732</v>
      </c>
      <c r="T161" s="95">
        <v>504950.57</v>
      </c>
      <c r="U161" s="4"/>
      <c r="V161" s="41"/>
      <c r="W161" s="43" t="s">
        <v>48</v>
      </c>
      <c r="X161" s="136" t="s">
        <v>48</v>
      </c>
      <c r="Y161" s="136" t="s">
        <v>48</v>
      </c>
      <c r="Z161" s="7" t="s">
        <v>48</v>
      </c>
      <c r="AA161" s="278" t="s">
        <v>48</v>
      </c>
      <c r="AB161" s="42" t="s">
        <v>48</v>
      </c>
      <c r="AC161" s="1" t="s">
        <v>48</v>
      </c>
      <c r="AD161" s="5"/>
      <c r="AE161" s="1" t="s">
        <v>48</v>
      </c>
      <c r="AF161" s="5"/>
      <c r="AG161" s="1" t="s">
        <v>48</v>
      </c>
      <c r="AH161" s="1"/>
      <c r="AI161" s="366">
        <v>0</v>
      </c>
      <c r="AJ161" s="82"/>
      <c r="AK161" s="79"/>
      <c r="AL161" s="82" t="s">
        <v>128</v>
      </c>
      <c r="AM161" s="12"/>
      <c r="AN161" s="286" t="s">
        <v>48</v>
      </c>
      <c r="AO161" s="289" t="s">
        <v>237</v>
      </c>
      <c r="AP161" s="82" t="s">
        <v>128</v>
      </c>
      <c r="AQ161" s="5"/>
      <c r="AR161" s="5"/>
      <c r="AS161" s="5"/>
      <c r="AT161" s="45">
        <f t="shared" si="4"/>
        <v>0</v>
      </c>
      <c r="AU161" s="82" t="s">
        <v>128</v>
      </c>
      <c r="AV161" s="1"/>
      <c r="AW161" s="1"/>
      <c r="AX161" s="18"/>
      <c r="AY161" s="14" t="s">
        <v>48</v>
      </c>
      <c r="AZ161" s="14"/>
      <c r="BA161" s="48"/>
      <c r="BB161" s="13"/>
    </row>
    <row r="162" spans="2:54" ht="110.25" customHeight="1">
      <c r="B162" s="30"/>
      <c r="C162" s="149">
        <v>42810</v>
      </c>
      <c r="D162" s="435">
        <v>42887</v>
      </c>
      <c r="E162" s="17">
        <v>2016</v>
      </c>
      <c r="F162" s="19" t="s">
        <v>118</v>
      </c>
      <c r="G162" s="21" t="s">
        <v>173</v>
      </c>
      <c r="H162" s="2" t="s">
        <v>46</v>
      </c>
      <c r="I162" s="3" t="s">
        <v>174</v>
      </c>
      <c r="J162" s="4">
        <v>160904.73000000001</v>
      </c>
      <c r="K162" s="83">
        <v>42702</v>
      </c>
      <c r="L162" s="5">
        <v>42702</v>
      </c>
      <c r="M162" s="12">
        <v>42711</v>
      </c>
      <c r="N162" s="14" t="s">
        <v>48</v>
      </c>
      <c r="O162" s="21" t="s">
        <v>48</v>
      </c>
      <c r="P162" s="19" t="s">
        <v>88</v>
      </c>
      <c r="Q162" s="263" t="s">
        <v>48</v>
      </c>
      <c r="R162" s="81" t="s">
        <v>128</v>
      </c>
      <c r="S162" s="77"/>
      <c r="T162" s="78"/>
      <c r="U162" s="4"/>
      <c r="V162" s="41"/>
      <c r="W162" s="43" t="s">
        <v>48</v>
      </c>
      <c r="X162" s="136" t="s">
        <v>48</v>
      </c>
      <c r="Y162" s="136" t="s">
        <v>48</v>
      </c>
      <c r="Z162" s="7" t="s">
        <v>48</v>
      </c>
      <c r="AA162" s="278" t="s">
        <v>48</v>
      </c>
      <c r="AB162" s="42" t="s">
        <v>48</v>
      </c>
      <c r="AC162" s="1" t="s">
        <v>48</v>
      </c>
      <c r="AD162" s="1"/>
      <c r="AE162" s="1" t="s">
        <v>48</v>
      </c>
      <c r="AF162" s="1"/>
      <c r="AG162" s="1" t="s">
        <v>48</v>
      </c>
      <c r="AH162" s="1"/>
      <c r="AI162" s="366">
        <v>0</v>
      </c>
      <c r="AJ162" s="82"/>
      <c r="AK162" s="79"/>
      <c r="AL162" s="82" t="s">
        <v>128</v>
      </c>
      <c r="AM162" s="12"/>
      <c r="AN162" s="286" t="s">
        <v>48</v>
      </c>
      <c r="AO162" s="453"/>
      <c r="AP162" s="82" t="s">
        <v>128</v>
      </c>
      <c r="AQ162" s="5"/>
      <c r="AR162" s="5"/>
      <c r="AS162" s="5"/>
      <c r="AT162" s="45">
        <f t="shared" si="4"/>
        <v>0</v>
      </c>
      <c r="AU162" s="82" t="s">
        <v>128</v>
      </c>
      <c r="AV162" s="1"/>
      <c r="AW162" s="1"/>
      <c r="AX162" s="18"/>
      <c r="AY162" s="14" t="s">
        <v>48</v>
      </c>
      <c r="AZ162" s="14"/>
      <c r="BA162" s="48"/>
      <c r="BB162" s="13"/>
    </row>
    <row r="163" spans="2:54" ht="110.25" customHeight="1">
      <c r="B163" s="30"/>
      <c r="C163" s="149">
        <v>42872</v>
      </c>
      <c r="D163" s="435">
        <v>42887</v>
      </c>
      <c r="E163" s="17">
        <v>2016</v>
      </c>
      <c r="F163" s="19" t="s">
        <v>70</v>
      </c>
      <c r="G163" s="21" t="s">
        <v>255</v>
      </c>
      <c r="H163" s="2" t="s">
        <v>46</v>
      </c>
      <c r="I163" s="3" t="s">
        <v>258</v>
      </c>
      <c r="J163" s="4">
        <v>587787.4</v>
      </c>
      <c r="K163" s="83">
        <v>42688</v>
      </c>
      <c r="L163" s="5">
        <v>42689</v>
      </c>
      <c r="M163" s="12">
        <v>42705</v>
      </c>
      <c r="N163" s="14" t="s">
        <v>48</v>
      </c>
      <c r="O163" s="21" t="s">
        <v>48</v>
      </c>
      <c r="P163" s="19" t="s">
        <v>88</v>
      </c>
      <c r="Q163" s="87" t="s">
        <v>128</v>
      </c>
      <c r="R163" s="159" t="s">
        <v>742</v>
      </c>
      <c r="S163" s="94">
        <v>42732</v>
      </c>
      <c r="T163" s="95">
        <v>587787.4</v>
      </c>
      <c r="U163" s="4"/>
      <c r="V163" s="41"/>
      <c r="W163" s="43" t="s">
        <v>48</v>
      </c>
      <c r="X163" s="136" t="s">
        <v>48</v>
      </c>
      <c r="Y163" s="136" t="s">
        <v>48</v>
      </c>
      <c r="Z163" s="7" t="s">
        <v>48</v>
      </c>
      <c r="AA163" s="278" t="s">
        <v>48</v>
      </c>
      <c r="AB163" s="42" t="s">
        <v>48</v>
      </c>
      <c r="AC163" s="1" t="s">
        <v>48</v>
      </c>
      <c r="AD163" s="1"/>
      <c r="AE163" s="1" t="s">
        <v>48</v>
      </c>
      <c r="AF163" s="1"/>
      <c r="AG163" s="1" t="s">
        <v>48</v>
      </c>
      <c r="AH163" s="1"/>
      <c r="AI163" s="366">
        <v>0</v>
      </c>
      <c r="AJ163" s="82"/>
      <c r="AK163" s="79"/>
      <c r="AL163" s="82" t="s">
        <v>128</v>
      </c>
      <c r="AM163" s="12"/>
      <c r="AN163" s="286" t="s">
        <v>48</v>
      </c>
      <c r="AO163" s="289" t="s">
        <v>237</v>
      </c>
      <c r="AP163" s="82" t="s">
        <v>128</v>
      </c>
      <c r="AQ163" s="5"/>
      <c r="AR163" s="5"/>
      <c r="AS163" s="5"/>
      <c r="AT163" s="45"/>
      <c r="AU163" s="82" t="s">
        <v>128</v>
      </c>
      <c r="AV163" s="1"/>
      <c r="AW163" s="1"/>
      <c r="AX163" s="18"/>
      <c r="AY163" s="14" t="s">
        <v>48</v>
      </c>
      <c r="AZ163" s="14"/>
      <c r="BA163" s="48"/>
      <c r="BB163" s="13"/>
    </row>
    <row r="164" spans="2:54" ht="123" customHeight="1">
      <c r="B164" s="30"/>
      <c r="C164" s="149">
        <v>42872</v>
      </c>
      <c r="D164" s="435">
        <v>42887</v>
      </c>
      <c r="E164" s="17">
        <v>2016</v>
      </c>
      <c r="F164" s="19" t="s">
        <v>70</v>
      </c>
      <c r="G164" s="21" t="s">
        <v>256</v>
      </c>
      <c r="H164" s="2" t="s">
        <v>46</v>
      </c>
      <c r="I164" s="3" t="s">
        <v>259</v>
      </c>
      <c r="J164" s="4">
        <v>557061.88</v>
      </c>
      <c r="K164" s="83">
        <v>42692</v>
      </c>
      <c r="L164" s="5">
        <v>42695</v>
      </c>
      <c r="M164" s="12">
        <v>42719</v>
      </c>
      <c r="N164" s="14" t="s">
        <v>48</v>
      </c>
      <c r="O164" s="21" t="s">
        <v>48</v>
      </c>
      <c r="P164" s="19" t="s">
        <v>88</v>
      </c>
      <c r="Q164" s="87" t="s">
        <v>128</v>
      </c>
      <c r="R164" s="96" t="s">
        <v>742</v>
      </c>
      <c r="S164" s="94">
        <v>42732</v>
      </c>
      <c r="T164" s="95">
        <v>557061.88</v>
      </c>
      <c r="U164" s="4"/>
      <c r="V164" s="41"/>
      <c r="W164" s="43" t="s">
        <v>48</v>
      </c>
      <c r="X164" s="136" t="s">
        <v>48</v>
      </c>
      <c r="Y164" s="136" t="s">
        <v>48</v>
      </c>
      <c r="Z164" s="7" t="s">
        <v>48</v>
      </c>
      <c r="AA164" s="278" t="s">
        <v>48</v>
      </c>
      <c r="AB164" s="42" t="s">
        <v>48</v>
      </c>
      <c r="AC164" s="1" t="s">
        <v>48</v>
      </c>
      <c r="AD164" s="1"/>
      <c r="AE164" s="1" t="s">
        <v>48</v>
      </c>
      <c r="AF164" s="1"/>
      <c r="AG164" s="1" t="s">
        <v>48</v>
      </c>
      <c r="AH164" s="1"/>
      <c r="AI164" s="366">
        <v>0</v>
      </c>
      <c r="AJ164" s="82"/>
      <c r="AK164" s="79"/>
      <c r="AL164" s="82" t="s">
        <v>128</v>
      </c>
      <c r="AM164" s="12"/>
      <c r="AN164" s="286" t="s">
        <v>48</v>
      </c>
      <c r="AO164" s="453"/>
      <c r="AP164" s="82" t="s">
        <v>128</v>
      </c>
      <c r="AQ164" s="5"/>
      <c r="AR164" s="5"/>
      <c r="AS164" s="5"/>
      <c r="AT164" s="45">
        <f t="shared" ref="AT164:AT165" si="5">AJ164+AK164</f>
        <v>0</v>
      </c>
      <c r="AU164" s="82" t="s">
        <v>128</v>
      </c>
      <c r="AV164" s="1"/>
      <c r="AW164" s="1"/>
      <c r="AX164" s="18"/>
      <c r="AY164" s="14" t="s">
        <v>48</v>
      </c>
      <c r="AZ164" s="14"/>
      <c r="BA164" s="48"/>
      <c r="BB164" s="13"/>
    </row>
    <row r="165" spans="2:54" ht="110.25" customHeight="1">
      <c r="B165" s="30"/>
      <c r="C165" s="149">
        <v>42872</v>
      </c>
      <c r="D165" s="435">
        <v>42887</v>
      </c>
      <c r="E165" s="17">
        <v>2016</v>
      </c>
      <c r="F165" s="19" t="s">
        <v>70</v>
      </c>
      <c r="G165" s="21" t="s">
        <v>257</v>
      </c>
      <c r="H165" s="2" t="s">
        <v>46</v>
      </c>
      <c r="I165" s="3" t="s">
        <v>260</v>
      </c>
      <c r="J165" s="4">
        <v>238036.86</v>
      </c>
      <c r="K165" s="83">
        <v>42688</v>
      </c>
      <c r="L165" s="5">
        <v>42689</v>
      </c>
      <c r="M165" s="12">
        <v>42735</v>
      </c>
      <c r="N165" s="14" t="s">
        <v>48</v>
      </c>
      <c r="O165" s="21" t="s">
        <v>48</v>
      </c>
      <c r="P165" s="19" t="s">
        <v>88</v>
      </c>
      <c r="Q165" s="87" t="s">
        <v>128</v>
      </c>
      <c r="R165" s="159" t="s">
        <v>742</v>
      </c>
      <c r="S165" s="94">
        <v>42732</v>
      </c>
      <c r="T165" s="95">
        <v>238036.86</v>
      </c>
      <c r="U165" s="4"/>
      <c r="V165" s="41"/>
      <c r="W165" s="43" t="s">
        <v>48</v>
      </c>
      <c r="X165" s="136" t="s">
        <v>48</v>
      </c>
      <c r="Y165" s="136" t="s">
        <v>48</v>
      </c>
      <c r="Z165" s="7" t="s">
        <v>48</v>
      </c>
      <c r="AA165" s="278" t="s">
        <v>48</v>
      </c>
      <c r="AB165" s="42" t="s">
        <v>48</v>
      </c>
      <c r="AC165" s="1" t="s">
        <v>48</v>
      </c>
      <c r="AD165" s="1"/>
      <c r="AE165" s="1" t="s">
        <v>48</v>
      </c>
      <c r="AF165" s="1"/>
      <c r="AG165" s="1" t="s">
        <v>48</v>
      </c>
      <c r="AH165" s="1"/>
      <c r="AI165" s="366">
        <v>0</v>
      </c>
      <c r="AJ165" s="82"/>
      <c r="AK165" s="79"/>
      <c r="AL165" s="82" t="s">
        <v>128</v>
      </c>
      <c r="AM165" s="12"/>
      <c r="AN165" s="286" t="s">
        <v>48</v>
      </c>
      <c r="AO165" s="453"/>
      <c r="AP165" s="82" t="s">
        <v>128</v>
      </c>
      <c r="AQ165" s="5"/>
      <c r="AR165" s="5"/>
      <c r="AS165" s="5"/>
      <c r="AT165" s="45">
        <f t="shared" si="5"/>
        <v>0</v>
      </c>
      <c r="AU165" s="82" t="s">
        <v>128</v>
      </c>
      <c r="AV165" s="1"/>
      <c r="AW165" s="1"/>
      <c r="AX165" s="18"/>
      <c r="AY165" s="14" t="s">
        <v>48</v>
      </c>
      <c r="AZ165" s="14"/>
      <c r="BA165" s="48"/>
      <c r="BB165" s="13"/>
    </row>
    <row r="166" spans="2:54" ht="110.25" customHeight="1">
      <c r="B166" s="30"/>
      <c r="C166" s="149">
        <v>42828</v>
      </c>
      <c r="D166" s="435">
        <v>42887</v>
      </c>
      <c r="E166" s="17">
        <v>2016</v>
      </c>
      <c r="F166" s="19" t="s">
        <v>146</v>
      </c>
      <c r="G166" s="21" t="s">
        <v>246</v>
      </c>
      <c r="H166" s="2" t="s">
        <v>46</v>
      </c>
      <c r="I166" s="3" t="s">
        <v>247</v>
      </c>
      <c r="J166" s="4">
        <v>2426000</v>
      </c>
      <c r="K166" s="83">
        <v>42674</v>
      </c>
      <c r="L166" s="5">
        <v>42675</v>
      </c>
      <c r="M166" s="12">
        <v>42735</v>
      </c>
      <c r="N166" s="14" t="s">
        <v>48</v>
      </c>
      <c r="O166" s="21" t="s">
        <v>48</v>
      </c>
      <c r="P166" s="19" t="s">
        <v>107</v>
      </c>
      <c r="Q166" s="87" t="s">
        <v>128</v>
      </c>
      <c r="R166" s="159" t="s">
        <v>145</v>
      </c>
      <c r="S166" s="94">
        <v>42453</v>
      </c>
      <c r="T166" s="95">
        <v>2426000</v>
      </c>
      <c r="U166" s="4"/>
      <c r="V166" s="41"/>
      <c r="W166" s="43" t="s">
        <v>48</v>
      </c>
      <c r="X166" s="136" t="s">
        <v>48</v>
      </c>
      <c r="Y166" s="136" t="s">
        <v>48</v>
      </c>
      <c r="Z166" s="7" t="s">
        <v>48</v>
      </c>
      <c r="AA166" s="278" t="s">
        <v>48</v>
      </c>
      <c r="AB166" s="42" t="s">
        <v>48</v>
      </c>
      <c r="AC166" s="1" t="s">
        <v>48</v>
      </c>
      <c r="AD166" s="5"/>
      <c r="AE166" s="1" t="s">
        <v>48</v>
      </c>
      <c r="AF166" s="5"/>
      <c r="AG166" s="1" t="s">
        <v>48</v>
      </c>
      <c r="AH166" s="1"/>
      <c r="AI166" s="366">
        <v>0</v>
      </c>
      <c r="AJ166" s="82"/>
      <c r="AK166" s="79"/>
      <c r="AL166" s="82" t="s">
        <v>128</v>
      </c>
      <c r="AM166" s="12"/>
      <c r="AN166" s="39" t="s">
        <v>48</v>
      </c>
      <c r="AO166" s="63" t="s">
        <v>137</v>
      </c>
      <c r="AP166" s="82" t="s">
        <v>128</v>
      </c>
      <c r="AQ166" s="5"/>
      <c r="AR166" s="5"/>
      <c r="AS166" s="5"/>
      <c r="AT166" s="45">
        <f t="shared" si="4"/>
        <v>0</v>
      </c>
      <c r="AU166" s="82" t="s">
        <v>128</v>
      </c>
      <c r="AV166" s="1"/>
      <c r="AW166" s="1"/>
      <c r="AX166" s="18"/>
      <c r="AY166" s="14" t="s">
        <v>48</v>
      </c>
      <c r="AZ166" s="14"/>
      <c r="BA166" s="48"/>
      <c r="BB166" s="13"/>
    </row>
    <row r="167" spans="2:54" ht="208.5" customHeight="1">
      <c r="B167" s="30"/>
      <c r="C167" s="149">
        <v>42706</v>
      </c>
      <c r="D167" s="435">
        <v>42887</v>
      </c>
      <c r="E167" s="17">
        <v>2016</v>
      </c>
      <c r="F167" s="19" t="s">
        <v>109</v>
      </c>
      <c r="G167" s="21" t="s">
        <v>110</v>
      </c>
      <c r="H167" s="2" t="s">
        <v>324</v>
      </c>
      <c r="I167" s="3" t="s">
        <v>111</v>
      </c>
      <c r="J167" s="4">
        <v>892870.48</v>
      </c>
      <c r="K167" s="6">
        <v>42461</v>
      </c>
      <c r="L167" s="5">
        <v>42461</v>
      </c>
      <c r="M167" s="12">
        <v>42583</v>
      </c>
      <c r="N167" s="12">
        <v>42426</v>
      </c>
      <c r="O167" s="42" t="s">
        <v>112</v>
      </c>
      <c r="P167" s="19" t="s">
        <v>107</v>
      </c>
      <c r="Q167" s="263" t="s">
        <v>48</v>
      </c>
      <c r="R167" s="21" t="s">
        <v>113</v>
      </c>
      <c r="S167" s="9">
        <v>42429</v>
      </c>
      <c r="T167" s="4" t="s">
        <v>114</v>
      </c>
      <c r="U167" s="4"/>
      <c r="V167" s="41"/>
      <c r="W167" s="43" t="s">
        <v>48</v>
      </c>
      <c r="X167" s="136" t="s">
        <v>48</v>
      </c>
      <c r="Y167" s="136" t="s">
        <v>48</v>
      </c>
      <c r="Z167" s="7" t="s">
        <v>48</v>
      </c>
      <c r="AA167" s="278" t="s">
        <v>48</v>
      </c>
      <c r="AB167" s="42" t="s">
        <v>48</v>
      </c>
      <c r="AC167" s="1" t="s">
        <v>48</v>
      </c>
      <c r="AD167" s="5"/>
      <c r="AE167" s="1" t="s">
        <v>48</v>
      </c>
      <c r="AF167" s="5"/>
      <c r="AG167" s="1" t="s">
        <v>48</v>
      </c>
      <c r="AH167" s="1"/>
      <c r="AI167" s="366"/>
      <c r="AJ167" s="80">
        <v>0</v>
      </c>
      <c r="AK167" s="79"/>
      <c r="AL167" s="82" t="s">
        <v>128</v>
      </c>
      <c r="AM167" s="12"/>
      <c r="AN167" s="286" t="s">
        <v>48</v>
      </c>
      <c r="AO167" s="287" t="s">
        <v>48</v>
      </c>
      <c r="AP167" s="82" t="s">
        <v>128</v>
      </c>
      <c r="AQ167" s="5"/>
      <c r="AR167" s="5"/>
      <c r="AS167" s="5"/>
      <c r="AT167" s="45">
        <f t="shared" si="4"/>
        <v>0</v>
      </c>
      <c r="AU167" s="82" t="s">
        <v>128</v>
      </c>
      <c r="AV167" s="1"/>
      <c r="AW167" s="1"/>
      <c r="AX167" s="18"/>
      <c r="AY167" s="14"/>
      <c r="AZ167" s="14"/>
      <c r="BA167" s="48"/>
      <c r="BB167" s="13"/>
    </row>
    <row r="168" spans="2:54" ht="75">
      <c r="B168" s="30"/>
      <c r="C168" s="149">
        <v>42802</v>
      </c>
      <c r="D168" s="435">
        <v>42887</v>
      </c>
      <c r="E168" s="17">
        <v>2016</v>
      </c>
      <c r="F168" s="19" t="s">
        <v>70</v>
      </c>
      <c r="G168" s="21" t="s">
        <v>84</v>
      </c>
      <c r="H168" s="2" t="s">
        <v>324</v>
      </c>
      <c r="I168" s="3" t="s">
        <v>85</v>
      </c>
      <c r="J168" s="4">
        <v>1451401.32</v>
      </c>
      <c r="K168" s="6">
        <v>42458</v>
      </c>
      <c r="L168" s="5">
        <v>42459</v>
      </c>
      <c r="M168" s="12">
        <v>42498</v>
      </c>
      <c r="N168" s="76" t="s">
        <v>128</v>
      </c>
      <c r="O168" s="42" t="s">
        <v>87</v>
      </c>
      <c r="P168" s="19" t="s">
        <v>88</v>
      </c>
      <c r="Q168" s="87" t="s">
        <v>128</v>
      </c>
      <c r="R168" s="21" t="s">
        <v>86</v>
      </c>
      <c r="S168" s="9">
        <v>42453</v>
      </c>
      <c r="T168" s="4">
        <v>1600000</v>
      </c>
      <c r="U168" s="4"/>
      <c r="V168" s="41"/>
      <c r="W168" s="43" t="s">
        <v>48</v>
      </c>
      <c r="X168" s="136" t="s">
        <v>48</v>
      </c>
      <c r="Y168" s="136" t="s">
        <v>48</v>
      </c>
      <c r="Z168" s="7" t="s">
        <v>48</v>
      </c>
      <c r="AA168" s="278" t="s">
        <v>48</v>
      </c>
      <c r="AB168" s="42" t="s">
        <v>89</v>
      </c>
      <c r="AC168" s="1" t="s">
        <v>48</v>
      </c>
      <c r="AD168" s="5"/>
      <c r="AE168" s="1" t="s">
        <v>90</v>
      </c>
      <c r="AF168" s="5">
        <v>42531</v>
      </c>
      <c r="AG168" s="1" t="s">
        <v>91</v>
      </c>
      <c r="AH168" s="5"/>
      <c r="AI168" s="366"/>
      <c r="AJ168" s="44">
        <v>0</v>
      </c>
      <c r="AK168" s="45">
        <v>1451401.31</v>
      </c>
      <c r="AL168" s="39">
        <v>42459</v>
      </c>
      <c r="AM168" s="12">
        <v>42497</v>
      </c>
      <c r="AN168" s="39" t="s">
        <v>48</v>
      </c>
      <c r="AO168" s="63" t="s">
        <v>48</v>
      </c>
      <c r="AP168" s="92">
        <v>42501</v>
      </c>
      <c r="AQ168" s="5">
        <v>42459</v>
      </c>
      <c r="AR168" s="5">
        <v>42498</v>
      </c>
      <c r="AS168" s="5">
        <v>42498</v>
      </c>
      <c r="AT168" s="45">
        <f t="shared" si="3"/>
        <v>1451401.31</v>
      </c>
      <c r="AU168" s="70">
        <v>42499</v>
      </c>
      <c r="AV168" s="73">
        <v>42459</v>
      </c>
      <c r="AW168" s="73">
        <v>42498</v>
      </c>
      <c r="AX168" s="74">
        <v>42498</v>
      </c>
      <c r="AY168" s="75">
        <v>42501</v>
      </c>
      <c r="AZ168" s="75"/>
      <c r="BA168" s="48" t="s">
        <v>218</v>
      </c>
      <c r="BB168" s="13"/>
    </row>
    <row r="169" spans="2:54" ht="90">
      <c r="B169" s="30"/>
      <c r="C169" s="149">
        <v>42871</v>
      </c>
      <c r="D169" s="435">
        <v>42614</v>
      </c>
      <c r="E169" s="17">
        <v>2016</v>
      </c>
      <c r="F169" s="19" t="s">
        <v>43</v>
      </c>
      <c r="G169" s="21" t="s">
        <v>104</v>
      </c>
      <c r="H169" s="2" t="s">
        <v>324</v>
      </c>
      <c r="I169" s="3" t="s">
        <v>105</v>
      </c>
      <c r="J169" s="4">
        <v>441388.12</v>
      </c>
      <c r="K169" s="6">
        <v>42587</v>
      </c>
      <c r="L169" s="5">
        <v>42597</v>
      </c>
      <c r="M169" s="12">
        <v>42628</v>
      </c>
      <c r="N169" s="12">
        <v>42587</v>
      </c>
      <c r="O169" s="42" t="s">
        <v>106</v>
      </c>
      <c r="P169" s="19" t="s">
        <v>107</v>
      </c>
      <c r="Q169" s="263" t="s">
        <v>48</v>
      </c>
      <c r="R169" s="159" t="s">
        <v>244</v>
      </c>
      <c r="S169" s="158"/>
      <c r="T169" s="99">
        <v>3333333.33</v>
      </c>
      <c r="U169" s="4"/>
      <c r="V169" s="41"/>
      <c r="W169" s="43" t="s">
        <v>48</v>
      </c>
      <c r="X169" s="136" t="s">
        <v>48</v>
      </c>
      <c r="Y169" s="136" t="s">
        <v>48</v>
      </c>
      <c r="Z169" s="7" t="s">
        <v>48</v>
      </c>
      <c r="AA169" s="278" t="s">
        <v>48</v>
      </c>
      <c r="AB169" s="444" t="s">
        <v>128</v>
      </c>
      <c r="AC169" s="1" t="s">
        <v>48</v>
      </c>
      <c r="AD169" s="5"/>
      <c r="AE169" s="1"/>
      <c r="AF169" s="5"/>
      <c r="AG169" s="452" t="s">
        <v>48</v>
      </c>
      <c r="AH169" s="1"/>
      <c r="AI169" s="366"/>
      <c r="AJ169" s="44">
        <v>0</v>
      </c>
      <c r="AK169" s="79"/>
      <c r="AL169" s="89">
        <v>42597</v>
      </c>
      <c r="AM169" s="12">
        <v>42628</v>
      </c>
      <c r="AN169" s="286" t="s">
        <v>48</v>
      </c>
      <c r="AO169" s="287" t="s">
        <v>48</v>
      </c>
      <c r="AP169" s="39">
        <v>42633</v>
      </c>
      <c r="AQ169" s="5">
        <v>42597</v>
      </c>
      <c r="AR169" s="5">
        <v>42628</v>
      </c>
      <c r="AS169" s="5">
        <v>42628</v>
      </c>
      <c r="AT169" s="45">
        <v>441388</v>
      </c>
      <c r="AU169" s="39">
        <v>42628</v>
      </c>
      <c r="AV169" s="5">
        <v>42597</v>
      </c>
      <c r="AW169" s="5">
        <v>42628</v>
      </c>
      <c r="AX169" s="12">
        <v>42628</v>
      </c>
      <c r="AY169" s="14"/>
      <c r="AZ169" s="14"/>
      <c r="BA169" s="48" t="s">
        <v>743</v>
      </c>
      <c r="BB169" s="13"/>
    </row>
    <row r="170" spans="2:54" ht="112.5" customHeight="1">
      <c r="B170" s="30"/>
      <c r="C170" s="149">
        <v>42877</v>
      </c>
      <c r="D170" s="435">
        <v>42675</v>
      </c>
      <c r="E170" s="17">
        <v>2016</v>
      </c>
      <c r="F170" s="19" t="s">
        <v>70</v>
      </c>
      <c r="G170" s="21" t="s">
        <v>123</v>
      </c>
      <c r="H170" s="2" t="s">
        <v>324</v>
      </c>
      <c r="I170" s="100" t="s">
        <v>129</v>
      </c>
      <c r="J170" s="161">
        <v>346655.86</v>
      </c>
      <c r="K170" s="162">
        <v>42599</v>
      </c>
      <c r="L170" s="163">
        <v>42600</v>
      </c>
      <c r="M170" s="164">
        <v>42704</v>
      </c>
      <c r="N170" s="81" t="s">
        <v>128</v>
      </c>
      <c r="O170" s="42" t="s">
        <v>206</v>
      </c>
      <c r="P170" s="19" t="s">
        <v>122</v>
      </c>
      <c r="Q170" s="81" t="s">
        <v>128</v>
      </c>
      <c r="R170" s="81" t="s">
        <v>128</v>
      </c>
      <c r="S170" s="77"/>
      <c r="T170" s="78"/>
      <c r="U170" s="4"/>
      <c r="V170" s="41"/>
      <c r="W170" s="43" t="s">
        <v>48</v>
      </c>
      <c r="X170" s="136" t="s">
        <v>48</v>
      </c>
      <c r="Y170" s="136" t="s">
        <v>48</v>
      </c>
      <c r="Z170" s="7" t="s">
        <v>48</v>
      </c>
      <c r="AA170" s="278" t="s">
        <v>48</v>
      </c>
      <c r="AB170" s="454" t="s">
        <v>65</v>
      </c>
      <c r="AC170" s="1" t="s">
        <v>48</v>
      </c>
      <c r="AD170" s="5"/>
      <c r="AE170" s="1">
        <v>2056870</v>
      </c>
      <c r="AF170" s="5">
        <v>42599</v>
      </c>
      <c r="AG170" s="1">
        <v>2056880</v>
      </c>
      <c r="AH170" s="5">
        <v>42719</v>
      </c>
      <c r="AI170" s="366">
        <f>34655.59+34665.59</f>
        <v>69321.179999999993</v>
      </c>
      <c r="AJ170" s="44">
        <v>0</v>
      </c>
      <c r="AK170" s="455">
        <v>345714.41</v>
      </c>
      <c r="AL170" s="82" t="s">
        <v>128</v>
      </c>
      <c r="AM170" s="12"/>
      <c r="AN170" s="39" t="s">
        <v>48</v>
      </c>
      <c r="AO170" s="63" t="s">
        <v>48</v>
      </c>
      <c r="AP170" s="444" t="s">
        <v>128</v>
      </c>
      <c r="AQ170" s="1"/>
      <c r="AR170" s="1"/>
      <c r="AS170" s="1"/>
      <c r="AT170" s="45">
        <f t="shared" si="3"/>
        <v>345714.41</v>
      </c>
      <c r="AU170" s="456">
        <v>42719</v>
      </c>
      <c r="AV170" s="5">
        <v>42600</v>
      </c>
      <c r="AW170" s="5">
        <v>42704</v>
      </c>
      <c r="AX170" s="12">
        <v>42719</v>
      </c>
      <c r="AY170" s="75">
        <v>42720</v>
      </c>
      <c r="AZ170" s="14"/>
      <c r="BA170" s="48"/>
      <c r="BB170" s="13"/>
    </row>
    <row r="171" spans="2:54" ht="112.5" customHeight="1">
      <c r="B171" s="30"/>
      <c r="C171" s="149">
        <v>42877</v>
      </c>
      <c r="D171" s="435">
        <v>42675</v>
      </c>
      <c r="E171" s="17">
        <v>2016</v>
      </c>
      <c r="F171" s="19" t="s">
        <v>70</v>
      </c>
      <c r="G171" s="21" t="s">
        <v>125</v>
      </c>
      <c r="H171" s="2" t="s">
        <v>324</v>
      </c>
      <c r="I171" s="3" t="s">
        <v>124</v>
      </c>
      <c r="J171" s="4">
        <v>410268.05</v>
      </c>
      <c r="K171" s="6">
        <v>42593</v>
      </c>
      <c r="L171" s="5">
        <v>42597</v>
      </c>
      <c r="M171" s="12">
        <v>42704</v>
      </c>
      <c r="N171" s="81" t="s">
        <v>128</v>
      </c>
      <c r="O171" s="42" t="s">
        <v>206</v>
      </c>
      <c r="P171" s="19" t="s">
        <v>122</v>
      </c>
      <c r="Q171" s="81" t="s">
        <v>128</v>
      </c>
      <c r="R171" s="81" t="s">
        <v>128</v>
      </c>
      <c r="S171" s="77"/>
      <c r="T171" s="78"/>
      <c r="U171" s="4"/>
      <c r="V171" s="41"/>
      <c r="W171" s="43" t="s">
        <v>48</v>
      </c>
      <c r="X171" s="136" t="s">
        <v>48</v>
      </c>
      <c r="Y171" s="136" t="s">
        <v>48</v>
      </c>
      <c r="Z171" s="7" t="s">
        <v>48</v>
      </c>
      <c r="AA171" s="278" t="s">
        <v>48</v>
      </c>
      <c r="AB171" s="454" t="s">
        <v>65</v>
      </c>
      <c r="AC171" s="1" t="s">
        <v>48</v>
      </c>
      <c r="AD171" s="5"/>
      <c r="AE171" s="1">
        <v>2056846</v>
      </c>
      <c r="AF171" s="5">
        <v>42593</v>
      </c>
      <c r="AG171" s="1">
        <v>2056849</v>
      </c>
      <c r="AH171" s="5">
        <v>43084</v>
      </c>
      <c r="AI171" s="366">
        <f>41026.8+41026.8</f>
        <v>82053.600000000006</v>
      </c>
      <c r="AJ171" s="44">
        <v>0</v>
      </c>
      <c r="AK171" s="455">
        <v>408611.97</v>
      </c>
      <c r="AL171" s="82" t="s">
        <v>128</v>
      </c>
      <c r="AM171" s="12"/>
      <c r="AN171" s="39" t="s">
        <v>48</v>
      </c>
      <c r="AO171" s="63" t="s">
        <v>48</v>
      </c>
      <c r="AP171" s="456">
        <v>42719</v>
      </c>
      <c r="AQ171" s="429">
        <v>42597</v>
      </c>
      <c r="AR171" s="429">
        <v>42704</v>
      </c>
      <c r="AS171" s="429">
        <v>42704</v>
      </c>
      <c r="AT171" s="430">
        <f t="shared" ref="AT171" si="6">AJ171+AK171</f>
        <v>408611.97</v>
      </c>
      <c r="AU171" s="456">
        <v>42719</v>
      </c>
      <c r="AV171" s="5">
        <v>42597</v>
      </c>
      <c r="AW171" s="5">
        <v>42704</v>
      </c>
      <c r="AX171" s="12">
        <v>42719</v>
      </c>
      <c r="AY171" s="75">
        <v>42720</v>
      </c>
      <c r="AZ171" s="14"/>
      <c r="BA171" s="48"/>
      <c r="BB171" s="13"/>
    </row>
    <row r="172" spans="2:54" ht="114.75" customHeight="1">
      <c r="B172" s="30"/>
      <c r="C172" s="149">
        <v>42877</v>
      </c>
      <c r="D172" s="435">
        <v>42675</v>
      </c>
      <c r="E172" s="17">
        <v>2015</v>
      </c>
      <c r="F172" s="19" t="s">
        <v>70</v>
      </c>
      <c r="G172" s="21" t="s">
        <v>130</v>
      </c>
      <c r="H172" s="2" t="s">
        <v>324</v>
      </c>
      <c r="I172" s="3" t="s">
        <v>133</v>
      </c>
      <c r="J172" s="4">
        <v>369433.07</v>
      </c>
      <c r="K172" s="6">
        <v>42597</v>
      </c>
      <c r="L172" s="5">
        <v>42600</v>
      </c>
      <c r="M172" s="12">
        <v>42704</v>
      </c>
      <c r="N172" s="81" t="s">
        <v>128</v>
      </c>
      <c r="O172" s="42" t="s">
        <v>131</v>
      </c>
      <c r="P172" s="19" t="s">
        <v>122</v>
      </c>
      <c r="Q172" s="81" t="s">
        <v>128</v>
      </c>
      <c r="R172" s="81" t="s">
        <v>128</v>
      </c>
      <c r="S172" s="77"/>
      <c r="T172" s="78"/>
      <c r="U172" s="4"/>
      <c r="V172" s="41"/>
      <c r="W172" s="43" t="s">
        <v>48</v>
      </c>
      <c r="X172" s="136" t="s">
        <v>48</v>
      </c>
      <c r="Y172" s="136" t="s">
        <v>48</v>
      </c>
      <c r="Z172" s="7" t="s">
        <v>48</v>
      </c>
      <c r="AA172" s="278" t="s">
        <v>48</v>
      </c>
      <c r="AB172" s="446" t="s">
        <v>128</v>
      </c>
      <c r="AC172" s="1"/>
      <c r="AD172" s="5"/>
      <c r="AE172" s="1"/>
      <c r="AF172" s="5"/>
      <c r="AG172" s="1"/>
      <c r="AH172" s="1"/>
      <c r="AI172" s="366"/>
      <c r="AJ172" s="44">
        <v>0</v>
      </c>
      <c r="AK172" s="79"/>
      <c r="AL172" s="82" t="s">
        <v>128</v>
      </c>
      <c r="AM172" s="12"/>
      <c r="AN172" s="39" t="s">
        <v>48</v>
      </c>
      <c r="AO172" s="63" t="s">
        <v>48</v>
      </c>
      <c r="AP172" s="457">
        <v>42672</v>
      </c>
      <c r="AQ172" s="5">
        <v>42600</v>
      </c>
      <c r="AR172" s="5">
        <v>42704</v>
      </c>
      <c r="AS172" s="5">
        <v>42672</v>
      </c>
      <c r="AT172" s="45">
        <f t="shared" si="3"/>
        <v>0</v>
      </c>
      <c r="AU172" s="457">
        <v>42672</v>
      </c>
      <c r="AV172" s="5">
        <v>42600</v>
      </c>
      <c r="AW172" s="5">
        <v>42704</v>
      </c>
      <c r="AX172" s="18"/>
      <c r="AY172" s="14"/>
      <c r="AZ172" s="14"/>
      <c r="BA172" s="48" t="s">
        <v>227</v>
      </c>
      <c r="BB172" s="13"/>
    </row>
    <row r="173" spans="2:54" ht="105.75" customHeight="1">
      <c r="B173" s="30"/>
      <c r="C173" s="149">
        <v>42877</v>
      </c>
      <c r="D173" s="435">
        <v>42675</v>
      </c>
      <c r="E173" s="17">
        <v>2015</v>
      </c>
      <c r="F173" s="19" t="s">
        <v>70</v>
      </c>
      <c r="G173" s="21" t="s">
        <v>132</v>
      </c>
      <c r="H173" s="2" t="s">
        <v>324</v>
      </c>
      <c r="I173" s="3" t="s">
        <v>134</v>
      </c>
      <c r="J173" s="4">
        <v>369433.09</v>
      </c>
      <c r="K173" s="6">
        <v>42592</v>
      </c>
      <c r="L173" s="5">
        <v>42593</v>
      </c>
      <c r="M173" s="12">
        <v>42704</v>
      </c>
      <c r="N173" s="81" t="s">
        <v>128</v>
      </c>
      <c r="O173" s="42" t="s">
        <v>131</v>
      </c>
      <c r="P173" s="19" t="s">
        <v>122</v>
      </c>
      <c r="Q173" s="81" t="s">
        <v>128</v>
      </c>
      <c r="R173" s="81" t="s">
        <v>128</v>
      </c>
      <c r="S173" s="77"/>
      <c r="T173" s="78"/>
      <c r="U173" s="4"/>
      <c r="V173" s="41"/>
      <c r="W173" s="43" t="s">
        <v>48</v>
      </c>
      <c r="X173" s="136" t="s">
        <v>48</v>
      </c>
      <c r="Y173" s="136" t="s">
        <v>48</v>
      </c>
      <c r="Z173" s="7" t="s">
        <v>48</v>
      </c>
      <c r="AA173" s="278" t="s">
        <v>48</v>
      </c>
      <c r="AB173" s="446" t="s">
        <v>128</v>
      </c>
      <c r="AC173" s="1"/>
      <c r="AD173" s="5"/>
      <c r="AE173" s="1"/>
      <c r="AF173" s="5"/>
      <c r="AG173" s="1"/>
      <c r="AH173" s="1"/>
      <c r="AI173" s="366"/>
      <c r="AJ173" s="44">
        <v>0</v>
      </c>
      <c r="AK173" s="79"/>
      <c r="AL173" s="82" t="s">
        <v>128</v>
      </c>
      <c r="AM173" s="12"/>
      <c r="AN173" s="39" t="s">
        <v>48</v>
      </c>
      <c r="AO173" s="63" t="s">
        <v>48</v>
      </c>
      <c r="AP173" s="458">
        <v>42664</v>
      </c>
      <c r="AQ173" s="429">
        <v>42593</v>
      </c>
      <c r="AR173" s="429">
        <v>42704</v>
      </c>
      <c r="AS173" s="429">
        <v>42664</v>
      </c>
      <c r="AT173" s="430">
        <f t="shared" ref="AT173" si="7">AJ173+AK173</f>
        <v>0</v>
      </c>
      <c r="AU173" s="458">
        <v>42664</v>
      </c>
      <c r="AV173" s="5">
        <v>42593</v>
      </c>
      <c r="AW173" s="5">
        <v>42704</v>
      </c>
      <c r="AX173" s="18"/>
      <c r="AY173" s="14"/>
      <c r="AZ173" s="14"/>
      <c r="BA173" s="48" t="s">
        <v>227</v>
      </c>
      <c r="BB173" s="13"/>
    </row>
    <row r="174" spans="2:54" ht="93.75" customHeight="1">
      <c r="B174" s="30"/>
      <c r="C174" s="149">
        <v>42877</v>
      </c>
      <c r="D174" s="435">
        <v>42887</v>
      </c>
      <c r="E174" s="17">
        <v>2016</v>
      </c>
      <c r="F174" s="19" t="s">
        <v>70</v>
      </c>
      <c r="G174" s="21" t="s">
        <v>153</v>
      </c>
      <c r="H174" s="2" t="s">
        <v>324</v>
      </c>
      <c r="I174" s="101" t="s">
        <v>188</v>
      </c>
      <c r="J174" s="4">
        <v>205079.87</v>
      </c>
      <c r="K174" s="6">
        <v>42618</v>
      </c>
      <c r="L174" s="5">
        <v>42625</v>
      </c>
      <c r="M174" s="12">
        <v>42704</v>
      </c>
      <c r="N174" s="84">
        <v>42618</v>
      </c>
      <c r="O174" s="42" t="s">
        <v>131</v>
      </c>
      <c r="P174" s="19" t="s">
        <v>122</v>
      </c>
      <c r="Q174" s="81" t="s">
        <v>128</v>
      </c>
      <c r="R174" s="81" t="s">
        <v>128</v>
      </c>
      <c r="S174" s="77"/>
      <c r="T174" s="78"/>
      <c r="U174" s="4"/>
      <c r="V174" s="41"/>
      <c r="W174" s="43" t="s">
        <v>48</v>
      </c>
      <c r="X174" s="136" t="s">
        <v>48</v>
      </c>
      <c r="Y174" s="136" t="s">
        <v>48</v>
      </c>
      <c r="Z174" s="7" t="s">
        <v>48</v>
      </c>
      <c r="AA174" s="278" t="s">
        <v>48</v>
      </c>
      <c r="AB174" s="446" t="s">
        <v>128</v>
      </c>
      <c r="AC174" s="1"/>
      <c r="AD174" s="5"/>
      <c r="AE174" s="1"/>
      <c r="AF174" s="5"/>
      <c r="AG174" s="1"/>
      <c r="AH174" s="1"/>
      <c r="AI174" s="366"/>
      <c r="AJ174" s="44">
        <v>0</v>
      </c>
      <c r="AK174" s="45"/>
      <c r="AL174" s="82" t="s">
        <v>128</v>
      </c>
      <c r="AM174" s="12"/>
      <c r="AN174" s="39" t="s">
        <v>48</v>
      </c>
      <c r="AO174" s="63" t="s">
        <v>48</v>
      </c>
      <c r="AP174" s="428">
        <v>42698</v>
      </c>
      <c r="AQ174" s="429">
        <v>42625</v>
      </c>
      <c r="AR174" s="429">
        <v>42704</v>
      </c>
      <c r="AS174" s="429">
        <v>42698</v>
      </c>
      <c r="AT174" s="430">
        <f t="shared" si="3"/>
        <v>0</v>
      </c>
      <c r="AU174" s="428">
        <v>42698</v>
      </c>
      <c r="AV174" s="5">
        <v>42625</v>
      </c>
      <c r="AW174" s="5">
        <v>42704</v>
      </c>
      <c r="AX174" s="18"/>
      <c r="AY174" s="14"/>
      <c r="AZ174" s="14"/>
      <c r="BA174" s="48" t="s">
        <v>227</v>
      </c>
      <c r="BB174" s="13"/>
    </row>
    <row r="175" spans="2:54" ht="90">
      <c r="B175" s="30"/>
      <c r="C175" s="149">
        <v>42877</v>
      </c>
      <c r="D175" s="435">
        <v>42887</v>
      </c>
      <c r="E175" s="17">
        <v>2016</v>
      </c>
      <c r="F175" s="19" t="s">
        <v>70</v>
      </c>
      <c r="G175" s="21" t="s">
        <v>154</v>
      </c>
      <c r="H175" s="2" t="s">
        <v>324</v>
      </c>
      <c r="I175" s="101" t="s">
        <v>189</v>
      </c>
      <c r="J175" s="4">
        <v>187923.95</v>
      </c>
      <c r="K175" s="6">
        <v>42618</v>
      </c>
      <c r="L175" s="5">
        <v>42625</v>
      </c>
      <c r="M175" s="12">
        <v>42704</v>
      </c>
      <c r="N175" s="84">
        <v>41157</v>
      </c>
      <c r="O175" s="42" t="s">
        <v>131</v>
      </c>
      <c r="P175" s="19" t="s">
        <v>122</v>
      </c>
      <c r="Q175" s="81" t="s">
        <v>128</v>
      </c>
      <c r="R175" s="81" t="s">
        <v>128</v>
      </c>
      <c r="S175" s="77"/>
      <c r="T175" s="78"/>
      <c r="U175" s="4"/>
      <c r="V175" s="41"/>
      <c r="W175" s="43" t="s">
        <v>48</v>
      </c>
      <c r="X175" s="136" t="s">
        <v>48</v>
      </c>
      <c r="Y175" s="136" t="s">
        <v>48</v>
      </c>
      <c r="Z175" s="7" t="s">
        <v>48</v>
      </c>
      <c r="AA175" s="278" t="s">
        <v>48</v>
      </c>
      <c r="AB175" s="446" t="s">
        <v>128</v>
      </c>
      <c r="AC175" s="1"/>
      <c r="AD175" s="5"/>
      <c r="AE175" s="1"/>
      <c r="AF175" s="5"/>
      <c r="AG175" s="1"/>
      <c r="AH175" s="1"/>
      <c r="AI175" s="366"/>
      <c r="AJ175" s="44"/>
      <c r="AK175" s="45"/>
      <c r="AL175" s="82" t="s">
        <v>128</v>
      </c>
      <c r="AM175" s="12"/>
      <c r="AN175" s="39" t="s">
        <v>48</v>
      </c>
      <c r="AO175" s="63" t="s">
        <v>48</v>
      </c>
      <c r="AP175" s="428">
        <v>42698</v>
      </c>
      <c r="AQ175" s="429">
        <v>42625</v>
      </c>
      <c r="AR175" s="429">
        <v>42704</v>
      </c>
      <c r="AS175" s="429">
        <v>42698</v>
      </c>
      <c r="AT175" s="430">
        <f t="shared" ref="AT175" si="8">AJ175+AK175</f>
        <v>0</v>
      </c>
      <c r="AU175" s="428">
        <v>42698</v>
      </c>
      <c r="AV175" s="5">
        <v>42625</v>
      </c>
      <c r="AW175" s="5">
        <v>42704</v>
      </c>
      <c r="AX175" s="18"/>
      <c r="AY175" s="14"/>
      <c r="AZ175" s="14"/>
      <c r="BA175" s="48" t="s">
        <v>225</v>
      </c>
      <c r="BB175" s="13"/>
    </row>
    <row r="176" spans="2:54" ht="77.25" customHeight="1">
      <c r="B176" s="30"/>
      <c r="C176" s="149">
        <v>42877</v>
      </c>
      <c r="D176" s="435">
        <v>42887</v>
      </c>
      <c r="E176" s="17">
        <v>2016</v>
      </c>
      <c r="F176" s="19" t="s">
        <v>70</v>
      </c>
      <c r="G176" s="21" t="s">
        <v>155</v>
      </c>
      <c r="H176" s="2" t="s">
        <v>324</v>
      </c>
      <c r="I176" s="101" t="s">
        <v>190</v>
      </c>
      <c r="J176" s="4">
        <v>583370.43999999994</v>
      </c>
      <c r="K176" s="6">
        <v>42632</v>
      </c>
      <c r="L176" s="5">
        <v>42635</v>
      </c>
      <c r="M176" s="12">
        <v>42704</v>
      </c>
      <c r="N176" s="84">
        <v>42632</v>
      </c>
      <c r="O176" s="42" t="s">
        <v>203</v>
      </c>
      <c r="P176" s="19" t="s">
        <v>122</v>
      </c>
      <c r="Q176" s="81" t="s">
        <v>128</v>
      </c>
      <c r="R176" s="81" t="s">
        <v>128</v>
      </c>
      <c r="S176" s="77"/>
      <c r="T176" s="78"/>
      <c r="U176" s="4"/>
      <c r="V176" s="41"/>
      <c r="W176" s="43" t="s">
        <v>48</v>
      </c>
      <c r="X176" s="136" t="s">
        <v>48</v>
      </c>
      <c r="Y176" s="136" t="s">
        <v>48</v>
      </c>
      <c r="Z176" s="7" t="s">
        <v>48</v>
      </c>
      <c r="AA176" s="278" t="s">
        <v>48</v>
      </c>
      <c r="AB176" s="446" t="s">
        <v>128</v>
      </c>
      <c r="AC176" s="1"/>
      <c r="AD176" s="5"/>
      <c r="AE176" s="1"/>
      <c r="AF176" s="5"/>
      <c r="AG176" s="1"/>
      <c r="AH176" s="1"/>
      <c r="AI176" s="366"/>
      <c r="AJ176" s="44"/>
      <c r="AK176" s="45"/>
      <c r="AL176" s="82" t="s">
        <v>128</v>
      </c>
      <c r="AM176" s="12"/>
      <c r="AN176" s="39"/>
      <c r="AO176" s="63"/>
      <c r="AP176" s="428">
        <v>42720</v>
      </c>
      <c r="AQ176" s="429">
        <v>42635</v>
      </c>
      <c r="AR176" s="429">
        <v>42704</v>
      </c>
      <c r="AS176" s="429">
        <v>42720</v>
      </c>
      <c r="AT176" s="430">
        <f t="shared" ref="AT176" si="9">AJ176+AK176</f>
        <v>0</v>
      </c>
      <c r="AU176" s="428">
        <v>42720</v>
      </c>
      <c r="AV176" s="5">
        <v>42635</v>
      </c>
      <c r="AW176" s="5">
        <v>42704</v>
      </c>
      <c r="AX176" s="12">
        <v>42720</v>
      </c>
      <c r="AY176" s="75">
        <v>42720</v>
      </c>
      <c r="AZ176" s="14"/>
      <c r="BA176" s="48" t="s">
        <v>226</v>
      </c>
      <c r="BB176" s="13"/>
    </row>
    <row r="177" spans="2:54" ht="73.5" customHeight="1">
      <c r="B177" s="30"/>
      <c r="C177" s="149">
        <v>42877</v>
      </c>
      <c r="D177" s="435">
        <v>42887</v>
      </c>
      <c r="E177" s="17">
        <v>2016</v>
      </c>
      <c r="F177" s="19" t="s">
        <v>70</v>
      </c>
      <c r="G177" s="21" t="s">
        <v>156</v>
      </c>
      <c r="H177" s="2" t="s">
        <v>324</v>
      </c>
      <c r="I177" s="101" t="s">
        <v>191</v>
      </c>
      <c r="J177" s="4">
        <v>490205.03</v>
      </c>
      <c r="K177" s="6">
        <v>42632</v>
      </c>
      <c r="L177" s="5">
        <v>42635</v>
      </c>
      <c r="M177" s="12">
        <v>42704</v>
      </c>
      <c r="N177" s="84">
        <v>42632</v>
      </c>
      <c r="O177" s="42" t="s">
        <v>203</v>
      </c>
      <c r="P177" s="19" t="s">
        <v>122</v>
      </c>
      <c r="Q177" s="81" t="s">
        <v>128</v>
      </c>
      <c r="R177" s="81" t="s">
        <v>128</v>
      </c>
      <c r="S177" s="77"/>
      <c r="T177" s="78"/>
      <c r="U177" s="4"/>
      <c r="V177" s="41"/>
      <c r="W177" s="43" t="s">
        <v>48</v>
      </c>
      <c r="X177" s="136" t="s">
        <v>48</v>
      </c>
      <c r="Y177" s="136" t="s">
        <v>48</v>
      </c>
      <c r="Z177" s="7" t="s">
        <v>48</v>
      </c>
      <c r="AA177" s="278" t="s">
        <v>48</v>
      </c>
      <c r="AB177" s="446" t="s">
        <v>128</v>
      </c>
      <c r="AC177" s="1"/>
      <c r="AD177" s="5"/>
      <c r="AE177" s="1"/>
      <c r="AF177" s="5"/>
      <c r="AG177" s="1"/>
      <c r="AH177" s="1"/>
      <c r="AI177" s="366"/>
      <c r="AJ177" s="44"/>
      <c r="AK177" s="45"/>
      <c r="AL177" s="82" t="s">
        <v>128</v>
      </c>
      <c r="AM177" s="12"/>
      <c r="AN177" s="39" t="s">
        <v>48</v>
      </c>
      <c r="AO177" s="63" t="s">
        <v>48</v>
      </c>
      <c r="AP177" s="428">
        <v>42720</v>
      </c>
      <c r="AQ177" s="429">
        <v>42635</v>
      </c>
      <c r="AR177" s="429">
        <v>42704</v>
      </c>
      <c r="AS177" s="429">
        <v>42720</v>
      </c>
      <c r="AT177" s="430">
        <f t="shared" si="3"/>
        <v>0</v>
      </c>
      <c r="AU177" s="428">
        <v>42720</v>
      </c>
      <c r="AV177" s="5">
        <v>42604</v>
      </c>
      <c r="AW177" s="5">
        <v>42704</v>
      </c>
      <c r="AX177" s="5">
        <v>42720</v>
      </c>
      <c r="AY177" s="75">
        <v>42720</v>
      </c>
      <c r="AZ177" s="14"/>
      <c r="BA177" s="48" t="s">
        <v>226</v>
      </c>
      <c r="BB177" s="13"/>
    </row>
    <row r="178" spans="2:54" ht="90">
      <c r="B178" s="30"/>
      <c r="C178" s="149">
        <v>42870</v>
      </c>
      <c r="D178" s="435">
        <v>42675</v>
      </c>
      <c r="E178" s="17">
        <v>2016</v>
      </c>
      <c r="F178" s="19" t="s">
        <v>175</v>
      </c>
      <c r="G178" s="21" t="s">
        <v>157</v>
      </c>
      <c r="H178" s="2" t="s">
        <v>176</v>
      </c>
      <c r="I178" s="101" t="s">
        <v>192</v>
      </c>
      <c r="J178" s="4">
        <v>3930732.57</v>
      </c>
      <c r="K178" s="6">
        <v>42633</v>
      </c>
      <c r="L178" s="5">
        <v>42634</v>
      </c>
      <c r="M178" s="12">
        <v>42719</v>
      </c>
      <c r="N178" s="14" t="s">
        <v>48</v>
      </c>
      <c r="O178" s="42" t="s">
        <v>204</v>
      </c>
      <c r="P178" s="19" t="s">
        <v>88</v>
      </c>
      <c r="Q178" s="263" t="s">
        <v>48</v>
      </c>
      <c r="R178" s="21" t="s">
        <v>215</v>
      </c>
      <c r="S178" s="9">
        <v>42976</v>
      </c>
      <c r="T178" s="4">
        <v>4000000</v>
      </c>
      <c r="U178" s="4"/>
      <c r="V178" s="41"/>
      <c r="W178" s="43">
        <v>42619</v>
      </c>
      <c r="X178" s="136">
        <v>42621</v>
      </c>
      <c r="Y178" s="7">
        <v>42621</v>
      </c>
      <c r="Z178" s="136">
        <v>42628</v>
      </c>
      <c r="AA178" s="133">
        <v>42632</v>
      </c>
      <c r="AB178" s="42" t="s">
        <v>737</v>
      </c>
      <c r="AC178" s="1">
        <v>1741767</v>
      </c>
      <c r="AD178" s="5">
        <v>42633</v>
      </c>
      <c r="AE178" s="1">
        <v>1741772</v>
      </c>
      <c r="AF178" s="5">
        <v>42633</v>
      </c>
      <c r="AG178" s="1">
        <v>1771439</v>
      </c>
      <c r="AH178" s="5">
        <v>42726</v>
      </c>
      <c r="AI178" s="366">
        <f>982683.14+393073.26+393073.26</f>
        <v>1768829.66</v>
      </c>
      <c r="AJ178" s="44">
        <v>0</v>
      </c>
      <c r="AK178" s="45">
        <f>982683.14+979572.74+561283.76+618396.26+600914.41+187882.23</f>
        <v>3930732.5399999996</v>
      </c>
      <c r="AL178" s="89">
        <v>42634</v>
      </c>
      <c r="AM178" s="12">
        <v>42714</v>
      </c>
      <c r="AN178" s="286" t="s">
        <v>48</v>
      </c>
      <c r="AO178" s="287" t="s">
        <v>48</v>
      </c>
      <c r="AP178" s="428">
        <v>42730</v>
      </c>
      <c r="AQ178" s="5">
        <v>42634</v>
      </c>
      <c r="AR178" s="5">
        <v>42719</v>
      </c>
      <c r="AS178" s="5">
        <v>42714</v>
      </c>
      <c r="AT178" s="45">
        <f t="shared" si="3"/>
        <v>3930732.5399999996</v>
      </c>
      <c r="AU178" s="428">
        <v>42730</v>
      </c>
      <c r="AV178" s="5">
        <v>42634</v>
      </c>
      <c r="AW178" s="5">
        <v>42719</v>
      </c>
      <c r="AX178" s="12">
        <v>42714</v>
      </c>
      <c r="AY178" s="14"/>
      <c r="AZ178" s="14"/>
      <c r="BA178" s="431" t="s">
        <v>735</v>
      </c>
      <c r="BB178" s="13"/>
    </row>
    <row r="179" spans="2:54" ht="56.25">
      <c r="B179" s="30"/>
      <c r="C179" s="149">
        <v>42871</v>
      </c>
      <c r="D179" s="435">
        <v>42887</v>
      </c>
      <c r="E179" s="17">
        <v>2016</v>
      </c>
      <c r="F179" s="19" t="s">
        <v>70</v>
      </c>
      <c r="G179" s="21" t="s">
        <v>158</v>
      </c>
      <c r="H179" s="2" t="s">
        <v>324</v>
      </c>
      <c r="I179" s="3" t="s">
        <v>162</v>
      </c>
      <c r="J179" s="4">
        <v>352278.81</v>
      </c>
      <c r="K179" s="6">
        <v>42650</v>
      </c>
      <c r="L179" s="5">
        <v>42653</v>
      </c>
      <c r="M179" s="12">
        <v>42734</v>
      </c>
      <c r="N179" s="12">
        <v>42650</v>
      </c>
      <c r="O179" s="42" t="s">
        <v>106</v>
      </c>
      <c r="P179" s="19" t="s">
        <v>107</v>
      </c>
      <c r="Q179" s="87" t="s">
        <v>128</v>
      </c>
      <c r="R179" s="159" t="s">
        <v>736</v>
      </c>
      <c r="S179" s="94">
        <v>42586</v>
      </c>
      <c r="T179" s="95">
        <v>352278.81</v>
      </c>
      <c r="U179" s="4"/>
      <c r="V179" s="41"/>
      <c r="W179" s="43" t="s">
        <v>48</v>
      </c>
      <c r="X179" s="136" t="s">
        <v>48</v>
      </c>
      <c r="Y179" s="136" t="s">
        <v>48</v>
      </c>
      <c r="Z179" s="7" t="s">
        <v>48</v>
      </c>
      <c r="AA179" s="278" t="s">
        <v>48</v>
      </c>
      <c r="AB179" s="448" t="s">
        <v>737</v>
      </c>
      <c r="AC179" s="1" t="s">
        <v>48</v>
      </c>
      <c r="AD179" s="5"/>
      <c r="AE179" s="1">
        <v>1789113</v>
      </c>
      <c r="AF179" s="5">
        <v>42652</v>
      </c>
      <c r="AG179" s="282"/>
      <c r="AH179" s="282"/>
      <c r="AI179" s="366">
        <f>35227.88</f>
        <v>35227.879999999997</v>
      </c>
      <c r="AJ179" s="44">
        <v>0</v>
      </c>
      <c r="AK179" s="86">
        <v>352278.84</v>
      </c>
      <c r="AL179" s="89">
        <v>42653</v>
      </c>
      <c r="AM179" s="12">
        <v>42711</v>
      </c>
      <c r="AN179" s="39" t="s">
        <v>48</v>
      </c>
      <c r="AO179" s="63" t="s">
        <v>48</v>
      </c>
      <c r="AP179" s="89">
        <v>42718</v>
      </c>
      <c r="AQ179" s="5">
        <v>42653</v>
      </c>
      <c r="AR179" s="5">
        <v>42734</v>
      </c>
      <c r="AS179" s="5">
        <v>42714</v>
      </c>
      <c r="AT179" s="45">
        <f t="shared" si="3"/>
        <v>352278.84</v>
      </c>
      <c r="AU179" s="89">
        <v>42716</v>
      </c>
      <c r="AV179" s="5">
        <v>42653</v>
      </c>
      <c r="AW179" s="5">
        <v>42734</v>
      </c>
      <c r="AX179" s="12">
        <v>42714</v>
      </c>
      <c r="AY179" s="14"/>
      <c r="AZ179" s="14"/>
      <c r="BA179" s="48" t="s">
        <v>738</v>
      </c>
      <c r="BB179" s="13"/>
    </row>
    <row r="180" spans="2:54" ht="60">
      <c r="B180" s="30"/>
      <c r="C180" s="149">
        <v>42871</v>
      </c>
      <c r="D180" s="435">
        <v>42887</v>
      </c>
      <c r="E180" s="17">
        <v>2016</v>
      </c>
      <c r="F180" s="19" t="s">
        <v>70</v>
      </c>
      <c r="G180" s="21" t="s">
        <v>159</v>
      </c>
      <c r="H180" s="2" t="s">
        <v>324</v>
      </c>
      <c r="I180" s="3" t="s">
        <v>163</v>
      </c>
      <c r="J180" s="4">
        <v>364293.06</v>
      </c>
      <c r="K180" s="6">
        <v>42650</v>
      </c>
      <c r="L180" s="5">
        <v>42653</v>
      </c>
      <c r="M180" s="12">
        <v>42734</v>
      </c>
      <c r="N180" s="12">
        <v>42650</v>
      </c>
      <c r="O180" s="42" t="s">
        <v>106</v>
      </c>
      <c r="P180" s="19" t="s">
        <v>107</v>
      </c>
      <c r="Q180" s="87" t="s">
        <v>128</v>
      </c>
      <c r="R180" s="159" t="s">
        <v>739</v>
      </c>
      <c r="S180" s="158">
        <v>42586</v>
      </c>
      <c r="T180" s="99">
        <v>364293.06</v>
      </c>
      <c r="U180" s="4"/>
      <c r="V180" s="41"/>
      <c r="W180" s="43" t="s">
        <v>48</v>
      </c>
      <c r="X180" s="136" t="s">
        <v>48</v>
      </c>
      <c r="Y180" s="136" t="s">
        <v>48</v>
      </c>
      <c r="Z180" s="7" t="s">
        <v>48</v>
      </c>
      <c r="AA180" s="278" t="s">
        <v>48</v>
      </c>
      <c r="AB180" s="448" t="s">
        <v>737</v>
      </c>
      <c r="AC180" s="156" t="s">
        <v>48</v>
      </c>
      <c r="AD180" s="90"/>
      <c r="AE180" s="156">
        <v>1789116</v>
      </c>
      <c r="AF180" s="90">
        <v>42652</v>
      </c>
      <c r="AG180" s="156">
        <v>1793708</v>
      </c>
      <c r="AH180" s="90">
        <v>42830</v>
      </c>
      <c r="AI180" s="449">
        <f>36429.3+36429.3</f>
        <v>72858.600000000006</v>
      </c>
      <c r="AJ180" s="450">
        <v>0</v>
      </c>
      <c r="AK180" s="157">
        <v>364293.07</v>
      </c>
      <c r="AL180" s="89">
        <v>42653</v>
      </c>
      <c r="AM180" s="155">
        <v>42723</v>
      </c>
      <c r="AN180" s="89" t="s">
        <v>48</v>
      </c>
      <c r="AO180" s="451" t="s">
        <v>48</v>
      </c>
      <c r="AP180" s="89">
        <v>42730</v>
      </c>
      <c r="AQ180" s="5">
        <v>42653</v>
      </c>
      <c r="AR180" s="5">
        <v>42734</v>
      </c>
      <c r="AS180" s="5">
        <v>42726</v>
      </c>
      <c r="AT180" s="45">
        <f t="shared" ref="AT180" si="10">AJ180+AK180</f>
        <v>364293.07</v>
      </c>
      <c r="AU180" s="89">
        <v>42727</v>
      </c>
      <c r="AV180" s="5">
        <v>42653</v>
      </c>
      <c r="AW180" s="5">
        <v>42734</v>
      </c>
      <c r="AX180" s="12">
        <v>42726</v>
      </c>
      <c r="AY180" s="14"/>
      <c r="AZ180" s="14"/>
      <c r="BA180" s="48" t="s">
        <v>740</v>
      </c>
      <c r="BB180" s="13"/>
    </row>
    <row r="181" spans="2:54" s="126" customFormat="1" ht="45">
      <c r="B181" s="102"/>
      <c r="C181" s="404"/>
      <c r="D181" s="435"/>
      <c r="E181" s="103">
        <v>2016</v>
      </c>
      <c r="F181" s="104" t="s">
        <v>146</v>
      </c>
      <c r="G181" s="105" t="s">
        <v>160</v>
      </c>
      <c r="H181" s="106" t="s">
        <v>176</v>
      </c>
      <c r="I181" s="127" t="s">
        <v>177</v>
      </c>
      <c r="J181" s="107">
        <v>2426000</v>
      </c>
      <c r="K181" s="108" t="s">
        <v>48</v>
      </c>
      <c r="L181" s="109" t="s">
        <v>48</v>
      </c>
      <c r="M181" s="110" t="s">
        <v>48</v>
      </c>
      <c r="N181" s="14" t="s">
        <v>48</v>
      </c>
      <c r="O181" s="403" t="s">
        <v>697</v>
      </c>
      <c r="P181" s="104" t="s">
        <v>107</v>
      </c>
      <c r="Q181" s="112" t="s">
        <v>48</v>
      </c>
      <c r="R181" s="105" t="s">
        <v>48</v>
      </c>
      <c r="S181" s="113"/>
      <c r="T181" s="107"/>
      <c r="U181" s="107"/>
      <c r="V181" s="114"/>
      <c r="W181" s="115" t="s">
        <v>48</v>
      </c>
      <c r="X181" s="137" t="s">
        <v>48</v>
      </c>
      <c r="Y181" s="116" t="s">
        <v>48</v>
      </c>
      <c r="Z181" s="137" t="s">
        <v>48</v>
      </c>
      <c r="AA181" s="134" t="s">
        <v>48</v>
      </c>
      <c r="AB181" s="111" t="s">
        <v>48</v>
      </c>
      <c r="AC181" s="117" t="s">
        <v>48</v>
      </c>
      <c r="AD181" s="109"/>
      <c r="AE181" s="117" t="s">
        <v>48</v>
      </c>
      <c r="AF181" s="109"/>
      <c r="AG181" s="117" t="s">
        <v>48</v>
      </c>
      <c r="AH181" s="117"/>
      <c r="AI181" s="371">
        <v>0</v>
      </c>
      <c r="AJ181" s="44">
        <v>0</v>
      </c>
      <c r="AK181" s="120">
        <v>0</v>
      </c>
      <c r="AL181" s="121" t="s">
        <v>48</v>
      </c>
      <c r="AM181" s="110" t="s">
        <v>48</v>
      </c>
      <c r="AN181" s="286" t="s">
        <v>48</v>
      </c>
      <c r="AO181" s="287" t="s">
        <v>48</v>
      </c>
      <c r="AP181" s="121" t="s">
        <v>48</v>
      </c>
      <c r="AQ181" s="109"/>
      <c r="AR181" s="109"/>
      <c r="AS181" s="109"/>
      <c r="AT181" s="120">
        <f t="shared" si="3"/>
        <v>0</v>
      </c>
      <c r="AU181" s="105" t="s">
        <v>48</v>
      </c>
      <c r="AV181" s="117"/>
      <c r="AW181" s="117"/>
      <c r="AX181" s="118"/>
      <c r="AY181" s="123"/>
      <c r="AZ181" s="154" t="s">
        <v>193</v>
      </c>
      <c r="BA181" s="154" t="s">
        <v>193</v>
      </c>
      <c r="BB181" s="125"/>
    </row>
    <row r="182" spans="2:54" ht="120">
      <c r="B182" s="30"/>
      <c r="C182" s="149">
        <v>42817</v>
      </c>
      <c r="D182" s="435">
        <v>42887</v>
      </c>
      <c r="E182" s="17">
        <v>2016</v>
      </c>
      <c r="F182" s="19" t="s">
        <v>175</v>
      </c>
      <c r="G182" s="21" t="s">
        <v>161</v>
      </c>
      <c r="H182" s="2" t="s">
        <v>176</v>
      </c>
      <c r="I182" s="101" t="s">
        <v>194</v>
      </c>
      <c r="J182" s="4">
        <v>2439500.65</v>
      </c>
      <c r="K182" s="6">
        <v>42683</v>
      </c>
      <c r="L182" s="5">
        <v>42685</v>
      </c>
      <c r="M182" s="12">
        <v>42735</v>
      </c>
      <c r="N182" s="14" t="s">
        <v>48</v>
      </c>
      <c r="O182" s="139" t="s">
        <v>214</v>
      </c>
      <c r="P182" s="19" t="s">
        <v>88</v>
      </c>
      <c r="Q182" s="263" t="s">
        <v>48</v>
      </c>
      <c r="R182" s="21" t="s">
        <v>208</v>
      </c>
      <c r="S182" s="9">
        <v>42611</v>
      </c>
      <c r="T182" s="4">
        <v>6000000</v>
      </c>
      <c r="U182" s="4"/>
      <c r="V182" s="41"/>
      <c r="W182" s="43">
        <v>42669</v>
      </c>
      <c r="X182" s="133">
        <v>42671</v>
      </c>
      <c r="Y182" s="7">
        <v>42675</v>
      </c>
      <c r="Z182" s="136">
        <v>42678</v>
      </c>
      <c r="AA182" s="133">
        <v>42681</v>
      </c>
      <c r="AB182" s="42" t="s">
        <v>210</v>
      </c>
      <c r="AC182" s="1" t="s">
        <v>211</v>
      </c>
      <c r="AD182" s="5">
        <v>42713</v>
      </c>
      <c r="AE182" s="1" t="s">
        <v>212</v>
      </c>
      <c r="AF182" s="5">
        <v>42683</v>
      </c>
      <c r="AG182" s="1" t="s">
        <v>213</v>
      </c>
      <c r="AH182" s="5">
        <v>42735</v>
      </c>
      <c r="AI182" s="366"/>
      <c r="AJ182" s="44">
        <v>0</v>
      </c>
      <c r="AK182" s="45">
        <v>2439085.04</v>
      </c>
      <c r="AL182" s="82" t="s">
        <v>128</v>
      </c>
      <c r="AM182" s="12"/>
      <c r="AN182" s="286" t="s">
        <v>48</v>
      </c>
      <c r="AO182" s="287" t="s">
        <v>48</v>
      </c>
      <c r="AP182" s="39">
        <v>42740</v>
      </c>
      <c r="AQ182" s="5">
        <v>42685</v>
      </c>
      <c r="AR182" s="5">
        <v>42735</v>
      </c>
      <c r="AS182" s="5">
        <v>42735</v>
      </c>
      <c r="AT182" s="45">
        <f t="shared" si="3"/>
        <v>2439085.04</v>
      </c>
      <c r="AU182" s="39">
        <v>42734</v>
      </c>
      <c r="AV182" s="5">
        <v>42685</v>
      </c>
      <c r="AW182" s="5">
        <v>42735</v>
      </c>
      <c r="AX182" s="12">
        <v>42735</v>
      </c>
      <c r="AY182" s="14"/>
      <c r="AZ182" s="14"/>
      <c r="BA182" s="48" t="s">
        <v>245</v>
      </c>
      <c r="BB182" s="13"/>
    </row>
    <row r="183" spans="2:54" ht="120">
      <c r="B183" s="30"/>
      <c r="C183" s="149">
        <v>42881</v>
      </c>
      <c r="D183" s="435">
        <v>42767</v>
      </c>
      <c r="E183" s="17">
        <v>2016</v>
      </c>
      <c r="F183" s="19" t="s">
        <v>175</v>
      </c>
      <c r="G183" s="21" t="s">
        <v>178</v>
      </c>
      <c r="H183" s="2" t="s">
        <v>176</v>
      </c>
      <c r="I183" s="101" t="s">
        <v>195</v>
      </c>
      <c r="J183" s="4">
        <v>2623234.52</v>
      </c>
      <c r="K183" s="6">
        <v>42622</v>
      </c>
      <c r="L183" s="5">
        <v>42685</v>
      </c>
      <c r="M183" s="12">
        <v>42735</v>
      </c>
      <c r="N183" s="14" t="s">
        <v>48</v>
      </c>
      <c r="O183" s="139" t="s">
        <v>205</v>
      </c>
      <c r="P183" s="19" t="s">
        <v>122</v>
      </c>
      <c r="Q183" s="263" t="s">
        <v>48</v>
      </c>
      <c r="R183" s="21" t="s">
        <v>215</v>
      </c>
      <c r="S183" s="9">
        <v>42611</v>
      </c>
      <c r="T183" s="4">
        <v>6000000</v>
      </c>
      <c r="U183" s="4"/>
      <c r="V183" s="41"/>
      <c r="W183" s="43">
        <v>42669</v>
      </c>
      <c r="X183" s="133">
        <v>42671</v>
      </c>
      <c r="Y183" s="7">
        <v>42675</v>
      </c>
      <c r="Z183" s="136">
        <v>42678</v>
      </c>
      <c r="AA183" s="133">
        <v>42681</v>
      </c>
      <c r="AB183" s="42" t="s">
        <v>219</v>
      </c>
      <c r="AC183" s="1" t="s">
        <v>220</v>
      </c>
      <c r="AD183" s="5">
        <v>42692</v>
      </c>
      <c r="AE183" s="1" t="s">
        <v>221</v>
      </c>
      <c r="AF183" s="5">
        <v>42692</v>
      </c>
      <c r="AG183" s="1" t="s">
        <v>222</v>
      </c>
      <c r="AH183" s="5">
        <v>42668</v>
      </c>
      <c r="AI183" s="366">
        <f>655808.62+262323.45+262323.45</f>
        <v>1180455.52</v>
      </c>
      <c r="AJ183" s="44">
        <v>0</v>
      </c>
      <c r="AK183" s="45"/>
      <c r="AL183" s="82" t="s">
        <v>128</v>
      </c>
      <c r="AM183" s="12"/>
      <c r="AN183" s="286" t="s">
        <v>48</v>
      </c>
      <c r="AO183" s="287" t="s">
        <v>48</v>
      </c>
      <c r="AP183" s="143">
        <v>42732</v>
      </c>
      <c r="AQ183" s="5">
        <v>42685</v>
      </c>
      <c r="AR183" s="5">
        <v>42735</v>
      </c>
      <c r="AS183" s="5"/>
      <c r="AT183" s="45">
        <v>2623235.04</v>
      </c>
      <c r="AU183" s="144" t="s">
        <v>128</v>
      </c>
      <c r="AV183" s="1"/>
      <c r="AW183" s="1"/>
      <c r="AX183" s="18"/>
      <c r="AY183" s="14"/>
      <c r="AZ183" s="14"/>
      <c r="BA183" s="48" t="s">
        <v>747</v>
      </c>
      <c r="BB183" s="13"/>
    </row>
    <row r="184" spans="2:54" ht="75">
      <c r="B184" s="30"/>
      <c r="C184" s="149">
        <v>42802</v>
      </c>
      <c r="D184" s="435">
        <v>42887</v>
      </c>
      <c r="E184" s="17">
        <v>2016</v>
      </c>
      <c r="F184" s="19" t="s">
        <v>187</v>
      </c>
      <c r="G184" s="21" t="s">
        <v>179</v>
      </c>
      <c r="H184" s="2" t="s">
        <v>176</v>
      </c>
      <c r="I184" s="101" t="s">
        <v>196</v>
      </c>
      <c r="J184" s="4">
        <v>2389400</v>
      </c>
      <c r="K184" s="6">
        <v>42669</v>
      </c>
      <c r="L184" s="5">
        <v>42671</v>
      </c>
      <c r="M184" s="12">
        <v>42735</v>
      </c>
      <c r="N184" s="14" t="s">
        <v>48</v>
      </c>
      <c r="O184" s="42" t="s">
        <v>205</v>
      </c>
      <c r="P184" s="19" t="s">
        <v>122</v>
      </c>
      <c r="Q184" s="263" t="s">
        <v>48</v>
      </c>
      <c r="R184" s="21" t="s">
        <v>224</v>
      </c>
      <c r="S184" s="9">
        <v>42674</v>
      </c>
      <c r="T184" s="4">
        <v>2400000</v>
      </c>
      <c r="U184" s="4"/>
      <c r="V184" s="41"/>
      <c r="W184" s="43">
        <v>42653</v>
      </c>
      <c r="X184" s="133">
        <v>42656</v>
      </c>
      <c r="Y184" s="7">
        <v>42661</v>
      </c>
      <c r="Z184" s="136">
        <v>42663</v>
      </c>
      <c r="AA184" s="133">
        <v>42668</v>
      </c>
      <c r="AB184" s="447" t="s">
        <v>128</v>
      </c>
      <c r="AC184" s="1"/>
      <c r="AD184" s="5"/>
      <c r="AE184" s="1"/>
      <c r="AF184" s="5"/>
      <c r="AG184" s="1"/>
      <c r="AH184" s="1"/>
      <c r="AI184" s="366"/>
      <c r="AJ184" s="44">
        <v>0</v>
      </c>
      <c r="AK184" s="45"/>
      <c r="AL184" s="82" t="s">
        <v>128</v>
      </c>
      <c r="AM184" s="12"/>
      <c r="AN184" s="286" t="s">
        <v>48</v>
      </c>
      <c r="AO184" s="287" t="s">
        <v>48</v>
      </c>
      <c r="AP184" s="143" t="s">
        <v>223</v>
      </c>
      <c r="AQ184" s="5"/>
      <c r="AR184" s="5"/>
      <c r="AS184" s="5"/>
      <c r="AT184" s="45">
        <f t="shared" si="3"/>
        <v>0</v>
      </c>
      <c r="AU184" s="144" t="s">
        <v>128</v>
      </c>
      <c r="AV184" s="1"/>
      <c r="AW184" s="1"/>
      <c r="AX184" s="18"/>
      <c r="AY184" s="14"/>
      <c r="AZ184" s="14"/>
      <c r="BA184" s="48" t="s">
        <v>202</v>
      </c>
      <c r="BB184" s="13"/>
    </row>
    <row r="185" spans="2:54" ht="60">
      <c r="B185" s="30"/>
      <c r="C185" s="149">
        <v>42877</v>
      </c>
      <c r="D185" s="435">
        <v>42887</v>
      </c>
      <c r="E185" s="17">
        <v>2016</v>
      </c>
      <c r="F185" s="19" t="s">
        <v>70</v>
      </c>
      <c r="G185" s="21" t="s">
        <v>180</v>
      </c>
      <c r="H185" s="2" t="s">
        <v>324</v>
      </c>
      <c r="I185" s="101" t="s">
        <v>197</v>
      </c>
      <c r="J185" s="4">
        <v>196802.42</v>
      </c>
      <c r="K185" s="6">
        <v>42677</v>
      </c>
      <c r="L185" s="5">
        <v>42681</v>
      </c>
      <c r="M185" s="12">
        <v>42735</v>
      </c>
      <c r="N185" s="81" t="s">
        <v>128</v>
      </c>
      <c r="O185" s="42" t="s">
        <v>131</v>
      </c>
      <c r="P185" s="19" t="s">
        <v>122</v>
      </c>
      <c r="Q185" s="87" t="s">
        <v>128</v>
      </c>
      <c r="R185" s="81" t="s">
        <v>128</v>
      </c>
      <c r="S185" s="77"/>
      <c r="T185" s="78"/>
      <c r="U185" s="4"/>
      <c r="V185" s="41"/>
      <c r="W185" s="43" t="s">
        <v>48</v>
      </c>
      <c r="X185" s="136" t="s">
        <v>48</v>
      </c>
      <c r="Y185" s="136" t="s">
        <v>48</v>
      </c>
      <c r="Z185" s="7" t="s">
        <v>48</v>
      </c>
      <c r="AA185" s="278" t="s">
        <v>48</v>
      </c>
      <c r="AB185" s="444" t="s">
        <v>128</v>
      </c>
      <c r="AC185" s="1"/>
      <c r="AD185" s="5"/>
      <c r="AE185" s="1"/>
      <c r="AF185" s="5"/>
      <c r="AG185" s="1"/>
      <c r="AH185" s="1"/>
      <c r="AI185" s="366"/>
      <c r="AJ185" s="44">
        <v>0</v>
      </c>
      <c r="AK185" s="79"/>
      <c r="AL185" s="82" t="s">
        <v>128</v>
      </c>
      <c r="AM185" s="12"/>
      <c r="AN185" s="39" t="s">
        <v>48</v>
      </c>
      <c r="AO185" s="63" t="s">
        <v>48</v>
      </c>
      <c r="AP185" s="456">
        <v>42726</v>
      </c>
      <c r="AQ185" s="429">
        <v>42681</v>
      </c>
      <c r="AR185" s="429">
        <v>42734</v>
      </c>
      <c r="AS185" s="429">
        <v>42726</v>
      </c>
      <c r="AT185" s="430">
        <f t="shared" ref="AT185:AT186" si="11">AJ185+AK185</f>
        <v>0</v>
      </c>
      <c r="AU185" s="456">
        <v>42726</v>
      </c>
      <c r="AV185" s="5">
        <v>42681</v>
      </c>
      <c r="AW185" s="5">
        <v>42735</v>
      </c>
      <c r="AX185" s="18"/>
      <c r="AY185" s="14"/>
      <c r="AZ185" s="14"/>
      <c r="BA185" s="48"/>
      <c r="BB185" s="13"/>
    </row>
    <row r="186" spans="2:54" ht="90.75" customHeight="1">
      <c r="B186" s="30"/>
      <c r="C186" s="149">
        <v>42810</v>
      </c>
      <c r="D186" s="435">
        <v>42887</v>
      </c>
      <c r="E186" s="17">
        <v>2016</v>
      </c>
      <c r="F186" s="19" t="s">
        <v>70</v>
      </c>
      <c r="G186" s="21" t="s">
        <v>181</v>
      </c>
      <c r="H186" s="2" t="s">
        <v>324</v>
      </c>
      <c r="I186" s="101" t="s">
        <v>198</v>
      </c>
      <c r="J186" s="4">
        <v>523396.29</v>
      </c>
      <c r="K186" s="6">
        <v>42677</v>
      </c>
      <c r="L186" s="5">
        <v>42678</v>
      </c>
      <c r="M186" s="12">
        <v>42735</v>
      </c>
      <c r="N186" s="128">
        <v>42675</v>
      </c>
      <c r="O186" s="42" t="s">
        <v>206</v>
      </c>
      <c r="P186" s="19" t="s">
        <v>122</v>
      </c>
      <c r="Q186" s="87" t="s">
        <v>128</v>
      </c>
      <c r="R186" s="81" t="s">
        <v>128</v>
      </c>
      <c r="S186" s="77"/>
      <c r="T186" s="78"/>
      <c r="U186" s="4"/>
      <c r="V186" s="41"/>
      <c r="W186" s="43" t="s">
        <v>48</v>
      </c>
      <c r="X186" s="136" t="s">
        <v>48</v>
      </c>
      <c r="Y186" s="136" t="s">
        <v>48</v>
      </c>
      <c r="Z186" s="7" t="s">
        <v>48</v>
      </c>
      <c r="AA186" s="278" t="s">
        <v>48</v>
      </c>
      <c r="AB186" s="444" t="s">
        <v>128</v>
      </c>
      <c r="AC186" s="1"/>
      <c r="AD186" s="5"/>
      <c r="AE186" s="1"/>
      <c r="AF186" s="5"/>
      <c r="AG186" s="1"/>
      <c r="AH186" s="1"/>
      <c r="AI186" s="366"/>
      <c r="AJ186" s="44">
        <v>0</v>
      </c>
      <c r="AK186" s="79"/>
      <c r="AL186" s="82" t="s">
        <v>128</v>
      </c>
      <c r="AM186" s="12"/>
      <c r="AN186" s="39" t="s">
        <v>48</v>
      </c>
      <c r="AO186" s="63" t="s">
        <v>48</v>
      </c>
      <c r="AP186" s="444" t="s">
        <v>128</v>
      </c>
      <c r="AQ186" s="1"/>
      <c r="AR186" s="1"/>
      <c r="AS186" s="1"/>
      <c r="AT186" s="45">
        <f t="shared" si="11"/>
        <v>0</v>
      </c>
      <c r="AU186" s="444" t="s">
        <v>128</v>
      </c>
      <c r="AV186" s="1"/>
      <c r="AW186" s="1"/>
      <c r="AX186" s="18"/>
      <c r="AY186" s="14"/>
      <c r="AZ186" s="14"/>
      <c r="BA186" s="48"/>
      <c r="BB186" s="13"/>
    </row>
    <row r="187" spans="2:54" ht="90">
      <c r="B187" s="30"/>
      <c r="C187" s="149">
        <v>42871</v>
      </c>
      <c r="D187" s="435">
        <v>42767</v>
      </c>
      <c r="E187" s="17">
        <v>2016</v>
      </c>
      <c r="F187" s="19" t="s">
        <v>175</v>
      </c>
      <c r="G187" s="21" t="s">
        <v>182</v>
      </c>
      <c r="H187" s="2" t="s">
        <v>324</v>
      </c>
      <c r="I187" s="101" t="s">
        <v>199</v>
      </c>
      <c r="J187" s="4">
        <v>577695.28</v>
      </c>
      <c r="K187" s="6">
        <v>42688</v>
      </c>
      <c r="L187" s="5">
        <v>42689</v>
      </c>
      <c r="M187" s="12">
        <v>42734</v>
      </c>
      <c r="N187" s="128">
        <v>42688</v>
      </c>
      <c r="O187" s="42" t="s">
        <v>106</v>
      </c>
      <c r="P187" s="19" t="s">
        <v>88</v>
      </c>
      <c r="Q187" s="263" t="s">
        <v>48</v>
      </c>
      <c r="R187" s="441" t="s">
        <v>215</v>
      </c>
      <c r="S187" s="97">
        <v>42611</v>
      </c>
      <c r="T187" s="98">
        <v>4000000</v>
      </c>
      <c r="U187" s="4"/>
      <c r="V187" s="41"/>
      <c r="W187" s="43" t="s">
        <v>48</v>
      </c>
      <c r="X187" s="136" t="s">
        <v>48</v>
      </c>
      <c r="Y187" s="136" t="s">
        <v>48</v>
      </c>
      <c r="Z187" s="7" t="s">
        <v>48</v>
      </c>
      <c r="AA187" s="278" t="s">
        <v>48</v>
      </c>
      <c r="AB187" s="42" t="s">
        <v>737</v>
      </c>
      <c r="AC187" s="1" t="s">
        <v>48</v>
      </c>
      <c r="AD187" s="5"/>
      <c r="AE187" s="1">
        <v>1789281</v>
      </c>
      <c r="AF187" s="5">
        <v>42690</v>
      </c>
      <c r="AG187" s="1">
        <v>1793706</v>
      </c>
      <c r="AH187" s="5">
        <v>42830</v>
      </c>
      <c r="AI187" s="366">
        <f>57769.52+57769.52</f>
        <v>115539.04</v>
      </c>
      <c r="AJ187" s="44">
        <v>0</v>
      </c>
      <c r="AK187" s="45">
        <v>577695.27</v>
      </c>
      <c r="AL187" s="89">
        <v>42689</v>
      </c>
      <c r="AM187" s="155">
        <v>42723</v>
      </c>
      <c r="AN187" s="442" t="s">
        <v>48</v>
      </c>
      <c r="AO187" s="443" t="s">
        <v>48</v>
      </c>
      <c r="AP187" s="89">
        <v>42731</v>
      </c>
      <c r="AQ187" s="90">
        <v>42689</v>
      </c>
      <c r="AR187" s="90">
        <v>42734</v>
      </c>
      <c r="AS187" s="90">
        <v>42726</v>
      </c>
      <c r="AT187" s="157">
        <f>AJ187+AK187</f>
        <v>577695.27</v>
      </c>
      <c r="AU187" s="89">
        <v>42727</v>
      </c>
      <c r="AV187" s="5">
        <v>42689</v>
      </c>
      <c r="AW187" s="5">
        <v>42734</v>
      </c>
      <c r="AX187" s="12">
        <v>42726</v>
      </c>
      <c r="AY187" s="14"/>
      <c r="AZ187" s="14"/>
      <c r="BA187" s="48" t="s">
        <v>741</v>
      </c>
      <c r="BB187" s="13"/>
    </row>
    <row r="188" spans="2:54" s="126" customFormat="1" ht="26.25">
      <c r="B188" s="102"/>
      <c r="C188" s="150"/>
      <c r="D188" s="435"/>
      <c r="E188" s="103">
        <v>2016</v>
      </c>
      <c r="F188" s="104"/>
      <c r="G188" s="105" t="s">
        <v>183</v>
      </c>
      <c r="H188" s="106"/>
      <c r="I188" s="129" t="s">
        <v>193</v>
      </c>
      <c r="J188" s="107"/>
      <c r="K188" s="108"/>
      <c r="L188" s="109"/>
      <c r="M188" s="110"/>
      <c r="N188" s="14" t="s">
        <v>48</v>
      </c>
      <c r="O188" s="111"/>
      <c r="P188" s="104"/>
      <c r="Q188" s="263" t="s">
        <v>48</v>
      </c>
      <c r="R188" s="105"/>
      <c r="S188" s="113"/>
      <c r="T188" s="107"/>
      <c r="U188" s="107"/>
      <c r="V188" s="114"/>
      <c r="W188" s="43" t="s">
        <v>48</v>
      </c>
      <c r="X188" s="136" t="s">
        <v>48</v>
      </c>
      <c r="Y188" s="136" t="s">
        <v>48</v>
      </c>
      <c r="Z188" s="7" t="s">
        <v>48</v>
      </c>
      <c r="AA188" s="278" t="s">
        <v>48</v>
      </c>
      <c r="AB188" s="111" t="s">
        <v>48</v>
      </c>
      <c r="AC188" s="117" t="s">
        <v>48</v>
      </c>
      <c r="AD188" s="109"/>
      <c r="AE188" s="117" t="s">
        <v>48</v>
      </c>
      <c r="AF188" s="109"/>
      <c r="AG188" s="117" t="s">
        <v>48</v>
      </c>
      <c r="AH188" s="117"/>
      <c r="AI188" s="371">
        <v>0</v>
      </c>
      <c r="AJ188" s="119" t="s">
        <v>48</v>
      </c>
      <c r="AK188" s="120" t="s">
        <v>48</v>
      </c>
      <c r="AL188" s="121" t="s">
        <v>128</v>
      </c>
      <c r="AM188" s="110"/>
      <c r="AN188" s="445" t="s">
        <v>48</v>
      </c>
      <c r="AO188" s="122" t="s">
        <v>48</v>
      </c>
      <c r="AP188" s="105" t="s">
        <v>48</v>
      </c>
      <c r="AQ188" s="117"/>
      <c r="AR188" s="117"/>
      <c r="AS188" s="117"/>
      <c r="AT188" s="120"/>
      <c r="AU188" s="105" t="s">
        <v>48</v>
      </c>
      <c r="AV188" s="117"/>
      <c r="AW188" s="117"/>
      <c r="AX188" s="118"/>
      <c r="AY188" s="123"/>
      <c r="AZ188" s="123"/>
      <c r="BA188" s="124"/>
      <c r="BB188" s="125"/>
    </row>
    <row r="189" spans="2:54" s="126" customFormat="1" ht="26.25">
      <c r="B189" s="102"/>
      <c r="C189" s="150"/>
      <c r="D189" s="435"/>
      <c r="E189" s="103">
        <v>2016</v>
      </c>
      <c r="F189" s="104"/>
      <c r="G189" s="105" t="s">
        <v>184</v>
      </c>
      <c r="H189" s="106"/>
      <c r="I189" s="129" t="s">
        <v>193</v>
      </c>
      <c r="J189" s="107"/>
      <c r="K189" s="108"/>
      <c r="L189" s="109"/>
      <c r="M189" s="110"/>
      <c r="N189" s="14" t="s">
        <v>48</v>
      </c>
      <c r="O189" s="111"/>
      <c r="P189" s="104"/>
      <c r="Q189" s="263" t="s">
        <v>48</v>
      </c>
      <c r="R189" s="105"/>
      <c r="S189" s="113"/>
      <c r="T189" s="107"/>
      <c r="U189" s="107"/>
      <c r="V189" s="114"/>
      <c r="W189" s="43" t="s">
        <v>48</v>
      </c>
      <c r="X189" s="136" t="s">
        <v>48</v>
      </c>
      <c r="Y189" s="136" t="s">
        <v>48</v>
      </c>
      <c r="Z189" s="7" t="s">
        <v>48</v>
      </c>
      <c r="AA189" s="278" t="s">
        <v>48</v>
      </c>
      <c r="AB189" s="111" t="s">
        <v>48</v>
      </c>
      <c r="AC189" s="117" t="s">
        <v>48</v>
      </c>
      <c r="AD189" s="109"/>
      <c r="AE189" s="117" t="s">
        <v>48</v>
      </c>
      <c r="AF189" s="109"/>
      <c r="AG189" s="117" t="s">
        <v>48</v>
      </c>
      <c r="AH189" s="117"/>
      <c r="AI189" s="371">
        <v>0</v>
      </c>
      <c r="AJ189" s="119" t="s">
        <v>48</v>
      </c>
      <c r="AK189" s="120" t="s">
        <v>48</v>
      </c>
      <c r="AL189" s="121" t="s">
        <v>128</v>
      </c>
      <c r="AM189" s="110"/>
      <c r="AN189" s="445" t="s">
        <v>48</v>
      </c>
      <c r="AO189" s="122" t="s">
        <v>48</v>
      </c>
      <c r="AP189" s="105" t="s">
        <v>48</v>
      </c>
      <c r="AQ189" s="117"/>
      <c r="AR189" s="117"/>
      <c r="AS189" s="117"/>
      <c r="AT189" s="120"/>
      <c r="AU189" s="105" t="s">
        <v>48</v>
      </c>
      <c r="AV189" s="117"/>
      <c r="AW189" s="117"/>
      <c r="AX189" s="118"/>
      <c r="AY189" s="123"/>
      <c r="AZ189" s="123"/>
      <c r="BA189" s="124"/>
      <c r="BB189" s="125"/>
    </row>
    <row r="190" spans="2:54" ht="60">
      <c r="B190" s="30"/>
      <c r="C190" s="149">
        <v>42858</v>
      </c>
      <c r="D190" s="435">
        <v>42887</v>
      </c>
      <c r="E190" s="17">
        <v>2016</v>
      </c>
      <c r="F190" s="19" t="s">
        <v>70</v>
      </c>
      <c r="G190" s="21" t="s">
        <v>185</v>
      </c>
      <c r="H190" s="2" t="s">
        <v>176</v>
      </c>
      <c r="I190" s="101" t="s">
        <v>200</v>
      </c>
      <c r="J190" s="4">
        <v>1630380</v>
      </c>
      <c r="K190" s="6">
        <v>42720</v>
      </c>
      <c r="L190" s="5">
        <v>42720</v>
      </c>
      <c r="M190" s="12">
        <v>42794</v>
      </c>
      <c r="N190" s="14" t="s">
        <v>48</v>
      </c>
      <c r="O190" s="211" t="s">
        <v>294</v>
      </c>
      <c r="P190" s="19" t="s">
        <v>107</v>
      </c>
      <c r="Q190" s="87" t="s">
        <v>128</v>
      </c>
      <c r="R190" s="159" t="s">
        <v>295</v>
      </c>
      <c r="S190" s="94">
        <v>42674</v>
      </c>
      <c r="T190" s="95">
        <v>1630380</v>
      </c>
      <c r="U190" s="4"/>
      <c r="V190" s="41"/>
      <c r="W190" s="140" t="s">
        <v>128</v>
      </c>
      <c r="X190" s="142" t="s">
        <v>128</v>
      </c>
      <c r="Y190" s="142" t="s">
        <v>128</v>
      </c>
      <c r="Z190" s="142" t="s">
        <v>128</v>
      </c>
      <c r="AA190" s="141" t="s">
        <v>128</v>
      </c>
      <c r="AB190" s="42" t="s">
        <v>737</v>
      </c>
      <c r="AC190" s="1">
        <v>17871774</v>
      </c>
      <c r="AD190" s="5">
        <v>43085</v>
      </c>
      <c r="AE190" s="1">
        <v>1787176</v>
      </c>
      <c r="AF190" s="5">
        <v>43085</v>
      </c>
      <c r="AG190" s="1">
        <v>1787180</v>
      </c>
      <c r="AH190" s="5">
        <v>42794</v>
      </c>
      <c r="AI190" s="366"/>
      <c r="AJ190" s="44"/>
      <c r="AK190" s="45"/>
      <c r="AL190" s="82" t="s">
        <v>128</v>
      </c>
      <c r="AM190" s="12"/>
      <c r="AN190" s="39"/>
      <c r="AO190" s="63"/>
      <c r="AP190" s="82" t="s">
        <v>128</v>
      </c>
      <c r="AQ190" s="1"/>
      <c r="AR190" s="1"/>
      <c r="AS190" s="1"/>
      <c r="AT190" s="45"/>
      <c r="AU190" s="21"/>
      <c r="AV190" s="1"/>
      <c r="AW190" s="1"/>
      <c r="AX190" s="18"/>
      <c r="AY190" s="14"/>
      <c r="AZ190" s="14"/>
      <c r="BA190" s="48" t="s">
        <v>202</v>
      </c>
      <c r="BB190" s="13"/>
    </row>
    <row r="191" spans="2:54" ht="56.25">
      <c r="B191" s="30"/>
      <c r="C191" s="149">
        <v>42858</v>
      </c>
      <c r="D191" s="435"/>
      <c r="E191" s="17">
        <v>2016</v>
      </c>
      <c r="F191" s="19" t="s">
        <v>54</v>
      </c>
      <c r="G191" s="21" t="s">
        <v>186</v>
      </c>
      <c r="H191" s="2" t="s">
        <v>176</v>
      </c>
      <c r="I191" s="101" t="s">
        <v>201</v>
      </c>
      <c r="J191" s="4">
        <v>1800000</v>
      </c>
      <c r="K191" s="6">
        <v>42779</v>
      </c>
      <c r="L191" s="5">
        <v>42779</v>
      </c>
      <c r="M191" s="12">
        <v>43039</v>
      </c>
      <c r="N191" s="14" t="s">
        <v>48</v>
      </c>
      <c r="O191" s="211" t="s">
        <v>311</v>
      </c>
      <c r="P191" s="19" t="s">
        <v>60</v>
      </c>
      <c r="Q191" s="263" t="s">
        <v>48</v>
      </c>
      <c r="R191" s="159" t="s">
        <v>312</v>
      </c>
      <c r="S191" s="94">
        <v>42773</v>
      </c>
      <c r="T191" s="95">
        <v>1000000</v>
      </c>
      <c r="U191" s="4"/>
      <c r="V191" s="41"/>
      <c r="W191" s="212">
        <v>42718</v>
      </c>
      <c r="X191" s="224">
        <v>42723</v>
      </c>
      <c r="Y191" s="224">
        <v>42724</v>
      </c>
      <c r="Z191" s="224">
        <v>42730</v>
      </c>
      <c r="AA191" s="225">
        <v>42733</v>
      </c>
      <c r="AB191" s="447" t="s">
        <v>128</v>
      </c>
      <c r="AC191" s="1"/>
      <c r="AD191" s="5"/>
      <c r="AE191" s="1"/>
      <c r="AF191" s="5"/>
      <c r="AG191" s="1"/>
      <c r="AH191" s="1"/>
      <c r="AI191" s="366"/>
      <c r="AJ191" s="44">
        <v>0</v>
      </c>
      <c r="AK191" s="45"/>
      <c r="AL191" s="82" t="s">
        <v>128</v>
      </c>
      <c r="AM191" s="12"/>
      <c r="AN191" s="286" t="s">
        <v>48</v>
      </c>
      <c r="AO191" s="287" t="s">
        <v>48</v>
      </c>
      <c r="AP191" s="82" t="s">
        <v>128</v>
      </c>
      <c r="AQ191" s="1"/>
      <c r="AR191" s="1"/>
      <c r="AS191" s="1"/>
      <c r="AT191" s="45"/>
      <c r="AU191" s="21"/>
      <c r="AV191" s="1"/>
      <c r="AW191" s="1"/>
      <c r="AX191" s="18"/>
      <c r="AY191" s="14"/>
      <c r="AZ191" s="14"/>
      <c r="BA191" s="48" t="s">
        <v>202</v>
      </c>
      <c r="BB191" s="13"/>
    </row>
    <row r="192" spans="2:54" ht="90">
      <c r="B192" s="30"/>
      <c r="C192" s="149">
        <v>42867</v>
      </c>
      <c r="D192" s="435">
        <v>42614</v>
      </c>
      <c r="E192" s="17">
        <v>2016</v>
      </c>
      <c r="F192" s="19" t="s">
        <v>43</v>
      </c>
      <c r="G192" s="42" t="s">
        <v>707</v>
      </c>
      <c r="H192" s="217" t="s">
        <v>57</v>
      </c>
      <c r="I192" s="101" t="s">
        <v>706</v>
      </c>
      <c r="J192" s="4">
        <v>2000000</v>
      </c>
      <c r="K192" s="6">
        <v>42566</v>
      </c>
      <c r="L192" s="5" t="s">
        <v>48</v>
      </c>
      <c r="M192" s="12" t="s">
        <v>48</v>
      </c>
      <c r="N192" s="14" t="s">
        <v>48</v>
      </c>
      <c r="O192" s="211" t="s">
        <v>48</v>
      </c>
      <c r="P192" s="19" t="s">
        <v>48</v>
      </c>
      <c r="Q192" s="263" t="s">
        <v>48</v>
      </c>
      <c r="R192" s="159" t="s">
        <v>48</v>
      </c>
      <c r="S192" s="94"/>
      <c r="T192" s="95"/>
      <c r="U192" s="4"/>
      <c r="V192" s="41"/>
      <c r="W192" s="43" t="s">
        <v>48</v>
      </c>
      <c r="X192" s="136" t="s">
        <v>48</v>
      </c>
      <c r="Y192" s="136" t="s">
        <v>48</v>
      </c>
      <c r="Z192" s="7" t="s">
        <v>48</v>
      </c>
      <c r="AA192" s="278" t="s">
        <v>48</v>
      </c>
      <c r="AB192" s="465" t="s">
        <v>48</v>
      </c>
      <c r="AC192" s="1"/>
      <c r="AD192" s="5"/>
      <c r="AE192" s="1"/>
      <c r="AF192" s="5"/>
      <c r="AG192" s="1"/>
      <c r="AH192" s="1"/>
      <c r="AI192" s="366"/>
      <c r="AJ192" s="44">
        <v>0</v>
      </c>
      <c r="AK192" s="45">
        <v>0</v>
      </c>
      <c r="AL192" s="466" t="s">
        <v>48</v>
      </c>
      <c r="AM192" s="288"/>
      <c r="AN192" s="467" t="s">
        <v>48</v>
      </c>
      <c r="AO192" s="468" t="s">
        <v>48</v>
      </c>
      <c r="AP192" s="466" t="s">
        <v>48</v>
      </c>
      <c r="AQ192" s="1"/>
      <c r="AR192" s="1"/>
      <c r="AS192" s="1"/>
      <c r="AT192" s="45"/>
      <c r="AU192" s="21" t="s">
        <v>48</v>
      </c>
      <c r="AV192" s="1"/>
      <c r="AW192" s="1"/>
      <c r="AX192" s="18"/>
      <c r="AY192" s="14" t="s">
        <v>48</v>
      </c>
      <c r="AZ192" s="14"/>
      <c r="BA192" s="48"/>
      <c r="BB192" s="13"/>
    </row>
    <row r="193" spans="2:54" ht="56.25">
      <c r="B193" s="30"/>
      <c r="C193" s="149">
        <v>42867</v>
      </c>
      <c r="D193" s="435">
        <v>42675</v>
      </c>
      <c r="E193" s="17">
        <v>2016</v>
      </c>
      <c r="F193" s="421" t="s">
        <v>708</v>
      </c>
      <c r="G193" s="422" t="s">
        <v>711</v>
      </c>
      <c r="H193" s="2" t="s">
        <v>57</v>
      </c>
      <c r="I193" s="423" t="s">
        <v>48</v>
      </c>
      <c r="J193" s="4">
        <v>10000000</v>
      </c>
      <c r="K193" s="6">
        <v>42614</v>
      </c>
      <c r="L193" s="5" t="s">
        <v>48</v>
      </c>
      <c r="M193" s="12" t="s">
        <v>48</v>
      </c>
      <c r="N193" s="14" t="s">
        <v>48</v>
      </c>
      <c r="O193" s="211" t="s">
        <v>48</v>
      </c>
      <c r="P193" s="19" t="s">
        <v>48</v>
      </c>
      <c r="Q193" s="263" t="s">
        <v>48</v>
      </c>
      <c r="R193" s="159" t="s">
        <v>48</v>
      </c>
      <c r="S193" s="94"/>
      <c r="T193" s="95"/>
      <c r="U193" s="4"/>
      <c r="V193" s="41"/>
      <c r="W193" s="43" t="s">
        <v>48</v>
      </c>
      <c r="X193" s="136" t="s">
        <v>48</v>
      </c>
      <c r="Y193" s="136" t="s">
        <v>48</v>
      </c>
      <c r="Z193" s="7" t="s">
        <v>48</v>
      </c>
      <c r="AA193" s="278" t="s">
        <v>48</v>
      </c>
      <c r="AB193" s="465" t="s">
        <v>48</v>
      </c>
      <c r="AC193" s="1"/>
      <c r="AD193" s="5"/>
      <c r="AE193" s="1"/>
      <c r="AF193" s="5"/>
      <c r="AG193" s="1"/>
      <c r="AH193" s="1"/>
      <c r="AI193" s="366"/>
      <c r="AJ193" s="44">
        <v>0</v>
      </c>
      <c r="AK193" s="45">
        <v>0</v>
      </c>
      <c r="AL193" s="466" t="s">
        <v>48</v>
      </c>
      <c r="AM193" s="288"/>
      <c r="AN193" s="467" t="s">
        <v>48</v>
      </c>
      <c r="AO193" s="468" t="s">
        <v>48</v>
      </c>
      <c r="AP193" s="466" t="s">
        <v>48</v>
      </c>
      <c r="AQ193" s="1"/>
      <c r="AR193" s="1"/>
      <c r="AS193" s="1"/>
      <c r="AT193" s="45"/>
      <c r="AU193" s="21" t="s">
        <v>48</v>
      </c>
      <c r="AV193" s="1"/>
      <c r="AW193" s="1"/>
      <c r="AX193" s="18"/>
      <c r="AY193" s="14" t="s">
        <v>48</v>
      </c>
      <c r="AZ193" s="14"/>
      <c r="BA193" s="425" t="s">
        <v>709</v>
      </c>
      <c r="BB193" s="13"/>
    </row>
    <row r="194" spans="2:54" ht="56.25">
      <c r="B194" s="30"/>
      <c r="C194" s="149">
        <v>42867</v>
      </c>
      <c r="D194" s="435">
        <v>42767</v>
      </c>
      <c r="E194" s="17">
        <v>2016</v>
      </c>
      <c r="F194" s="421" t="s">
        <v>146</v>
      </c>
      <c r="G194" s="426" t="s">
        <v>725</v>
      </c>
      <c r="H194" s="2" t="s">
        <v>57</v>
      </c>
      <c r="I194" s="423" t="s">
        <v>710</v>
      </c>
      <c r="J194" s="4">
        <v>456248</v>
      </c>
      <c r="K194" s="6">
        <v>42583</v>
      </c>
      <c r="L194" s="5" t="s">
        <v>48</v>
      </c>
      <c r="M194" s="12" t="s">
        <v>48</v>
      </c>
      <c r="N194" s="14" t="s">
        <v>48</v>
      </c>
      <c r="O194" s="211" t="s">
        <v>48</v>
      </c>
      <c r="P194" s="19" t="s">
        <v>48</v>
      </c>
      <c r="Q194" s="263" t="s">
        <v>48</v>
      </c>
      <c r="R194" s="159" t="s">
        <v>48</v>
      </c>
      <c r="S194" s="94"/>
      <c r="T194" s="95"/>
      <c r="U194" s="4"/>
      <c r="V194" s="41"/>
      <c r="W194" s="43" t="s">
        <v>48</v>
      </c>
      <c r="X194" s="136" t="s">
        <v>48</v>
      </c>
      <c r="Y194" s="136" t="s">
        <v>48</v>
      </c>
      <c r="Z194" s="7" t="s">
        <v>48</v>
      </c>
      <c r="AA194" s="278" t="s">
        <v>48</v>
      </c>
      <c r="AB194" s="465" t="s">
        <v>48</v>
      </c>
      <c r="AC194" s="1"/>
      <c r="AD194" s="5"/>
      <c r="AE194" s="1"/>
      <c r="AF194" s="5"/>
      <c r="AG194" s="1"/>
      <c r="AH194" s="1"/>
      <c r="AI194" s="366"/>
      <c r="AJ194" s="44">
        <v>0</v>
      </c>
      <c r="AK194" s="45">
        <v>0</v>
      </c>
      <c r="AL194" s="466" t="s">
        <v>48</v>
      </c>
      <c r="AM194" s="288"/>
      <c r="AN194" s="467" t="s">
        <v>48</v>
      </c>
      <c r="AO194" s="468" t="s">
        <v>48</v>
      </c>
      <c r="AP194" s="466" t="s">
        <v>48</v>
      </c>
      <c r="AQ194" s="1"/>
      <c r="AR194" s="1"/>
      <c r="AS194" s="1"/>
      <c r="AT194" s="45"/>
      <c r="AU194" s="21" t="s">
        <v>48</v>
      </c>
      <c r="AV194" s="1"/>
      <c r="AW194" s="1"/>
      <c r="AX194" s="18"/>
      <c r="AY194" s="14" t="s">
        <v>48</v>
      </c>
      <c r="AZ194" s="14"/>
      <c r="BA194" s="425" t="s">
        <v>709</v>
      </c>
      <c r="BB194" s="13"/>
    </row>
    <row r="195" spans="2:54" ht="75">
      <c r="B195" s="30"/>
      <c r="C195" s="149">
        <v>42867</v>
      </c>
      <c r="D195" s="435">
        <v>42767</v>
      </c>
      <c r="E195" s="17">
        <v>2016</v>
      </c>
      <c r="F195" s="421" t="s">
        <v>146</v>
      </c>
      <c r="G195" s="426" t="s">
        <v>726</v>
      </c>
      <c r="H195" s="2" t="s">
        <v>57</v>
      </c>
      <c r="I195" s="423" t="s">
        <v>144</v>
      </c>
      <c r="J195" s="4">
        <v>245400</v>
      </c>
      <c r="K195" s="6">
        <v>42583</v>
      </c>
      <c r="L195" s="5" t="s">
        <v>48</v>
      </c>
      <c r="M195" s="12" t="s">
        <v>48</v>
      </c>
      <c r="N195" s="14" t="s">
        <v>48</v>
      </c>
      <c r="O195" s="211" t="s">
        <v>48</v>
      </c>
      <c r="P195" s="19" t="s">
        <v>48</v>
      </c>
      <c r="Q195" s="263" t="s">
        <v>48</v>
      </c>
      <c r="R195" s="159" t="s">
        <v>48</v>
      </c>
      <c r="S195" s="94"/>
      <c r="T195" s="95"/>
      <c r="U195" s="4"/>
      <c r="V195" s="41"/>
      <c r="W195" s="43" t="s">
        <v>48</v>
      </c>
      <c r="X195" s="136" t="s">
        <v>48</v>
      </c>
      <c r="Y195" s="136" t="s">
        <v>48</v>
      </c>
      <c r="Z195" s="7" t="s">
        <v>48</v>
      </c>
      <c r="AA195" s="278" t="s">
        <v>48</v>
      </c>
      <c r="AB195" s="465" t="s">
        <v>48</v>
      </c>
      <c r="AC195" s="1"/>
      <c r="AD195" s="5"/>
      <c r="AE195" s="1"/>
      <c r="AF195" s="5"/>
      <c r="AG195" s="1"/>
      <c r="AH195" s="1"/>
      <c r="AI195" s="366"/>
      <c r="AJ195" s="44">
        <v>0</v>
      </c>
      <c r="AK195" s="45">
        <v>0</v>
      </c>
      <c r="AL195" s="466" t="s">
        <v>48</v>
      </c>
      <c r="AM195" s="288"/>
      <c r="AN195" s="467" t="s">
        <v>48</v>
      </c>
      <c r="AO195" s="468" t="s">
        <v>48</v>
      </c>
      <c r="AP195" s="466" t="s">
        <v>48</v>
      </c>
      <c r="AQ195" s="1"/>
      <c r="AR195" s="1"/>
      <c r="AS195" s="1"/>
      <c r="AT195" s="45"/>
      <c r="AU195" s="21" t="s">
        <v>48</v>
      </c>
      <c r="AV195" s="1"/>
      <c r="AW195" s="1"/>
      <c r="AX195" s="18"/>
      <c r="AY195" s="14" t="s">
        <v>48</v>
      </c>
      <c r="AZ195" s="14"/>
      <c r="BA195" s="425" t="s">
        <v>709</v>
      </c>
      <c r="BB195" s="13"/>
    </row>
    <row r="196" spans="2:54" ht="90.75" customHeight="1">
      <c r="B196" s="30"/>
      <c r="C196" s="149">
        <v>42867</v>
      </c>
      <c r="D196" s="435">
        <v>42767</v>
      </c>
      <c r="E196" s="17">
        <v>2016</v>
      </c>
      <c r="F196" s="421" t="s">
        <v>146</v>
      </c>
      <c r="G196" s="426" t="s">
        <v>712</v>
      </c>
      <c r="H196" s="2" t="s">
        <v>57</v>
      </c>
      <c r="I196" s="423" t="s">
        <v>152</v>
      </c>
      <c r="J196" s="4">
        <v>100336</v>
      </c>
      <c r="K196" s="6">
        <v>42583</v>
      </c>
      <c r="L196" s="5" t="s">
        <v>48</v>
      </c>
      <c r="M196" s="12" t="s">
        <v>48</v>
      </c>
      <c r="N196" s="14" t="s">
        <v>48</v>
      </c>
      <c r="O196" s="211" t="s">
        <v>48</v>
      </c>
      <c r="P196" s="19" t="s">
        <v>48</v>
      </c>
      <c r="Q196" s="263" t="s">
        <v>48</v>
      </c>
      <c r="R196" s="159" t="s">
        <v>48</v>
      </c>
      <c r="S196" s="94"/>
      <c r="T196" s="95"/>
      <c r="U196" s="4"/>
      <c r="V196" s="41"/>
      <c r="W196" s="43" t="s">
        <v>48</v>
      </c>
      <c r="X196" s="136" t="s">
        <v>48</v>
      </c>
      <c r="Y196" s="136" t="s">
        <v>48</v>
      </c>
      <c r="Z196" s="7" t="s">
        <v>48</v>
      </c>
      <c r="AA196" s="278" t="s">
        <v>48</v>
      </c>
      <c r="AB196" s="465" t="s">
        <v>48</v>
      </c>
      <c r="AC196" s="1"/>
      <c r="AD196" s="5"/>
      <c r="AE196" s="1"/>
      <c r="AF196" s="5"/>
      <c r="AG196" s="1"/>
      <c r="AH196" s="1"/>
      <c r="AI196" s="366"/>
      <c r="AJ196" s="44">
        <v>0</v>
      </c>
      <c r="AK196" s="45">
        <v>0</v>
      </c>
      <c r="AL196" s="466" t="s">
        <v>48</v>
      </c>
      <c r="AM196" s="288"/>
      <c r="AN196" s="467" t="s">
        <v>48</v>
      </c>
      <c r="AO196" s="468" t="s">
        <v>48</v>
      </c>
      <c r="AP196" s="466" t="s">
        <v>48</v>
      </c>
      <c r="AQ196" s="1"/>
      <c r="AR196" s="1"/>
      <c r="AS196" s="1"/>
      <c r="AT196" s="45"/>
      <c r="AU196" s="21" t="s">
        <v>48</v>
      </c>
      <c r="AV196" s="1"/>
      <c r="AW196" s="1"/>
      <c r="AX196" s="18"/>
      <c r="AY196" s="14" t="s">
        <v>48</v>
      </c>
      <c r="AZ196" s="14"/>
      <c r="BA196" s="425" t="s">
        <v>709</v>
      </c>
      <c r="BB196" s="13"/>
    </row>
    <row r="197" spans="2:54" ht="75">
      <c r="B197" s="30"/>
      <c r="C197" s="149">
        <v>42867</v>
      </c>
      <c r="D197" s="435">
        <v>42767</v>
      </c>
      <c r="E197" s="17">
        <v>2016</v>
      </c>
      <c r="F197" s="421" t="s">
        <v>146</v>
      </c>
      <c r="G197" s="426" t="s">
        <v>713</v>
      </c>
      <c r="H197" s="2" t="s">
        <v>57</v>
      </c>
      <c r="I197" s="423" t="s">
        <v>147</v>
      </c>
      <c r="J197" s="4">
        <v>214516</v>
      </c>
      <c r="K197" s="6">
        <v>42583</v>
      </c>
      <c r="L197" s="5" t="s">
        <v>48</v>
      </c>
      <c r="M197" s="12" t="s">
        <v>48</v>
      </c>
      <c r="N197" s="14" t="s">
        <v>48</v>
      </c>
      <c r="O197" s="211" t="s">
        <v>48</v>
      </c>
      <c r="P197" s="19" t="s">
        <v>48</v>
      </c>
      <c r="Q197" s="263" t="s">
        <v>48</v>
      </c>
      <c r="R197" s="159" t="s">
        <v>48</v>
      </c>
      <c r="S197" s="94"/>
      <c r="T197" s="95"/>
      <c r="U197" s="4"/>
      <c r="V197" s="41"/>
      <c r="W197" s="43" t="s">
        <v>48</v>
      </c>
      <c r="X197" s="136" t="s">
        <v>48</v>
      </c>
      <c r="Y197" s="136" t="s">
        <v>48</v>
      </c>
      <c r="Z197" s="7" t="s">
        <v>48</v>
      </c>
      <c r="AA197" s="278" t="s">
        <v>48</v>
      </c>
      <c r="AB197" s="465" t="s">
        <v>48</v>
      </c>
      <c r="AC197" s="1"/>
      <c r="AD197" s="5"/>
      <c r="AE197" s="1"/>
      <c r="AF197" s="5"/>
      <c r="AG197" s="1"/>
      <c r="AH197" s="1"/>
      <c r="AI197" s="366"/>
      <c r="AJ197" s="44">
        <v>0</v>
      </c>
      <c r="AK197" s="45">
        <v>0</v>
      </c>
      <c r="AL197" s="466" t="s">
        <v>48</v>
      </c>
      <c r="AM197" s="288"/>
      <c r="AN197" s="467" t="s">
        <v>48</v>
      </c>
      <c r="AO197" s="468" t="s">
        <v>48</v>
      </c>
      <c r="AP197" s="466" t="s">
        <v>48</v>
      </c>
      <c r="AQ197" s="1"/>
      <c r="AR197" s="1"/>
      <c r="AS197" s="1"/>
      <c r="AT197" s="45"/>
      <c r="AU197" s="21" t="s">
        <v>48</v>
      </c>
      <c r="AV197" s="1"/>
      <c r="AW197" s="1"/>
      <c r="AX197" s="18"/>
      <c r="AY197" s="14" t="s">
        <v>48</v>
      </c>
      <c r="AZ197" s="14"/>
      <c r="BA197" s="425" t="s">
        <v>709</v>
      </c>
      <c r="BB197" s="13"/>
    </row>
    <row r="198" spans="2:54" ht="60">
      <c r="B198" s="30"/>
      <c r="C198" s="149">
        <v>42867</v>
      </c>
      <c r="D198" s="435">
        <v>42767</v>
      </c>
      <c r="E198" s="17">
        <v>2016</v>
      </c>
      <c r="F198" s="421" t="s">
        <v>146</v>
      </c>
      <c r="G198" s="426" t="s">
        <v>714</v>
      </c>
      <c r="H198" s="2" t="s">
        <v>57</v>
      </c>
      <c r="I198" s="423" t="s">
        <v>715</v>
      </c>
      <c r="J198" s="4">
        <v>233400</v>
      </c>
      <c r="K198" s="6">
        <v>42583</v>
      </c>
      <c r="L198" s="5" t="s">
        <v>48</v>
      </c>
      <c r="M198" s="12" t="s">
        <v>48</v>
      </c>
      <c r="N198" s="14" t="s">
        <v>48</v>
      </c>
      <c r="O198" s="211" t="s">
        <v>48</v>
      </c>
      <c r="P198" s="19" t="s">
        <v>48</v>
      </c>
      <c r="Q198" s="263" t="s">
        <v>48</v>
      </c>
      <c r="R198" s="159" t="s">
        <v>48</v>
      </c>
      <c r="S198" s="94"/>
      <c r="T198" s="95"/>
      <c r="U198" s="4"/>
      <c r="V198" s="41"/>
      <c r="W198" s="43" t="s">
        <v>48</v>
      </c>
      <c r="X198" s="136" t="s">
        <v>48</v>
      </c>
      <c r="Y198" s="136" t="s">
        <v>48</v>
      </c>
      <c r="Z198" s="7" t="s">
        <v>48</v>
      </c>
      <c r="AA198" s="278" t="s">
        <v>48</v>
      </c>
      <c r="AB198" s="465" t="s">
        <v>48</v>
      </c>
      <c r="AC198" s="1"/>
      <c r="AD198" s="5"/>
      <c r="AE198" s="1"/>
      <c r="AF198" s="5"/>
      <c r="AG198" s="1"/>
      <c r="AH198" s="1"/>
      <c r="AI198" s="366"/>
      <c r="AJ198" s="44">
        <v>0</v>
      </c>
      <c r="AK198" s="45">
        <v>0</v>
      </c>
      <c r="AL198" s="466" t="s">
        <v>48</v>
      </c>
      <c r="AM198" s="288"/>
      <c r="AN198" s="467" t="s">
        <v>48</v>
      </c>
      <c r="AO198" s="468" t="s">
        <v>48</v>
      </c>
      <c r="AP198" s="466" t="s">
        <v>48</v>
      </c>
      <c r="AQ198" s="1"/>
      <c r="AR198" s="1"/>
      <c r="AS198" s="1"/>
      <c r="AT198" s="45"/>
      <c r="AU198" s="21" t="s">
        <v>48</v>
      </c>
      <c r="AV198" s="1"/>
      <c r="AW198" s="1"/>
      <c r="AX198" s="18"/>
      <c r="AY198" s="14" t="s">
        <v>48</v>
      </c>
      <c r="AZ198" s="14"/>
      <c r="BA198" s="425" t="s">
        <v>709</v>
      </c>
      <c r="BB198" s="13"/>
    </row>
    <row r="199" spans="2:54" ht="75">
      <c r="B199" s="30"/>
      <c r="C199" s="149">
        <v>42867</v>
      </c>
      <c r="D199" s="435">
        <v>42767</v>
      </c>
      <c r="E199" s="17">
        <v>2016</v>
      </c>
      <c r="F199" s="421" t="s">
        <v>146</v>
      </c>
      <c r="G199" s="426" t="s">
        <v>716</v>
      </c>
      <c r="H199" s="2" t="s">
        <v>57</v>
      </c>
      <c r="I199" s="423" t="s">
        <v>147</v>
      </c>
      <c r="J199" s="4">
        <v>136120</v>
      </c>
      <c r="K199" s="6">
        <v>42583</v>
      </c>
      <c r="L199" s="5" t="s">
        <v>48</v>
      </c>
      <c r="M199" s="12" t="s">
        <v>48</v>
      </c>
      <c r="N199" s="14" t="s">
        <v>48</v>
      </c>
      <c r="O199" s="211" t="s">
        <v>48</v>
      </c>
      <c r="P199" s="19" t="s">
        <v>48</v>
      </c>
      <c r="Q199" s="263" t="s">
        <v>48</v>
      </c>
      <c r="R199" s="159" t="s">
        <v>48</v>
      </c>
      <c r="S199" s="94"/>
      <c r="T199" s="95"/>
      <c r="U199" s="4"/>
      <c r="V199" s="41"/>
      <c r="W199" s="43" t="s">
        <v>48</v>
      </c>
      <c r="X199" s="136" t="s">
        <v>48</v>
      </c>
      <c r="Y199" s="136" t="s">
        <v>48</v>
      </c>
      <c r="Z199" s="7" t="s">
        <v>48</v>
      </c>
      <c r="AA199" s="278" t="s">
        <v>48</v>
      </c>
      <c r="AB199" s="465" t="s">
        <v>48</v>
      </c>
      <c r="AC199" s="1"/>
      <c r="AD199" s="5"/>
      <c r="AE199" s="1"/>
      <c r="AF199" s="5"/>
      <c r="AG199" s="1"/>
      <c r="AH199" s="1"/>
      <c r="AI199" s="366"/>
      <c r="AJ199" s="44">
        <v>0</v>
      </c>
      <c r="AK199" s="45">
        <v>0</v>
      </c>
      <c r="AL199" s="466" t="s">
        <v>48</v>
      </c>
      <c r="AM199" s="288"/>
      <c r="AN199" s="467" t="s">
        <v>48</v>
      </c>
      <c r="AO199" s="468" t="s">
        <v>48</v>
      </c>
      <c r="AP199" s="466" t="s">
        <v>48</v>
      </c>
      <c r="AQ199" s="1"/>
      <c r="AR199" s="1"/>
      <c r="AS199" s="1"/>
      <c r="AT199" s="45"/>
      <c r="AU199" s="21" t="s">
        <v>48</v>
      </c>
      <c r="AV199" s="1"/>
      <c r="AW199" s="1"/>
      <c r="AX199" s="18"/>
      <c r="AY199" s="14" t="s">
        <v>48</v>
      </c>
      <c r="AZ199" s="14"/>
      <c r="BA199" s="425" t="s">
        <v>709</v>
      </c>
      <c r="BB199" s="13"/>
    </row>
    <row r="200" spans="2:54" ht="90">
      <c r="B200" s="30"/>
      <c r="C200" s="149">
        <v>42867</v>
      </c>
      <c r="D200" s="435">
        <v>42767</v>
      </c>
      <c r="E200" s="17">
        <v>2016</v>
      </c>
      <c r="F200" s="421" t="s">
        <v>146</v>
      </c>
      <c r="G200" s="426" t="s">
        <v>717</v>
      </c>
      <c r="H200" s="2" t="s">
        <v>57</v>
      </c>
      <c r="I200" s="423" t="s">
        <v>718</v>
      </c>
      <c r="J200" s="4">
        <v>525186</v>
      </c>
      <c r="K200" s="6">
        <v>42583</v>
      </c>
      <c r="L200" s="5" t="s">
        <v>48</v>
      </c>
      <c r="M200" s="12" t="s">
        <v>48</v>
      </c>
      <c r="N200" s="14" t="s">
        <v>48</v>
      </c>
      <c r="O200" s="211" t="s">
        <v>48</v>
      </c>
      <c r="P200" s="19" t="s">
        <v>48</v>
      </c>
      <c r="Q200" s="263" t="s">
        <v>48</v>
      </c>
      <c r="R200" s="159" t="s">
        <v>48</v>
      </c>
      <c r="S200" s="94"/>
      <c r="T200" s="95"/>
      <c r="U200" s="4"/>
      <c r="V200" s="41"/>
      <c r="W200" s="43" t="s">
        <v>48</v>
      </c>
      <c r="X200" s="136" t="s">
        <v>48</v>
      </c>
      <c r="Y200" s="136" t="s">
        <v>48</v>
      </c>
      <c r="Z200" s="7" t="s">
        <v>48</v>
      </c>
      <c r="AA200" s="278" t="s">
        <v>48</v>
      </c>
      <c r="AB200" s="465" t="s">
        <v>48</v>
      </c>
      <c r="AC200" s="1"/>
      <c r="AD200" s="5"/>
      <c r="AE200" s="1"/>
      <c r="AF200" s="5"/>
      <c r="AG200" s="1"/>
      <c r="AH200" s="1"/>
      <c r="AI200" s="366"/>
      <c r="AJ200" s="44">
        <v>0</v>
      </c>
      <c r="AK200" s="45">
        <v>0</v>
      </c>
      <c r="AL200" s="466" t="s">
        <v>48</v>
      </c>
      <c r="AM200" s="288"/>
      <c r="AN200" s="467" t="s">
        <v>48</v>
      </c>
      <c r="AO200" s="468" t="s">
        <v>48</v>
      </c>
      <c r="AP200" s="466" t="s">
        <v>48</v>
      </c>
      <c r="AQ200" s="1"/>
      <c r="AR200" s="1"/>
      <c r="AS200" s="1"/>
      <c r="AT200" s="45"/>
      <c r="AU200" s="21" t="s">
        <v>48</v>
      </c>
      <c r="AV200" s="1"/>
      <c r="AW200" s="1"/>
      <c r="AX200" s="18"/>
      <c r="AY200" s="14" t="s">
        <v>48</v>
      </c>
      <c r="AZ200" s="14"/>
      <c r="BA200" s="425" t="s">
        <v>709</v>
      </c>
      <c r="BB200" s="13"/>
    </row>
    <row r="201" spans="2:54" ht="75">
      <c r="B201" s="30"/>
      <c r="C201" s="149">
        <v>42867</v>
      </c>
      <c r="D201" s="435">
        <v>42767</v>
      </c>
      <c r="E201" s="17">
        <v>2016</v>
      </c>
      <c r="F201" s="421" t="s">
        <v>146</v>
      </c>
      <c r="G201" s="426" t="s">
        <v>719</v>
      </c>
      <c r="H201" s="2" t="s">
        <v>57</v>
      </c>
      <c r="I201" s="423" t="s">
        <v>720</v>
      </c>
      <c r="J201" s="4">
        <v>678342</v>
      </c>
      <c r="K201" s="6">
        <v>42583</v>
      </c>
      <c r="L201" s="5" t="s">
        <v>48</v>
      </c>
      <c r="M201" s="12" t="s">
        <v>48</v>
      </c>
      <c r="N201" s="14" t="s">
        <v>48</v>
      </c>
      <c r="O201" s="211" t="s">
        <v>48</v>
      </c>
      <c r="P201" s="19" t="s">
        <v>48</v>
      </c>
      <c r="Q201" s="263" t="s">
        <v>48</v>
      </c>
      <c r="R201" s="159" t="s">
        <v>48</v>
      </c>
      <c r="S201" s="94"/>
      <c r="T201" s="95"/>
      <c r="U201" s="4"/>
      <c r="V201" s="41"/>
      <c r="W201" s="43" t="s">
        <v>48</v>
      </c>
      <c r="X201" s="136" t="s">
        <v>48</v>
      </c>
      <c r="Y201" s="136" t="s">
        <v>48</v>
      </c>
      <c r="Z201" s="7" t="s">
        <v>48</v>
      </c>
      <c r="AA201" s="278" t="s">
        <v>48</v>
      </c>
      <c r="AB201" s="465" t="s">
        <v>48</v>
      </c>
      <c r="AC201" s="1"/>
      <c r="AD201" s="5"/>
      <c r="AE201" s="1"/>
      <c r="AF201" s="5"/>
      <c r="AG201" s="1"/>
      <c r="AH201" s="1"/>
      <c r="AI201" s="366"/>
      <c r="AJ201" s="44">
        <v>0</v>
      </c>
      <c r="AK201" s="45">
        <v>0</v>
      </c>
      <c r="AL201" s="466" t="s">
        <v>48</v>
      </c>
      <c r="AM201" s="288"/>
      <c r="AN201" s="467" t="s">
        <v>48</v>
      </c>
      <c r="AO201" s="468" t="s">
        <v>48</v>
      </c>
      <c r="AP201" s="466" t="s">
        <v>48</v>
      </c>
      <c r="AQ201" s="1"/>
      <c r="AR201" s="1"/>
      <c r="AS201" s="1"/>
      <c r="AT201" s="45"/>
      <c r="AU201" s="21" t="s">
        <v>48</v>
      </c>
      <c r="AV201" s="1"/>
      <c r="AW201" s="1"/>
      <c r="AX201" s="18"/>
      <c r="AY201" s="14" t="s">
        <v>48</v>
      </c>
      <c r="AZ201" s="14"/>
      <c r="BA201" s="425" t="s">
        <v>709</v>
      </c>
      <c r="BB201" s="13"/>
    </row>
    <row r="202" spans="2:54" ht="56.25">
      <c r="B202" s="30"/>
      <c r="C202" s="149">
        <v>42867</v>
      </c>
      <c r="D202" s="435">
        <v>42767</v>
      </c>
      <c r="E202" s="17">
        <v>2016</v>
      </c>
      <c r="F202" s="421" t="s">
        <v>146</v>
      </c>
      <c r="G202" s="426" t="s">
        <v>721</v>
      </c>
      <c r="H202" s="2" t="s">
        <v>57</v>
      </c>
      <c r="I202" s="423" t="s">
        <v>177</v>
      </c>
      <c r="J202" s="4">
        <v>2426000</v>
      </c>
      <c r="K202" s="6">
        <v>42583</v>
      </c>
      <c r="L202" s="5" t="s">
        <v>48</v>
      </c>
      <c r="M202" s="12" t="s">
        <v>48</v>
      </c>
      <c r="N202" s="14" t="s">
        <v>48</v>
      </c>
      <c r="O202" s="211" t="s">
        <v>48</v>
      </c>
      <c r="P202" s="19" t="s">
        <v>48</v>
      </c>
      <c r="Q202" s="263" t="s">
        <v>48</v>
      </c>
      <c r="R202" s="159" t="s">
        <v>48</v>
      </c>
      <c r="S202" s="94"/>
      <c r="T202" s="95"/>
      <c r="U202" s="4"/>
      <c r="V202" s="41"/>
      <c r="W202" s="43" t="s">
        <v>48</v>
      </c>
      <c r="X202" s="136" t="s">
        <v>48</v>
      </c>
      <c r="Y202" s="136" t="s">
        <v>48</v>
      </c>
      <c r="Z202" s="7" t="s">
        <v>48</v>
      </c>
      <c r="AA202" s="278" t="s">
        <v>48</v>
      </c>
      <c r="AB202" s="465" t="s">
        <v>48</v>
      </c>
      <c r="AC202" s="1"/>
      <c r="AD202" s="5"/>
      <c r="AE202" s="1"/>
      <c r="AF202" s="5"/>
      <c r="AG202" s="1"/>
      <c r="AH202" s="1"/>
      <c r="AI202" s="366"/>
      <c r="AJ202" s="44">
        <v>0</v>
      </c>
      <c r="AK202" s="45">
        <v>0</v>
      </c>
      <c r="AL202" s="466" t="s">
        <v>48</v>
      </c>
      <c r="AM202" s="288"/>
      <c r="AN202" s="467" t="s">
        <v>48</v>
      </c>
      <c r="AO202" s="468" t="s">
        <v>48</v>
      </c>
      <c r="AP202" s="466" t="s">
        <v>48</v>
      </c>
      <c r="AQ202" s="1"/>
      <c r="AR202" s="1"/>
      <c r="AS202" s="1"/>
      <c r="AT202" s="45"/>
      <c r="AU202" s="21" t="s">
        <v>48</v>
      </c>
      <c r="AV202" s="1"/>
      <c r="AW202" s="1"/>
      <c r="AX202" s="18"/>
      <c r="AY202" s="14" t="s">
        <v>48</v>
      </c>
      <c r="AZ202" s="14"/>
      <c r="BA202" s="425" t="s">
        <v>709</v>
      </c>
      <c r="BB202" s="13"/>
    </row>
    <row r="203" spans="2:54" ht="105">
      <c r="B203" s="30"/>
      <c r="C203" s="149">
        <v>42867</v>
      </c>
      <c r="D203" s="435">
        <v>42767</v>
      </c>
      <c r="E203" s="17">
        <v>2016</v>
      </c>
      <c r="F203" s="421" t="s">
        <v>146</v>
      </c>
      <c r="G203" s="426" t="s">
        <v>722</v>
      </c>
      <c r="H203" s="2" t="s">
        <v>57</v>
      </c>
      <c r="I203" s="423" t="s">
        <v>723</v>
      </c>
      <c r="J203" s="4">
        <v>236752</v>
      </c>
      <c r="K203" s="6">
        <v>42583</v>
      </c>
      <c r="L203" s="5" t="s">
        <v>48</v>
      </c>
      <c r="M203" s="12" t="s">
        <v>48</v>
      </c>
      <c r="N203" s="14" t="s">
        <v>48</v>
      </c>
      <c r="O203" s="211" t="s">
        <v>48</v>
      </c>
      <c r="P203" s="19" t="s">
        <v>48</v>
      </c>
      <c r="Q203" s="263" t="s">
        <v>48</v>
      </c>
      <c r="R203" s="159" t="s">
        <v>48</v>
      </c>
      <c r="S203" s="94"/>
      <c r="T203" s="95"/>
      <c r="U203" s="4"/>
      <c r="V203" s="41"/>
      <c r="W203" s="43" t="s">
        <v>48</v>
      </c>
      <c r="X203" s="136" t="s">
        <v>48</v>
      </c>
      <c r="Y203" s="136" t="s">
        <v>48</v>
      </c>
      <c r="Z203" s="7" t="s">
        <v>48</v>
      </c>
      <c r="AA203" s="278" t="s">
        <v>48</v>
      </c>
      <c r="AB203" s="465" t="s">
        <v>48</v>
      </c>
      <c r="AC203" s="1"/>
      <c r="AD203" s="5"/>
      <c r="AE203" s="1"/>
      <c r="AF203" s="5"/>
      <c r="AG203" s="1"/>
      <c r="AH203" s="1"/>
      <c r="AI203" s="366"/>
      <c r="AJ203" s="44">
        <v>0</v>
      </c>
      <c r="AK203" s="45">
        <v>0</v>
      </c>
      <c r="AL203" s="466" t="s">
        <v>48</v>
      </c>
      <c r="AM203" s="288"/>
      <c r="AN203" s="467" t="s">
        <v>48</v>
      </c>
      <c r="AO203" s="468" t="s">
        <v>48</v>
      </c>
      <c r="AP203" s="466" t="s">
        <v>48</v>
      </c>
      <c r="AQ203" s="1"/>
      <c r="AR203" s="1"/>
      <c r="AS203" s="1"/>
      <c r="AT203" s="45"/>
      <c r="AU203" s="21" t="s">
        <v>48</v>
      </c>
      <c r="AV203" s="1"/>
      <c r="AW203" s="1"/>
      <c r="AX203" s="18"/>
      <c r="AY203" s="14" t="s">
        <v>48</v>
      </c>
      <c r="AZ203" s="14"/>
      <c r="BA203" s="425" t="s">
        <v>709</v>
      </c>
      <c r="BB203" s="13"/>
    </row>
    <row r="204" spans="2:54" ht="90">
      <c r="B204" s="30"/>
      <c r="C204" s="149">
        <v>42867</v>
      </c>
      <c r="D204" s="435">
        <v>42767</v>
      </c>
      <c r="E204" s="17">
        <v>2016</v>
      </c>
      <c r="F204" s="421" t="s">
        <v>146</v>
      </c>
      <c r="G204" s="426" t="s">
        <v>724</v>
      </c>
      <c r="H204" s="2" t="s">
        <v>57</v>
      </c>
      <c r="I204" s="423" t="s">
        <v>149</v>
      </c>
      <c r="J204" s="4">
        <v>259860</v>
      </c>
      <c r="K204" s="6">
        <v>42583</v>
      </c>
      <c r="L204" s="5" t="s">
        <v>48</v>
      </c>
      <c r="M204" s="12" t="s">
        <v>48</v>
      </c>
      <c r="N204" s="14" t="s">
        <v>48</v>
      </c>
      <c r="O204" s="211" t="s">
        <v>48</v>
      </c>
      <c r="P204" s="19" t="s">
        <v>48</v>
      </c>
      <c r="Q204" s="263" t="s">
        <v>48</v>
      </c>
      <c r="R204" s="159" t="s">
        <v>48</v>
      </c>
      <c r="S204" s="94"/>
      <c r="T204" s="95"/>
      <c r="U204" s="4"/>
      <c r="V204" s="41"/>
      <c r="W204" s="43" t="s">
        <v>48</v>
      </c>
      <c r="X204" s="136" t="s">
        <v>48</v>
      </c>
      <c r="Y204" s="136" t="s">
        <v>48</v>
      </c>
      <c r="Z204" s="7" t="s">
        <v>48</v>
      </c>
      <c r="AA204" s="278" t="s">
        <v>48</v>
      </c>
      <c r="AB204" s="465" t="s">
        <v>48</v>
      </c>
      <c r="AC204" s="1"/>
      <c r="AD204" s="5"/>
      <c r="AE204" s="1"/>
      <c r="AF204" s="5"/>
      <c r="AG204" s="1"/>
      <c r="AH204" s="1"/>
      <c r="AI204" s="366"/>
      <c r="AJ204" s="44">
        <v>0</v>
      </c>
      <c r="AK204" s="45">
        <v>0</v>
      </c>
      <c r="AL204" s="466" t="s">
        <v>48</v>
      </c>
      <c r="AM204" s="288"/>
      <c r="AN204" s="467" t="s">
        <v>48</v>
      </c>
      <c r="AO204" s="468" t="s">
        <v>48</v>
      </c>
      <c r="AP204" s="466" t="s">
        <v>48</v>
      </c>
      <c r="AQ204" s="1"/>
      <c r="AR204" s="1"/>
      <c r="AS204" s="1"/>
      <c r="AT204" s="45"/>
      <c r="AU204" s="21" t="s">
        <v>48</v>
      </c>
      <c r="AV204" s="1"/>
      <c r="AW204" s="1"/>
      <c r="AX204" s="18"/>
      <c r="AY204" s="14" t="s">
        <v>48</v>
      </c>
      <c r="AZ204" s="14"/>
      <c r="BA204" s="425" t="s">
        <v>709</v>
      </c>
      <c r="BB204" s="13"/>
    </row>
    <row r="205" spans="2:54" ht="30">
      <c r="B205" s="30"/>
      <c r="C205" s="149"/>
      <c r="D205" s="435"/>
      <c r="E205" s="17">
        <v>2017</v>
      </c>
      <c r="F205" s="19"/>
      <c r="G205" s="21" t="s">
        <v>296</v>
      </c>
      <c r="H205" s="182" t="s">
        <v>46</v>
      </c>
      <c r="I205" s="3"/>
      <c r="J205" s="4"/>
      <c r="K205" s="6"/>
      <c r="L205" s="5"/>
      <c r="M205" s="12"/>
      <c r="N205" s="14" t="s">
        <v>48</v>
      </c>
      <c r="O205" s="21" t="s">
        <v>48</v>
      </c>
      <c r="P205" s="19"/>
      <c r="Q205" s="263" t="s">
        <v>48</v>
      </c>
      <c r="R205" s="21"/>
      <c r="S205" s="9"/>
      <c r="T205" s="4"/>
      <c r="U205" s="4"/>
      <c r="V205" s="41"/>
      <c r="W205" s="43" t="s">
        <v>48</v>
      </c>
      <c r="X205" s="136" t="s">
        <v>48</v>
      </c>
      <c r="Y205" s="136" t="s">
        <v>48</v>
      </c>
      <c r="Z205" s="7" t="s">
        <v>48</v>
      </c>
      <c r="AA205" s="278" t="s">
        <v>48</v>
      </c>
      <c r="AB205" s="42" t="s">
        <v>48</v>
      </c>
      <c r="AC205" s="1" t="s">
        <v>48</v>
      </c>
      <c r="AD205" s="1"/>
      <c r="AE205" s="1" t="s">
        <v>48</v>
      </c>
      <c r="AF205" s="1"/>
      <c r="AG205" s="1" t="s">
        <v>48</v>
      </c>
      <c r="AH205" s="1"/>
      <c r="AI205" s="366">
        <v>0</v>
      </c>
      <c r="AJ205" s="44"/>
      <c r="AK205" s="45"/>
      <c r="AL205" s="39"/>
      <c r="AM205" s="12"/>
      <c r="AN205" s="286" t="s">
        <v>48</v>
      </c>
      <c r="AO205" s="63"/>
      <c r="AP205" s="21"/>
      <c r="AQ205" s="1"/>
      <c r="AR205" s="1"/>
      <c r="AS205" s="1"/>
      <c r="AT205" s="45"/>
      <c r="AU205" s="21"/>
      <c r="AV205" s="1"/>
      <c r="AW205" s="1"/>
      <c r="AX205" s="18"/>
      <c r="AY205" s="14"/>
      <c r="AZ205" s="14"/>
      <c r="BA205" s="48"/>
      <c r="BB205" s="13"/>
    </row>
    <row r="206" spans="2:54" ht="30">
      <c r="B206" s="30"/>
      <c r="C206" s="149"/>
      <c r="D206" s="435"/>
      <c r="E206" s="17">
        <v>2017</v>
      </c>
      <c r="F206" s="19"/>
      <c r="G206" s="21" t="s">
        <v>297</v>
      </c>
      <c r="H206" s="2" t="s">
        <v>46</v>
      </c>
      <c r="I206" s="3"/>
      <c r="J206" s="4"/>
      <c r="K206" s="6"/>
      <c r="L206" s="5"/>
      <c r="M206" s="12"/>
      <c r="N206" s="14" t="s">
        <v>48</v>
      </c>
      <c r="O206" s="21" t="s">
        <v>48</v>
      </c>
      <c r="P206" s="19"/>
      <c r="Q206" s="263" t="s">
        <v>48</v>
      </c>
      <c r="R206" s="21"/>
      <c r="S206" s="9"/>
      <c r="T206" s="4"/>
      <c r="U206" s="4"/>
      <c r="V206" s="41"/>
      <c r="W206" s="43" t="s">
        <v>48</v>
      </c>
      <c r="X206" s="136" t="s">
        <v>48</v>
      </c>
      <c r="Y206" s="136" t="s">
        <v>48</v>
      </c>
      <c r="Z206" s="7" t="s">
        <v>48</v>
      </c>
      <c r="AA206" s="278" t="s">
        <v>48</v>
      </c>
      <c r="AB206" s="42" t="s">
        <v>48</v>
      </c>
      <c r="AC206" s="1" t="s">
        <v>48</v>
      </c>
      <c r="AD206" s="1"/>
      <c r="AE206" s="1" t="s">
        <v>48</v>
      </c>
      <c r="AF206" s="1"/>
      <c r="AG206" s="1" t="s">
        <v>48</v>
      </c>
      <c r="AH206" s="1"/>
      <c r="AI206" s="366">
        <v>0</v>
      </c>
      <c r="AJ206" s="44"/>
      <c r="AK206" s="45"/>
      <c r="AL206" s="39"/>
      <c r="AM206" s="12"/>
      <c r="AN206" s="286" t="s">
        <v>48</v>
      </c>
      <c r="AO206" s="63"/>
      <c r="AP206" s="21"/>
      <c r="AQ206" s="1"/>
      <c r="AR206" s="1"/>
      <c r="AS206" s="1"/>
      <c r="AT206" s="45"/>
      <c r="AU206" s="21"/>
      <c r="AV206" s="1"/>
      <c r="AW206" s="1"/>
      <c r="AX206" s="18"/>
      <c r="AY206" s="14"/>
      <c r="AZ206" s="14"/>
      <c r="BA206" s="48"/>
      <c r="BB206" s="13"/>
    </row>
    <row r="207" spans="2:54" ht="30">
      <c r="B207" s="30"/>
      <c r="C207" s="149"/>
      <c r="D207" s="435"/>
      <c r="E207" s="17">
        <v>2017</v>
      </c>
      <c r="F207" s="19"/>
      <c r="G207" s="21" t="s">
        <v>298</v>
      </c>
      <c r="H207" s="2" t="s">
        <v>46</v>
      </c>
      <c r="I207" s="3"/>
      <c r="J207" s="4"/>
      <c r="K207" s="6"/>
      <c r="L207" s="5"/>
      <c r="M207" s="12"/>
      <c r="N207" s="14" t="s">
        <v>48</v>
      </c>
      <c r="O207" s="21" t="s">
        <v>48</v>
      </c>
      <c r="P207" s="19"/>
      <c r="Q207" s="263" t="s">
        <v>48</v>
      </c>
      <c r="R207" s="21"/>
      <c r="S207" s="9"/>
      <c r="T207" s="4"/>
      <c r="U207" s="4"/>
      <c r="V207" s="41"/>
      <c r="W207" s="43" t="s">
        <v>48</v>
      </c>
      <c r="X207" s="136" t="s">
        <v>48</v>
      </c>
      <c r="Y207" s="136" t="s">
        <v>48</v>
      </c>
      <c r="Z207" s="7" t="s">
        <v>48</v>
      </c>
      <c r="AA207" s="278" t="s">
        <v>48</v>
      </c>
      <c r="AB207" s="42" t="s">
        <v>48</v>
      </c>
      <c r="AC207" s="1" t="s">
        <v>48</v>
      </c>
      <c r="AD207" s="1"/>
      <c r="AE207" s="1" t="s">
        <v>48</v>
      </c>
      <c r="AF207" s="1"/>
      <c r="AG207" s="1" t="s">
        <v>48</v>
      </c>
      <c r="AH207" s="1"/>
      <c r="AI207" s="366">
        <v>0</v>
      </c>
      <c r="AJ207" s="44"/>
      <c r="AK207" s="45"/>
      <c r="AL207" s="39"/>
      <c r="AM207" s="12"/>
      <c r="AN207" s="286" t="s">
        <v>48</v>
      </c>
      <c r="AO207" s="63"/>
      <c r="AP207" s="21"/>
      <c r="AQ207" s="1"/>
      <c r="AR207" s="1"/>
      <c r="AS207" s="1"/>
      <c r="AT207" s="45"/>
      <c r="AU207" s="21"/>
      <c r="AV207" s="1"/>
      <c r="AW207" s="1"/>
      <c r="AX207" s="18"/>
      <c r="AY207" s="14"/>
      <c r="AZ207" s="14"/>
      <c r="BA207" s="48"/>
      <c r="BB207" s="13"/>
    </row>
    <row r="208" spans="2:54" ht="30">
      <c r="B208" s="30"/>
      <c r="C208" s="149"/>
      <c r="D208" s="435"/>
      <c r="E208" s="17">
        <v>2017</v>
      </c>
      <c r="F208" s="19"/>
      <c r="G208" s="21" t="s">
        <v>299</v>
      </c>
      <c r="H208" s="2" t="s">
        <v>46</v>
      </c>
      <c r="I208" s="3"/>
      <c r="J208" s="4"/>
      <c r="K208" s="6"/>
      <c r="L208" s="5"/>
      <c r="M208" s="12"/>
      <c r="N208" s="14" t="s">
        <v>48</v>
      </c>
      <c r="O208" s="21" t="s">
        <v>48</v>
      </c>
      <c r="P208" s="19"/>
      <c r="Q208" s="263" t="s">
        <v>48</v>
      </c>
      <c r="R208" s="21"/>
      <c r="S208" s="9"/>
      <c r="T208" s="4"/>
      <c r="U208" s="4"/>
      <c r="V208" s="41"/>
      <c r="W208" s="43" t="s">
        <v>48</v>
      </c>
      <c r="X208" s="136" t="s">
        <v>48</v>
      </c>
      <c r="Y208" s="136" t="s">
        <v>48</v>
      </c>
      <c r="Z208" s="7" t="s">
        <v>48</v>
      </c>
      <c r="AA208" s="278" t="s">
        <v>48</v>
      </c>
      <c r="AB208" s="42" t="s">
        <v>48</v>
      </c>
      <c r="AC208" s="1" t="s">
        <v>48</v>
      </c>
      <c r="AD208" s="1"/>
      <c r="AE208" s="1" t="s">
        <v>48</v>
      </c>
      <c r="AF208" s="1"/>
      <c r="AG208" s="1" t="s">
        <v>48</v>
      </c>
      <c r="AH208" s="1"/>
      <c r="AI208" s="366">
        <v>0</v>
      </c>
      <c r="AJ208" s="44"/>
      <c r="AK208" s="45"/>
      <c r="AL208" s="39"/>
      <c r="AM208" s="12"/>
      <c r="AN208" s="286" t="s">
        <v>48</v>
      </c>
      <c r="AO208" s="63"/>
      <c r="AP208" s="21"/>
      <c r="AQ208" s="1"/>
      <c r="AR208" s="1"/>
      <c r="AS208" s="1"/>
      <c r="AT208" s="45"/>
      <c r="AU208" s="21"/>
      <c r="AV208" s="1"/>
      <c r="AW208" s="1"/>
      <c r="AX208" s="18"/>
      <c r="AY208" s="14"/>
      <c r="AZ208" s="14"/>
      <c r="BA208" s="48"/>
      <c r="BB208" s="13"/>
    </row>
    <row r="209" spans="2:54" ht="30">
      <c r="B209" s="30"/>
      <c r="C209" s="149"/>
      <c r="D209" s="435"/>
      <c r="E209" s="17">
        <v>2017</v>
      </c>
      <c r="F209" s="19"/>
      <c r="G209" s="21" t="s">
        <v>302</v>
      </c>
      <c r="H209" s="2" t="s">
        <v>46</v>
      </c>
      <c r="I209" s="3"/>
      <c r="J209" s="4"/>
      <c r="K209" s="6"/>
      <c r="L209" s="5"/>
      <c r="M209" s="12"/>
      <c r="N209" s="14" t="s">
        <v>48</v>
      </c>
      <c r="O209" s="21" t="s">
        <v>48</v>
      </c>
      <c r="P209" s="19"/>
      <c r="Q209" s="263" t="s">
        <v>48</v>
      </c>
      <c r="R209" s="21"/>
      <c r="S209" s="9"/>
      <c r="T209" s="4"/>
      <c r="U209" s="4"/>
      <c r="V209" s="41"/>
      <c r="W209" s="43" t="s">
        <v>48</v>
      </c>
      <c r="X209" s="136" t="s">
        <v>48</v>
      </c>
      <c r="Y209" s="136" t="s">
        <v>48</v>
      </c>
      <c r="Z209" s="7" t="s">
        <v>48</v>
      </c>
      <c r="AA209" s="278" t="s">
        <v>48</v>
      </c>
      <c r="AB209" s="42" t="s">
        <v>48</v>
      </c>
      <c r="AC209" s="1" t="s">
        <v>48</v>
      </c>
      <c r="AD209" s="1"/>
      <c r="AE209" s="1" t="s">
        <v>48</v>
      </c>
      <c r="AF209" s="1"/>
      <c r="AG209" s="1" t="s">
        <v>48</v>
      </c>
      <c r="AH209" s="1"/>
      <c r="AI209" s="366">
        <v>0</v>
      </c>
      <c r="AJ209" s="44"/>
      <c r="AK209" s="45"/>
      <c r="AL209" s="39"/>
      <c r="AM209" s="12"/>
      <c r="AN209" s="286" t="s">
        <v>48</v>
      </c>
      <c r="AO209" s="63"/>
      <c r="AP209" s="21"/>
      <c r="AQ209" s="1"/>
      <c r="AR209" s="1"/>
      <c r="AS209" s="1"/>
      <c r="AT209" s="45"/>
      <c r="AU209" s="21"/>
      <c r="AV209" s="1"/>
      <c r="AW209" s="1"/>
      <c r="AX209" s="18"/>
      <c r="AY209" s="14"/>
      <c r="AZ209" s="14"/>
      <c r="BA209" s="48"/>
      <c r="BB209" s="13"/>
    </row>
    <row r="210" spans="2:54" ht="30">
      <c r="B210" s="30"/>
      <c r="C210" s="149"/>
      <c r="D210" s="435"/>
      <c r="E210" s="17">
        <v>2017</v>
      </c>
      <c r="F210" s="19"/>
      <c r="G210" s="21" t="s">
        <v>303</v>
      </c>
      <c r="H210" s="2" t="s">
        <v>46</v>
      </c>
      <c r="I210" s="3"/>
      <c r="J210" s="4"/>
      <c r="K210" s="6"/>
      <c r="L210" s="5"/>
      <c r="M210" s="12"/>
      <c r="N210" s="14" t="s">
        <v>48</v>
      </c>
      <c r="O210" s="21" t="s">
        <v>48</v>
      </c>
      <c r="P210" s="19"/>
      <c r="Q210" s="263" t="s">
        <v>48</v>
      </c>
      <c r="R210" s="21"/>
      <c r="S210" s="9"/>
      <c r="T210" s="4"/>
      <c r="U210" s="4"/>
      <c r="V210" s="41"/>
      <c r="W210" s="43" t="s">
        <v>48</v>
      </c>
      <c r="X210" s="136" t="s">
        <v>48</v>
      </c>
      <c r="Y210" s="136" t="s">
        <v>48</v>
      </c>
      <c r="Z210" s="7" t="s">
        <v>48</v>
      </c>
      <c r="AA210" s="278" t="s">
        <v>48</v>
      </c>
      <c r="AB210" s="42" t="s">
        <v>48</v>
      </c>
      <c r="AC210" s="1" t="s">
        <v>48</v>
      </c>
      <c r="AD210" s="1"/>
      <c r="AE210" s="1" t="s">
        <v>48</v>
      </c>
      <c r="AF210" s="1"/>
      <c r="AG210" s="1" t="s">
        <v>48</v>
      </c>
      <c r="AH210" s="1"/>
      <c r="AI210" s="366">
        <v>0</v>
      </c>
      <c r="AJ210" s="44"/>
      <c r="AK210" s="45"/>
      <c r="AL210" s="39"/>
      <c r="AM210" s="12"/>
      <c r="AN210" s="286" t="s">
        <v>48</v>
      </c>
      <c r="AO210" s="63"/>
      <c r="AP210" s="21"/>
      <c r="AQ210" s="1"/>
      <c r="AR210" s="1"/>
      <c r="AS210" s="1"/>
      <c r="AT210" s="45"/>
      <c r="AU210" s="21"/>
      <c r="AV210" s="1"/>
      <c r="AW210" s="1"/>
      <c r="AX210" s="18"/>
      <c r="AY210" s="14"/>
      <c r="AZ210" s="14"/>
      <c r="BA210" s="48"/>
      <c r="BB210" s="13"/>
    </row>
    <row r="211" spans="2:54" ht="30">
      <c r="B211" s="30"/>
      <c r="C211" s="149"/>
      <c r="D211" s="435"/>
      <c r="E211" s="17">
        <v>2017</v>
      </c>
      <c r="F211" s="19"/>
      <c r="G211" s="21" t="s">
        <v>304</v>
      </c>
      <c r="H211" s="2" t="s">
        <v>46</v>
      </c>
      <c r="I211" s="3"/>
      <c r="J211" s="4"/>
      <c r="K211" s="6"/>
      <c r="L211" s="5"/>
      <c r="M211" s="12"/>
      <c r="N211" s="14" t="s">
        <v>48</v>
      </c>
      <c r="O211" s="21" t="s">
        <v>48</v>
      </c>
      <c r="P211" s="19"/>
      <c r="Q211" s="263" t="s">
        <v>48</v>
      </c>
      <c r="R211" s="21"/>
      <c r="S211" s="9"/>
      <c r="T211" s="4"/>
      <c r="U211" s="4"/>
      <c r="V211" s="41"/>
      <c r="W211" s="43" t="s">
        <v>48</v>
      </c>
      <c r="X211" s="136" t="s">
        <v>48</v>
      </c>
      <c r="Y211" s="136" t="s">
        <v>48</v>
      </c>
      <c r="Z211" s="7" t="s">
        <v>48</v>
      </c>
      <c r="AA211" s="278" t="s">
        <v>48</v>
      </c>
      <c r="AB211" s="42" t="s">
        <v>48</v>
      </c>
      <c r="AC211" s="1" t="s">
        <v>48</v>
      </c>
      <c r="AD211" s="1"/>
      <c r="AE211" s="1" t="s">
        <v>48</v>
      </c>
      <c r="AF211" s="1"/>
      <c r="AG211" s="1" t="s">
        <v>48</v>
      </c>
      <c r="AH211" s="1"/>
      <c r="AI211" s="366">
        <v>0</v>
      </c>
      <c r="AJ211" s="44"/>
      <c r="AK211" s="45"/>
      <c r="AL211" s="39"/>
      <c r="AM211" s="12"/>
      <c r="AN211" s="286" t="s">
        <v>48</v>
      </c>
      <c r="AO211" s="63"/>
      <c r="AP211" s="21"/>
      <c r="AQ211" s="1"/>
      <c r="AR211" s="1"/>
      <c r="AS211" s="1"/>
      <c r="AT211" s="45"/>
      <c r="AU211" s="21"/>
      <c r="AV211" s="1"/>
      <c r="AW211" s="1"/>
      <c r="AX211" s="18"/>
      <c r="AY211" s="14"/>
      <c r="AZ211" s="14"/>
      <c r="BA211" s="48"/>
      <c r="BB211" s="13"/>
    </row>
    <row r="212" spans="2:54" ht="30">
      <c r="B212" s="30"/>
      <c r="C212" s="149"/>
      <c r="D212" s="435"/>
      <c r="E212" s="17">
        <v>2017</v>
      </c>
      <c r="F212" s="19"/>
      <c r="G212" s="21" t="s">
        <v>305</v>
      </c>
      <c r="H212" s="2" t="s">
        <v>46</v>
      </c>
      <c r="I212" s="3"/>
      <c r="J212" s="4"/>
      <c r="K212" s="6"/>
      <c r="L212" s="5"/>
      <c r="M212" s="12"/>
      <c r="N212" s="14" t="s">
        <v>48</v>
      </c>
      <c r="O212" s="21" t="s">
        <v>48</v>
      </c>
      <c r="P212" s="19"/>
      <c r="Q212" s="263" t="s">
        <v>48</v>
      </c>
      <c r="R212" s="21"/>
      <c r="S212" s="9"/>
      <c r="T212" s="4"/>
      <c r="U212" s="4"/>
      <c r="V212" s="41"/>
      <c r="W212" s="43" t="s">
        <v>48</v>
      </c>
      <c r="X212" s="136" t="s">
        <v>48</v>
      </c>
      <c r="Y212" s="136" t="s">
        <v>48</v>
      </c>
      <c r="Z212" s="7" t="s">
        <v>48</v>
      </c>
      <c r="AA212" s="278" t="s">
        <v>48</v>
      </c>
      <c r="AB212" s="42" t="s">
        <v>48</v>
      </c>
      <c r="AC212" s="1" t="s">
        <v>48</v>
      </c>
      <c r="AD212" s="1"/>
      <c r="AE212" s="1" t="s">
        <v>48</v>
      </c>
      <c r="AF212" s="1"/>
      <c r="AG212" s="1" t="s">
        <v>48</v>
      </c>
      <c r="AH212" s="1"/>
      <c r="AI212" s="366">
        <v>0</v>
      </c>
      <c r="AJ212" s="44"/>
      <c r="AK212" s="45"/>
      <c r="AL212" s="39"/>
      <c r="AM212" s="12"/>
      <c r="AN212" s="286" t="s">
        <v>48</v>
      </c>
      <c r="AO212" s="63"/>
      <c r="AP212" s="21"/>
      <c r="AQ212" s="1"/>
      <c r="AR212" s="1"/>
      <c r="AS212" s="1"/>
      <c r="AT212" s="45"/>
      <c r="AU212" s="21"/>
      <c r="AV212" s="1"/>
      <c r="AW212" s="1"/>
      <c r="AX212" s="18"/>
      <c r="AY212" s="14"/>
      <c r="AZ212" s="14"/>
      <c r="BA212" s="48"/>
      <c r="BB212" s="13"/>
    </row>
    <row r="213" spans="2:54" ht="285">
      <c r="B213" s="30"/>
      <c r="C213" s="149"/>
      <c r="D213" s="435">
        <v>42767</v>
      </c>
      <c r="E213" s="17">
        <v>2017</v>
      </c>
      <c r="F213" s="19" t="s">
        <v>118</v>
      </c>
      <c r="G213" s="21" t="s">
        <v>300</v>
      </c>
      <c r="H213" s="2" t="s">
        <v>324</v>
      </c>
      <c r="I213" s="3" t="s">
        <v>307</v>
      </c>
      <c r="J213" s="4">
        <v>1499890.33</v>
      </c>
      <c r="K213" s="6">
        <v>42739</v>
      </c>
      <c r="L213" s="5">
        <v>42740</v>
      </c>
      <c r="M213" s="12">
        <v>42746</v>
      </c>
      <c r="N213" s="128">
        <v>42737</v>
      </c>
      <c r="O213" s="42" t="s">
        <v>310</v>
      </c>
      <c r="P213" s="19" t="s">
        <v>308</v>
      </c>
      <c r="Q213" s="87" t="s">
        <v>128</v>
      </c>
      <c r="R213" s="81" t="s">
        <v>128</v>
      </c>
      <c r="S213" s="77"/>
      <c r="T213" s="78"/>
      <c r="U213" s="4"/>
      <c r="V213" s="41"/>
      <c r="W213" s="43" t="s">
        <v>48</v>
      </c>
      <c r="X213" s="136" t="s">
        <v>48</v>
      </c>
      <c r="Y213" s="136" t="s">
        <v>48</v>
      </c>
      <c r="Z213" s="7" t="s">
        <v>48</v>
      </c>
      <c r="AA213" s="278" t="s">
        <v>48</v>
      </c>
      <c r="AB213" s="444" t="s">
        <v>128</v>
      </c>
      <c r="AC213" s="1"/>
      <c r="AD213" s="5"/>
      <c r="AE213" s="1"/>
      <c r="AF213" s="5"/>
      <c r="AG213" s="1"/>
      <c r="AH213" s="1"/>
      <c r="AI213" s="366"/>
      <c r="AJ213" s="44">
        <v>0</v>
      </c>
      <c r="AK213" s="79"/>
      <c r="AL213" s="444" t="s">
        <v>128</v>
      </c>
      <c r="AM213" s="12"/>
      <c r="AN213" s="286" t="s">
        <v>48</v>
      </c>
      <c r="AO213" s="287" t="s">
        <v>48</v>
      </c>
      <c r="AP213" s="444" t="s">
        <v>128</v>
      </c>
      <c r="AQ213" s="1"/>
      <c r="AR213" s="1"/>
      <c r="AS213" s="1"/>
      <c r="AT213" s="45">
        <f t="shared" ref="AT213" si="12">AJ213+AK213</f>
        <v>0</v>
      </c>
      <c r="AU213" s="444" t="s">
        <v>128</v>
      </c>
      <c r="AV213" s="1"/>
      <c r="AW213" s="1"/>
      <c r="AX213" s="18"/>
      <c r="AY213" s="14"/>
      <c r="AZ213" s="14"/>
      <c r="BA213" s="48"/>
      <c r="BB213" s="13"/>
    </row>
    <row r="214" spans="2:54" ht="285">
      <c r="B214" s="30"/>
      <c r="C214" s="149"/>
      <c r="D214" s="435">
        <v>42767</v>
      </c>
      <c r="E214" s="17">
        <v>2017</v>
      </c>
      <c r="F214" s="19" t="s">
        <v>118</v>
      </c>
      <c r="G214" s="21" t="s">
        <v>301</v>
      </c>
      <c r="H214" s="2" t="s">
        <v>324</v>
      </c>
      <c r="I214" s="3" t="s">
        <v>309</v>
      </c>
      <c r="J214" s="4">
        <v>1316020.1499999999</v>
      </c>
      <c r="K214" s="6">
        <v>42747</v>
      </c>
      <c r="L214" s="5">
        <v>42747</v>
      </c>
      <c r="M214" s="12">
        <v>42837</v>
      </c>
      <c r="N214" s="128">
        <v>42747</v>
      </c>
      <c r="O214" s="42" t="s">
        <v>310</v>
      </c>
      <c r="P214" s="19" t="s">
        <v>308</v>
      </c>
      <c r="Q214" s="263" t="s">
        <v>48</v>
      </c>
      <c r="R214" s="81" t="s">
        <v>128</v>
      </c>
      <c r="S214" s="77"/>
      <c r="T214" s="78"/>
      <c r="U214" s="4"/>
      <c r="V214" s="41"/>
      <c r="W214" s="43" t="s">
        <v>48</v>
      </c>
      <c r="X214" s="136" t="s">
        <v>48</v>
      </c>
      <c r="Y214" s="136" t="s">
        <v>48</v>
      </c>
      <c r="Z214" s="7" t="s">
        <v>48</v>
      </c>
      <c r="AA214" s="278" t="s">
        <v>48</v>
      </c>
      <c r="AB214" s="444" t="s">
        <v>128</v>
      </c>
      <c r="AC214" s="1"/>
      <c r="AD214" s="5"/>
      <c r="AE214" s="1"/>
      <c r="AF214" s="5"/>
      <c r="AG214" s="1"/>
      <c r="AH214" s="1"/>
      <c r="AI214" s="366"/>
      <c r="AJ214" s="44">
        <v>0</v>
      </c>
      <c r="AK214" s="79"/>
      <c r="AL214" s="444" t="s">
        <v>128</v>
      </c>
      <c r="AM214" s="12"/>
      <c r="AN214" s="286" t="s">
        <v>48</v>
      </c>
      <c r="AO214" s="287" t="s">
        <v>48</v>
      </c>
      <c r="AP214" s="444" t="s">
        <v>128</v>
      </c>
      <c r="AQ214" s="1"/>
      <c r="AR214" s="1"/>
      <c r="AS214" s="1"/>
      <c r="AT214" s="45">
        <f t="shared" ref="AT214:AT222" si="13">AJ214+AK214</f>
        <v>0</v>
      </c>
      <c r="AU214" s="444" t="s">
        <v>128</v>
      </c>
      <c r="AV214" s="1"/>
      <c r="AW214" s="1"/>
      <c r="AX214" s="18"/>
      <c r="AY214" s="14"/>
      <c r="AZ214" s="14"/>
      <c r="BA214" s="48"/>
      <c r="BB214" s="13"/>
    </row>
    <row r="215" spans="2:54" ht="26.25">
      <c r="B215" s="30"/>
      <c r="C215" s="149"/>
      <c r="D215" s="435"/>
      <c r="E215" s="17">
        <v>2017</v>
      </c>
      <c r="F215" s="19"/>
      <c r="G215" s="21" t="s">
        <v>306</v>
      </c>
      <c r="H215" s="2"/>
      <c r="I215" s="3"/>
      <c r="J215" s="4"/>
      <c r="K215" s="6"/>
      <c r="L215" s="5"/>
      <c r="M215" s="12"/>
      <c r="N215" s="128"/>
      <c r="O215" s="42"/>
      <c r="P215" s="19"/>
      <c r="Q215" s="263"/>
      <c r="R215" s="81" t="s">
        <v>128</v>
      </c>
      <c r="S215" s="77"/>
      <c r="T215" s="78"/>
      <c r="U215" s="4"/>
      <c r="V215" s="41"/>
      <c r="W215" s="43" t="s">
        <v>48</v>
      </c>
      <c r="X215" s="136" t="s">
        <v>48</v>
      </c>
      <c r="Y215" s="136" t="s">
        <v>48</v>
      </c>
      <c r="Z215" s="7" t="s">
        <v>48</v>
      </c>
      <c r="AA215" s="278" t="s">
        <v>48</v>
      </c>
      <c r="AB215" s="444" t="s">
        <v>128</v>
      </c>
      <c r="AC215" s="1"/>
      <c r="AD215" s="5"/>
      <c r="AE215" s="1"/>
      <c r="AF215" s="5"/>
      <c r="AG215" s="1"/>
      <c r="AH215" s="1"/>
      <c r="AI215" s="366"/>
      <c r="AJ215" s="44">
        <v>0</v>
      </c>
      <c r="AK215" s="79"/>
      <c r="AL215" s="444" t="s">
        <v>128</v>
      </c>
      <c r="AM215" s="12"/>
      <c r="AN215" s="286" t="s">
        <v>48</v>
      </c>
      <c r="AO215" s="287" t="s">
        <v>48</v>
      </c>
      <c r="AP215" s="444" t="s">
        <v>128</v>
      </c>
      <c r="AQ215" s="1"/>
      <c r="AR215" s="1"/>
      <c r="AS215" s="1"/>
      <c r="AT215" s="45">
        <f t="shared" si="13"/>
        <v>0</v>
      </c>
      <c r="AU215" s="444" t="s">
        <v>128</v>
      </c>
      <c r="AV215" s="1"/>
      <c r="AW215" s="1"/>
      <c r="AX215" s="18"/>
      <c r="AY215" s="14"/>
      <c r="AZ215" s="14"/>
      <c r="BA215" s="48"/>
      <c r="BB215" s="13"/>
    </row>
    <row r="216" spans="2:54" ht="26.25">
      <c r="B216" s="30"/>
      <c r="C216" s="149"/>
      <c r="D216" s="435"/>
      <c r="E216" s="17">
        <v>2017</v>
      </c>
      <c r="F216" s="19"/>
      <c r="G216" s="21" t="s">
        <v>728</v>
      </c>
      <c r="H216" s="2"/>
      <c r="I216" s="3"/>
      <c r="J216" s="4"/>
      <c r="K216" s="6"/>
      <c r="L216" s="5"/>
      <c r="M216" s="12"/>
      <c r="N216" s="30"/>
      <c r="O216" s="42"/>
      <c r="P216" s="19"/>
      <c r="Q216" s="263"/>
      <c r="R216" s="81" t="s">
        <v>128</v>
      </c>
      <c r="S216" s="77"/>
      <c r="T216" s="78"/>
      <c r="U216" s="4"/>
      <c r="V216" s="41"/>
      <c r="W216" s="43" t="s">
        <v>48</v>
      </c>
      <c r="X216" s="136" t="s">
        <v>48</v>
      </c>
      <c r="Y216" s="136" t="s">
        <v>48</v>
      </c>
      <c r="Z216" s="7" t="s">
        <v>48</v>
      </c>
      <c r="AA216" s="278" t="s">
        <v>48</v>
      </c>
      <c r="AB216" s="444" t="s">
        <v>128</v>
      </c>
      <c r="AC216" s="1"/>
      <c r="AD216" s="5"/>
      <c r="AE216" s="1"/>
      <c r="AF216" s="5"/>
      <c r="AG216" s="1"/>
      <c r="AH216" s="1"/>
      <c r="AI216" s="366"/>
      <c r="AJ216" s="44">
        <v>0</v>
      </c>
      <c r="AK216" s="79"/>
      <c r="AL216" s="444" t="s">
        <v>128</v>
      </c>
      <c r="AM216" s="12"/>
      <c r="AN216" s="286" t="s">
        <v>48</v>
      </c>
      <c r="AO216" s="287" t="s">
        <v>48</v>
      </c>
      <c r="AP216" s="444" t="s">
        <v>128</v>
      </c>
      <c r="AQ216" s="1"/>
      <c r="AR216" s="1"/>
      <c r="AS216" s="1"/>
      <c r="AT216" s="45">
        <f t="shared" si="13"/>
        <v>0</v>
      </c>
      <c r="AU216" s="444" t="s">
        <v>128</v>
      </c>
      <c r="AV216" s="1"/>
      <c r="AW216" s="1"/>
      <c r="AX216" s="18"/>
      <c r="AY216" s="14"/>
      <c r="AZ216" s="14"/>
      <c r="BA216" s="48"/>
      <c r="BB216" s="13"/>
    </row>
    <row r="217" spans="2:54" ht="26.25">
      <c r="B217" s="30"/>
      <c r="C217" s="149"/>
      <c r="D217" s="435"/>
      <c r="E217" s="17">
        <v>2017</v>
      </c>
      <c r="F217" s="19"/>
      <c r="G217" s="21" t="s">
        <v>729</v>
      </c>
      <c r="H217" s="2"/>
      <c r="I217" s="3"/>
      <c r="J217" s="4"/>
      <c r="K217" s="6"/>
      <c r="L217" s="5"/>
      <c r="M217" s="12"/>
      <c r="N217" s="30"/>
      <c r="O217" s="42"/>
      <c r="P217" s="19"/>
      <c r="Q217" s="263"/>
      <c r="R217" s="81" t="s">
        <v>128</v>
      </c>
      <c r="S217" s="77"/>
      <c r="T217" s="78"/>
      <c r="U217" s="4"/>
      <c r="V217" s="41"/>
      <c r="W217" s="43" t="s">
        <v>48</v>
      </c>
      <c r="X217" s="136" t="s">
        <v>48</v>
      </c>
      <c r="Y217" s="136" t="s">
        <v>48</v>
      </c>
      <c r="Z217" s="7" t="s">
        <v>48</v>
      </c>
      <c r="AA217" s="278" t="s">
        <v>48</v>
      </c>
      <c r="AB217" s="444" t="s">
        <v>128</v>
      </c>
      <c r="AC217" s="1"/>
      <c r="AD217" s="5"/>
      <c r="AE217" s="1"/>
      <c r="AF217" s="5"/>
      <c r="AG217" s="1"/>
      <c r="AH217" s="1"/>
      <c r="AI217" s="366"/>
      <c r="AJ217" s="44">
        <v>0</v>
      </c>
      <c r="AK217" s="79"/>
      <c r="AL217" s="444" t="s">
        <v>128</v>
      </c>
      <c r="AM217" s="12"/>
      <c r="AN217" s="286" t="s">
        <v>48</v>
      </c>
      <c r="AO217" s="287" t="s">
        <v>48</v>
      </c>
      <c r="AP217" s="444" t="s">
        <v>128</v>
      </c>
      <c r="AQ217" s="1"/>
      <c r="AR217" s="1"/>
      <c r="AS217" s="1"/>
      <c r="AT217" s="45">
        <f t="shared" si="13"/>
        <v>0</v>
      </c>
      <c r="AU217" s="444" t="s">
        <v>128</v>
      </c>
      <c r="AV217" s="1"/>
      <c r="AW217" s="1"/>
      <c r="AX217" s="18"/>
      <c r="AY217" s="14"/>
      <c r="AZ217" s="14"/>
      <c r="BA217" s="48"/>
      <c r="BB217" s="13"/>
    </row>
    <row r="218" spans="2:54" ht="26.25">
      <c r="B218" s="30"/>
      <c r="C218" s="149"/>
      <c r="D218" s="436"/>
      <c r="E218" s="17">
        <v>2017</v>
      </c>
      <c r="F218" s="215"/>
      <c r="G218" s="21" t="s">
        <v>730</v>
      </c>
      <c r="H218" s="217"/>
      <c r="I218" s="218"/>
      <c r="J218" s="219"/>
      <c r="K218" s="220"/>
      <c r="L218" s="221"/>
      <c r="M218" s="222"/>
      <c r="N218" s="30"/>
      <c r="O218" s="223"/>
      <c r="P218" s="215"/>
      <c r="Q218" s="263"/>
      <c r="R218" s="81" t="s">
        <v>128</v>
      </c>
      <c r="S218" s="77"/>
      <c r="T218" s="78"/>
      <c r="U218" s="4"/>
      <c r="V218" s="41"/>
      <c r="W218" s="43" t="s">
        <v>48</v>
      </c>
      <c r="X218" s="136" t="s">
        <v>48</v>
      </c>
      <c r="Y218" s="136" t="s">
        <v>48</v>
      </c>
      <c r="Z218" s="7" t="s">
        <v>48</v>
      </c>
      <c r="AA218" s="278" t="s">
        <v>48</v>
      </c>
      <c r="AB218" s="444" t="s">
        <v>128</v>
      </c>
      <c r="AC218" s="1"/>
      <c r="AD218" s="5"/>
      <c r="AE218" s="1"/>
      <c r="AF218" s="5"/>
      <c r="AG218" s="1"/>
      <c r="AH218" s="1"/>
      <c r="AI218" s="366"/>
      <c r="AJ218" s="44">
        <v>0</v>
      </c>
      <c r="AK218" s="79"/>
      <c r="AL218" s="444" t="s">
        <v>128</v>
      </c>
      <c r="AM218" s="12"/>
      <c r="AN218" s="286" t="s">
        <v>48</v>
      </c>
      <c r="AO218" s="287" t="s">
        <v>48</v>
      </c>
      <c r="AP218" s="444" t="s">
        <v>128</v>
      </c>
      <c r="AQ218" s="1"/>
      <c r="AR218" s="1"/>
      <c r="AS218" s="1"/>
      <c r="AT218" s="45">
        <f t="shared" si="13"/>
        <v>0</v>
      </c>
      <c r="AU218" s="444" t="s">
        <v>128</v>
      </c>
      <c r="AV218" s="1"/>
      <c r="AW218" s="1"/>
      <c r="AX218" s="18"/>
      <c r="AY218" s="14"/>
      <c r="AZ218" s="14"/>
      <c r="BA218" s="48"/>
      <c r="BB218" s="16"/>
    </row>
    <row r="219" spans="2:54" ht="26.25">
      <c r="B219" s="30"/>
      <c r="C219" s="149"/>
      <c r="D219" s="436"/>
      <c r="E219" s="17">
        <v>2017</v>
      </c>
      <c r="F219" s="215"/>
      <c r="G219" s="21" t="s">
        <v>731</v>
      </c>
      <c r="H219" s="217"/>
      <c r="I219" s="218"/>
      <c r="J219" s="219"/>
      <c r="K219" s="220"/>
      <c r="L219" s="221"/>
      <c r="M219" s="222"/>
      <c r="N219" s="30"/>
      <c r="O219" s="223"/>
      <c r="P219" s="215"/>
      <c r="Q219" s="263"/>
      <c r="R219" s="81" t="s">
        <v>128</v>
      </c>
      <c r="S219" s="77"/>
      <c r="T219" s="78"/>
      <c r="U219" s="4"/>
      <c r="V219" s="41"/>
      <c r="W219" s="43" t="s">
        <v>48</v>
      </c>
      <c r="X219" s="136" t="s">
        <v>48</v>
      </c>
      <c r="Y219" s="136" t="s">
        <v>48</v>
      </c>
      <c r="Z219" s="7" t="s">
        <v>48</v>
      </c>
      <c r="AA219" s="278" t="s">
        <v>48</v>
      </c>
      <c r="AB219" s="444" t="s">
        <v>128</v>
      </c>
      <c r="AC219" s="1"/>
      <c r="AD219" s="5"/>
      <c r="AE219" s="1"/>
      <c r="AF219" s="5"/>
      <c r="AG219" s="1"/>
      <c r="AH219" s="1"/>
      <c r="AI219" s="366"/>
      <c r="AJ219" s="44">
        <v>0</v>
      </c>
      <c r="AK219" s="79"/>
      <c r="AL219" s="444" t="s">
        <v>128</v>
      </c>
      <c r="AM219" s="12"/>
      <c r="AN219" s="286" t="s">
        <v>48</v>
      </c>
      <c r="AO219" s="287" t="s">
        <v>48</v>
      </c>
      <c r="AP219" s="444" t="s">
        <v>128</v>
      </c>
      <c r="AQ219" s="1"/>
      <c r="AR219" s="1"/>
      <c r="AS219" s="1"/>
      <c r="AT219" s="45">
        <f t="shared" si="13"/>
        <v>0</v>
      </c>
      <c r="AU219" s="444" t="s">
        <v>128</v>
      </c>
      <c r="AV219" s="1"/>
      <c r="AW219" s="1"/>
      <c r="AX219" s="18"/>
      <c r="AY219" s="14"/>
      <c r="AZ219" s="14"/>
      <c r="BA219" s="48"/>
      <c r="BB219" s="16"/>
    </row>
    <row r="220" spans="2:54" ht="26.25">
      <c r="B220" s="30"/>
      <c r="C220" s="149"/>
      <c r="D220" s="436"/>
      <c r="E220" s="17">
        <v>2017</v>
      </c>
      <c r="F220" s="215"/>
      <c r="G220" s="21" t="s">
        <v>732</v>
      </c>
      <c r="H220" s="217"/>
      <c r="I220" s="218"/>
      <c r="J220" s="219"/>
      <c r="K220" s="220"/>
      <c r="L220" s="221"/>
      <c r="M220" s="222"/>
      <c r="N220" s="30"/>
      <c r="O220" s="223"/>
      <c r="P220" s="215"/>
      <c r="Q220" s="263"/>
      <c r="R220" s="81" t="s">
        <v>128</v>
      </c>
      <c r="S220" s="77"/>
      <c r="T220" s="78"/>
      <c r="U220" s="4"/>
      <c r="V220" s="41"/>
      <c r="W220" s="43" t="s">
        <v>48</v>
      </c>
      <c r="X220" s="136" t="s">
        <v>48</v>
      </c>
      <c r="Y220" s="136" t="s">
        <v>48</v>
      </c>
      <c r="Z220" s="7" t="s">
        <v>48</v>
      </c>
      <c r="AA220" s="278" t="s">
        <v>48</v>
      </c>
      <c r="AB220" s="444" t="s">
        <v>128</v>
      </c>
      <c r="AC220" s="1"/>
      <c r="AD220" s="5"/>
      <c r="AE220" s="1"/>
      <c r="AF220" s="5"/>
      <c r="AG220" s="1"/>
      <c r="AH220" s="1"/>
      <c r="AI220" s="366"/>
      <c r="AJ220" s="44">
        <v>0</v>
      </c>
      <c r="AK220" s="79"/>
      <c r="AL220" s="444" t="s">
        <v>128</v>
      </c>
      <c r="AM220" s="12"/>
      <c r="AN220" s="286" t="s">
        <v>48</v>
      </c>
      <c r="AO220" s="287" t="s">
        <v>48</v>
      </c>
      <c r="AP220" s="444" t="s">
        <v>128</v>
      </c>
      <c r="AQ220" s="1"/>
      <c r="AR220" s="1"/>
      <c r="AS220" s="1"/>
      <c r="AT220" s="45">
        <f t="shared" si="13"/>
        <v>0</v>
      </c>
      <c r="AU220" s="444" t="s">
        <v>128</v>
      </c>
      <c r="AV220" s="1"/>
      <c r="AW220" s="1"/>
      <c r="AX220" s="18"/>
      <c r="AY220" s="14"/>
      <c r="AZ220" s="14"/>
      <c r="BA220" s="48"/>
      <c r="BB220" s="16"/>
    </row>
    <row r="221" spans="2:54" ht="26.25">
      <c r="B221" s="30"/>
      <c r="C221" s="149"/>
      <c r="D221" s="436"/>
      <c r="E221" s="17">
        <v>2017</v>
      </c>
      <c r="F221" s="215"/>
      <c r="G221" s="21" t="s">
        <v>733</v>
      </c>
      <c r="H221" s="217"/>
      <c r="I221" s="218"/>
      <c r="J221" s="219"/>
      <c r="K221" s="220"/>
      <c r="L221" s="221"/>
      <c r="M221" s="222"/>
      <c r="N221" s="30"/>
      <c r="O221" s="223"/>
      <c r="P221" s="215"/>
      <c r="Q221" s="263"/>
      <c r="R221" s="81" t="s">
        <v>128</v>
      </c>
      <c r="S221" s="77"/>
      <c r="T221" s="78"/>
      <c r="U221" s="4"/>
      <c r="V221" s="41"/>
      <c r="W221" s="43" t="s">
        <v>48</v>
      </c>
      <c r="X221" s="136" t="s">
        <v>48</v>
      </c>
      <c r="Y221" s="136" t="s">
        <v>48</v>
      </c>
      <c r="Z221" s="7" t="s">
        <v>48</v>
      </c>
      <c r="AA221" s="278" t="s">
        <v>48</v>
      </c>
      <c r="AB221" s="444" t="s">
        <v>128</v>
      </c>
      <c r="AC221" s="1"/>
      <c r="AD221" s="5"/>
      <c r="AE221" s="1"/>
      <c r="AF221" s="5"/>
      <c r="AG221" s="1"/>
      <c r="AH221" s="1"/>
      <c r="AI221" s="366"/>
      <c r="AJ221" s="44">
        <v>0</v>
      </c>
      <c r="AK221" s="79"/>
      <c r="AL221" s="444" t="s">
        <v>128</v>
      </c>
      <c r="AM221" s="12"/>
      <c r="AN221" s="286" t="s">
        <v>48</v>
      </c>
      <c r="AO221" s="287" t="s">
        <v>48</v>
      </c>
      <c r="AP221" s="444" t="s">
        <v>128</v>
      </c>
      <c r="AQ221" s="1"/>
      <c r="AR221" s="1"/>
      <c r="AS221" s="1"/>
      <c r="AT221" s="45">
        <f t="shared" si="13"/>
        <v>0</v>
      </c>
      <c r="AU221" s="444" t="s">
        <v>128</v>
      </c>
      <c r="AV221" s="1"/>
      <c r="AW221" s="1"/>
      <c r="AX221" s="18"/>
      <c r="AY221" s="14"/>
      <c r="AZ221" s="14"/>
      <c r="BA221" s="48"/>
      <c r="BB221" s="16"/>
    </row>
    <row r="222" spans="2:54" ht="26.25">
      <c r="B222" s="30"/>
      <c r="C222" s="149"/>
      <c r="D222" s="436"/>
      <c r="E222" s="17">
        <v>2017</v>
      </c>
      <c r="F222" s="215"/>
      <c r="G222" s="21" t="s">
        <v>734</v>
      </c>
      <c r="H222" s="217"/>
      <c r="I222" s="218"/>
      <c r="J222" s="219"/>
      <c r="K222" s="220"/>
      <c r="L222" s="221"/>
      <c r="M222" s="222"/>
      <c r="N222" s="30"/>
      <c r="O222" s="223"/>
      <c r="P222" s="215"/>
      <c r="Q222" s="263"/>
      <c r="R222" s="81" t="s">
        <v>128</v>
      </c>
      <c r="S222" s="77"/>
      <c r="T222" s="78"/>
      <c r="U222" s="4"/>
      <c r="V222" s="41"/>
      <c r="W222" s="43" t="s">
        <v>48</v>
      </c>
      <c r="X222" s="136" t="s">
        <v>48</v>
      </c>
      <c r="Y222" s="136" t="s">
        <v>48</v>
      </c>
      <c r="Z222" s="7" t="s">
        <v>48</v>
      </c>
      <c r="AA222" s="278" t="s">
        <v>48</v>
      </c>
      <c r="AB222" s="444" t="s">
        <v>128</v>
      </c>
      <c r="AC222" s="1"/>
      <c r="AD222" s="5"/>
      <c r="AE222" s="1"/>
      <c r="AF222" s="5"/>
      <c r="AG222" s="1"/>
      <c r="AH222" s="1"/>
      <c r="AI222" s="366"/>
      <c r="AJ222" s="44">
        <v>0</v>
      </c>
      <c r="AK222" s="79"/>
      <c r="AL222" s="444" t="s">
        <v>128</v>
      </c>
      <c r="AM222" s="12"/>
      <c r="AN222" s="286" t="s">
        <v>48</v>
      </c>
      <c r="AO222" s="287" t="s">
        <v>48</v>
      </c>
      <c r="AP222" s="444" t="s">
        <v>128</v>
      </c>
      <c r="AQ222" s="1"/>
      <c r="AR222" s="1"/>
      <c r="AS222" s="1"/>
      <c r="AT222" s="45">
        <f t="shared" si="13"/>
        <v>0</v>
      </c>
      <c r="AU222" s="444" t="s">
        <v>128</v>
      </c>
      <c r="AV222" s="1"/>
      <c r="AW222" s="1"/>
      <c r="AX222" s="18"/>
      <c r="AY222" s="14"/>
      <c r="AZ222" s="14"/>
      <c r="BA222" s="48"/>
      <c r="BB222" s="16"/>
    </row>
    <row r="223" spans="2:54">
      <c r="B223" s="30"/>
      <c r="C223" s="149"/>
      <c r="D223" s="436"/>
      <c r="E223" s="214"/>
      <c r="F223" s="215"/>
      <c r="G223" s="216"/>
      <c r="H223" s="217"/>
      <c r="I223" s="218"/>
      <c r="J223" s="219"/>
      <c r="K223" s="220"/>
      <c r="L223" s="221"/>
      <c r="M223" s="222"/>
      <c r="N223" s="30"/>
      <c r="O223" s="223"/>
      <c r="P223" s="215"/>
      <c r="Q223" s="263"/>
      <c r="R223" s="21"/>
      <c r="S223" s="9"/>
      <c r="T223" s="4"/>
      <c r="U223" s="4"/>
      <c r="V223" s="41"/>
      <c r="W223" s="43" t="s">
        <v>700</v>
      </c>
      <c r="X223" s="136" t="s">
        <v>700</v>
      </c>
      <c r="Y223" s="136" t="s">
        <v>700</v>
      </c>
      <c r="Z223" s="7" t="s">
        <v>700</v>
      </c>
      <c r="AA223" s="133" t="s">
        <v>700</v>
      </c>
      <c r="AB223" s="42"/>
      <c r="AC223" s="1"/>
      <c r="AD223" s="5"/>
      <c r="AE223" s="1"/>
      <c r="AF223" s="5"/>
      <c r="AG223" s="1"/>
      <c r="AH223" s="1"/>
      <c r="AI223" s="366"/>
      <c r="AJ223" s="44"/>
      <c r="AK223" s="45"/>
      <c r="AL223" s="39"/>
      <c r="AM223" s="12"/>
      <c r="AN223" s="286" t="s">
        <v>48</v>
      </c>
      <c r="AO223" s="63"/>
      <c r="AP223" s="21"/>
      <c r="AQ223" s="1"/>
      <c r="AR223" s="1"/>
      <c r="AS223" s="1"/>
      <c r="AT223" s="45">
        <f t="shared" ref="AT223:AT228" si="14">AJ223+AK223</f>
        <v>0</v>
      </c>
      <c r="AU223" s="21"/>
      <c r="AV223" s="1"/>
      <c r="AW223" s="1"/>
      <c r="AX223" s="18"/>
      <c r="AY223" s="14"/>
      <c r="AZ223" s="14"/>
      <c r="BA223" s="48"/>
      <c r="BB223" s="16"/>
    </row>
    <row r="224" spans="2:54">
      <c r="B224" s="30"/>
      <c r="C224" s="149"/>
      <c r="D224" s="436"/>
      <c r="E224" s="214"/>
      <c r="F224" s="215"/>
      <c r="G224" s="216"/>
      <c r="H224" s="217"/>
      <c r="I224" s="218"/>
      <c r="J224" s="219"/>
      <c r="K224" s="220"/>
      <c r="L224" s="221"/>
      <c r="M224" s="222"/>
      <c r="N224" s="30"/>
      <c r="O224" s="223"/>
      <c r="P224" s="215"/>
      <c r="Q224" s="263"/>
      <c r="R224" s="21"/>
      <c r="S224" s="9"/>
      <c r="T224" s="4"/>
      <c r="U224" s="4"/>
      <c r="V224" s="41"/>
      <c r="W224" s="43" t="s">
        <v>700</v>
      </c>
      <c r="X224" s="136" t="s">
        <v>700</v>
      </c>
      <c r="Y224" s="136" t="s">
        <v>700</v>
      </c>
      <c r="Z224" s="7" t="s">
        <v>700</v>
      </c>
      <c r="AA224" s="133" t="s">
        <v>700</v>
      </c>
      <c r="AB224" s="42"/>
      <c r="AC224" s="1"/>
      <c r="AD224" s="5"/>
      <c r="AE224" s="1"/>
      <c r="AF224" s="5"/>
      <c r="AG224" s="1"/>
      <c r="AH224" s="1"/>
      <c r="AI224" s="366"/>
      <c r="AJ224" s="44"/>
      <c r="AK224" s="45"/>
      <c r="AL224" s="39"/>
      <c r="AM224" s="12"/>
      <c r="AN224" s="286" t="s">
        <v>48</v>
      </c>
      <c r="AO224" s="63"/>
      <c r="AP224" s="21"/>
      <c r="AQ224" s="1"/>
      <c r="AR224" s="1"/>
      <c r="AS224" s="1"/>
      <c r="AT224" s="45">
        <f t="shared" si="14"/>
        <v>0</v>
      </c>
      <c r="AU224" s="21"/>
      <c r="AV224" s="1"/>
      <c r="AW224" s="1"/>
      <c r="AX224" s="18"/>
      <c r="AY224" s="14"/>
      <c r="AZ224" s="14"/>
      <c r="BA224" s="48"/>
      <c r="BB224" s="16"/>
    </row>
    <row r="225" spans="2:54">
      <c r="B225" s="30"/>
      <c r="C225" s="149"/>
      <c r="D225" s="436"/>
      <c r="E225" s="214"/>
      <c r="F225" s="215"/>
      <c r="G225" s="216"/>
      <c r="H225" s="217"/>
      <c r="I225" s="218"/>
      <c r="J225" s="219"/>
      <c r="K225" s="220"/>
      <c r="L225" s="221"/>
      <c r="M225" s="222"/>
      <c r="N225" s="30"/>
      <c r="O225" s="223"/>
      <c r="P225" s="215"/>
      <c r="Q225" s="263"/>
      <c r="R225" s="21"/>
      <c r="S225" s="9"/>
      <c r="T225" s="4"/>
      <c r="U225" s="4"/>
      <c r="V225" s="41"/>
      <c r="W225" s="43" t="s">
        <v>700</v>
      </c>
      <c r="X225" s="136" t="s">
        <v>700</v>
      </c>
      <c r="Y225" s="136" t="s">
        <v>700</v>
      </c>
      <c r="Z225" s="7" t="s">
        <v>700</v>
      </c>
      <c r="AA225" s="133" t="s">
        <v>700</v>
      </c>
      <c r="AB225" s="42"/>
      <c r="AC225" s="1"/>
      <c r="AD225" s="5"/>
      <c r="AE225" s="1"/>
      <c r="AF225" s="5"/>
      <c r="AG225" s="1"/>
      <c r="AH225" s="1"/>
      <c r="AI225" s="366"/>
      <c r="AJ225" s="44"/>
      <c r="AK225" s="45"/>
      <c r="AL225" s="39"/>
      <c r="AM225" s="12"/>
      <c r="AN225" s="286" t="s">
        <v>48</v>
      </c>
      <c r="AO225" s="63"/>
      <c r="AP225" s="21"/>
      <c r="AQ225" s="1"/>
      <c r="AR225" s="1"/>
      <c r="AS225" s="1"/>
      <c r="AT225" s="45">
        <f t="shared" si="14"/>
        <v>0</v>
      </c>
      <c r="AU225" s="21"/>
      <c r="AV225" s="1"/>
      <c r="AW225" s="1"/>
      <c r="AX225" s="18"/>
      <c r="AY225" s="14"/>
      <c r="AZ225" s="14"/>
      <c r="BA225" s="48"/>
      <c r="BB225" s="16"/>
    </row>
    <row r="226" spans="2:54">
      <c r="B226" s="30"/>
      <c r="C226" s="149"/>
      <c r="D226" s="436"/>
      <c r="E226" s="214"/>
      <c r="F226" s="215"/>
      <c r="G226" s="216"/>
      <c r="H226" s="217"/>
      <c r="I226" s="218"/>
      <c r="J226" s="219"/>
      <c r="K226" s="220"/>
      <c r="L226" s="221"/>
      <c r="M226" s="222"/>
      <c r="N226" s="30"/>
      <c r="O226" s="223"/>
      <c r="P226" s="215"/>
      <c r="Q226" s="263"/>
      <c r="R226" s="21"/>
      <c r="S226" s="9"/>
      <c r="T226" s="4"/>
      <c r="U226" s="4"/>
      <c r="V226" s="41"/>
      <c r="W226" s="43" t="s">
        <v>700</v>
      </c>
      <c r="X226" s="136" t="s">
        <v>700</v>
      </c>
      <c r="Y226" s="136" t="s">
        <v>700</v>
      </c>
      <c r="Z226" s="7" t="s">
        <v>700</v>
      </c>
      <c r="AA226" s="133" t="s">
        <v>700</v>
      </c>
      <c r="AB226" s="42"/>
      <c r="AC226" s="1"/>
      <c r="AD226" s="5"/>
      <c r="AE226" s="1"/>
      <c r="AF226" s="5"/>
      <c r="AG226" s="1"/>
      <c r="AH226" s="1"/>
      <c r="AI226" s="366"/>
      <c r="AJ226" s="44"/>
      <c r="AK226" s="45"/>
      <c r="AL226" s="39"/>
      <c r="AM226" s="12"/>
      <c r="AN226" s="286" t="s">
        <v>48</v>
      </c>
      <c r="AO226" s="63"/>
      <c r="AP226" s="21"/>
      <c r="AQ226" s="1"/>
      <c r="AR226" s="1"/>
      <c r="AS226" s="1"/>
      <c r="AT226" s="45">
        <f t="shared" si="14"/>
        <v>0</v>
      </c>
      <c r="AU226" s="21"/>
      <c r="AV226" s="1"/>
      <c r="AW226" s="1"/>
      <c r="AX226" s="18"/>
      <c r="AY226" s="14"/>
      <c r="AZ226" s="14"/>
      <c r="BA226" s="48"/>
      <c r="BB226" s="16"/>
    </row>
    <row r="227" spans="2:54">
      <c r="B227" s="30"/>
      <c r="C227" s="149"/>
      <c r="D227" s="436"/>
      <c r="E227" s="214"/>
      <c r="F227" s="215"/>
      <c r="G227" s="216"/>
      <c r="H227" s="217"/>
      <c r="I227" s="218"/>
      <c r="J227" s="219"/>
      <c r="K227" s="220"/>
      <c r="L227" s="221"/>
      <c r="M227" s="222"/>
      <c r="N227" s="30"/>
      <c r="O227" s="223"/>
      <c r="P227" s="215"/>
      <c r="Q227" s="263"/>
      <c r="R227" s="21"/>
      <c r="S227" s="9"/>
      <c r="T227" s="4"/>
      <c r="U227" s="4"/>
      <c r="V227" s="41"/>
      <c r="W227" s="43" t="s">
        <v>700</v>
      </c>
      <c r="X227" s="136" t="s">
        <v>700</v>
      </c>
      <c r="Y227" s="136" t="s">
        <v>700</v>
      </c>
      <c r="Z227" s="7" t="s">
        <v>700</v>
      </c>
      <c r="AA227" s="133" t="s">
        <v>700</v>
      </c>
      <c r="AB227" s="42"/>
      <c r="AC227" s="1"/>
      <c r="AD227" s="5"/>
      <c r="AE227" s="1"/>
      <c r="AF227" s="5"/>
      <c r="AG227" s="1"/>
      <c r="AH227" s="1"/>
      <c r="AI227" s="366"/>
      <c r="AJ227" s="44"/>
      <c r="AK227" s="45"/>
      <c r="AL227" s="39"/>
      <c r="AM227" s="12"/>
      <c r="AN227" s="286" t="s">
        <v>48</v>
      </c>
      <c r="AO227" s="63"/>
      <c r="AP227" s="21"/>
      <c r="AQ227" s="1"/>
      <c r="AR227" s="1"/>
      <c r="AS227" s="1"/>
      <c r="AT227" s="45">
        <f t="shared" si="14"/>
        <v>0</v>
      </c>
      <c r="AU227" s="21"/>
      <c r="AV227" s="1"/>
      <c r="AW227" s="1"/>
      <c r="AX227" s="18"/>
      <c r="AY227" s="14"/>
      <c r="AZ227" s="14"/>
      <c r="BA227" s="48"/>
      <c r="BB227" s="16"/>
    </row>
    <row r="228" spans="2:54" ht="15.75" thickBot="1">
      <c r="B228" s="30"/>
      <c r="C228" s="149"/>
      <c r="D228" s="436"/>
      <c r="E228" s="20"/>
      <c r="F228" s="66"/>
      <c r="G228" s="22"/>
      <c r="H228" s="23"/>
      <c r="I228" s="24"/>
      <c r="J228" s="25"/>
      <c r="K228" s="26"/>
      <c r="L228" s="27"/>
      <c r="M228" s="28"/>
      <c r="N228" s="30"/>
      <c r="O228" s="65"/>
      <c r="P228" s="66"/>
      <c r="Q228" s="263"/>
      <c r="R228" s="21"/>
      <c r="S228" s="9"/>
      <c r="T228" s="4"/>
      <c r="U228" s="4"/>
      <c r="V228" s="41"/>
      <c r="W228" s="43" t="s">
        <v>700</v>
      </c>
      <c r="X228" s="136" t="s">
        <v>700</v>
      </c>
      <c r="Y228" s="136" t="s">
        <v>700</v>
      </c>
      <c r="Z228" s="7" t="s">
        <v>700</v>
      </c>
      <c r="AA228" s="133" t="s">
        <v>700</v>
      </c>
      <c r="AB228" s="42"/>
      <c r="AC228" s="1"/>
      <c r="AD228" s="5"/>
      <c r="AE228" s="1"/>
      <c r="AF228" s="5"/>
      <c r="AG228" s="1"/>
      <c r="AH228" s="1"/>
      <c r="AI228" s="366"/>
      <c r="AJ228" s="44"/>
      <c r="AK228" s="45"/>
      <c r="AL228" s="39"/>
      <c r="AM228" s="12"/>
      <c r="AN228" s="286" t="s">
        <v>48</v>
      </c>
      <c r="AO228" s="63"/>
      <c r="AP228" s="21"/>
      <c r="AQ228" s="1"/>
      <c r="AR228" s="1"/>
      <c r="AS228" s="1"/>
      <c r="AT228" s="45">
        <f t="shared" si="14"/>
        <v>0</v>
      </c>
      <c r="AU228" s="21"/>
      <c r="AV228" s="1"/>
      <c r="AW228" s="1"/>
      <c r="AX228" s="18"/>
      <c r="AY228" s="14"/>
      <c r="AZ228" s="14"/>
      <c r="BA228" s="48"/>
      <c r="BB228" s="16"/>
    </row>
    <row r="229" spans="2:54" ht="19.5" thickTop="1">
      <c r="B229" s="194"/>
      <c r="C229" s="194"/>
      <c r="D229" s="439"/>
      <c r="E229" s="248"/>
      <c r="G229" s="174"/>
      <c r="I229" s="213"/>
    </row>
    <row r="230" spans="2:54">
      <c r="C230" s="165"/>
      <c r="D230" s="440"/>
      <c r="E230" s="230"/>
    </row>
    <row r="231" spans="2:54">
      <c r="C231" s="165"/>
      <c r="D231" s="440"/>
      <c r="E231" s="230"/>
      <c r="G231" s="174" t="s">
        <v>264</v>
      </c>
      <c r="I231" s="213">
        <v>42893</v>
      </c>
    </row>
    <row r="232" spans="2:54">
      <c r="C232" s="165"/>
      <c r="D232" s="440"/>
      <c r="E232" s="230"/>
    </row>
    <row r="233" spans="2:54">
      <c r="D233" s="437"/>
      <c r="E233" s="230"/>
    </row>
    <row r="234" spans="2:54">
      <c r="D234" s="437"/>
      <c r="E234" s="230"/>
    </row>
    <row r="235" spans="2:54">
      <c r="D235" s="437"/>
      <c r="E235" s="230"/>
    </row>
    <row r="236" spans="2:54">
      <c r="D236" s="437"/>
      <c r="E236" s="230"/>
    </row>
    <row r="237" spans="2:54">
      <c r="D237" s="437"/>
      <c r="E237" s="230"/>
    </row>
    <row r="238" spans="2:54">
      <c r="D238" s="437"/>
      <c r="E238" s="230"/>
    </row>
    <row r="239" spans="2:54">
      <c r="D239" s="437"/>
      <c r="E239" s="230"/>
    </row>
    <row r="240" spans="2:54">
      <c r="D240" s="437"/>
      <c r="E240" s="230"/>
    </row>
    <row r="241" spans="1:37">
      <c r="A241" t="s">
        <v>33</v>
      </c>
      <c r="D241" s="437"/>
      <c r="E241" s="230"/>
      <c r="J241" s="130">
        <f>100*J191/116</f>
        <v>1551724.1379310344</v>
      </c>
      <c r="L241" s="131">
        <f>J241*0.16</f>
        <v>248275.86206896551</v>
      </c>
      <c r="M241" s="130"/>
      <c r="N241" s="130">
        <f>J241+L241</f>
        <v>1800000</v>
      </c>
    </row>
    <row r="242" spans="1:37">
      <c r="A242" t="s">
        <v>138</v>
      </c>
      <c r="AK242" s="91">
        <f>AJ134+AK134</f>
        <v>182210.81</v>
      </c>
    </row>
    <row r="243" spans="1:37">
      <c r="A243">
        <v>3</v>
      </c>
    </row>
    <row r="245" spans="1:37">
      <c r="J245">
        <v>1551724.14</v>
      </c>
    </row>
  </sheetData>
  <autoFilter ref="B4:BB228">
    <filterColumn colId="1"/>
    <filterColumn colId="2"/>
    <filterColumn colId="3"/>
    <filterColumn colId="4"/>
    <filterColumn colId="5"/>
    <filterColumn colId="6"/>
    <filterColumn colId="12"/>
    <filterColumn colId="13"/>
    <filterColumn colId="14"/>
    <filterColumn colId="19"/>
    <filterColumn colId="20"/>
    <filterColumn colId="21"/>
    <filterColumn colId="22"/>
    <filterColumn colId="23"/>
    <filterColumn colId="24"/>
    <filterColumn colId="25"/>
    <filterColumn colId="33"/>
    <filterColumn colId="34"/>
    <filterColumn colId="35"/>
    <filterColumn colId="38"/>
    <filterColumn colId="39"/>
    <filterColumn colId="48"/>
    <filterColumn colId="49"/>
    <filterColumn colId="50"/>
    <filterColumn colId="51"/>
  </autoFilter>
  <mergeCells count="10">
    <mergeCell ref="AU3:AX3"/>
    <mergeCell ref="W3:AA3"/>
    <mergeCell ref="G3:M3"/>
    <mergeCell ref="AL3:AM3"/>
    <mergeCell ref="AP3:AT3"/>
    <mergeCell ref="AJ3:AK3"/>
    <mergeCell ref="R3:V3"/>
    <mergeCell ref="O3:P3"/>
    <mergeCell ref="AN3:AO3"/>
    <mergeCell ref="AB3:AI3"/>
  </mergeCells>
  <pageMargins left="0.70866141732283472" right="0.62992125984251968" top="0.27559055118110237" bottom="0.23622047244094491" header="0.31496062992125984" footer="0.31496062992125984"/>
  <pageSetup scale="52" orientation="portrait" r:id="rId1"/>
  <colBreaks count="3" manualBreakCount="3">
    <brk id="14" max="240" man="1"/>
    <brk id="22" max="84" man="1"/>
    <brk id="46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N238"/>
  <sheetViews>
    <sheetView tabSelected="1" view="pageBreakPreview" zoomScale="70" zoomScaleNormal="85" zoomScaleSheetLayoutView="70" workbookViewId="0">
      <selection sqref="A1:N1"/>
    </sheetView>
  </sheetViews>
  <sheetFormatPr baseColWidth="10" defaultRowHeight="15"/>
  <cols>
    <col min="1" max="1" width="4" customWidth="1"/>
    <col min="2" max="2" width="16.140625" customWidth="1"/>
    <col min="3" max="3" width="28.140625" customWidth="1"/>
    <col min="4" max="4" width="18.42578125" customWidth="1"/>
    <col min="5" max="5" width="58" customWidth="1"/>
    <col min="6" max="6" width="14.5703125" bestFit="1" customWidth="1"/>
    <col min="7" max="7" width="8.85546875" customWidth="1"/>
    <col min="8" max="8" width="11" customWidth="1"/>
    <col min="9" max="9" width="12.140625" customWidth="1"/>
    <col min="10" max="10" width="16.7109375" customWidth="1"/>
    <col min="11" max="11" width="9.5703125" customWidth="1"/>
    <col min="12" max="12" width="9.42578125" customWidth="1"/>
    <col min="13" max="13" width="10.42578125" customWidth="1"/>
    <col min="14" max="14" width="2.7109375" customWidth="1"/>
  </cols>
  <sheetData>
    <row r="1" spans="1:14" ht="57.75" customHeight="1">
      <c r="A1" s="525" t="s">
        <v>285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ht="15" customHeight="1" thickBot="1">
      <c r="A2" s="526" t="s">
        <v>699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4" ht="33" customHeight="1" thickTop="1" thickBot="1">
      <c r="A3" s="50"/>
      <c r="B3" s="51"/>
      <c r="C3" s="506" t="s">
        <v>22</v>
      </c>
      <c r="D3" s="507"/>
      <c r="E3" s="507"/>
      <c r="F3" s="507"/>
      <c r="G3" s="507"/>
      <c r="H3" s="507"/>
      <c r="I3" s="508"/>
      <c r="J3" s="231"/>
      <c r="K3" s="209"/>
      <c r="L3" s="240"/>
      <c r="M3" s="210"/>
      <c r="N3" s="13"/>
    </row>
    <row r="4" spans="1:14" ht="40.5" customHeight="1" thickTop="1" thickBot="1">
      <c r="A4" s="56" t="s">
        <v>21</v>
      </c>
      <c r="B4" s="57" t="s">
        <v>44</v>
      </c>
      <c r="C4" s="52" t="s">
        <v>0</v>
      </c>
      <c r="D4" s="53" t="s">
        <v>1</v>
      </c>
      <c r="E4" s="54" t="s">
        <v>5</v>
      </c>
      <c r="F4" s="54" t="s">
        <v>2</v>
      </c>
      <c r="G4" s="54" t="s">
        <v>8</v>
      </c>
      <c r="H4" s="54" t="s">
        <v>3</v>
      </c>
      <c r="I4" s="55" t="s">
        <v>4</v>
      </c>
      <c r="J4" s="132" t="s">
        <v>37</v>
      </c>
      <c r="K4" s="241" t="s">
        <v>276</v>
      </c>
      <c r="L4" s="235" t="s">
        <v>277</v>
      </c>
      <c r="M4" s="242" t="s">
        <v>319</v>
      </c>
      <c r="N4" s="15"/>
    </row>
    <row r="5" spans="1:14" ht="75.75" hidden="1" customHeight="1" thickTop="1">
      <c r="A5" s="17">
        <f>'OBRA CON ACUERDO O CONTRATO'!E5</f>
        <v>2013</v>
      </c>
      <c r="B5" s="19" t="str">
        <f>'OBRA CON ACUERDO O CONTRATO'!F5</f>
        <v>FONDEREG</v>
      </c>
      <c r="C5" s="21" t="str">
        <f>'OBRA CON ACUERDO O CONTRATO'!G5</f>
        <v>GMJ 015C OP/2013</v>
      </c>
      <c r="D5" s="2" t="str">
        <f>'OBRA CON ACUERDO O CONTRATO'!H5</f>
        <v>INVITACIÓN</v>
      </c>
      <c r="E5" s="3" t="str">
        <f>'OBRA CON ACUERDO O CONTRATO'!I5</f>
        <v>RED DE AGUA POTABLE, DRENAJE Y EMPEDRADO EN CEMENTO, EN PROLONGACIÓN MORELOS, EN LA LOCALIDAD DE CHANTEPEC</v>
      </c>
      <c r="F5" s="4">
        <f>'OBRA CON ACUERDO O CONTRATO'!J5</f>
        <v>2564102.67</v>
      </c>
      <c r="G5" s="6">
        <f>'OBRA CON ACUERDO O CONTRATO'!K5</f>
        <v>41501</v>
      </c>
      <c r="H5" s="5">
        <f>'OBRA CON ACUERDO O CONTRATO'!L5</f>
        <v>41518</v>
      </c>
      <c r="I5" s="12">
        <f>'OBRA CON ACUERDO O CONTRATO'!M5</f>
        <v>41608</v>
      </c>
      <c r="J5" s="232" t="str">
        <f>'OBRA CON ACUERDO O CONTRATO'!P5</f>
        <v>C. DANIEL RODRIGUEZ VALENZUELA</v>
      </c>
      <c r="K5" s="21"/>
      <c r="L5" s="2"/>
      <c r="M5" s="19"/>
      <c r="N5" s="13"/>
    </row>
    <row r="6" spans="1:14" ht="75.75" hidden="1" customHeight="1">
      <c r="A6" s="17">
        <f>'OBRA CON ACUERDO O CONTRATO'!E6</f>
        <v>2013</v>
      </c>
      <c r="B6" s="19" t="str">
        <f>'OBRA CON ACUERDO O CONTRATO'!F6</f>
        <v>RAMO 33</v>
      </c>
      <c r="C6" s="21" t="str">
        <f>'OBRA CON ACUERDO O CONTRATO'!G6</f>
        <v>GMJ 022C OP/2013</v>
      </c>
      <c r="D6" s="2" t="str">
        <f>'OBRA CON ACUERDO O CONTRATO'!H6</f>
        <v>ADJUDICACIÓN DIRECTA</v>
      </c>
      <c r="E6" s="3" t="str">
        <f>'OBRA CON ACUERDO O CONTRATO'!I6</f>
        <v>REHABILITACIÓN DE UNIDAD DEPORTIVA, UBICADA EN ESQUINA DE AVENIDA DEL PARQUE Y CALLE ARTE EN LA DELEGACIÓN DE HUEJOTITAN</v>
      </c>
      <c r="F6" s="4">
        <f>'OBRA CON ACUERDO O CONTRATO'!J6</f>
        <v>666000</v>
      </c>
      <c r="G6" s="6">
        <f>'OBRA CON ACUERDO O CONTRATO'!K6</f>
        <v>41610</v>
      </c>
      <c r="H6" s="5">
        <f>'OBRA CON ACUERDO O CONTRATO'!L6</f>
        <v>41612</v>
      </c>
      <c r="I6" s="12">
        <f>'OBRA CON ACUERDO O CONTRATO'!M6</f>
        <v>41638</v>
      </c>
      <c r="J6" s="232" t="str">
        <f>'OBRA CON ACUERDO O CONTRATO'!P6</f>
        <v>C. DANIEL RODRIGUEZ VALENZUELA</v>
      </c>
      <c r="K6" s="21"/>
      <c r="L6" s="2"/>
      <c r="M6" s="19"/>
      <c r="N6" s="13"/>
    </row>
    <row r="7" spans="1:14" ht="75.75" hidden="1" customHeight="1">
      <c r="A7" s="17">
        <f>'OBRA CON ACUERDO O CONTRATO'!E7</f>
        <v>2013</v>
      </c>
      <c r="B7" s="19" t="str">
        <f>'OBRA CON ACUERDO O CONTRATO'!F7</f>
        <v>RAMO 33</v>
      </c>
      <c r="C7" s="21" t="str">
        <f>'OBRA CON ACUERDO O CONTRATO'!G7</f>
        <v>GMJ 023C OP/2013</v>
      </c>
      <c r="D7" s="2" t="str">
        <f>'OBRA CON ACUERDO O CONTRATO'!H7</f>
        <v>ADJUDICACIÓN DIRECTA</v>
      </c>
      <c r="E7" s="3" t="str">
        <f>'OBRA CON ACUERDO O CONTRATO'!I7</f>
        <v>CONSTRUCCIÓN DE MODULOS DE BAÑOS JUNTO A LA UNIDAD DEPORTIVA, EN LA AGENCIA MUNICIPAL DE EL MOLINO</v>
      </c>
      <c r="F7" s="4">
        <f>'OBRA CON ACUERDO O CONTRATO'!J7</f>
        <v>160000</v>
      </c>
      <c r="G7" s="6">
        <f>'OBRA CON ACUERDO O CONTRATO'!K7</f>
        <v>41610</v>
      </c>
      <c r="H7" s="5">
        <f>'OBRA CON ACUERDO O CONTRATO'!L7</f>
        <v>41617</v>
      </c>
      <c r="I7" s="12">
        <f>'OBRA CON ACUERDO O CONTRATO'!M7</f>
        <v>41638</v>
      </c>
      <c r="J7" s="232" t="str">
        <f>'OBRA CON ACUERDO O CONTRATO'!P7</f>
        <v>C. DANIEL RODRIGUEZ VALENZUELA</v>
      </c>
      <c r="K7" s="21"/>
      <c r="L7" s="2"/>
      <c r="M7" s="19"/>
      <c r="N7" s="13"/>
    </row>
    <row r="8" spans="1:14" s="126" customFormat="1" ht="75.75" hidden="1" customHeight="1" thickTop="1">
      <c r="A8" s="103">
        <f>'OBRA CON ACUERDO O CONTRATO'!E8</f>
        <v>2013</v>
      </c>
      <c r="B8" s="104" t="str">
        <f>'OBRA CON ACUERDO O CONTRATO'!F8</f>
        <v>RAMO 33</v>
      </c>
      <c r="C8" s="105" t="str">
        <f>'OBRA CON ACUERDO O CONTRATO'!G8</f>
        <v>DOP/AD/011/2013</v>
      </c>
      <c r="D8" s="106" t="str">
        <f>'OBRA CON ACUERDO O CONTRATO'!H8</f>
        <v>ADMINISTRACION DIRECTA</v>
      </c>
      <c r="E8" s="152" t="str">
        <f>'OBRA CON ACUERDO O CONTRATO'!I8</f>
        <v>BACHEO DE EMPEDRADO NORMAL EN CALLES: ALLENE, PORFIRIO DIAZ Y MATAMOROS, EN SAN CRISTOBAL ZAPOTITLAN</v>
      </c>
      <c r="F8" s="107">
        <f>'OBRA CON ACUERDO O CONTRATO'!J8</f>
        <v>0</v>
      </c>
      <c r="G8" s="108" t="s">
        <v>48</v>
      </c>
      <c r="H8" s="109" t="s">
        <v>48</v>
      </c>
      <c r="I8" s="110" t="s">
        <v>48</v>
      </c>
      <c r="J8" s="362" t="s">
        <v>697</v>
      </c>
      <c r="K8" s="105"/>
      <c r="L8" s="106"/>
      <c r="M8" s="104"/>
      <c r="N8" s="125"/>
    </row>
    <row r="9" spans="1:14" s="387" customFormat="1" ht="75.75" hidden="1" customHeight="1">
      <c r="A9" s="376">
        <f>'OBRA CON ACUERDO O CONTRATO'!E9</f>
        <v>2013</v>
      </c>
      <c r="B9" s="377" t="str">
        <f>'OBRA CON ACUERDO O CONTRATO'!F9</f>
        <v>RAMO 33</v>
      </c>
      <c r="C9" s="378" t="str">
        <f>'OBRA CON ACUERDO O CONTRATO'!G9</f>
        <v>DOP/AD/010/2013</v>
      </c>
      <c r="D9" s="379" t="str">
        <f>'OBRA CON ACUERDO O CONTRATO'!H9</f>
        <v>ADMINISTRACION DIRECTA</v>
      </c>
      <c r="E9" s="380" t="str">
        <f>'OBRA CON ACUERDO O CONTRATO'!I9</f>
        <v>COLOCACIÓN DE CARPETA ASFALTICA EN C. ZARAGOZA Y C. RAMÓN CORONA, EN LA LOCALIDAD DE SAN CRISTOBAL ZAPOTITLAN</v>
      </c>
      <c r="F9" s="381">
        <f>'OBRA CON ACUERDO O CONTRATO'!J9</f>
        <v>234538.12</v>
      </c>
      <c r="G9" s="382">
        <f>'OBRA CON ACUERDO O CONTRATO'!K9</f>
        <v>41479</v>
      </c>
      <c r="H9" s="383">
        <f>'OBRA CON ACUERDO O CONTRATO'!L9</f>
        <v>41479</v>
      </c>
      <c r="I9" s="384">
        <f>'OBRA CON ACUERDO O CONTRATO'!M9</f>
        <v>41486</v>
      </c>
      <c r="J9" s="385">
        <f>'OBRA CON ACUERDO O CONTRATO'!P9</f>
        <v>0</v>
      </c>
      <c r="K9" s="378"/>
      <c r="L9" s="379"/>
      <c r="M9" s="377"/>
      <c r="N9" s="386"/>
    </row>
    <row r="10" spans="1:14" s="387" customFormat="1" ht="75.75" hidden="1" customHeight="1">
      <c r="A10" s="376">
        <f>'OBRA CON ACUERDO O CONTRATO'!E10</f>
        <v>2013</v>
      </c>
      <c r="B10" s="377" t="str">
        <f>'OBRA CON ACUERDO O CONTRATO'!F10</f>
        <v>RAMO 33</v>
      </c>
      <c r="C10" s="378" t="str">
        <f>'OBRA CON ACUERDO O CONTRATO'!G10</f>
        <v>DOP/AD/007/2013</v>
      </c>
      <c r="D10" s="379" t="str">
        <f>'OBRA CON ACUERDO O CONTRATO'!H10</f>
        <v>ADMINISTRACION DIRECTA</v>
      </c>
      <c r="E10" s="380" t="str">
        <f>'OBRA CON ACUERDO O CONTRATO'!I10</f>
        <v>EMPEDRADO AHOGADO EN CEMENTO EN C. GALEANA DE ZARGOZA AL NORTE, EN LA LOCALIDAD DE SAN JUAN COSALA</v>
      </c>
      <c r="F10" s="381">
        <f>'OBRA CON ACUERDO O CONTRATO'!J10</f>
        <v>270189.96000000002</v>
      </c>
      <c r="G10" s="382">
        <f>'OBRA CON ACUERDO O CONTRATO'!K10</f>
        <v>41484</v>
      </c>
      <c r="H10" s="383">
        <f>'OBRA CON ACUERDO O CONTRATO'!L10</f>
        <v>41479</v>
      </c>
      <c r="I10" s="384">
        <f>'OBRA CON ACUERDO O CONTRATO'!M10</f>
        <v>41510</v>
      </c>
      <c r="J10" s="385">
        <f>'OBRA CON ACUERDO O CONTRATO'!P10</f>
        <v>0</v>
      </c>
      <c r="K10" s="378"/>
      <c r="L10" s="379"/>
      <c r="M10" s="377"/>
      <c r="N10" s="386"/>
    </row>
    <row r="11" spans="1:14" s="387" customFormat="1" ht="75.75" hidden="1" customHeight="1">
      <c r="A11" s="376">
        <f>'OBRA CON ACUERDO O CONTRATO'!E11</f>
        <v>2013</v>
      </c>
      <c r="B11" s="377" t="str">
        <f>'OBRA CON ACUERDO O CONTRATO'!F11</f>
        <v>RAMO 33</v>
      </c>
      <c r="C11" s="378" t="str">
        <f>'OBRA CON ACUERDO O CONTRATO'!G11</f>
        <v>DOP/AD/006/2013</v>
      </c>
      <c r="D11" s="379" t="str">
        <f>'OBRA CON ACUERDO O CONTRATO'!H11</f>
        <v>ADMINISTRACION DIRECTA</v>
      </c>
      <c r="E11" s="380" t="str">
        <f>'OBRA CON ACUERDO O CONTRATO'!I11</f>
        <v>EMPEDRADO AHOGADO EN CEMENTO, MURO Y BANQUETA CALLEJON ALLENDE EN LA LOCALIDAD DE CHANTEPEC</v>
      </c>
      <c r="F11" s="381">
        <f>'OBRA CON ACUERDO O CONTRATO'!J11</f>
        <v>297377.52</v>
      </c>
      <c r="G11" s="382">
        <f>'OBRA CON ACUERDO O CONTRATO'!K11</f>
        <v>41479</v>
      </c>
      <c r="H11" s="383">
        <f>'OBRA CON ACUERDO O CONTRATO'!L11</f>
        <v>41479</v>
      </c>
      <c r="I11" s="384">
        <f>'OBRA CON ACUERDO O CONTRATO'!M11</f>
        <v>41501</v>
      </c>
      <c r="J11" s="385">
        <f>'OBRA CON ACUERDO O CONTRATO'!P11</f>
        <v>0</v>
      </c>
      <c r="K11" s="378"/>
      <c r="L11" s="379"/>
      <c r="M11" s="377"/>
      <c r="N11" s="386"/>
    </row>
    <row r="12" spans="1:14" s="387" customFormat="1" ht="75.75" hidden="1" customHeight="1">
      <c r="A12" s="376">
        <f>'OBRA CON ACUERDO O CONTRATO'!E12</f>
        <v>2013</v>
      </c>
      <c r="B12" s="377" t="str">
        <f>'OBRA CON ACUERDO O CONTRATO'!F12</f>
        <v>RAMO 33</v>
      </c>
      <c r="C12" s="378" t="str">
        <f>'OBRA CON ACUERDO O CONTRATO'!G12</f>
        <v>DOP/AD/018/2013</v>
      </c>
      <c r="D12" s="379" t="str">
        <f>'OBRA CON ACUERDO O CONTRATO'!H12</f>
        <v>ADMINISTRACION DIRECTA</v>
      </c>
      <c r="E12" s="380" t="str">
        <f>'OBRA CON ACUERDO O CONTRATO'!I12</f>
        <v>EMPEDRADO NORMAL EN C. VICENTE GUERRERO, EN LA DELEGACIÓN DE ZAPOTITAN DE HIDALGO</v>
      </c>
      <c r="F12" s="381">
        <f>'OBRA CON ACUERDO O CONTRATO'!J12</f>
        <v>371000</v>
      </c>
      <c r="G12" s="382">
        <f>'OBRA CON ACUERDO O CONTRATO'!K12</f>
        <v>41502</v>
      </c>
      <c r="H12" s="383">
        <f>'OBRA CON ACUERDO O CONTRATO'!L12</f>
        <v>41507</v>
      </c>
      <c r="I12" s="384">
        <f>'OBRA CON ACUERDO O CONTRATO'!M12</f>
        <v>41538</v>
      </c>
      <c r="J12" s="385">
        <f>'OBRA CON ACUERDO O CONTRATO'!P12</f>
        <v>0</v>
      </c>
      <c r="K12" s="378"/>
      <c r="L12" s="379"/>
      <c r="M12" s="377"/>
      <c r="N12" s="386"/>
    </row>
    <row r="13" spans="1:14" s="387" customFormat="1" ht="75.75" hidden="1" customHeight="1">
      <c r="A13" s="376">
        <f>'OBRA CON ACUERDO O CONTRATO'!E13</f>
        <v>2013</v>
      </c>
      <c r="B13" s="377" t="str">
        <f>'OBRA CON ACUERDO O CONTRATO'!F13</f>
        <v>RAMO 33</v>
      </c>
      <c r="C13" s="378" t="str">
        <f>'OBRA CON ACUERDO O CONTRATO'!G13</f>
        <v>DOP/AD/016/2013</v>
      </c>
      <c r="D13" s="379" t="str">
        <f>'OBRA CON ACUERDO O CONTRATO'!H13</f>
        <v>ADMINISTRACION DIRECTA</v>
      </c>
      <c r="E13" s="380" t="str">
        <f>'OBRA CON ACUERDO O CONTRATO'!I13</f>
        <v>EMPEDRADO NORMAL CON PIEDRA BRAZA EN C. JUAREZ ENTRE INGRESO Y PLAZA, EN LA DELEGACIÓN DE EL SAUZ</v>
      </c>
      <c r="F13" s="381">
        <f>'OBRA CON ACUERDO O CONTRATO'!J13</f>
        <v>355866.93</v>
      </c>
      <c r="G13" s="382">
        <f>'OBRA CON ACUERDO O CONTRATO'!K13</f>
        <v>41479</v>
      </c>
      <c r="H13" s="383">
        <f>'OBRA CON ACUERDO O CONTRATO'!L13</f>
        <v>41479</v>
      </c>
      <c r="I13" s="384">
        <f>'OBRA CON ACUERDO O CONTRATO'!M13</f>
        <v>41493</v>
      </c>
      <c r="J13" s="385">
        <f>'OBRA CON ACUERDO O CONTRATO'!P13</f>
        <v>0</v>
      </c>
      <c r="K13" s="378"/>
      <c r="L13" s="379"/>
      <c r="M13" s="377"/>
      <c r="N13" s="386"/>
    </row>
    <row r="14" spans="1:14" s="387" customFormat="1" ht="75.75" hidden="1" customHeight="1">
      <c r="A14" s="376">
        <f>'OBRA CON ACUERDO O CONTRATO'!E14</f>
        <v>2013</v>
      </c>
      <c r="B14" s="377" t="str">
        <f>'OBRA CON ACUERDO O CONTRATO'!F14</f>
        <v>RAMO 33</v>
      </c>
      <c r="C14" s="378" t="str">
        <f>'OBRA CON ACUERDO O CONTRATO'!G14</f>
        <v>DOP/AD/015/2013</v>
      </c>
      <c r="D14" s="379" t="str">
        <f>'OBRA CON ACUERDO O CONTRATO'!H14</f>
        <v>ADMINISTRACION DIRECTA</v>
      </c>
      <c r="E14" s="380" t="str">
        <f>'OBRA CON ACUERDO O CONTRATO'!I14</f>
        <v>COLECTOR DE ALEJAMIENTO DE AGUAS RESIDUALES EN LA AGENCIA MUNICIPAL DE EL MOLINO</v>
      </c>
      <c r="F14" s="381">
        <f>'OBRA CON ACUERDO O CONTRATO'!J14</f>
        <v>73286.47</v>
      </c>
      <c r="G14" s="382">
        <f>'OBRA CON ACUERDO O CONTRATO'!K14</f>
        <v>41488</v>
      </c>
      <c r="H14" s="383">
        <f>'OBRA CON ACUERDO O CONTRATO'!L14</f>
        <v>41507</v>
      </c>
      <c r="I14" s="384">
        <f>'OBRA CON ACUERDO O CONTRATO'!M14</f>
        <v>41538</v>
      </c>
      <c r="J14" s="385">
        <f>'OBRA CON ACUERDO O CONTRATO'!P14</f>
        <v>0</v>
      </c>
      <c r="K14" s="378"/>
      <c r="L14" s="379"/>
      <c r="M14" s="377"/>
      <c r="N14" s="386"/>
    </row>
    <row r="15" spans="1:14" s="387" customFormat="1" ht="75.75" hidden="1" customHeight="1">
      <c r="A15" s="376">
        <f>'OBRA CON ACUERDO O CONTRATO'!E15</f>
        <v>2013</v>
      </c>
      <c r="B15" s="377" t="str">
        <f>'OBRA CON ACUERDO O CONTRATO'!F15</f>
        <v>RAMO 33</v>
      </c>
      <c r="C15" s="378" t="str">
        <f>'OBRA CON ACUERDO O CONTRATO'!G15</f>
        <v>DOP/AD/014/2013</v>
      </c>
      <c r="D15" s="379" t="str">
        <f>'OBRA CON ACUERDO O CONTRATO'!H15</f>
        <v>ADMINISTRACION DIRECTA</v>
      </c>
      <c r="E15" s="380" t="str">
        <f>'OBRA CON ACUERDO O CONTRATO'!I15</f>
        <v>EMPEDRADO NORMAL C. 16 DE SEPTIEMBRE LA LOMA</v>
      </c>
      <c r="F15" s="381">
        <f>'OBRA CON ACUERDO O CONTRATO'!J15</f>
        <v>172000</v>
      </c>
      <c r="G15" s="382">
        <f>'OBRA CON ACUERDO O CONTRATO'!K15</f>
        <v>41488</v>
      </c>
      <c r="H15" s="383">
        <f>'OBRA CON ACUERDO O CONTRATO'!L15</f>
        <v>41493</v>
      </c>
      <c r="I15" s="384">
        <f>'OBRA CON ACUERDO O CONTRATO'!M15</f>
        <v>41506</v>
      </c>
      <c r="J15" s="385">
        <f>'OBRA CON ACUERDO O CONTRATO'!P15</f>
        <v>0</v>
      </c>
      <c r="K15" s="378"/>
      <c r="L15" s="379"/>
      <c r="M15" s="377"/>
      <c r="N15" s="386"/>
    </row>
    <row r="16" spans="1:14" ht="75.75" hidden="1" customHeight="1">
      <c r="A16" s="17">
        <f>'OBRA CON ACUERDO O CONTRATO'!E16</f>
        <v>2013</v>
      </c>
      <c r="B16" s="19" t="str">
        <f>'OBRA CON ACUERDO O CONTRATO'!F16</f>
        <v>RAMO 33</v>
      </c>
      <c r="C16" s="21" t="str">
        <f>'OBRA CON ACUERDO O CONTRATO'!G16</f>
        <v>GMJ 017C OP/2013</v>
      </c>
      <c r="D16" s="2" t="str">
        <f>'OBRA CON ACUERDO O CONTRATO'!H16</f>
        <v>INVITACIÓN</v>
      </c>
      <c r="E16" s="3" t="str">
        <f>'OBRA CON ACUERDO O CONTRATO'!I16</f>
        <v>ELECTRIFICACIÓN Y EQUIPAMIENTO DE POZO PROFUNDO, EN EL FRACCIONAMIENTO UBICADO EN LA ZONO OESTE DE LA MAGISTERIAL CABECERA MUNICIPAL</v>
      </c>
      <c r="F16" s="4">
        <f>'OBRA CON ACUERDO O CONTRATO'!J16</f>
        <v>1084867.96</v>
      </c>
      <c r="G16" s="6">
        <f>'OBRA CON ACUERDO O CONTRATO'!K16</f>
        <v>41516</v>
      </c>
      <c r="H16" s="5">
        <f>'OBRA CON ACUERDO O CONTRATO'!L16</f>
        <v>41553</v>
      </c>
      <c r="I16" s="12">
        <f>'OBRA CON ACUERDO O CONTRATO'!M16</f>
        <v>41623</v>
      </c>
      <c r="J16" s="232" t="str">
        <f>'OBRA CON ACUERDO O CONTRATO'!P16</f>
        <v>C. DANIEL RODRIGUEZ VALENZUELA</v>
      </c>
      <c r="K16" s="21"/>
      <c r="L16" s="2"/>
      <c r="M16" s="19"/>
      <c r="N16" s="13"/>
    </row>
    <row r="17" spans="1:14" ht="75.75" hidden="1" customHeight="1">
      <c r="A17" s="17">
        <f>'OBRA CON ACUERDO O CONTRATO'!E17</f>
        <v>2013</v>
      </c>
      <c r="B17" s="19" t="str">
        <f>'OBRA CON ACUERDO O CONTRATO'!F17</f>
        <v>RAMO 33</v>
      </c>
      <c r="C17" s="21" t="str">
        <f>'OBRA CON ACUERDO O CONTRATO'!G17</f>
        <v>GMJ 018C OP/2013</v>
      </c>
      <c r="D17" s="2" t="str">
        <f>'OBRA CON ACUERDO O CONTRATO'!H17</f>
        <v>ADJUDICACIÓN DIRECTA</v>
      </c>
      <c r="E17" s="3" t="str">
        <f>'OBRA CON ACUERDO O CONTRATO'!I17</f>
        <v>ELECTRIFICACIÓN EN BARRIO DEL RICON EN LA AGENCIA MUNICIPAL DE LAS TROJES</v>
      </c>
      <c r="F17" s="4">
        <f>'OBRA CON ACUERDO O CONTRATO'!J17</f>
        <v>223854.45</v>
      </c>
      <c r="G17" s="6">
        <f>'OBRA CON ACUERDO O CONTRATO'!K17</f>
        <v>41501</v>
      </c>
      <c r="H17" s="5">
        <f>'OBRA CON ACUERDO O CONTRATO'!L17</f>
        <v>41505</v>
      </c>
      <c r="I17" s="12">
        <f>'OBRA CON ACUERDO O CONTRATO'!M17</f>
        <v>41547</v>
      </c>
      <c r="J17" s="232" t="str">
        <f>'OBRA CON ACUERDO O CONTRATO'!P17</f>
        <v>ING. RIGOBERTO OLMEDO RAMOS</v>
      </c>
      <c r="K17" s="21"/>
      <c r="L17" s="2"/>
      <c r="M17" s="19"/>
      <c r="N17" s="13"/>
    </row>
    <row r="18" spans="1:14" ht="75.75" hidden="1" customHeight="1">
      <c r="A18" s="17">
        <f>'OBRA CON ACUERDO O CONTRATO'!E18</f>
        <v>2013</v>
      </c>
      <c r="B18" s="19" t="str">
        <f>'OBRA CON ACUERDO O CONTRATO'!F18</f>
        <v>RAMO 33</v>
      </c>
      <c r="C18" s="21" t="str">
        <f>'OBRA CON ACUERDO O CONTRATO'!G18</f>
        <v>GMJ 013C OP/2013</v>
      </c>
      <c r="D18" s="2" t="str">
        <f>'OBRA CON ACUERDO O CONTRATO'!H18</f>
        <v>ADJUDICACIÓN DIRECTA</v>
      </c>
      <c r="E18" s="3" t="str">
        <f>'OBRA CON ACUERDO O CONTRATO'!I18</f>
        <v>ELECTRIFICACIÓN EN C. CUAHUTEMOC, EN LA AGENCIA MUNICIPAL DE LAS TROJES</v>
      </c>
      <c r="F18" s="4">
        <f>'OBRA CON ACUERDO O CONTRATO'!J18</f>
        <v>318371.84999999998</v>
      </c>
      <c r="G18" s="6">
        <f>'OBRA CON ACUERDO O CONTRATO'!K18</f>
        <v>41501</v>
      </c>
      <c r="H18" s="5">
        <f>'OBRA CON ACUERDO O CONTRATO'!L18</f>
        <v>41519</v>
      </c>
      <c r="I18" s="12">
        <f>'OBRA CON ACUERDO O CONTRATO'!M18</f>
        <v>41573</v>
      </c>
      <c r="J18" s="232" t="str">
        <f>'OBRA CON ACUERDO O CONTRATO'!P18</f>
        <v>ING. RIGOBERTO OLMEDO RAMOS</v>
      </c>
      <c r="K18" s="21"/>
      <c r="L18" s="2"/>
      <c r="M18" s="19"/>
      <c r="N18" s="13"/>
    </row>
    <row r="19" spans="1:14" s="387" customFormat="1" ht="75.75" hidden="1" customHeight="1">
      <c r="A19" s="376">
        <f>'OBRA CON ACUERDO O CONTRATO'!E19</f>
        <v>2013</v>
      </c>
      <c r="B19" s="377" t="str">
        <f>'OBRA CON ACUERDO O CONTRATO'!F19</f>
        <v>RAMO 33</v>
      </c>
      <c r="C19" s="378" t="str">
        <f>'OBRA CON ACUERDO O CONTRATO'!G19</f>
        <v>DOP/AD/028/2013</v>
      </c>
      <c r="D19" s="379" t="str">
        <f>'OBRA CON ACUERDO O CONTRATO'!H19</f>
        <v>ADMINISTRACION DIRECTA</v>
      </c>
      <c r="E19" s="380" t="str">
        <f>'OBRA CON ACUERDO O CONTRATO'!I19</f>
        <v>CONST. MURO PERIMETRAL FRACC. MAGISTERIAL CABECERA MUNICIPAL</v>
      </c>
      <c r="F19" s="381">
        <f>'OBRA CON ACUERDO O CONTRATO'!J19</f>
        <v>65000</v>
      </c>
      <c r="G19" s="382">
        <f>'OBRA CON ACUERDO O CONTRATO'!K19</f>
        <v>41596</v>
      </c>
      <c r="H19" s="383">
        <f>'OBRA CON ACUERDO O CONTRATO'!L19</f>
        <v>41589</v>
      </c>
      <c r="I19" s="384">
        <f>'OBRA CON ACUERDO O CONTRATO'!M19</f>
        <v>41638</v>
      </c>
      <c r="J19" s="385">
        <f>'OBRA CON ACUERDO O CONTRATO'!P19</f>
        <v>0</v>
      </c>
      <c r="K19" s="378"/>
      <c r="L19" s="379"/>
      <c r="M19" s="377"/>
      <c r="N19" s="386"/>
    </row>
    <row r="20" spans="1:14" s="126" customFormat="1" ht="75.75" hidden="1" customHeight="1">
      <c r="A20" s="103">
        <f>'OBRA CON ACUERDO O CONTRATO'!E20</f>
        <v>2013</v>
      </c>
      <c r="B20" s="104" t="str">
        <f>'OBRA CON ACUERDO O CONTRATO'!F20</f>
        <v>RAMO 33</v>
      </c>
      <c r="C20" s="105" t="str">
        <f>'OBRA CON ACUERDO O CONTRATO'!G20</f>
        <v>OP/AD/027/2013</v>
      </c>
      <c r="D20" s="106" t="str">
        <f>'OBRA CON ACUERDO O CONTRATO'!H20</f>
        <v>ADMINISTRACION DIRECTA</v>
      </c>
      <c r="E20" s="152" t="str">
        <f>'OBRA CON ACUERDO O CONTRATO'!I20</f>
        <v>CASETA DE CONTROL Y CLORACION DEL POZO FRACC. MAGISTERIAL CABECERA MUNICIPAL</v>
      </c>
      <c r="F20" s="107" t="str">
        <f>'OBRA CON ACUERDO O CONTRATO'!J20</f>
        <v>FALTA</v>
      </c>
      <c r="G20" s="108" t="s">
        <v>48</v>
      </c>
      <c r="H20" s="109" t="s">
        <v>48</v>
      </c>
      <c r="I20" s="110" t="s">
        <v>48</v>
      </c>
      <c r="J20" s="362" t="s">
        <v>697</v>
      </c>
      <c r="K20" s="105"/>
      <c r="L20" s="106"/>
      <c r="M20" s="104"/>
      <c r="N20" s="125"/>
    </row>
    <row r="21" spans="1:14" ht="75.75" hidden="1" customHeight="1">
      <c r="A21" s="17">
        <f>'OBRA CON ACUERDO O CONTRATO'!E21</f>
        <v>2013</v>
      </c>
      <c r="B21" s="19" t="str">
        <f>'OBRA CON ACUERDO O CONTRATO'!F21</f>
        <v>RAMO 33</v>
      </c>
      <c r="C21" s="21" t="str">
        <f>'OBRA CON ACUERDO O CONTRATO'!G21</f>
        <v>GMJ 020C OP/2013</v>
      </c>
      <c r="D21" s="2" t="str">
        <f>'OBRA CON ACUERDO O CONTRATO'!H21</f>
        <v>ADJUDICACIÓN DIRECTA</v>
      </c>
      <c r="E21" s="3" t="str">
        <f>'OBRA CON ACUERDO O CONTRATO'!I21</f>
        <v xml:space="preserve">RENOVACION DE RED DE DRENAJE EN LA CALLE RAMON CORONA ENTRE MORELOS Y LOPEZ COTILLA EN LA DELEGACION DE POTRERILLOS </v>
      </c>
      <c r="F21" s="4">
        <f>'OBRA CON ACUERDO O CONTRATO'!J21</f>
        <v>99364.64</v>
      </c>
      <c r="G21" s="6">
        <f>'OBRA CON ACUERDO O CONTRATO'!K21</f>
        <v>41547</v>
      </c>
      <c r="H21" s="5">
        <f>'OBRA CON ACUERDO O CONTRATO'!L21</f>
        <v>41548</v>
      </c>
      <c r="I21" s="12">
        <f>'OBRA CON ACUERDO O CONTRATO'!M21</f>
        <v>41580</v>
      </c>
      <c r="J21" s="232" t="str">
        <f>'OBRA CON ACUERDO O CONTRATO'!P21</f>
        <v>ING. ISER RANGEL REVILLA</v>
      </c>
      <c r="K21" s="21"/>
      <c r="L21" s="2"/>
      <c r="M21" s="19"/>
      <c r="N21" s="13"/>
    </row>
    <row r="22" spans="1:14" ht="75.75" hidden="1" customHeight="1">
      <c r="A22" s="17">
        <f>'OBRA CON ACUERDO O CONTRATO'!E22</f>
        <v>2013</v>
      </c>
      <c r="B22" s="19" t="str">
        <f>'OBRA CON ACUERDO O CONTRATO'!F22</f>
        <v>RAMO 33</v>
      </c>
      <c r="C22" s="21" t="str">
        <f>'OBRA CON ACUERDO O CONTRATO'!G22</f>
        <v>GMJ 019C OP/2013</v>
      </c>
      <c r="D22" s="2" t="str">
        <f>'OBRA CON ACUERDO O CONTRATO'!H22</f>
        <v>ADJUDICACIÓN DIRECTA</v>
      </c>
      <c r="E22" s="3" t="str">
        <f>'OBRA CON ACUERDO O CONTRATO'!I22</f>
        <v xml:space="preserve">PAVIMENTO DE EMPEDRADO AHOGADO EN CEMENTO EN LA CALLE RAMON CORONA ENTRE MORELOS Y LOPEZ COTILLAEN LA DELEGACION DE POTRERILLOS </v>
      </c>
      <c r="F22" s="4">
        <f>'OBRA CON ACUERDO O CONTRATO'!J22</f>
        <v>363453.99</v>
      </c>
      <c r="G22" s="6">
        <f>'OBRA CON ACUERDO O CONTRATO'!K22</f>
        <v>41547</v>
      </c>
      <c r="H22" s="5">
        <f>'OBRA CON ACUERDO O CONTRATO'!L22</f>
        <v>41548</v>
      </c>
      <c r="I22" s="12">
        <f>'OBRA CON ACUERDO O CONTRATO'!M22</f>
        <v>41580</v>
      </c>
      <c r="J22" s="232" t="str">
        <f>'OBRA CON ACUERDO O CONTRATO'!P22</f>
        <v>ING. ISER RANGEL REVILLA</v>
      </c>
      <c r="K22" s="21"/>
      <c r="L22" s="2"/>
      <c r="M22" s="19"/>
      <c r="N22" s="13"/>
    </row>
    <row r="23" spans="1:14" s="387" customFormat="1" ht="75.75" hidden="1" customHeight="1">
      <c r="A23" s="376">
        <f>'OBRA CON ACUERDO O CONTRATO'!E23</f>
        <v>2013</v>
      </c>
      <c r="B23" s="377" t="str">
        <f>'OBRA CON ACUERDO O CONTRATO'!F23</f>
        <v>RAMO 33</v>
      </c>
      <c r="C23" s="378" t="str">
        <f>'OBRA CON ACUERDO O CONTRATO'!G23</f>
        <v>DOP/AD/022/2013</v>
      </c>
      <c r="D23" s="379" t="str">
        <f>'OBRA CON ACUERDO O CONTRATO'!H23</f>
        <v>ADMINISTRACION DIRECTA</v>
      </c>
      <c r="E23" s="380" t="str">
        <f>'OBRA CON ACUERDO O CONTRATO'!I23</f>
        <v>COLOCACION DE ADOQUIN EN CALLE JUAREZ Y 5 DE MAYO, EN LA LOCALIDAD DE SAN PEDRO TESISTAN</v>
      </c>
      <c r="F23" s="381">
        <f>'OBRA CON ACUERDO O CONTRATO'!J23</f>
        <v>339164.5</v>
      </c>
      <c r="G23" s="382">
        <f>'OBRA CON ACUERDO O CONTRATO'!K23</f>
        <v>41599</v>
      </c>
      <c r="H23" s="383">
        <f>'OBRA CON ACUERDO O CONTRATO'!L23</f>
        <v>41600</v>
      </c>
      <c r="I23" s="384">
        <f>'OBRA CON ACUERDO O CONTRATO'!M23</f>
        <v>41623</v>
      </c>
      <c r="J23" s="385">
        <f>'OBRA CON ACUERDO O CONTRATO'!P23</f>
        <v>0</v>
      </c>
      <c r="K23" s="378"/>
      <c r="L23" s="379"/>
      <c r="M23" s="377"/>
      <c r="N23" s="386"/>
    </row>
    <row r="24" spans="1:14" s="387" customFormat="1" ht="75.75" hidden="1" customHeight="1">
      <c r="A24" s="376">
        <f>'OBRA CON ACUERDO O CONTRATO'!E24</f>
        <v>2013</v>
      </c>
      <c r="B24" s="377" t="str">
        <f>'OBRA CON ACUERDO O CONTRATO'!F24</f>
        <v>RAMO 33</v>
      </c>
      <c r="C24" s="378" t="str">
        <f>'OBRA CON ACUERDO O CONTRATO'!G24</f>
        <v>DOP/AD/023/2013</v>
      </c>
      <c r="D24" s="379" t="str">
        <f>'OBRA CON ACUERDO O CONTRATO'!H24</f>
        <v>ADMINISTRACION DIRECTA</v>
      </c>
      <c r="E24" s="380" t="str">
        <f>'OBRA CON ACUERDO O CONTRATO'!I24</f>
        <v>RENOVACION DE AGUA POTABLE, EN C. 16 DE SEPTIEMBRE EN LA AGENCIA MUNICIPAL DE NEXTIPAC</v>
      </c>
      <c r="F24" s="381">
        <f>'OBRA CON ACUERDO O CONTRATO'!J24</f>
        <v>108190</v>
      </c>
      <c r="G24" s="382">
        <f>'OBRA CON ACUERDO O CONTRATO'!K24</f>
        <v>41593</v>
      </c>
      <c r="H24" s="383">
        <f>'OBRA CON ACUERDO O CONTRATO'!L24</f>
        <v>41596</v>
      </c>
      <c r="I24" s="384">
        <f>'OBRA CON ACUERDO O CONTRATO'!M24</f>
        <v>41610</v>
      </c>
      <c r="J24" s="385">
        <f>'OBRA CON ACUERDO O CONTRATO'!P24</f>
        <v>0</v>
      </c>
      <c r="K24" s="378"/>
      <c r="L24" s="379"/>
      <c r="M24" s="377"/>
      <c r="N24" s="386"/>
    </row>
    <row r="25" spans="1:14" s="387" customFormat="1" ht="75.75" hidden="1" customHeight="1">
      <c r="A25" s="376">
        <f>'OBRA CON ACUERDO O CONTRATO'!E25</f>
        <v>2013</v>
      </c>
      <c r="B25" s="377" t="str">
        <f>'OBRA CON ACUERDO O CONTRATO'!F25</f>
        <v>RAMO 33</v>
      </c>
      <c r="C25" s="378" t="str">
        <f>'OBRA CON ACUERDO O CONTRATO'!G25</f>
        <v>DOP/AD/017/2013</v>
      </c>
      <c r="D25" s="379" t="str">
        <f>'OBRA CON ACUERDO O CONTRATO'!H25</f>
        <v>ADMINISTRACION DIRECTA</v>
      </c>
      <c r="E25" s="380" t="str">
        <f>'OBRA CON ACUERDO O CONTRATO'!I25</f>
        <v>RENOVACION DE RED DE DRENAJE, EN C. 16 DE SEPTIEMBRE EN LA AGENCIA MUNICIPAL DE NEXTIPAC</v>
      </c>
      <c r="F25" s="381">
        <f>'OBRA CON ACUERDO O CONTRATO'!J25</f>
        <v>120948.09</v>
      </c>
      <c r="G25" s="382">
        <f>'OBRA CON ACUERDO O CONTRATO'!K25</f>
        <v>41593</v>
      </c>
      <c r="H25" s="383">
        <f>'OBRA CON ACUERDO O CONTRATO'!L25</f>
        <v>41596</v>
      </c>
      <c r="I25" s="384">
        <f>'OBRA CON ACUERDO O CONTRATO'!M25</f>
        <v>41610</v>
      </c>
      <c r="J25" s="385">
        <f>'OBRA CON ACUERDO O CONTRATO'!P25</f>
        <v>0</v>
      </c>
      <c r="K25" s="378"/>
      <c r="L25" s="379"/>
      <c r="M25" s="377"/>
      <c r="N25" s="386"/>
    </row>
    <row r="26" spans="1:14" s="387" customFormat="1" ht="75.75" hidden="1" customHeight="1">
      <c r="A26" s="376">
        <f>'OBRA CON ACUERDO O CONTRATO'!E26</f>
        <v>2013</v>
      </c>
      <c r="B26" s="377" t="str">
        <f>'OBRA CON ACUERDO O CONTRATO'!F26</f>
        <v>RAMO 33</v>
      </c>
      <c r="C26" s="378" t="str">
        <f>'OBRA CON ACUERDO O CONTRATO'!G26</f>
        <v>DOP/AD/021/2013</v>
      </c>
      <c r="D26" s="379" t="str">
        <f>'OBRA CON ACUERDO O CONTRATO'!H26</f>
        <v>ADMINISTRACION DIRECTA</v>
      </c>
      <c r="E26" s="380" t="str">
        <f>'OBRA CON ACUERDO O CONTRATO'!I26</f>
        <v>REEMPEDRADO NORMALEN CALLE LAZARO CARDENAS ENTRE C. PERO MORENO Y C. 16 DE SEPTIEMPRE, EN LA LOCALIDAD DE ZAPOTITAN DE HIDALGO</v>
      </c>
      <c r="F26" s="381">
        <f>'OBRA CON ACUERDO O CONTRATO'!J26</f>
        <v>150310.03</v>
      </c>
      <c r="G26" s="382">
        <f>'OBRA CON ACUERDO O CONTRATO'!K26</f>
        <v>41588</v>
      </c>
      <c r="H26" s="383">
        <f>'OBRA CON ACUERDO O CONTRATO'!L26</f>
        <v>41589</v>
      </c>
      <c r="I26" s="384">
        <f>'OBRA CON ACUERDO O CONTRATO'!M26</f>
        <v>41608</v>
      </c>
      <c r="J26" s="385">
        <f>'OBRA CON ACUERDO O CONTRATO'!P26</f>
        <v>0</v>
      </c>
      <c r="K26" s="378"/>
      <c r="L26" s="379"/>
      <c r="M26" s="377"/>
      <c r="N26" s="386"/>
    </row>
    <row r="27" spans="1:14" s="387" customFormat="1" ht="75.75" hidden="1" customHeight="1">
      <c r="A27" s="376">
        <f>'OBRA CON ACUERDO O CONTRATO'!E27</f>
        <v>2013</v>
      </c>
      <c r="B27" s="377" t="str">
        <f>'OBRA CON ACUERDO O CONTRATO'!F27</f>
        <v>RAMO 33</v>
      </c>
      <c r="C27" s="378" t="str">
        <f>'OBRA CON ACUERDO O CONTRATO'!G27</f>
        <v>DOP/AD/019/2013</v>
      </c>
      <c r="D27" s="379" t="str">
        <f>'OBRA CON ACUERDO O CONTRATO'!H27</f>
        <v>ADMINISTRACION DIRECTA</v>
      </c>
      <c r="E27" s="380" t="str">
        <f>'OBRA CON ACUERDO O CONTRATO'!I27</f>
        <v>REMODELACION DE DELEGACION EN LA POBLACION DE SAN PEDRO TESISTAN</v>
      </c>
      <c r="F27" s="381">
        <f>'OBRA CON ACUERDO O CONTRATO'!J27</f>
        <v>93916.43</v>
      </c>
      <c r="G27" s="382">
        <f>'OBRA CON ACUERDO O CONTRATO'!K27</f>
        <v>41502</v>
      </c>
      <c r="H27" s="383">
        <f>'OBRA CON ACUERDO O CONTRATO'!L27</f>
        <v>41507</v>
      </c>
      <c r="I27" s="384">
        <f>'OBRA CON ACUERDO O CONTRATO'!M27</f>
        <v>41545</v>
      </c>
      <c r="J27" s="385">
        <f>'OBRA CON ACUERDO O CONTRATO'!P27</f>
        <v>0</v>
      </c>
      <c r="K27" s="378"/>
      <c r="L27" s="379"/>
      <c r="M27" s="377"/>
      <c r="N27" s="386"/>
    </row>
    <row r="28" spans="1:14" s="387" customFormat="1" ht="75.75" hidden="1" customHeight="1">
      <c r="A28" s="376">
        <f>'OBRA CON ACUERDO O CONTRATO'!E28</f>
        <v>2013</v>
      </c>
      <c r="B28" s="377" t="str">
        <f>'OBRA CON ACUERDO O CONTRATO'!F28</f>
        <v>RAMO 33</v>
      </c>
      <c r="C28" s="378" t="str">
        <f>'OBRA CON ACUERDO O CONTRATO'!G28</f>
        <v>DOP/AD/024/2013</v>
      </c>
      <c r="D28" s="379" t="str">
        <f>'OBRA CON ACUERDO O CONTRATO'!H28</f>
        <v>ADMINISTRACION DIRECTA</v>
      </c>
      <c r="E28" s="380" t="str">
        <f>'OBRA CON ACUERDO O CONTRATO'!I28</f>
        <v>EMPEDRADO AHOGADO EN CEMENTO EN LA CALLE DONATO GUERRA DE CHURUBUSCO HASTA ARROYO EN LA AGENCIA MUNICIPAL DE; LA LOMA</v>
      </c>
      <c r="F28" s="381">
        <f>'OBRA CON ACUERDO O CONTRATO'!J28</f>
        <v>300000</v>
      </c>
      <c r="G28" s="382">
        <f>'OBRA CON ACUERDO O CONTRATO'!K28</f>
        <v>41614</v>
      </c>
      <c r="H28" s="383">
        <f>'OBRA CON ACUERDO O CONTRATO'!L28</f>
        <v>41617</v>
      </c>
      <c r="I28" s="384">
        <f>'OBRA CON ACUERDO O CONTRATO'!M28</f>
        <v>41638</v>
      </c>
      <c r="J28" s="385">
        <f>'OBRA CON ACUERDO O CONTRATO'!P28</f>
        <v>0</v>
      </c>
      <c r="K28" s="378"/>
      <c r="L28" s="379"/>
      <c r="M28" s="377"/>
      <c r="N28" s="386"/>
    </row>
    <row r="29" spans="1:14" s="387" customFormat="1" ht="75.75" hidden="1" customHeight="1">
      <c r="A29" s="376">
        <f>'OBRA CON ACUERDO O CONTRATO'!E29</f>
        <v>2013</v>
      </c>
      <c r="B29" s="377" t="str">
        <f>'OBRA CON ACUERDO O CONTRATO'!F29</f>
        <v>RAMO 33</v>
      </c>
      <c r="C29" s="378" t="str">
        <f>'OBRA CON ACUERDO O CONTRATO'!G29</f>
        <v>DOP/AD/026/2013</v>
      </c>
      <c r="D29" s="379" t="str">
        <f>'OBRA CON ACUERDO O CONTRATO'!H29</f>
        <v>ADMINISTRACION DIRECTA</v>
      </c>
      <c r="E29" s="380" t="str">
        <f>'OBRA CON ACUERDO O CONTRATO'!I29</f>
        <v>CONSTRUCCION DE RED DE AGUA POTABLE EN LA CALLE DONATO GUERRA DE CHURUBUSCO HASTA ARROYO, EN LA AGENCIA MUNICIPAL DE; LA LOMA</v>
      </c>
      <c r="F29" s="381">
        <f>'OBRA CON ACUERDO O CONTRATO'!J29</f>
        <v>51673.18</v>
      </c>
      <c r="G29" s="382">
        <f>'OBRA CON ACUERDO O CONTRATO'!K29</f>
        <v>41614</v>
      </c>
      <c r="H29" s="383">
        <f>'OBRA CON ACUERDO O CONTRATO'!L29</f>
        <v>41617</v>
      </c>
      <c r="I29" s="384">
        <f>'OBRA CON ACUERDO O CONTRATO'!M29</f>
        <v>41638</v>
      </c>
      <c r="J29" s="385">
        <f>'OBRA CON ACUERDO O CONTRATO'!P29</f>
        <v>0</v>
      </c>
      <c r="K29" s="378"/>
      <c r="L29" s="379"/>
      <c r="M29" s="377"/>
      <c r="N29" s="386"/>
    </row>
    <row r="30" spans="1:14" s="387" customFormat="1" ht="75.75" hidden="1" customHeight="1">
      <c r="A30" s="376">
        <f>'OBRA CON ACUERDO O CONTRATO'!E30</f>
        <v>2013</v>
      </c>
      <c r="B30" s="377" t="str">
        <f>'OBRA CON ACUERDO O CONTRATO'!F30</f>
        <v>RAMO 33</v>
      </c>
      <c r="C30" s="378" t="str">
        <f>'OBRA CON ACUERDO O CONTRATO'!G30</f>
        <v>DOP/AD/025/2013</v>
      </c>
      <c r="D30" s="379" t="str">
        <f>'OBRA CON ACUERDO O CONTRATO'!H30</f>
        <v>ADMINISTRACION DIRECTA</v>
      </c>
      <c r="E30" s="380" t="str">
        <f>'OBRA CON ACUERDO O CONTRATO'!I30</f>
        <v>CONSTRUCCION DE DRENAJE, EN LA C. DONATO GUERRA DE CHURUBUSCO HASTA EL ARROYO EN LA AGENCIA MUNICIPAL DE LA LOMA</v>
      </c>
      <c r="F30" s="381">
        <f>'OBRA CON ACUERDO O CONTRATO'!J30</f>
        <v>63457.87</v>
      </c>
      <c r="G30" s="382">
        <f>'OBRA CON ACUERDO O CONTRATO'!K30</f>
        <v>41614</v>
      </c>
      <c r="H30" s="383">
        <f>'OBRA CON ACUERDO O CONTRATO'!L30</f>
        <v>41617</v>
      </c>
      <c r="I30" s="384">
        <f>'OBRA CON ACUERDO O CONTRATO'!M30</f>
        <v>41638</v>
      </c>
      <c r="J30" s="385">
        <f>'OBRA CON ACUERDO O CONTRATO'!P30</f>
        <v>0</v>
      </c>
      <c r="K30" s="378"/>
      <c r="L30" s="379"/>
      <c r="M30" s="377"/>
      <c r="N30" s="386"/>
    </row>
    <row r="31" spans="1:14" s="387" customFormat="1" ht="75.75" hidden="1" customHeight="1">
      <c r="A31" s="376">
        <f>'OBRA CON ACUERDO O CONTRATO'!E31</f>
        <v>2013</v>
      </c>
      <c r="B31" s="377" t="str">
        <f>'OBRA CON ACUERDO O CONTRATO'!F31</f>
        <v>RAMO 33</v>
      </c>
      <c r="C31" s="378" t="str">
        <f>'OBRA CON ACUERDO O CONTRATO'!G31</f>
        <v>DOP/AD/008/2013</v>
      </c>
      <c r="D31" s="379" t="str">
        <f>'OBRA CON ACUERDO O CONTRATO'!H31</f>
        <v>ADMINISTRACION DIRECTA</v>
      </c>
      <c r="E31" s="380" t="str">
        <f>'OBRA CON ACUERDO O CONTRATO'!I31</f>
        <v>EMPEDRADO NORMAL, EN C. 16 DE SEPTIEMBRE EN LA AGENCIA MUNICIPAL DE NEXTIPAC</v>
      </c>
      <c r="F31" s="381">
        <f>'OBRA CON ACUERDO O CONTRATO'!J31</f>
        <v>387451.67</v>
      </c>
      <c r="G31" s="382">
        <f>'OBRA CON ACUERDO O CONTRATO'!K31</f>
        <v>41600</v>
      </c>
      <c r="H31" s="383">
        <f>'OBRA CON ACUERDO O CONTRATO'!L31</f>
        <v>41603</v>
      </c>
      <c r="I31" s="384">
        <f>'OBRA CON ACUERDO O CONTRATO'!M31</f>
        <v>41608</v>
      </c>
      <c r="J31" s="385">
        <f>'OBRA CON ACUERDO O CONTRATO'!P31</f>
        <v>0</v>
      </c>
      <c r="K31" s="378"/>
      <c r="L31" s="379"/>
      <c r="M31" s="377"/>
      <c r="N31" s="386"/>
    </row>
    <row r="32" spans="1:14" ht="75.75" hidden="1" customHeight="1">
      <c r="A32" s="17">
        <f>'OBRA CON ACUERDO O CONTRATO'!E32</f>
        <v>2013</v>
      </c>
      <c r="B32" s="19" t="str">
        <f>'OBRA CON ACUERDO O CONTRATO'!F32</f>
        <v>Resc Esp Pub</v>
      </c>
      <c r="C32" s="21" t="str">
        <f>'OBRA CON ACUERDO O CONTRATO'!G32</f>
        <v>GMJ 021C OP/2013</v>
      </c>
      <c r="D32" s="2" t="str">
        <f>'OBRA CON ACUERDO O CONTRATO'!H32</f>
        <v>ADJUDICACIÓN DIRECTA</v>
      </c>
      <c r="E32" s="3" t="str">
        <f>'OBRA CON ACUERDO O CONTRATO'!I32</f>
        <v>RESCATE DE LA UNIDAD DEPORTIVA ZARAGOZA, EN LA CABECERA MUNICIPAL, DEL MUNICIPIO DE JOCOTEPEC, JALISCO</v>
      </c>
      <c r="F32" s="4">
        <f>'OBRA CON ACUERDO O CONTRATO'!J32</f>
        <v>1299999</v>
      </c>
      <c r="G32" s="6">
        <f>'OBRA CON ACUERDO O CONTRATO'!K32</f>
        <v>41547</v>
      </c>
      <c r="H32" s="5">
        <f>'OBRA CON ACUERDO O CONTRATO'!L32</f>
        <v>41547</v>
      </c>
      <c r="I32" s="12">
        <f>'OBRA CON ACUERDO O CONTRATO'!M32</f>
        <v>41608</v>
      </c>
      <c r="J32" s="232" t="str">
        <f>'OBRA CON ACUERDO O CONTRATO'!P32</f>
        <v>C. DANIEL RODRIGUEZ VALENZUELA</v>
      </c>
      <c r="K32" s="21"/>
      <c r="L32" s="2"/>
      <c r="M32" s="19"/>
      <c r="N32" s="13"/>
    </row>
    <row r="33" spans="1:14" s="387" customFormat="1" ht="75.75" hidden="1" customHeight="1">
      <c r="A33" s="376">
        <f>'OBRA CON ACUERDO O CONTRATO'!E33</f>
        <v>2013</v>
      </c>
      <c r="B33" s="377" t="str">
        <f>'OBRA CON ACUERDO O CONTRATO'!F33</f>
        <v>3X1 PARA MIGRANTES</v>
      </c>
      <c r="C33" s="378" t="str">
        <f>'OBRA CON ACUERDO O CONTRATO'!G33</f>
        <v>DOP/AD/030/2013</v>
      </c>
      <c r="D33" s="379" t="str">
        <f>'OBRA CON ACUERDO O CONTRATO'!H33</f>
        <v>ADMINISTRACION DIRECTA</v>
      </c>
      <c r="E33" s="380" t="str">
        <f>'OBRA CON ACUERDO O CONTRATO'!I33</f>
        <v>REHABILITACIÓN DE RED DE AGUA POTBLE EN C. VICENTE GUERRERO, DE CARR. FED. #15 HASTA ZONA FEDERAL (LAGO) EN LA DELEGACIÓN DE SAN PEDRO TESISTAN</v>
      </c>
      <c r="F33" s="381">
        <f>'OBRA CON ACUERDO O CONTRATO'!J33</f>
        <v>125188</v>
      </c>
      <c r="G33" s="382">
        <f>'OBRA CON ACUERDO O CONTRATO'!K33</f>
        <v>41617</v>
      </c>
      <c r="H33" s="383">
        <f>'OBRA CON ACUERDO O CONTRATO'!L33</f>
        <v>41612</v>
      </c>
      <c r="I33" s="384">
        <f>'OBRA CON ACUERDO O CONTRATO'!M33</f>
        <v>41638</v>
      </c>
      <c r="J33" s="385">
        <f>'OBRA CON ACUERDO O CONTRATO'!P33</f>
        <v>0</v>
      </c>
      <c r="K33" s="378"/>
      <c r="L33" s="379"/>
      <c r="M33" s="377"/>
      <c r="N33" s="386"/>
    </row>
    <row r="34" spans="1:14" s="387" customFormat="1" ht="75.75" hidden="1" customHeight="1">
      <c r="A34" s="376">
        <f>'OBRA CON ACUERDO O CONTRATO'!E34</f>
        <v>2013</v>
      </c>
      <c r="B34" s="377" t="str">
        <f>'OBRA CON ACUERDO O CONTRATO'!F34</f>
        <v>CUENTA CORRIENTE</v>
      </c>
      <c r="C34" s="378" t="str">
        <f>'OBRA CON ACUERDO O CONTRATO'!G34</f>
        <v>DOP/AD/001/2013</v>
      </c>
      <c r="D34" s="379" t="str">
        <f>'OBRA CON ACUERDO O CONTRATO'!H34</f>
        <v>ADMINISTRACION DIRECTA</v>
      </c>
      <c r="E34" s="380" t="str">
        <f>'OBRA CON ACUERDO O CONTRATO'!I34</f>
        <v>REHABILITACIÓN DE RED DE AGUA POTABLE EN C.  FRANCISCO I. MADERO ENTRE ITURBIDE Y VICENTE GUERRERO EN L LOCALIDAD DE; SAN JUAN COSALA</v>
      </c>
      <c r="F34" s="381">
        <f>'OBRA CON ACUERDO O CONTRATO'!J34</f>
        <v>75847.88</v>
      </c>
      <c r="G34" s="382">
        <f>'OBRA CON ACUERDO O CONTRATO'!K34</f>
        <v>41447</v>
      </c>
      <c r="H34" s="383">
        <f>'OBRA CON ACUERDO O CONTRATO'!L34</f>
        <v>41447</v>
      </c>
      <c r="I34" s="384">
        <f>'OBRA CON ACUERDO O CONTRATO'!M34</f>
        <v>41460</v>
      </c>
      <c r="J34" s="385">
        <f>'OBRA CON ACUERDO O CONTRATO'!P34</f>
        <v>0</v>
      </c>
      <c r="K34" s="378"/>
      <c r="L34" s="379"/>
      <c r="M34" s="377"/>
      <c r="N34" s="386"/>
    </row>
    <row r="35" spans="1:14" s="387" customFormat="1" ht="75.75" hidden="1" customHeight="1">
      <c r="A35" s="376">
        <f>'OBRA CON ACUERDO O CONTRATO'!E35</f>
        <v>2013</v>
      </c>
      <c r="B35" s="377" t="str">
        <f>'OBRA CON ACUERDO O CONTRATO'!F35</f>
        <v>CUENTA CORRIENTE</v>
      </c>
      <c r="C35" s="378" t="str">
        <f>'OBRA CON ACUERDO O CONTRATO'!G35</f>
        <v>DOP/AD/002/2013</v>
      </c>
      <c r="D35" s="379" t="str">
        <f>'OBRA CON ACUERDO O CONTRATO'!H35</f>
        <v>ADMINISTRACION DIRECTA</v>
      </c>
      <c r="E35" s="380" t="str">
        <f>'OBRA CON ACUERDO O CONTRATO'!I35</f>
        <v>BACHEO DE EMPEDRADO NORMAL EN ZANJA EN  C. FRANCISCO I. MADERO ENTRE ITURBIDE Y VICENTE GUERRERO EN LA LOCALIDAD DE SAN JUAN COSALA</v>
      </c>
      <c r="F35" s="381">
        <f>'OBRA CON ACUERDO O CONTRATO'!J35</f>
        <v>38585.949999999997</v>
      </c>
      <c r="G35" s="382">
        <f>'OBRA CON ACUERDO O CONTRATO'!K35</f>
        <v>41446</v>
      </c>
      <c r="H35" s="383">
        <f>'OBRA CON ACUERDO O CONTRATO'!L35</f>
        <v>41446</v>
      </c>
      <c r="I35" s="384">
        <f>'OBRA CON ACUERDO O CONTRATO'!M35</f>
        <v>41453</v>
      </c>
      <c r="J35" s="385">
        <f>'OBRA CON ACUERDO O CONTRATO'!P35</f>
        <v>0</v>
      </c>
      <c r="K35" s="378"/>
      <c r="L35" s="379"/>
      <c r="M35" s="377"/>
      <c r="N35" s="386"/>
    </row>
    <row r="36" spans="1:14" s="387" customFormat="1" ht="75.75" hidden="1" customHeight="1">
      <c r="A36" s="376">
        <f>'OBRA CON ACUERDO O CONTRATO'!E36</f>
        <v>2013</v>
      </c>
      <c r="B36" s="377" t="str">
        <f>'OBRA CON ACUERDO O CONTRATO'!F36</f>
        <v>CUENTA CORRIENTE</v>
      </c>
      <c r="C36" s="378" t="str">
        <f>'OBRA CON ACUERDO O CONTRATO'!G36</f>
        <v>DOP/AD/003/2013</v>
      </c>
      <c r="D36" s="379" t="str">
        <f>'OBRA CON ACUERDO O CONTRATO'!H36</f>
        <v>ADMINISTRACION DIRECTA</v>
      </c>
      <c r="E36" s="380" t="str">
        <f>'OBRA CON ACUERDO O CONTRATO'!I36</f>
        <v>EMPEDRADO AHOGADO EN PRIVADA MATAMOROS EN L LOCALIDAD DE SAN JUAN COSALA</v>
      </c>
      <c r="F36" s="381">
        <f>'OBRA CON ACUERDO O CONTRATO'!J36</f>
        <v>396797.76</v>
      </c>
      <c r="G36" s="382">
        <f>'OBRA CON ACUERDO O CONTRATO'!K36</f>
        <v>41446</v>
      </c>
      <c r="H36" s="383">
        <f>'OBRA CON ACUERDO O CONTRATO'!L36</f>
        <v>41446</v>
      </c>
      <c r="I36" s="384">
        <f>'OBRA CON ACUERDO O CONTRATO'!M36</f>
        <v>41460</v>
      </c>
      <c r="J36" s="385">
        <f>'OBRA CON ACUERDO O CONTRATO'!P36</f>
        <v>0</v>
      </c>
      <c r="K36" s="378"/>
      <c r="L36" s="379"/>
      <c r="M36" s="377"/>
      <c r="N36" s="386"/>
    </row>
    <row r="37" spans="1:14" s="387" customFormat="1" ht="75.75" hidden="1" customHeight="1">
      <c r="A37" s="376">
        <f>'OBRA CON ACUERDO O CONTRATO'!E37</f>
        <v>2013</v>
      </c>
      <c r="B37" s="377" t="str">
        <f>'OBRA CON ACUERDO O CONTRATO'!F37</f>
        <v>CUENTA CORRIENTE</v>
      </c>
      <c r="C37" s="378" t="str">
        <f>'OBRA CON ACUERDO O CONTRATO'!G37</f>
        <v>DOP/AD/004/2013</v>
      </c>
      <c r="D37" s="379" t="str">
        <f>'OBRA CON ACUERDO O CONTRATO'!H37</f>
        <v>ADMINISTRACION DIRECTA</v>
      </c>
      <c r="E37" s="380" t="str">
        <f>'OBRA CON ACUERDO O CONTRATO'!I37</f>
        <v>DESASOLVES PREVENTIVOS PARA EVITAR INUNDCIONES EN CBECERA Y SUS LOCALIDADES</v>
      </c>
      <c r="F37" s="381">
        <f>'OBRA CON ACUERDO O CONTRATO'!J37</f>
        <v>300000</v>
      </c>
      <c r="G37" s="382">
        <f>'OBRA CON ACUERDO O CONTRATO'!K37</f>
        <v>41449</v>
      </c>
      <c r="H37" s="383">
        <f>'OBRA CON ACUERDO O CONTRATO'!L37</f>
        <v>41449</v>
      </c>
      <c r="I37" s="384">
        <f>'OBRA CON ACUERDO O CONTRATO'!M37</f>
        <v>41517</v>
      </c>
      <c r="J37" s="385">
        <f>'OBRA CON ACUERDO O CONTRATO'!P37</f>
        <v>0</v>
      </c>
      <c r="K37" s="378"/>
      <c r="L37" s="379"/>
      <c r="M37" s="377"/>
      <c r="N37" s="386"/>
    </row>
    <row r="38" spans="1:14" s="126" customFormat="1" ht="75.75" hidden="1" customHeight="1">
      <c r="A38" s="103">
        <f>'OBRA CON ACUERDO O CONTRATO'!E38</f>
        <v>2013</v>
      </c>
      <c r="B38" s="104" t="str">
        <f>'OBRA CON ACUERDO O CONTRATO'!F38</f>
        <v>CUENTA CORRIENTE</v>
      </c>
      <c r="C38" s="105" t="str">
        <f>'OBRA CON ACUERDO O CONTRATO'!G38</f>
        <v>DOP/AD/012/2013</v>
      </c>
      <c r="D38" s="106" t="str">
        <f>'OBRA CON ACUERDO O CONTRATO'!H38</f>
        <v>ADMINISTRACION DIRECTA</v>
      </c>
      <c r="E38" s="152" t="str">
        <f>'OBRA CON ACUERDO O CONTRATO'!I38</f>
        <v>REMODELACION DE FACHADA EN ZONA CENTRO 1ª ETAPA, EN LA  CABECERA MUNICIPAL</v>
      </c>
      <c r="F38" s="107">
        <f>'OBRA CON ACUERDO O CONTRATO'!J38</f>
        <v>0</v>
      </c>
      <c r="G38" s="108" t="s">
        <v>48</v>
      </c>
      <c r="H38" s="109" t="s">
        <v>48</v>
      </c>
      <c r="I38" s="110" t="s">
        <v>48</v>
      </c>
      <c r="J38" s="362" t="s">
        <v>697</v>
      </c>
      <c r="K38" s="105"/>
      <c r="L38" s="106"/>
      <c r="M38" s="104"/>
      <c r="N38" s="125"/>
    </row>
    <row r="39" spans="1:14" s="230" customFormat="1" ht="75.75" hidden="1" customHeight="1">
      <c r="A39" s="388">
        <f>'OBRA CON ACUERDO O CONTRATO'!E39</f>
        <v>2013</v>
      </c>
      <c r="B39" s="246" t="str">
        <f>'OBRA CON ACUERDO O CONTRATO'!F39</f>
        <v>CUENTA CORRIENTE</v>
      </c>
      <c r="C39" s="203" t="str">
        <f>'OBRA CON ACUERDO O CONTRATO'!G39</f>
        <v>DOP/AD/013/2013</v>
      </c>
      <c r="D39" s="238" t="str">
        <f>'OBRA CON ACUERDO O CONTRATO'!H39</f>
        <v>ADMINISTRACION DIRECTA</v>
      </c>
      <c r="E39" s="389" t="str">
        <f>'OBRA CON ACUERDO O CONTRATO'!I39</f>
        <v>CONST. DE LOCAL COMERCIAL MALECON CABECERA MUNICIPAL</v>
      </c>
      <c r="F39" s="99">
        <f>'OBRA CON ACUERDO O CONTRATO'!J39</f>
        <v>60000</v>
      </c>
      <c r="G39" s="83">
        <f>'OBRA CON ACUERDO O CONTRATO'!K39</f>
        <v>41463</v>
      </c>
      <c r="H39" s="298">
        <f>'OBRA CON ACUERDO O CONTRATO'!L39</f>
        <v>41433</v>
      </c>
      <c r="I39" s="288">
        <f>'OBRA CON ACUERDO O CONTRATO'!M39</f>
        <v>41501</v>
      </c>
      <c r="J39" s="234">
        <f>'OBRA CON ACUERDO O CONTRATO'!P39</f>
        <v>0</v>
      </c>
      <c r="K39" s="203"/>
      <c r="L39" s="238"/>
      <c r="M39" s="246"/>
      <c r="N39" s="390"/>
    </row>
    <row r="40" spans="1:14" s="230" customFormat="1" ht="75.75" hidden="1" customHeight="1">
      <c r="A40" s="388">
        <f>'OBRA CON ACUERDO O CONTRATO'!E40</f>
        <v>2013</v>
      </c>
      <c r="B40" s="246" t="str">
        <f>'OBRA CON ACUERDO O CONTRATO'!F40</f>
        <v>CUENTA CORRIENTE</v>
      </c>
      <c r="C40" s="203" t="str">
        <f>'OBRA CON ACUERDO O CONTRATO'!G40</f>
        <v>DOP/AD/028/2013</v>
      </c>
      <c r="D40" s="238" t="str">
        <f>'OBRA CON ACUERDO O CONTRATO'!H40</f>
        <v>ADMINISTRACION DIRECTA</v>
      </c>
      <c r="E40" s="389" t="str">
        <f>'OBRA CON ACUERDO O CONTRATO'!I40</f>
        <v>CONST. MURO PERIMETRAL FRACC. MAGISTERIAL CABECERA MUNICIPAL</v>
      </c>
      <c r="F40" s="99">
        <f>'OBRA CON ACUERDO O CONTRATO'!J40</f>
        <v>65000</v>
      </c>
      <c r="G40" s="83">
        <f>'OBRA CON ACUERDO O CONTRATO'!K40</f>
        <v>41596</v>
      </c>
      <c r="H40" s="298">
        <f>'OBRA CON ACUERDO O CONTRATO'!L40</f>
        <v>41589</v>
      </c>
      <c r="I40" s="288">
        <f>'OBRA CON ACUERDO O CONTRATO'!M40</f>
        <v>41638</v>
      </c>
      <c r="J40" s="234">
        <f>'OBRA CON ACUERDO O CONTRATO'!P40</f>
        <v>0</v>
      </c>
      <c r="K40" s="203"/>
      <c r="L40" s="238"/>
      <c r="M40" s="246"/>
      <c r="N40" s="390"/>
    </row>
    <row r="41" spans="1:14" ht="75.75" hidden="1" customHeight="1">
      <c r="A41" s="17">
        <f>'OBRA CON ACUERDO O CONTRATO'!E41</f>
        <v>2013</v>
      </c>
      <c r="B41" s="19" t="str">
        <f>'OBRA CON ACUERDO O CONTRATO'!F41</f>
        <v>CUENTA CORRIENTE</v>
      </c>
      <c r="C41" s="21" t="str">
        <f>'OBRA CON ACUERDO O CONTRATO'!G41</f>
        <v>GMJ 001C OP/2013</v>
      </c>
      <c r="D41" s="2" t="str">
        <f>'OBRA CON ACUERDO O CONTRATO'!H41</f>
        <v>INVITACIÓN</v>
      </c>
      <c r="E41" s="3" t="str">
        <f>'OBRA CON ACUERDO O CONTRATO'!I41</f>
        <v>TERMINACION DEL CENTRO DE SALUD, EN LA POBLACION LAS TROJES</v>
      </c>
      <c r="F41" s="4">
        <f>'OBRA CON ACUERDO O CONTRATO'!J41</f>
        <v>977397.28</v>
      </c>
      <c r="G41" s="6">
        <f>'OBRA CON ACUERDO O CONTRATO'!K41</f>
        <v>41278</v>
      </c>
      <c r="H41" s="5">
        <f>'OBRA CON ACUERDO O CONTRATO'!L41</f>
        <v>41316</v>
      </c>
      <c r="I41" s="12">
        <f>'OBRA CON ACUERDO O CONTRATO'!M41</f>
        <v>41394</v>
      </c>
      <c r="J41" s="232" t="str">
        <f>'OBRA CON ACUERDO O CONTRATO'!P41</f>
        <v>ING. RIGOBERTO OLMEDO RAMOS</v>
      </c>
      <c r="K41" s="21"/>
      <c r="L41" s="2"/>
      <c r="M41" s="19"/>
      <c r="N41" s="13"/>
    </row>
    <row r="42" spans="1:14" ht="75.75" hidden="1" customHeight="1">
      <c r="A42" s="17">
        <f>'OBRA CON ACUERDO O CONTRATO'!E42</f>
        <v>2013</v>
      </c>
      <c r="B42" s="19" t="str">
        <f>'OBRA CON ACUERDO O CONTRATO'!F42</f>
        <v>CUENTA CORRIENTE</v>
      </c>
      <c r="C42" s="21" t="str">
        <f>'OBRA CON ACUERDO O CONTRATO'!G42</f>
        <v>GMJ 003C OP/2013</v>
      </c>
      <c r="D42" s="2" t="str">
        <f>'OBRA CON ACUERDO O CONTRATO'!H42</f>
        <v>ADJUDICACIÓN DIRECTA</v>
      </c>
      <c r="E42" s="3" t="str">
        <f>'OBRA CON ACUERDO O CONTRATO'!I42</f>
        <v>ELABORACION DE TOPES EN CARRETERA A CHAPALA Y BACHEO EN ASFALTO C. MORELOS ENTRE INDEPENDENCIA Y ALLENDE EN LA POBLACION DE LA CABECERA</v>
      </c>
      <c r="F42" s="4">
        <f>'OBRA CON ACUERDO O CONTRATO'!J42</f>
        <v>253692.08</v>
      </c>
      <c r="G42" s="6">
        <f>'OBRA CON ACUERDO O CONTRATO'!K42</f>
        <v>41278</v>
      </c>
      <c r="H42" s="5">
        <f>'OBRA CON ACUERDO O CONTRATO'!L42</f>
        <v>41281</v>
      </c>
      <c r="I42" s="12">
        <f>'OBRA CON ACUERDO O CONTRATO'!M42</f>
        <v>41286</v>
      </c>
      <c r="J42" s="232" t="str">
        <f>'OBRA CON ACUERDO O CONTRATO'!P42</f>
        <v>ING. LUIS JOEL HUERTA LOMA</v>
      </c>
      <c r="K42" s="21"/>
      <c r="L42" s="2"/>
      <c r="M42" s="19"/>
      <c r="N42" s="13"/>
    </row>
    <row r="43" spans="1:14" ht="75.75" hidden="1" customHeight="1">
      <c r="A43" s="17">
        <f>'OBRA CON ACUERDO O CONTRATO'!E43</f>
        <v>2013</v>
      </c>
      <c r="B43" s="19" t="str">
        <f>'OBRA CON ACUERDO O CONTRATO'!F43</f>
        <v>CUENTA CORRIENTE</v>
      </c>
      <c r="C43" s="21" t="str">
        <f>'OBRA CON ACUERDO O CONTRATO'!G43</f>
        <v>GMJ 004C OP/2013</v>
      </c>
      <c r="D43" s="2" t="str">
        <f>'OBRA CON ACUERDO O CONTRATO'!H43</f>
        <v>ADJUDICACIÓN DIRECTA</v>
      </c>
      <c r="E43" s="3" t="str">
        <f>'OBRA CON ACUERDO O CONTRATO'!I43</f>
        <v>BACHEO EN ASFALTO EN C. MORELOS ENTRE ALLENDE Y PEDRO MORENO EN LA POBLACION DE LA CABECERA</v>
      </c>
      <c r="F43" s="4">
        <f>'OBRA CON ACUERDO O CONTRATO'!J43</f>
        <v>213963.7</v>
      </c>
      <c r="G43" s="6">
        <f>'OBRA CON ACUERDO O CONTRATO'!K43</f>
        <v>41278</v>
      </c>
      <c r="H43" s="5">
        <f>'OBRA CON ACUERDO O CONTRATO'!L43</f>
        <v>41281</v>
      </c>
      <c r="I43" s="12">
        <f>'OBRA CON ACUERDO O CONTRATO'!M43</f>
        <v>41286</v>
      </c>
      <c r="J43" s="232" t="str">
        <f>'OBRA CON ACUERDO O CONTRATO'!P43</f>
        <v>ING. LUIS JOEL HUERTA LOMA</v>
      </c>
      <c r="K43" s="21"/>
      <c r="L43" s="2"/>
      <c r="M43" s="19"/>
      <c r="N43" s="13"/>
    </row>
    <row r="44" spans="1:14" ht="75.75" hidden="1" customHeight="1">
      <c r="A44" s="17">
        <f>'OBRA CON ACUERDO O CONTRATO'!E44</f>
        <v>2013</v>
      </c>
      <c r="B44" s="19" t="str">
        <f>'OBRA CON ACUERDO O CONTRATO'!F44</f>
        <v>CUENTA CORRIENTE</v>
      </c>
      <c r="C44" s="21" t="str">
        <f>'OBRA CON ACUERDO O CONTRATO'!G44</f>
        <v>GMJ 005C OP/2013</v>
      </c>
      <c r="D44" s="2" t="str">
        <f>'OBRA CON ACUERDO O CONTRATO'!H44</f>
        <v>ADJUDICACIÓN DIRECTA</v>
      </c>
      <c r="E44" s="3" t="str">
        <f>'OBRA CON ACUERDO O CONTRATO'!I44</f>
        <v>BACHEO EN ASFALTO EN CALLES: MATAMOROS ENTRE MORELOS Y DEGOLLADO/C. DEGOLLADO ENTRE MATAMOROS Y NICOLAS BRAVO/ C. DONATO GUERRA ENTRE MATAROS Y 1RO DE MAYO/C. VICENTE GUERRERO ENTRE INDEPENDENCIA Y ZARAGOZA/C. MORELOS ENTRE PERO MORENO Y NICOLAS BRAVO/C. MIGUEL ARANA ESQUINA CRISTOBL COLON/ C. VICENTE GUERRERO ENTRONQUE CON CARRETERA MORELIA-GUADALAJARA, EN LA CABECERA MUNICIPAL</v>
      </c>
      <c r="F44" s="4">
        <f>'OBRA CON ACUERDO O CONTRATO'!J44</f>
        <v>318104.90999999997</v>
      </c>
      <c r="G44" s="6">
        <f>'OBRA CON ACUERDO O CONTRATO'!K44</f>
        <v>41324</v>
      </c>
      <c r="H44" s="5">
        <f>'OBRA CON ACUERDO O CONTRATO'!L44</f>
        <v>41324</v>
      </c>
      <c r="I44" s="12">
        <f>'OBRA CON ACUERDO O CONTRATO'!M44</f>
        <v>41344</v>
      </c>
      <c r="J44" s="232" t="str">
        <f>'OBRA CON ACUERDO O CONTRATO'!P44</f>
        <v>ING. ISER RANGEL REVILLA</v>
      </c>
      <c r="K44" s="21"/>
      <c r="L44" s="2"/>
      <c r="M44" s="19"/>
      <c r="N44" s="13"/>
    </row>
    <row r="45" spans="1:14" ht="75.75" hidden="1" customHeight="1">
      <c r="A45" s="17">
        <f>'OBRA CON ACUERDO O CONTRATO'!E45</f>
        <v>2013</v>
      </c>
      <c r="B45" s="19" t="str">
        <f>'OBRA CON ACUERDO O CONTRATO'!F45</f>
        <v>CUENTA CORRIENTE</v>
      </c>
      <c r="C45" s="21" t="str">
        <f>'OBRA CON ACUERDO O CONTRATO'!G45</f>
        <v>GMJ 006C OP/2013</v>
      </c>
      <c r="D45" s="2" t="str">
        <f>'OBRA CON ACUERDO O CONTRATO'!H45</f>
        <v>INVITACIÓN</v>
      </c>
      <c r="E45" s="3" t="str">
        <f>'OBRA CON ACUERDO O CONTRATO'!I45</f>
        <v>COLOCACIÓN DE CARPETA ASFALTICA EN AV. DEL TRABAJO (EN EL INGRESO PRINCIPAL A LA LOCLIDAD) EN LA POBLCIÓN DE ZAPOTITAN DE HIDALGO</v>
      </c>
      <c r="F45" s="4">
        <f>'OBRA CON ACUERDO O CONTRATO'!J45</f>
        <v>1807551.01</v>
      </c>
      <c r="G45" s="6">
        <f>'OBRA CON ACUERDO O CONTRATO'!K45</f>
        <v>41327</v>
      </c>
      <c r="H45" s="5">
        <f>'OBRA CON ACUERDO O CONTRATO'!L45</f>
        <v>41328</v>
      </c>
      <c r="I45" s="12">
        <f>'OBRA CON ACUERDO O CONTRATO'!M45</f>
        <v>41337</v>
      </c>
      <c r="J45" s="232" t="str">
        <f>'OBRA CON ACUERDO O CONTRATO'!P45</f>
        <v>ING. LUIS JOEL HUERTA LOMA</v>
      </c>
      <c r="K45" s="21"/>
      <c r="L45" s="2"/>
      <c r="M45" s="19"/>
      <c r="N45" s="13"/>
    </row>
    <row r="46" spans="1:14" ht="75.75" hidden="1" customHeight="1">
      <c r="A46" s="17">
        <f>'OBRA CON ACUERDO O CONTRATO'!E46</f>
        <v>2013</v>
      </c>
      <c r="B46" s="19" t="str">
        <f>'OBRA CON ACUERDO O CONTRATO'!F46</f>
        <v>CUENTA CORRIENTE</v>
      </c>
      <c r="C46" s="21" t="str">
        <f>'OBRA CON ACUERDO O CONTRATO'!G46</f>
        <v>GMJ 007C OP/2013</v>
      </c>
      <c r="D46" s="2" t="str">
        <f>'OBRA CON ACUERDO O CONTRATO'!H46</f>
        <v>ADJUDICACIÓN DIRECTA</v>
      </c>
      <c r="E46" s="3" t="str">
        <f>'OBRA CON ACUERDO O CONTRATO'!I46</f>
        <v>BACHEO CON ASFALTO EN C. XOCHILT ENTRE CARRETERA CHAPALA-JOCOTEPEC Y CALLE CUAHUTEMOC, EN LA POBLACION CHANTEPEC EN EL MUNICIPIO DE JOCOTEPEC, JALISCO</v>
      </c>
      <c r="F46" s="4">
        <f>'OBRA CON ACUERDO O CONTRATO'!J46</f>
        <v>224365</v>
      </c>
      <c r="G46" s="6">
        <f>'OBRA CON ACUERDO O CONTRATO'!K46</f>
        <v>41353</v>
      </c>
      <c r="H46" s="5">
        <f>'OBRA CON ACUERDO O CONTRATO'!L46</f>
        <v>41358</v>
      </c>
      <c r="I46" s="12">
        <f>'OBRA CON ACUERDO O CONTRATO'!M46</f>
        <v>41378</v>
      </c>
      <c r="J46" s="232" t="str">
        <f>'OBRA CON ACUERDO O CONTRATO'!P46</f>
        <v>ING. ISER RANGEL REVILLA</v>
      </c>
      <c r="K46" s="21"/>
      <c r="L46" s="2"/>
      <c r="M46" s="19"/>
      <c r="N46" s="13"/>
    </row>
    <row r="47" spans="1:14" ht="75.75" hidden="1" customHeight="1">
      <c r="A47" s="17">
        <f>'OBRA CON ACUERDO O CONTRATO'!E47</f>
        <v>2013</v>
      </c>
      <c r="B47" s="19" t="str">
        <f>'OBRA CON ACUERDO O CONTRATO'!F47</f>
        <v>FOPEDEM</v>
      </c>
      <c r="C47" s="21" t="str">
        <f>'OBRA CON ACUERDO O CONTRATO'!G47</f>
        <v>GMJ 008C OP/2013</v>
      </c>
      <c r="D47" s="2" t="str">
        <f>'OBRA CON ACUERDO O CONTRATO'!H47</f>
        <v>INVITACIÓN</v>
      </c>
      <c r="E47" s="3" t="str">
        <f>'OBRA CON ACUERDO O CONTRATO'!I47</f>
        <v>COLOCACIÓN DE CARPETA ASFALTICA C. ZARAGOZA ENTRE VICENTE GUERRERO Y JOSE SANTANA, EN LA CABECERA MUNICIPAL</v>
      </c>
      <c r="F47" s="4">
        <f>'OBRA CON ACUERDO O CONTRATO'!J47</f>
        <v>1998053.6</v>
      </c>
      <c r="G47" s="6">
        <f>'OBRA CON ACUERDO O CONTRATO'!K47</f>
        <v>41407</v>
      </c>
      <c r="H47" s="5">
        <f>'OBRA CON ACUERDO O CONTRATO'!L47</f>
        <v>41407</v>
      </c>
      <c r="I47" s="12">
        <f>'OBRA CON ACUERDO O CONTRATO'!M47</f>
        <v>41468</v>
      </c>
      <c r="J47" s="232" t="str">
        <f>'OBRA CON ACUERDO O CONTRATO'!P47</f>
        <v>ARQ. JAIME CONDE GOMEZ</v>
      </c>
      <c r="K47" s="21"/>
      <c r="L47" s="2"/>
      <c r="M47" s="19"/>
      <c r="N47" s="13"/>
    </row>
    <row r="48" spans="1:14" ht="75.75" hidden="1" customHeight="1">
      <c r="A48" s="17">
        <f>'OBRA CON ACUERDO O CONTRATO'!E48</f>
        <v>2013</v>
      </c>
      <c r="B48" s="19" t="str">
        <f>'OBRA CON ACUERDO O CONTRATO'!F48</f>
        <v>CUENTA CORRIENTE</v>
      </c>
      <c r="C48" s="21" t="str">
        <f>'OBRA CON ACUERDO O CONTRATO'!G48</f>
        <v>GMJ 009C OP/2013</v>
      </c>
      <c r="D48" s="2" t="str">
        <f>'OBRA CON ACUERDO O CONTRATO'!H48</f>
        <v>ADJUDICACIÓN DIRECTA</v>
      </c>
      <c r="E48" s="3" t="str">
        <f>'OBRA CON ACUERDO O CONTRATO'!I48</f>
        <v>BACHEO CON ASFALTO EN LAS CALLES: EN C. NIÑOS HEROES ENTRE MORELOS ITURBIDE / EN PRIV. JOSEFA ORTIZ DE DOMINGUEZ HASTA ALDDAMA / C. DEGOLLAO ENTRE MATAMOROS Y NIÑOS HEROES / C.  MORELOS ENTRTE INDEPENDENCIA HASTA PANTEON / C. ZARAGOZA ENTRE MORELOS Y JOSE SANTANA / HIDALGO DEGOLLADOO Y ALDAMA / C. ALLENDE ENTRE MORELOS Y ALDAMA / C. DONATO GUERRA ENTRE CHURUBUSCO Y 1RO DE MAYO / EN LAS PRIVADAS ZARAGOZA, 5 MAYO, PRIV. JUAN ESCUTIA, EN LA CABECERA MUNICIPAL</v>
      </c>
      <c r="F48" s="4">
        <f>'OBRA CON ACUERDO O CONTRATO'!J48</f>
        <v>572707.94999999995</v>
      </c>
      <c r="G48" s="6">
        <f>'OBRA CON ACUERDO O CONTRATO'!K48</f>
        <v>41402</v>
      </c>
      <c r="H48" s="5">
        <f>'OBRA CON ACUERDO O CONTRATO'!L48</f>
        <v>41404</v>
      </c>
      <c r="I48" s="12">
        <f>'OBRA CON ACUERDO O CONTRATO'!M48</f>
        <v>41424</v>
      </c>
      <c r="J48" s="232" t="str">
        <f>'OBRA CON ACUERDO O CONTRATO'!P48</f>
        <v>ING. LUIS JOEL HUERTA LOMA</v>
      </c>
      <c r="K48" s="21"/>
      <c r="L48" s="2"/>
      <c r="M48" s="19"/>
      <c r="N48" s="13"/>
    </row>
    <row r="49" spans="1:14" ht="75.75" hidden="1" customHeight="1">
      <c r="A49" s="17">
        <f>'OBRA CON ACUERDO O CONTRATO'!E49</f>
        <v>2013</v>
      </c>
      <c r="B49" s="19" t="str">
        <f>'OBRA CON ACUERDO O CONTRATO'!F49</f>
        <v>CUENTA CORRIENTE</v>
      </c>
      <c r="C49" s="21" t="str">
        <f>'OBRA CON ACUERDO O CONTRATO'!G49</f>
        <v>GMJ 010C OP/2013</v>
      </c>
      <c r="D49" s="2" t="str">
        <f>'OBRA CON ACUERDO O CONTRATO'!H49</f>
        <v>INVITACIÓN</v>
      </c>
      <c r="E49" s="3" t="str">
        <f>'OBRA CON ACUERDO O CONTRATO'!I49</f>
        <v>PERFORACION Y ADEME DE POZO PROFUNDO EN EL FRACCIONMIENTO MAGISTERIAL UBICDO EN L ZONA OESTE DE LA CABECERA MUNICIPAL</v>
      </c>
      <c r="F49" s="4">
        <f>'OBRA CON ACUERDO O CONTRATO'!J49</f>
        <v>1398728</v>
      </c>
      <c r="G49" s="6">
        <f>'OBRA CON ACUERDO O CONTRATO'!K49</f>
        <v>41428</v>
      </c>
      <c r="H49" s="5">
        <f>'OBRA CON ACUERDO O CONTRATO'!L49</f>
        <v>41436</v>
      </c>
      <c r="I49" s="12">
        <f>'OBRA CON ACUERDO O CONTRATO'!M49</f>
        <v>41466</v>
      </c>
      <c r="J49" s="232" t="str">
        <f>'OBRA CON ACUERDO O CONTRATO'!P49</f>
        <v>C. DANIEL RODRIGUEZ VALENZUELA</v>
      </c>
      <c r="K49" s="21"/>
      <c r="L49" s="2"/>
      <c r="M49" s="19"/>
      <c r="N49" s="13"/>
    </row>
    <row r="50" spans="1:14" ht="75.75" hidden="1" customHeight="1">
      <c r="A50" s="17">
        <f>'OBRA CON ACUERDO O CONTRATO'!E50</f>
        <v>2013</v>
      </c>
      <c r="B50" s="19" t="str">
        <f>'OBRA CON ACUERDO O CONTRATO'!F50</f>
        <v>CUENTA CORRIENTE</v>
      </c>
      <c r="C50" s="21" t="str">
        <f>'OBRA CON ACUERDO O CONTRATO'!G50</f>
        <v>GMJ 011C OP/2013</v>
      </c>
      <c r="D50" s="2" t="str">
        <f>'OBRA CON ACUERDO O CONTRATO'!H50</f>
        <v>ADJUDICACIÓN DIRECTA</v>
      </c>
      <c r="E50" s="3" t="str">
        <f>'OBRA CON ACUERDO O CONTRATO'!I50</f>
        <v>EMPEDRADO AHOGADO EN CEMENTO PRIVADA FRANCISCO I. MADERO, EN LA DELEGACION SAN JUAN COSALA</v>
      </c>
      <c r="F50" s="4">
        <f>'OBRA CON ACUERDO O CONTRATO'!J50</f>
        <v>97904</v>
      </c>
      <c r="G50" s="6">
        <f>'OBRA CON ACUERDO O CONTRATO'!K50</f>
        <v>41404</v>
      </c>
      <c r="H50" s="5">
        <f>'OBRA CON ACUERDO O CONTRATO'!L50</f>
        <v>41407</v>
      </c>
      <c r="I50" s="12">
        <f>'OBRA CON ACUERDO O CONTRATO'!M50</f>
        <v>41412</v>
      </c>
      <c r="J50" s="232" t="str">
        <f>'OBRA CON ACUERDO O CONTRATO'!P50</f>
        <v>C. DANIEL RODRIGUEZ VALENZUELA</v>
      </c>
      <c r="K50" s="21"/>
      <c r="L50" s="2"/>
      <c r="M50" s="19"/>
      <c r="N50" s="13"/>
    </row>
    <row r="51" spans="1:14" ht="75.75" hidden="1" customHeight="1">
      <c r="A51" s="17">
        <f>'OBRA CON ACUERDO O CONTRATO'!E51</f>
        <v>2013</v>
      </c>
      <c r="B51" s="19" t="str">
        <f>'OBRA CON ACUERDO O CONTRATO'!F51</f>
        <v>CUENTA CORRIENTE</v>
      </c>
      <c r="C51" s="21" t="str">
        <f>'OBRA CON ACUERDO O CONTRATO'!G51</f>
        <v>GMJ 012C OP/2013</v>
      </c>
      <c r="D51" s="2" t="str">
        <f>'OBRA CON ACUERDO O CONTRATO'!H51</f>
        <v>ADJUDICACIÓN DIRECTA</v>
      </c>
      <c r="E51" s="3" t="str">
        <f>'OBRA CON ACUERDO O CONTRATO'!I51</f>
        <v>COLOCACIÓN DE CARPETA ASFALTICA EN C. JUAREZ ENTRE C. ZARAAGOZA Y C. NIÑOS HEROES, EN LA CABECERA MUNICIPAL</v>
      </c>
      <c r="F51" s="4">
        <f>'OBRA CON ACUERDO O CONTRATO'!J51</f>
        <v>427449.56</v>
      </c>
      <c r="G51" s="6">
        <f>'OBRA CON ACUERDO O CONTRATO'!K51</f>
        <v>41435</v>
      </c>
      <c r="H51" s="5">
        <f>'OBRA CON ACUERDO O CONTRATO'!L51</f>
        <v>41435</v>
      </c>
      <c r="I51" s="12">
        <f>'OBRA CON ACUERDO O CONTRATO'!M51</f>
        <v>41453</v>
      </c>
      <c r="J51" s="232" t="str">
        <f>'OBRA CON ACUERDO O CONTRATO'!P51</f>
        <v>ARQ. JAIME CONDE GOMEZ</v>
      </c>
      <c r="K51" s="21"/>
      <c r="L51" s="2"/>
      <c r="M51" s="19"/>
      <c r="N51" s="13"/>
    </row>
    <row r="52" spans="1:14" ht="75.75" hidden="1" customHeight="1">
      <c r="A52" s="17">
        <f>'OBRA CON ACUERDO O CONTRATO'!E52</f>
        <v>2013</v>
      </c>
      <c r="B52" s="19" t="str">
        <f>'OBRA CON ACUERDO O CONTRATO'!F52</f>
        <v>CUENTA CORRIENTE</v>
      </c>
      <c r="C52" s="21" t="str">
        <f>'OBRA CON ACUERDO O CONTRATO'!G52</f>
        <v>GMJ 016C OP/2013</v>
      </c>
      <c r="D52" s="2" t="str">
        <f>'OBRA CON ACUERDO O CONTRATO'!H52</f>
        <v>ADJUDICACIÓN DIRECTA</v>
      </c>
      <c r="E52" s="3" t="str">
        <f>'OBRA CON ACUERDO O CONTRATO'!I52</f>
        <v>REPARACION DE BACHEO EN LAS CALLES;C. INDEPENDENCIA ENTRE MORELOS Y C. ITURBIDE /C. HIDALGO ENTRE C. VICENTE GUERRERO Y ARROYO /C. GUADALUPE VICTORIA ENTRE C. VICENTE GUERRERO Y C. DONATO GUERRA /C. VICENTE GUERRERO ENTRE NIÑOS HEROES Y C. INDEPENDENCIA /C. MIGUEL ARANA ENTRE C. GONZALEZ ORTEGA Y C. CRISTOBAL COLON /C. MORELOS ENTRE C. ZARGOZA Y C. NIÑOS HEROES / APLICACION DE CARPETA ASFLTICA DE 5 CMS EN UNA AREA DE 68 M2 EN C. HIDALGO ESQUINA CON C. ITURBIDE, EN LA POBLACION DE LA CABECERA, EN EL MUNICIPIO DE JOCOTEPEC.</v>
      </c>
      <c r="F52" s="4">
        <f>'OBRA CON ACUERDO O CONTRATO'!J52</f>
        <v>418619.7</v>
      </c>
      <c r="G52" s="6">
        <f>'OBRA CON ACUERDO O CONTRATO'!K52</f>
        <v>41516</v>
      </c>
      <c r="H52" s="5">
        <f>'OBRA CON ACUERDO O CONTRATO'!L52</f>
        <v>41519</v>
      </c>
      <c r="I52" s="12">
        <f>'OBRA CON ACUERDO O CONTRATO'!M52</f>
        <v>41530</v>
      </c>
      <c r="J52" s="232" t="str">
        <f>'OBRA CON ACUERDO O CONTRATO'!P52</f>
        <v>ING. ISER RANGEL REVILLA</v>
      </c>
      <c r="K52" s="21"/>
      <c r="L52" s="2"/>
      <c r="M52" s="19"/>
      <c r="N52" s="13"/>
    </row>
    <row r="53" spans="1:14" s="230" customFormat="1" ht="75.75" hidden="1" customHeight="1">
      <c r="A53" s="388">
        <f>'OBRA CON ACUERDO O CONTRATO'!E53</f>
        <v>2013</v>
      </c>
      <c r="B53" s="246" t="str">
        <f>'OBRA CON ACUERDO O CONTRATO'!F53</f>
        <v>CUENTA CORRIENTE</v>
      </c>
      <c r="C53" s="203" t="str">
        <f>'OBRA CON ACUERDO O CONTRATO'!G53</f>
        <v>DOP/AD/020/2013</v>
      </c>
      <c r="D53" s="238" t="str">
        <f>'OBRA CON ACUERDO O CONTRATO'!H53</f>
        <v>ADMINISTRACION DIRECTA</v>
      </c>
      <c r="E53" s="389" t="str">
        <f>'OBRA CON ACUERDO O CONTRATO'!I53</f>
        <v>"DESASOLVES PREVENTIVOS PARA EVITAR INUNDACIONES" EN LA CABECERA Y SUS LOCALIDADES 2ª ETAPA</v>
      </c>
      <c r="F53" s="99">
        <f>'OBRA CON ACUERDO O CONTRATO'!J53</f>
        <v>100000</v>
      </c>
      <c r="G53" s="83">
        <f>'OBRA CON ACUERDO O CONTRATO'!K53</f>
        <v>41465</v>
      </c>
      <c r="H53" s="298">
        <f>'OBRA CON ACUERDO O CONTRATO'!L53</f>
        <v>41465</v>
      </c>
      <c r="I53" s="288">
        <f>'OBRA CON ACUERDO O CONTRATO'!M53</f>
        <v>41479</v>
      </c>
      <c r="J53" s="234">
        <f>'OBRA CON ACUERDO O CONTRATO'!P53</f>
        <v>0</v>
      </c>
      <c r="K53" s="203"/>
      <c r="L53" s="238"/>
      <c r="M53" s="246"/>
      <c r="N53" s="390"/>
    </row>
    <row r="54" spans="1:14" s="230" customFormat="1" ht="75.75" hidden="1" customHeight="1">
      <c r="A54" s="388">
        <f>'OBRA CON ACUERDO O CONTRATO'!E54</f>
        <v>2013</v>
      </c>
      <c r="B54" s="246" t="str">
        <f>'OBRA CON ACUERDO O CONTRATO'!F54</f>
        <v>3X1 PARA MIGRANTES</v>
      </c>
      <c r="C54" s="203" t="str">
        <f>'OBRA CON ACUERDO O CONTRATO'!G54</f>
        <v>DOP/AD/029/2013</v>
      </c>
      <c r="D54" s="238" t="str">
        <f>'OBRA CON ACUERDO O CONTRATO'!H54</f>
        <v>ADMINISTRACION DIRECTA</v>
      </c>
      <c r="E54" s="389" t="str">
        <f>'OBRA CON ACUERDO O CONTRATO'!I54</f>
        <v>REHABILITACIÓN DE RED DE DRENAJE EN C. VICENTE GUERRERO, DE CARR. FED. #15 HASTA ZONA FEDERAL (LAGO) EN LA DELEGACIÓN DE SAN PEDRO TESISTAN</v>
      </c>
      <c r="F54" s="99">
        <f>'OBRA CON ACUERDO O CONTRATO'!J54</f>
        <v>280952</v>
      </c>
      <c r="G54" s="83">
        <f>'OBRA CON ACUERDO O CONTRATO'!K54</f>
        <v>41617</v>
      </c>
      <c r="H54" s="298">
        <f>'OBRA CON ACUERDO O CONTRATO'!L54</f>
        <v>41612</v>
      </c>
      <c r="I54" s="288">
        <f>'OBRA CON ACUERDO O CONTRATO'!M54</f>
        <v>41635</v>
      </c>
      <c r="J54" s="234">
        <f>'OBRA CON ACUERDO O CONTRATO'!P54</f>
        <v>0</v>
      </c>
      <c r="K54" s="203"/>
      <c r="L54" s="238"/>
      <c r="M54" s="246"/>
      <c r="N54" s="390"/>
    </row>
    <row r="55" spans="1:14" s="230" customFormat="1" ht="75.75" hidden="1" customHeight="1">
      <c r="A55" s="388">
        <f>'OBRA CON ACUERDO O CONTRATO'!E55</f>
        <v>2013</v>
      </c>
      <c r="B55" s="246" t="str">
        <f>'OBRA CON ACUERDO O CONTRATO'!F55</f>
        <v>3X1 PARA MIGRANTES</v>
      </c>
      <c r="C55" s="203" t="str">
        <f>'OBRA CON ACUERDO O CONTRATO'!G55</f>
        <v>DOP/AD/031/2013</v>
      </c>
      <c r="D55" s="238" t="str">
        <f>'OBRA CON ACUERDO O CONTRATO'!H55</f>
        <v>ADMINISTRACION DIRECTA</v>
      </c>
      <c r="E55" s="389" t="str">
        <f>'OBRA CON ACUERDO O CONTRATO'!I55</f>
        <v>REHABILITACIÓN DE SUPERFICIE DE RODAMIENTO CON EMPEDRDO AHOGADO EN CEMENTO EN C. VICENTE GUERRERO, DE CARR. FED. #15 HASTA ZONA FEDERAL (LAGO) EN LA DELEGACIÓN DE SAN PEDRO TESISTAN</v>
      </c>
      <c r="F55" s="99">
        <f>'OBRA CON ACUERDO O CONTRATO'!J55</f>
        <v>670884</v>
      </c>
      <c r="G55" s="83">
        <f>'OBRA CON ACUERDO O CONTRATO'!K55</f>
        <v>41617</v>
      </c>
      <c r="H55" s="298">
        <f>'OBRA CON ACUERDO O CONTRATO'!L55</f>
        <v>41612</v>
      </c>
      <c r="I55" s="288">
        <f>'OBRA CON ACUERDO O CONTRATO'!M55</f>
        <v>41638</v>
      </c>
      <c r="J55" s="234">
        <f>'OBRA CON ACUERDO O CONTRATO'!P55</f>
        <v>0</v>
      </c>
      <c r="K55" s="203"/>
      <c r="L55" s="238"/>
      <c r="M55" s="246"/>
      <c r="N55" s="390"/>
    </row>
    <row r="56" spans="1:14" ht="75.75" hidden="1" customHeight="1">
      <c r="A56" s="17">
        <f>'OBRA CON ACUERDO O CONTRATO'!E56</f>
        <v>2013</v>
      </c>
      <c r="B56" s="19" t="str">
        <f>'OBRA CON ACUERDO O CONTRATO'!F56</f>
        <v>FISE</v>
      </c>
      <c r="C56" s="21" t="str">
        <f>'OBRA CON ACUERDO O CONTRATO'!G56</f>
        <v>GMJ 024 OP/2013</v>
      </c>
      <c r="D56" s="2" t="str">
        <f>'OBRA CON ACUERDO O CONTRATO'!H56</f>
        <v>ADJUDICACIÓN DIRECTA</v>
      </c>
      <c r="E56" s="3" t="str">
        <f>'OBRA CON ACUERDO O CONTRATO'!I56</f>
        <v>PERFORACIÓN DE POZO PROFUNDO, EN EL PREDIO NO. 10 AL FINAL DE LA CALLE ALLENDE EN LA LOCALIDAD DE LAS TROJES</v>
      </c>
      <c r="F56" s="4">
        <f>'OBRA CON ACUERDO O CONTRATO'!J56</f>
        <v>667000</v>
      </c>
      <c r="G56" s="6">
        <f>'OBRA CON ACUERDO O CONTRATO'!K56</f>
        <v>41516</v>
      </c>
      <c r="H56" s="5">
        <f>'OBRA CON ACUERDO O CONTRATO'!L56</f>
        <v>41638</v>
      </c>
      <c r="I56" s="12">
        <f>'OBRA CON ACUERDO O CONTRATO'!M56</f>
        <v>41691</v>
      </c>
      <c r="J56" s="232">
        <f>'OBRA CON ACUERDO O CONTRATO'!P56</f>
        <v>0</v>
      </c>
      <c r="K56" s="21"/>
      <c r="L56" s="2"/>
      <c r="M56" s="19"/>
      <c r="N56" s="13"/>
    </row>
    <row r="57" spans="1:14" s="126" customFormat="1" ht="75.75" hidden="1" customHeight="1">
      <c r="A57" s="103">
        <f>'OBRA CON ACUERDO O CONTRATO'!E57</f>
        <v>2013</v>
      </c>
      <c r="B57" s="104" t="str">
        <f>'OBRA CON ACUERDO O CONTRATO'!F57</f>
        <v>FODIM</v>
      </c>
      <c r="C57" s="105">
        <f>'OBRA CON ACUERDO O CONTRATO'!G57</f>
        <v>0</v>
      </c>
      <c r="D57" s="106">
        <f>'OBRA CON ACUERDO O CONTRATO'!H57</f>
        <v>0</v>
      </c>
      <c r="E57" s="152" t="str">
        <f>'OBRA CON ACUERDO O CONTRATO'!I57</f>
        <v>FABRICACIÓN DE LOZA DE CONCRETO HIDRAULICO CON RENOVACIÓN DE REDES DE AGUA POTABLE Y RED DE DRENAJE EN CALLE MORELOS ENTRE C. NICOLAS BRAVO Y NIÑOS HEROES 1ERA ETAPA</v>
      </c>
      <c r="F57" s="107">
        <f>'OBRA CON ACUERDO O CONTRATO'!J57</f>
        <v>0</v>
      </c>
      <c r="G57" s="108" t="s">
        <v>48</v>
      </c>
      <c r="H57" s="109" t="s">
        <v>48</v>
      </c>
      <c r="I57" s="110" t="s">
        <v>48</v>
      </c>
      <c r="J57" s="362" t="s">
        <v>697</v>
      </c>
      <c r="K57" s="105"/>
      <c r="L57" s="106"/>
      <c r="M57" s="104"/>
      <c r="N57" s="125"/>
    </row>
    <row r="58" spans="1:14" ht="75.75" hidden="1" customHeight="1">
      <c r="A58" s="17">
        <f>'OBRA CON ACUERDO O CONTRATO'!E58</f>
        <v>2013</v>
      </c>
      <c r="B58" s="19" t="str">
        <f>'OBRA CON ACUERDO O CONTRATO'!F58</f>
        <v>R33 - FODIM</v>
      </c>
      <c r="C58" s="21" t="str">
        <f>'OBRA CON ACUERDO O CONTRATO'!G58</f>
        <v>GMJ 002C OP/2014</v>
      </c>
      <c r="D58" s="2" t="str">
        <f>'OBRA CON ACUERDO O CONTRATO'!H58</f>
        <v>INVITACIÓN</v>
      </c>
      <c r="E58" s="3" t="str">
        <f>'OBRA CON ACUERDO O CONTRATO'!I58</f>
        <v>FABRICACION DE LOZA DE CONCRETO HIDRAULICO, CON RENOV. DE REDES DE AGUA Y DRENAJE</v>
      </c>
      <c r="F58" s="4">
        <f>'OBRA CON ACUERDO O CONTRATO'!J58</f>
        <v>5400000</v>
      </c>
      <c r="G58" s="6">
        <f>'OBRA CON ACUERDO O CONTRATO'!K58</f>
        <v>41690</v>
      </c>
      <c r="H58" s="5">
        <f>'OBRA CON ACUERDO O CONTRATO'!L58</f>
        <v>41694</v>
      </c>
      <c r="I58" s="12">
        <f>'OBRA CON ACUERDO O CONTRATO'!M58</f>
        <v>41783</v>
      </c>
      <c r="J58" s="232" t="str">
        <f>'OBRA CON ACUERDO O CONTRATO'!P58</f>
        <v>C. DANIEL RODRIGUEZ VALENZUELA</v>
      </c>
      <c r="K58" s="21"/>
      <c r="L58" s="2"/>
      <c r="M58" s="19"/>
      <c r="N58" s="13"/>
    </row>
    <row r="59" spans="1:14" ht="75.75" customHeight="1" thickTop="1">
      <c r="A59" s="17">
        <f>'OBRA CON ACUERDO O CONTRATO'!E59</f>
        <v>2014</v>
      </c>
      <c r="B59" s="19" t="str">
        <f>'OBRA CON ACUERDO O CONTRATO'!F59</f>
        <v>RAMO 33</v>
      </c>
      <c r="C59" s="21" t="str">
        <f>'OBRA CON ACUERDO O CONTRATO'!G59</f>
        <v>GMJ 001C OP/2014</v>
      </c>
      <c r="D59" s="2" t="str">
        <f>'OBRA CON ACUERDO O CONTRATO'!H59</f>
        <v>LICITACION</v>
      </c>
      <c r="E59" s="3" t="str">
        <f>'OBRA CON ACUERDO O CONTRATO'!I59</f>
        <v>LINEA DE CONEXIÓN ENTRE POZO DEL FRACCIONAMIENTO MAGISTERIAL Y LA RED DE AGUA MUNICIPAL EN LA CABECERA MUNICIPAL</v>
      </c>
      <c r="F59" s="4">
        <f>'OBRA CON ACUERDO O CONTRATO'!J59</f>
        <v>1489185.94</v>
      </c>
      <c r="G59" s="6">
        <f>'OBRA CON ACUERDO O CONTRATO'!K59</f>
        <v>41683</v>
      </c>
      <c r="H59" s="5">
        <f>'OBRA CON ACUERDO O CONTRATO'!L59</f>
        <v>41687</v>
      </c>
      <c r="I59" s="12">
        <f>'OBRA CON ACUERDO O CONTRATO'!M59</f>
        <v>41734</v>
      </c>
      <c r="J59" s="232" t="str">
        <f>'OBRA CON ACUERDO O CONTRATO'!P59</f>
        <v>C. DANIEL RODRIGUEZ VALENZUELA</v>
      </c>
      <c r="K59" s="21"/>
      <c r="L59" s="2"/>
      <c r="M59" s="19"/>
      <c r="N59" s="13"/>
    </row>
    <row r="60" spans="1:14" s="230" customFormat="1" ht="75.75" customHeight="1">
      <c r="A60" s="388">
        <f>'OBRA CON ACUERDO O CONTRATO'!E60</f>
        <v>2014</v>
      </c>
      <c r="B60" s="246" t="str">
        <f>'OBRA CON ACUERDO O CONTRATO'!F60</f>
        <v>POA</v>
      </c>
      <c r="C60" s="203" t="str">
        <f>'OBRA CON ACUERDO O CONTRATO'!G60</f>
        <v>DOP/AD/004/2014</v>
      </c>
      <c r="D60" s="238" t="str">
        <f>'OBRA CON ACUERDO O CONTRATO'!H60</f>
        <v>ADMINISTRACION DIRECTA</v>
      </c>
      <c r="E60" s="389" t="str">
        <f>'OBRA CON ACUERDO O CONTRATO'!I60</f>
        <v>REHABILITACIÓN DE AUDITORIO ANTONIA PALOMARES</v>
      </c>
      <c r="F60" s="99">
        <f>'OBRA CON ACUERDO O CONTRATO'!J60</f>
        <v>450000</v>
      </c>
      <c r="G60" s="83">
        <f>'OBRA CON ACUERDO O CONTRATO'!K60</f>
        <v>41781</v>
      </c>
      <c r="H60" s="298">
        <f>'OBRA CON ACUERDO O CONTRATO'!L60</f>
        <v>41705</v>
      </c>
      <c r="I60" s="288">
        <f>'OBRA CON ACUERDO O CONTRATO'!M60</f>
        <v>41789</v>
      </c>
      <c r="J60" s="234" t="str">
        <f>'OBRA CON ACUERDO O CONTRATO'!P60</f>
        <v>ARQ. JAIME CONDE GOMEZ</v>
      </c>
      <c r="K60" s="203"/>
      <c r="L60" s="238"/>
      <c r="M60" s="246"/>
      <c r="N60" s="390"/>
    </row>
    <row r="61" spans="1:14" s="230" customFormat="1" ht="75.75" customHeight="1">
      <c r="A61" s="388">
        <f>'OBRA CON ACUERDO O CONTRATO'!E61</f>
        <v>2014</v>
      </c>
      <c r="B61" s="246" t="str">
        <f>'OBRA CON ACUERDO O CONTRATO'!F61</f>
        <v>POA</v>
      </c>
      <c r="C61" s="203" t="str">
        <f>'OBRA CON ACUERDO O CONTRATO'!G61</f>
        <v>DOP/AD/003/2014</v>
      </c>
      <c r="D61" s="238" t="str">
        <f>'OBRA CON ACUERDO O CONTRATO'!H61</f>
        <v>ADMINISTRACION DIRECTA</v>
      </c>
      <c r="E61" s="389" t="str">
        <f>'OBRA CON ACUERDO O CONTRATO'!I61</f>
        <v>CONSTRUCCION DE AREA DE LECTURA AL AIRE LIBRE DE LA BIBLIOTECA</v>
      </c>
      <c r="F61" s="99">
        <f>'OBRA CON ACUERDO O CONTRATO'!J61</f>
        <v>300000</v>
      </c>
      <c r="G61" s="83">
        <f>'OBRA CON ACUERDO O CONTRATO'!K61</f>
        <v>41761</v>
      </c>
      <c r="H61" s="298">
        <f>'OBRA CON ACUERDO O CONTRATO'!L61</f>
        <v>41761</v>
      </c>
      <c r="I61" s="288">
        <f>'OBRA CON ACUERDO O CONTRATO'!M61</f>
        <v>41822</v>
      </c>
      <c r="J61" s="234" t="str">
        <f>'OBRA CON ACUERDO O CONTRATO'!P61</f>
        <v>ARQ. JAIME CONDE GOMEZ</v>
      </c>
      <c r="K61" s="203"/>
      <c r="L61" s="238"/>
      <c r="M61" s="246"/>
      <c r="N61" s="390"/>
    </row>
    <row r="62" spans="1:14" s="230" customFormat="1" ht="75.75" customHeight="1">
      <c r="A62" s="388">
        <f>'OBRA CON ACUERDO O CONTRATO'!E62</f>
        <v>2014</v>
      </c>
      <c r="B62" s="246" t="str">
        <f>'OBRA CON ACUERDO O CONTRATO'!F62</f>
        <v>CUENTA CORRIENTE</v>
      </c>
      <c r="C62" s="203" t="str">
        <f>'OBRA CON ACUERDO O CONTRATO'!G62</f>
        <v>DOP/AD/001/2014</v>
      </c>
      <c r="D62" s="238" t="str">
        <f>'OBRA CON ACUERDO O CONTRATO'!H62</f>
        <v>ADMINISTRACION DIRECTA</v>
      </c>
      <c r="E62" s="389" t="str">
        <f>'OBRA CON ACUERDO O CONTRATO'!I62</f>
        <v>REHABILITACIÓN DE BAÑOS EN CAMPO MEXICO, EN LA CABECERA MUNICIPAL</v>
      </c>
      <c r="F62" s="99">
        <f>'OBRA CON ACUERDO O CONTRATO'!J62</f>
        <v>91000</v>
      </c>
      <c r="G62" s="83">
        <f>'OBRA CON ACUERDO O CONTRATO'!K62</f>
        <v>41705</v>
      </c>
      <c r="H62" s="298">
        <f>'OBRA CON ACUERDO O CONTRATO'!L62</f>
        <v>41705</v>
      </c>
      <c r="I62" s="288">
        <f>'OBRA CON ACUERDO O CONTRATO'!M62</f>
        <v>41789</v>
      </c>
      <c r="J62" s="234" t="str">
        <f>'OBRA CON ACUERDO O CONTRATO'!P62</f>
        <v>ARQ. JAIME CONDE GOMEZ</v>
      </c>
      <c r="K62" s="203"/>
      <c r="L62" s="238"/>
      <c r="M62" s="246"/>
      <c r="N62" s="390"/>
    </row>
    <row r="63" spans="1:14" s="230" customFormat="1" ht="75.75" customHeight="1">
      <c r="A63" s="388">
        <f>'OBRA CON ACUERDO O CONTRATO'!E63</f>
        <v>2014</v>
      </c>
      <c r="B63" s="246" t="str">
        <f>'OBRA CON ACUERDO O CONTRATO'!F63</f>
        <v>RAMO 33</v>
      </c>
      <c r="C63" s="203" t="str">
        <f>'OBRA CON ACUERDO O CONTRATO'!G63</f>
        <v>DOP/AD/009/2014</v>
      </c>
      <c r="D63" s="238" t="str">
        <f>'OBRA CON ACUERDO O CONTRATO'!H63</f>
        <v>ADMINISTRACION DIRECTA</v>
      </c>
      <c r="E63" s="389" t="str">
        <f>'OBRA CON ACUERDO O CONTRATO'!I63</f>
        <v>REHABILITACIÓN DE RED DE AGUA POTABLE EN C. NIÑOS HEROES DE C. HIDALGO HASTA LA ESCUELA TELESECUNDARIA NIÑOS HEROES, EN LA AGENCIA MUNICIPAL DE "EL MOLINO"</v>
      </c>
      <c r="F63" s="99">
        <f>'OBRA CON ACUERDO O CONTRATO'!J63</f>
        <v>48856.42</v>
      </c>
      <c r="G63" s="83">
        <f>'OBRA CON ACUERDO O CONTRATO'!K63</f>
        <v>41859</v>
      </c>
      <c r="H63" s="298">
        <f>'OBRA CON ACUERDO O CONTRATO'!L63</f>
        <v>41862</v>
      </c>
      <c r="I63" s="288">
        <f>'OBRA CON ACUERDO O CONTRATO'!M63</f>
        <v>41874</v>
      </c>
      <c r="J63" s="234" t="str">
        <f>'OBRA CON ACUERDO O CONTRATO'!P63</f>
        <v>ING. RIGOBERTO OLMEDO RAMOS</v>
      </c>
      <c r="K63" s="203"/>
      <c r="L63" s="238"/>
      <c r="M63" s="246"/>
      <c r="N63" s="390"/>
    </row>
    <row r="64" spans="1:14" s="230" customFormat="1" ht="75.75" customHeight="1">
      <c r="A64" s="388">
        <f>'OBRA CON ACUERDO O CONTRATO'!E64</f>
        <v>2014</v>
      </c>
      <c r="B64" s="246" t="str">
        <f>'OBRA CON ACUERDO O CONTRATO'!F64</f>
        <v>RAMO 33</v>
      </c>
      <c r="C64" s="203" t="str">
        <f>'OBRA CON ACUERDO O CONTRATO'!G64</f>
        <v>DOP/AD/006/2014</v>
      </c>
      <c r="D64" s="238" t="str">
        <f>'OBRA CON ACUERDO O CONTRATO'!H64</f>
        <v>ADMINISTRACION DIRECTA</v>
      </c>
      <c r="E64" s="389" t="str">
        <f>'OBRA CON ACUERDO O CONTRATO'!I64</f>
        <v>REHABILITACIÓN DE RED DE AGUA POTABLE EN C. HIDALGO DE C. NIÑOS HEROES HASTA ESCUELA J. VICENTE NEGRETE, EN LA AGENCIA MUNICIPAL DE "EL MOLINO"</v>
      </c>
      <c r="F64" s="99">
        <f>'OBRA CON ACUERDO O CONTRATO'!J64</f>
        <v>75328.27</v>
      </c>
      <c r="G64" s="83">
        <f>'OBRA CON ACUERDO O CONTRATO'!K64</f>
        <v>41831</v>
      </c>
      <c r="H64" s="298">
        <f>'OBRA CON ACUERDO O CONTRATO'!L64</f>
        <v>41834</v>
      </c>
      <c r="I64" s="288">
        <f>'OBRA CON ACUERDO O CONTRATO'!M64</f>
        <v>41846</v>
      </c>
      <c r="J64" s="234" t="str">
        <f>'OBRA CON ACUERDO O CONTRATO'!P64</f>
        <v>ING. RIGOBERTO OLMEDO RAMOS</v>
      </c>
      <c r="K64" s="203"/>
      <c r="L64" s="238"/>
      <c r="M64" s="246"/>
      <c r="N64" s="390"/>
    </row>
    <row r="65" spans="1:14" s="230" customFormat="1" ht="75.75" customHeight="1">
      <c r="A65" s="388">
        <f>'OBRA CON ACUERDO O CONTRATO'!E65</f>
        <v>2014</v>
      </c>
      <c r="B65" s="246" t="str">
        <f>'OBRA CON ACUERDO O CONTRATO'!F65</f>
        <v>RAMO 33</v>
      </c>
      <c r="C65" s="203" t="str">
        <f>'OBRA CON ACUERDO O CONTRATO'!G65</f>
        <v>DOP/AD/005/2014</v>
      </c>
      <c r="D65" s="238" t="str">
        <f>'OBRA CON ACUERDO O CONTRATO'!H65</f>
        <v>ADMINISTRACION DIRECTA</v>
      </c>
      <c r="E65" s="389" t="str">
        <f>'OBRA CON ACUERDO O CONTRATO'!I65</f>
        <v>REHABILITACIÓN DE RED DE DRENAJE EN C. HIDALGO DE C. NIÑOS HEROES HASTA ESCUELA J. VICENTE NEGRETE, EN LA AGENCIA MUNICIPAL DE "EL MOLINO"</v>
      </c>
      <c r="F65" s="99">
        <f>'OBRA CON ACUERDO O CONTRATO'!J65</f>
        <v>109593.60000000001</v>
      </c>
      <c r="G65" s="83">
        <f>'OBRA CON ACUERDO O CONTRATO'!K65</f>
        <v>41817</v>
      </c>
      <c r="H65" s="298">
        <f>'OBRA CON ACUERDO O CONTRATO'!L65</f>
        <v>41821</v>
      </c>
      <c r="I65" s="288">
        <f>'OBRA CON ACUERDO O CONTRATO'!M65</f>
        <v>41834</v>
      </c>
      <c r="J65" s="234" t="str">
        <f>'OBRA CON ACUERDO O CONTRATO'!P65</f>
        <v>ING. RIGOBERTO OLMEDO RAMOS</v>
      </c>
      <c r="K65" s="203"/>
      <c r="L65" s="238"/>
      <c r="M65" s="246"/>
      <c r="N65" s="390"/>
    </row>
    <row r="66" spans="1:14" s="230" customFormat="1" ht="75.75" customHeight="1">
      <c r="A66" s="388">
        <f>'OBRA CON ACUERDO O CONTRATO'!E66</f>
        <v>2014</v>
      </c>
      <c r="B66" s="246" t="str">
        <f>'OBRA CON ACUERDO O CONTRATO'!F66</f>
        <v>RAMO 33</v>
      </c>
      <c r="C66" s="203" t="str">
        <f>'OBRA CON ACUERDO O CONTRATO'!G66</f>
        <v>DOP/AD/008/2014</v>
      </c>
      <c r="D66" s="238" t="str">
        <f>'OBRA CON ACUERDO O CONTRATO'!H66</f>
        <v>ADMINISTRACION DIRECTA</v>
      </c>
      <c r="E66" s="389" t="str">
        <f>'OBRA CON ACUERDO O CONTRATO'!I66</f>
        <v>REHABILITACIÓN DE RED DE DRENAJE EN C. NIÑOS HEROES DE C. HIDALGO HASTA LA ESCUELA TELESECUNDARIA NIÑOS HEROES, EN LA AGENCIA MUNICIPAL DE "EL MOLINO"</v>
      </c>
      <c r="F66" s="99">
        <f>'OBRA CON ACUERDO O CONTRATO'!J66</f>
        <v>56400.28</v>
      </c>
      <c r="G66" s="83">
        <f>'OBRA CON ACUERDO O CONTRATO'!K66</f>
        <v>41845</v>
      </c>
      <c r="H66" s="298">
        <f>'OBRA CON ACUERDO O CONTRATO'!L66</f>
        <v>41848</v>
      </c>
      <c r="I66" s="288">
        <f>'OBRA CON ACUERDO O CONTRATO'!M66</f>
        <v>41860</v>
      </c>
      <c r="J66" s="234" t="str">
        <f>'OBRA CON ACUERDO O CONTRATO'!P66</f>
        <v>ING. RIGOBERTO OLMEDO RAMOS</v>
      </c>
      <c r="K66" s="203"/>
      <c r="L66" s="238"/>
      <c r="M66" s="246"/>
      <c r="N66" s="390"/>
    </row>
    <row r="67" spans="1:14" s="230" customFormat="1" ht="75.75" customHeight="1">
      <c r="A67" s="388">
        <f>'OBRA CON ACUERDO O CONTRATO'!E67</f>
        <v>2014</v>
      </c>
      <c r="B67" s="246" t="str">
        <f>'OBRA CON ACUERDO O CONTRATO'!F67</f>
        <v>RAMO 33</v>
      </c>
      <c r="C67" s="203" t="str">
        <f>'OBRA CON ACUERDO O CONTRATO'!G67</f>
        <v>DOP/AD/007/2014</v>
      </c>
      <c r="D67" s="238" t="str">
        <f>'OBRA CON ACUERDO O CONTRATO'!H67</f>
        <v>ADMINISTRACION DIRECTA</v>
      </c>
      <c r="E67" s="389" t="str">
        <f>'OBRA CON ACUERDO O CONTRATO'!I67</f>
        <v>EMPEDRADO AHOGADO EN CEMENTO C. HIDALGO DE C. NIÑOS HEROES HASTA ESCUELA J. VICENTE NEGRETE, EN LA AGENCIA MUNICIPAL DE "EL MOLINO"</v>
      </c>
      <c r="F67" s="99">
        <f>'OBRA CON ACUERDO O CONTRATO'!J67</f>
        <v>592587.04</v>
      </c>
      <c r="G67" s="83">
        <f>'OBRA CON ACUERDO O CONTRATO'!K67</f>
        <v>41831</v>
      </c>
      <c r="H67" s="298">
        <f>'OBRA CON ACUERDO O CONTRATO'!L67</f>
        <v>41848</v>
      </c>
      <c r="I67" s="288">
        <f>'OBRA CON ACUERDO O CONTRATO'!M67</f>
        <v>41874</v>
      </c>
      <c r="J67" s="234" t="str">
        <f>'OBRA CON ACUERDO O CONTRATO'!P67</f>
        <v>ING. RIGOBERTO OLMEDO RAMOS</v>
      </c>
      <c r="K67" s="203"/>
      <c r="L67" s="238"/>
      <c r="M67" s="246"/>
      <c r="N67" s="390"/>
    </row>
    <row r="68" spans="1:14" s="230" customFormat="1" ht="75.75" customHeight="1">
      <c r="A68" s="388">
        <f>'OBRA CON ACUERDO O CONTRATO'!E68</f>
        <v>2014</v>
      </c>
      <c r="B68" s="246" t="str">
        <f>'OBRA CON ACUERDO O CONTRATO'!F68</f>
        <v>RAMO 33</v>
      </c>
      <c r="C68" s="203" t="str">
        <f>'OBRA CON ACUERDO O CONTRATO'!G68</f>
        <v>DOP/AD/010/2014</v>
      </c>
      <c r="D68" s="238" t="str">
        <f>'OBRA CON ACUERDO O CONTRATO'!H68</f>
        <v>ADMINISTRACION DIRECTA</v>
      </c>
      <c r="E68" s="389" t="str">
        <f>'OBRA CON ACUERDO O CONTRATO'!I68</f>
        <v>EMPEDRADO AHOGADO EN CEMENTO C. NIÑOS HEROES DE C. HIDALGO HASTA LA ESCUELA TELESECUNDARIA NIÑOS HEROES, EN LA AGENCIA MUNICIPAL DE "EL MOLINO"</v>
      </c>
      <c r="F68" s="99">
        <f>'OBRA CON ACUERDO O CONTRATO'!J68</f>
        <v>346618.19</v>
      </c>
      <c r="G68" s="83">
        <f>'OBRA CON ACUERDO O CONTRATO'!K68</f>
        <v>41873</v>
      </c>
      <c r="H68" s="298">
        <f>'OBRA CON ACUERDO O CONTRATO'!L68</f>
        <v>41876</v>
      </c>
      <c r="I68" s="288">
        <f>'OBRA CON ACUERDO O CONTRATO'!M68</f>
        <v>41902</v>
      </c>
      <c r="J68" s="234" t="str">
        <f>'OBRA CON ACUERDO O CONTRATO'!P68</f>
        <v>ING. RIGOBERTO OLMEDO RAMOS</v>
      </c>
      <c r="K68" s="203"/>
      <c r="L68" s="238"/>
      <c r="M68" s="246"/>
      <c r="N68" s="390"/>
    </row>
    <row r="69" spans="1:14" s="230" customFormat="1" ht="75.75" customHeight="1">
      <c r="A69" s="388">
        <f>'OBRA CON ACUERDO O CONTRATO'!E69</f>
        <v>2014</v>
      </c>
      <c r="B69" s="246" t="str">
        <f>'OBRA CON ACUERDO O CONTRATO'!F69</f>
        <v>RAMO 33</v>
      </c>
      <c r="C69" s="203" t="str">
        <f>'OBRA CON ACUERDO O CONTRATO'!G69</f>
        <v>DOP/AD/012/2014</v>
      </c>
      <c r="D69" s="238" t="str">
        <f>'OBRA CON ACUERDO O CONTRATO'!H69</f>
        <v>ADMINISTRACION DIRECTA</v>
      </c>
      <c r="E69" s="389" t="str">
        <f>'OBRA CON ACUERDO O CONTRATO'!I69</f>
        <v>REHABILITACIÓN DE RED DE AGUA POTABLE EN C. VICENTE SUAREZ ENTRE C. INDEPENDENCIA Y NIÑOS HEROES, EN LA AGENCIA MUNICIPAL DE "EL MOLINO"</v>
      </c>
      <c r="F69" s="99">
        <f>'OBRA CON ACUERDO O CONTRATO'!J69</f>
        <v>100696.44</v>
      </c>
      <c r="G69" s="83">
        <f>'OBRA CON ACUERDO O CONTRATO'!K69</f>
        <v>41887</v>
      </c>
      <c r="H69" s="298">
        <f>'OBRA CON ACUERDO O CONTRATO'!L69</f>
        <v>41890</v>
      </c>
      <c r="I69" s="288">
        <f>'OBRA CON ACUERDO O CONTRATO'!M69</f>
        <v>41902</v>
      </c>
      <c r="J69" s="234" t="str">
        <f>'OBRA CON ACUERDO O CONTRATO'!P69</f>
        <v>ING. RIGOBERTO OLMEDO RAMOS</v>
      </c>
      <c r="K69" s="203"/>
      <c r="L69" s="238"/>
      <c r="M69" s="246"/>
      <c r="N69" s="390"/>
    </row>
    <row r="70" spans="1:14" s="230" customFormat="1" ht="75.75" customHeight="1">
      <c r="A70" s="388">
        <f>'OBRA CON ACUERDO O CONTRATO'!E70</f>
        <v>2014</v>
      </c>
      <c r="B70" s="246" t="str">
        <f>'OBRA CON ACUERDO O CONTRATO'!F70</f>
        <v>RAMO 33</v>
      </c>
      <c r="C70" s="203" t="str">
        <f>'OBRA CON ACUERDO O CONTRATO'!G70</f>
        <v>DOP/AD/011/2014</v>
      </c>
      <c r="D70" s="238" t="str">
        <f>'OBRA CON ACUERDO O CONTRATO'!H70</f>
        <v>ADMINISTRACION DIRECTA</v>
      </c>
      <c r="E70" s="389" t="str">
        <f>'OBRA CON ACUERDO O CONTRATO'!I70</f>
        <v>REHABILITACIÓN DE RED DE DRENAJE EN C. VICENTE SUAREZ ENTRE C. INDEPENDENCIA Y NIÑOS HEROES, EN LA AGENCIA MUNICIPAL DE "EL MOLINO"</v>
      </c>
      <c r="F70" s="99">
        <f>'OBRA CON ACUERDO O CONTRATO'!J70</f>
        <v>129939.7</v>
      </c>
      <c r="G70" s="83">
        <f>'OBRA CON ACUERDO O CONTRATO'!K70</f>
        <v>41873</v>
      </c>
      <c r="H70" s="298">
        <f>'OBRA CON ACUERDO O CONTRATO'!L70</f>
        <v>41876</v>
      </c>
      <c r="I70" s="288">
        <f>'OBRA CON ACUERDO O CONTRATO'!M70</f>
        <v>41888</v>
      </c>
      <c r="J70" s="234" t="str">
        <f>'OBRA CON ACUERDO O CONTRATO'!P70</f>
        <v>ING. RIGOBERTO OLMEDO RAMOS</v>
      </c>
      <c r="K70" s="203"/>
      <c r="L70" s="238"/>
      <c r="M70" s="246"/>
      <c r="N70" s="390"/>
    </row>
    <row r="71" spans="1:14" s="230" customFormat="1" ht="75.75" customHeight="1">
      <c r="A71" s="388">
        <f>'OBRA CON ACUERDO O CONTRATO'!E71</f>
        <v>2014</v>
      </c>
      <c r="B71" s="246" t="str">
        <f>'OBRA CON ACUERDO O CONTRATO'!F71</f>
        <v>RAMO 33</v>
      </c>
      <c r="C71" s="203" t="str">
        <f>'OBRA CON ACUERDO O CONTRATO'!G71</f>
        <v>DOP/AD/013/2014</v>
      </c>
      <c r="D71" s="238" t="str">
        <f>'OBRA CON ACUERDO O CONTRATO'!H71</f>
        <v>ADMINISTRACION DIRECTA</v>
      </c>
      <c r="E71" s="389" t="str">
        <f>'OBRA CON ACUERDO O CONTRATO'!I71</f>
        <v>EMPEDRADO AHOGADO EN CEMENTO C. VICENTE SUAREZ ENTRE C. INDEPENDENCIA Y NIÑOS HEROES, EN LA AGENCIA MUNICIPAL DE "EL MOLINO"</v>
      </c>
      <c r="F71" s="99">
        <f>'OBRA CON ACUERDO O CONTRATO'!J71</f>
        <v>659302.69999999995</v>
      </c>
      <c r="G71" s="83">
        <f>'OBRA CON ACUERDO O CONTRATO'!K71</f>
        <v>41901</v>
      </c>
      <c r="H71" s="298">
        <f>'OBRA CON ACUERDO O CONTRATO'!L71</f>
        <v>41904</v>
      </c>
      <c r="I71" s="288">
        <f>'OBRA CON ACUERDO O CONTRATO'!M71</f>
        <v>41930</v>
      </c>
      <c r="J71" s="234" t="str">
        <f>'OBRA CON ACUERDO O CONTRATO'!P71</f>
        <v>ING. RIGOBERTO OLMEDO RAMOS</v>
      </c>
      <c r="K71" s="203"/>
      <c r="L71" s="238"/>
      <c r="M71" s="246"/>
      <c r="N71" s="390"/>
    </row>
    <row r="72" spans="1:14" ht="75.75" customHeight="1">
      <c r="A72" s="17">
        <f>'OBRA CON ACUERDO O CONTRATO'!E72</f>
        <v>2014</v>
      </c>
      <c r="B72" s="19" t="str">
        <f>'OBRA CON ACUERDO O CONTRATO'!F72</f>
        <v>FONDEREG</v>
      </c>
      <c r="C72" s="21" t="str">
        <f>'OBRA CON ACUERDO O CONTRATO'!G72</f>
        <v>GMJ 003C OP/2014</v>
      </c>
      <c r="D72" s="2" t="str">
        <f>'OBRA CON ACUERDO O CONTRATO'!H72</f>
        <v>INVITACIÓN</v>
      </c>
      <c r="E72" s="3" t="str">
        <f>'OBRA CON ACUERDO O CONTRATO'!I72</f>
        <v>COLOCACIÓN DE ADOQUIN ASENTADO EN ARENA DE RIO EN LA CALLE PROFIRIO DÍAZ Y RENOVACIÓN DE REDES DE AGUA POTABLE Y DRENAJE, QUE SE LLEVARA A CABO EN LA LOCALIDAD DE SAN JUAN COSALA</v>
      </c>
      <c r="F72" s="4">
        <f>'OBRA CON ACUERDO O CONTRATO'!J72</f>
        <v>2564100.69</v>
      </c>
      <c r="G72" s="6">
        <f>'OBRA CON ACUERDO O CONTRATO'!K72</f>
        <v>41824</v>
      </c>
      <c r="H72" s="5">
        <f>'OBRA CON ACUERDO O CONTRATO'!L72</f>
        <v>41855</v>
      </c>
      <c r="I72" s="12">
        <f>'OBRA CON ACUERDO O CONTRATO'!M72</f>
        <v>41884</v>
      </c>
      <c r="J72" s="232" t="str">
        <f>'OBRA CON ACUERDO O CONTRATO'!P72</f>
        <v>C. DANIEL RODRIGUEZ VALENZUELA</v>
      </c>
      <c r="K72" s="21"/>
      <c r="L72" s="2"/>
      <c r="M72" s="19"/>
      <c r="N72" s="13"/>
    </row>
    <row r="73" spans="1:14" s="230" customFormat="1" ht="75.75" customHeight="1">
      <c r="A73" s="388">
        <f>'OBRA CON ACUERDO O CONTRATO'!E73</f>
        <v>2014</v>
      </c>
      <c r="B73" s="246" t="str">
        <f>'OBRA CON ACUERDO O CONTRATO'!F73</f>
        <v>CUENTA CORRIENTE</v>
      </c>
      <c r="C73" s="203" t="str">
        <f>'OBRA CON ACUERDO O CONTRATO'!G73</f>
        <v>DOP/AD/014/2014</v>
      </c>
      <c r="D73" s="238" t="str">
        <f>'OBRA CON ACUERDO O CONTRATO'!H73</f>
        <v>ADMINISTRACION DIRECTA</v>
      </c>
      <c r="E73" s="389" t="str">
        <f>'OBRA CON ACUERDO O CONTRATO'!I73</f>
        <v>CONSTRUCCIÓN DE BANQUETAS EN C. MORELOS ENTRE HIDALGO Y JOSEFA ORTIZ DE DOMÍNGUEZ (1 LADO) SUR, EN LA CABECERA MUNICIPAL</v>
      </c>
      <c r="F73" s="99">
        <f>'OBRA CON ACUERDO O CONTRATO'!J73</f>
        <v>119790.69</v>
      </c>
      <c r="G73" s="83">
        <f>'OBRA CON ACUERDO O CONTRATO'!K73</f>
        <v>41876</v>
      </c>
      <c r="H73" s="298">
        <f>'OBRA CON ACUERDO O CONTRATO'!L73</f>
        <v>41876</v>
      </c>
      <c r="I73" s="288">
        <f>'OBRA CON ACUERDO O CONTRATO'!M73</f>
        <v>41907</v>
      </c>
      <c r="J73" s="234" t="str">
        <f>'OBRA CON ACUERDO O CONTRATO'!P73</f>
        <v>C. DANIEL RODRIGUEZ VALENZUELA</v>
      </c>
      <c r="K73" s="203"/>
      <c r="L73" s="238"/>
      <c r="M73" s="246"/>
      <c r="N73" s="390"/>
    </row>
    <row r="74" spans="1:14" s="230" customFormat="1" ht="75.75" customHeight="1">
      <c r="A74" s="388">
        <f>'OBRA CON ACUERDO O CONTRATO'!E74</f>
        <v>2014</v>
      </c>
      <c r="B74" s="246" t="str">
        <f>'OBRA CON ACUERDO O CONTRATO'!F74</f>
        <v>RAMO 33</v>
      </c>
      <c r="C74" s="203" t="str">
        <f>'OBRA CON ACUERDO O CONTRATO'!G74</f>
        <v>DOP/AD/015/2014</v>
      </c>
      <c r="D74" s="238" t="str">
        <f>'OBRA CON ACUERDO O CONTRATO'!H74</f>
        <v>ADMINISTRACION DIRECTA</v>
      </c>
      <c r="E74" s="389" t="str">
        <f>'OBRA CON ACUERDO O CONTRATO'!I74</f>
        <v>AMPLIACIÓN DE COLECTOR DE ALEJAMIENTO DEL DRENAJE SANITARIO (ENTRE AVE. DEL TRABAJO HASTA ARROYO) EN LA DELEGACIÓN DE ZAPOTITAN DE HIDALGO</v>
      </c>
      <c r="F74" s="99">
        <f>'OBRA CON ACUERDO O CONTRATO'!J74</f>
        <v>1543344.7</v>
      </c>
      <c r="G74" s="83">
        <f>'OBRA CON ACUERDO O CONTRATO'!K74</f>
        <v>41883</v>
      </c>
      <c r="H74" s="298">
        <f>'OBRA CON ACUERDO O CONTRATO'!L74</f>
        <v>41883</v>
      </c>
      <c r="I74" s="288">
        <f>'OBRA CON ACUERDO O CONTRATO'!M74</f>
        <v>41912</v>
      </c>
      <c r="J74" s="234" t="str">
        <f>'OBRA CON ACUERDO O CONTRATO'!P74</f>
        <v>ING. RIGOBERTO OLMEDO RAMOS</v>
      </c>
      <c r="K74" s="203"/>
      <c r="L74" s="238"/>
      <c r="M74" s="246"/>
      <c r="N74" s="390"/>
    </row>
    <row r="75" spans="1:14" s="230" customFormat="1" ht="75.75" customHeight="1">
      <c r="A75" s="388">
        <f>'OBRA CON ACUERDO O CONTRATO'!E75</f>
        <v>2014</v>
      </c>
      <c r="B75" s="246" t="str">
        <f>'OBRA CON ACUERDO O CONTRATO'!F75</f>
        <v>CUENTA CORRIENTE</v>
      </c>
      <c r="C75" s="203" t="str">
        <f>'OBRA CON ACUERDO O CONTRATO'!G75</f>
        <v>DOP/AD/016/2014</v>
      </c>
      <c r="D75" s="238" t="str">
        <f>'OBRA CON ACUERDO O CONTRATO'!H75</f>
        <v>ADMINISTRACION DIRECTA</v>
      </c>
      <c r="E75" s="389" t="str">
        <f>'OBRA CON ACUERDO O CONTRATO'!I75</f>
        <v>BACHEO CON MEZCLA AASFALTICA EN LAS CALLES; 1. C. VICENTE GUERRERO ENTRE INDEPENDENCIA Y NIÑOS HÉROES 2. C. NIÑOS HÉROES ENTRE MORELOS Y DEGOLLADO 3 C. MORELOS ENTRE PEDRO MORENO Y DEGOLLADO 4. C. MIGUEL ARANA ENTRE GONZÁLEZ ORTEGA Y COLÓN 5. C. DEGOLLADO ENTRE NIÑOS HÉROES A NICOLAS BRAVO, EN LA CABECERA MUNICIPAL</v>
      </c>
      <c r="F75" s="99">
        <f>'OBRA CON ACUERDO O CONTRATO'!J75</f>
        <v>200000</v>
      </c>
      <c r="G75" s="83">
        <f>'OBRA CON ACUERDO O CONTRATO'!K75</f>
        <v>41830</v>
      </c>
      <c r="H75" s="298">
        <f>'OBRA CON ACUERDO O CONTRATO'!L75</f>
        <v>41834</v>
      </c>
      <c r="I75" s="288">
        <f>'OBRA CON ACUERDO O CONTRATO'!M75</f>
        <v>41897</v>
      </c>
      <c r="J75" s="234" t="str">
        <f>'OBRA CON ACUERDO O CONTRATO'!P75</f>
        <v>ARQ. JUAN MANUEL PIRUL CORTÉS</v>
      </c>
      <c r="K75" s="203"/>
      <c r="L75" s="238"/>
      <c r="M75" s="246"/>
      <c r="N75" s="390"/>
    </row>
    <row r="76" spans="1:14" s="230" customFormat="1" ht="75.75" customHeight="1">
      <c r="A76" s="388">
        <f>'OBRA CON ACUERDO O CONTRATO'!E76</f>
        <v>2014</v>
      </c>
      <c r="B76" s="246" t="str">
        <f>'OBRA CON ACUERDO O CONTRATO'!F76</f>
        <v>PET</v>
      </c>
      <c r="C76" s="203" t="str">
        <f>'OBRA CON ACUERDO O CONTRATO'!G76</f>
        <v>DOP/AD/017/2014</v>
      </c>
      <c r="D76" s="238" t="str">
        <f>'OBRA CON ACUERDO O CONTRATO'!H76</f>
        <v>ADMINISTRACION DIRECTA</v>
      </c>
      <c r="E76" s="389" t="str">
        <f>'OBRA CON ACUERDO O CONTRATO'!I76</f>
        <v xml:space="preserve">CONSTRUCCIÓN DE PISO FIRME EN LA LOCALIDAD DE POTRERILLOS </v>
      </c>
      <c r="F76" s="99">
        <f>'OBRA CON ACUERDO O CONTRATO'!J76</f>
        <v>3311850</v>
      </c>
      <c r="G76" s="83">
        <f>'OBRA CON ACUERDO O CONTRATO'!K76</f>
        <v>41922</v>
      </c>
      <c r="H76" s="298">
        <f>'OBRA CON ACUERDO O CONTRATO'!L76</f>
        <v>41927</v>
      </c>
      <c r="I76" s="288">
        <f>'OBRA CON ACUERDO O CONTRATO'!M76</f>
        <v>41988</v>
      </c>
      <c r="J76" s="234">
        <f>'OBRA CON ACUERDO O CONTRATO'!P76</f>
        <v>0</v>
      </c>
      <c r="K76" s="203"/>
      <c r="L76" s="238"/>
      <c r="M76" s="246"/>
      <c r="N76" s="390"/>
    </row>
    <row r="77" spans="1:14" s="230" customFormat="1" ht="75.75" customHeight="1">
      <c r="A77" s="388">
        <f>'OBRA CON ACUERDO O CONTRATO'!E77</f>
        <v>2014</v>
      </c>
      <c r="B77" s="246" t="str">
        <f>'OBRA CON ACUERDO O CONTRATO'!F77</f>
        <v>PET</v>
      </c>
      <c r="C77" s="203" t="str">
        <f>'OBRA CON ACUERDO O CONTRATO'!G77</f>
        <v>DOP/AD/018/2014</v>
      </c>
      <c r="D77" s="238" t="str">
        <f>'OBRA CON ACUERDO O CONTRATO'!H77</f>
        <v>ADMINISTRACION DIRECTA</v>
      </c>
      <c r="E77" s="389" t="str">
        <f>'OBRA CON ACUERDO O CONTRATO'!I77</f>
        <v xml:space="preserve">CONSTRUCCIÓN DE PISO FIRME EN LA LOCALIDAD LAS TROJES </v>
      </c>
      <c r="F77" s="99">
        <f>'OBRA CON ACUERDO O CONTRATO'!J77</f>
        <v>540540</v>
      </c>
      <c r="G77" s="83">
        <f>'OBRA CON ACUERDO O CONTRATO'!K77</f>
        <v>41922</v>
      </c>
      <c r="H77" s="298">
        <f>'OBRA CON ACUERDO O CONTRATO'!L77</f>
        <v>41927</v>
      </c>
      <c r="I77" s="288">
        <f>'OBRA CON ACUERDO O CONTRATO'!M77</f>
        <v>41988</v>
      </c>
      <c r="J77" s="234">
        <f>'OBRA CON ACUERDO O CONTRATO'!P77</f>
        <v>0</v>
      </c>
      <c r="K77" s="203"/>
      <c r="L77" s="238"/>
      <c r="M77" s="246"/>
      <c r="N77" s="390"/>
    </row>
    <row r="78" spans="1:14" s="230" customFormat="1" ht="75.75" customHeight="1">
      <c r="A78" s="388">
        <f>'OBRA CON ACUERDO O CONTRATO'!E78</f>
        <v>2014</v>
      </c>
      <c r="B78" s="246">
        <f>'OBRA CON ACUERDO O CONTRATO'!F78</f>
        <v>0</v>
      </c>
      <c r="C78" s="203" t="str">
        <f>'OBRA CON ACUERDO O CONTRATO'!G78</f>
        <v>DOP/AD/021/2014</v>
      </c>
      <c r="D78" s="238" t="str">
        <f>'OBRA CON ACUERDO O CONTRATO'!H78</f>
        <v>ADMINISTRACION DIRECTA</v>
      </c>
      <c r="E78" s="389" t="str">
        <f>'OBRA CON ACUERDO O CONTRATO'!I78</f>
        <v>REHABILITACION DE BANQUETAS EN C. HIDALGO CRUCE CON CALLE DONATO GUERRA EN LA CABECERA MUNICIPAL</v>
      </c>
      <c r="F78" s="99">
        <f>'OBRA CON ACUERDO O CONTRATO'!J78</f>
        <v>40279.599999999999</v>
      </c>
      <c r="G78" s="83">
        <f>'OBRA CON ACUERDO O CONTRATO'!K78</f>
        <v>41939</v>
      </c>
      <c r="H78" s="298">
        <f>'OBRA CON ACUERDO O CONTRATO'!L78</f>
        <v>41939</v>
      </c>
      <c r="I78" s="288">
        <f>'OBRA CON ACUERDO O CONTRATO'!M78</f>
        <v>41954</v>
      </c>
      <c r="J78" s="234" t="str">
        <f>'OBRA CON ACUERDO O CONTRATO'!P78</f>
        <v>ARQ. JAIME CONDE GOMEZ</v>
      </c>
      <c r="K78" s="203"/>
      <c r="L78" s="238"/>
      <c r="M78" s="246"/>
      <c r="N78" s="390"/>
    </row>
    <row r="79" spans="1:14" ht="75.75" customHeight="1">
      <c r="A79" s="17">
        <f>'OBRA CON ACUERDO O CONTRATO'!E79</f>
        <v>2014</v>
      </c>
      <c r="B79" s="19" t="str">
        <f>'OBRA CON ACUERDO O CONTRATO'!F79</f>
        <v>3X1 PARA MIGRANTES</v>
      </c>
      <c r="C79" s="21" t="str">
        <f>'OBRA CON ACUERDO O CONTRATO'!G79</f>
        <v>GMJ 004C OP/2014</v>
      </c>
      <c r="D79" s="2" t="str">
        <f>'OBRA CON ACUERDO O CONTRATO'!H79</f>
        <v>INVITACIÓN</v>
      </c>
      <c r="E79" s="3" t="str">
        <f>'OBRA CON ACUERDO O CONTRATO'!I79</f>
        <v>TERMINACION DE GUARDERIA EN LA CABECERA MUNICIPAL DE JOCOTEPEC</v>
      </c>
      <c r="F79" s="4">
        <f>'OBRA CON ACUERDO O CONTRATO'!J79</f>
        <v>3006508.94</v>
      </c>
      <c r="G79" s="6">
        <f>'OBRA CON ACUERDO O CONTRATO'!K79</f>
        <v>41848</v>
      </c>
      <c r="H79" s="5">
        <f>'OBRA CON ACUERDO O CONTRATO'!L79</f>
        <v>41855</v>
      </c>
      <c r="I79" s="12">
        <f>'OBRA CON ACUERDO O CONTRATO'!M79</f>
        <v>41975</v>
      </c>
      <c r="J79" s="232" t="str">
        <f>'OBRA CON ACUERDO O CONTRATO'!P79</f>
        <v>C. DANIEL RODRIGUEZ VALENZUELA</v>
      </c>
      <c r="K79" s="21"/>
      <c r="L79" s="2"/>
      <c r="M79" s="19"/>
      <c r="N79" s="13"/>
    </row>
    <row r="80" spans="1:14" ht="75.75" customHeight="1">
      <c r="A80" s="17">
        <f>'OBRA CON ACUERDO O CONTRATO'!E80</f>
        <v>2014</v>
      </c>
      <c r="B80" s="19" t="str">
        <f>'OBRA CON ACUERDO O CONTRATO'!F80</f>
        <v>RAMO 33</v>
      </c>
      <c r="C80" s="21" t="str">
        <f>'OBRA CON ACUERDO O CONTRATO'!G80</f>
        <v>GMJ 005C OP/2014</v>
      </c>
      <c r="D80" s="2" t="str">
        <f>'OBRA CON ACUERDO O CONTRATO'!H80</f>
        <v>ADJUDICACIÓN DIRECTA</v>
      </c>
      <c r="E80" s="3" t="str">
        <f>'OBRA CON ACUERDO O CONTRATO'!I80</f>
        <v>ALUMBRADO PUBLICO EN AV. DEL TRABAJO, EN LA DELEGACIÓN DE ZAPOTITAN DE HIDALGO, DEL MUNICIPIO DE JOCOTEPEC, JALISCO</v>
      </c>
      <c r="F80" s="4">
        <f>'OBRA CON ACUERDO O CONTRATO'!J80</f>
        <v>887908.66</v>
      </c>
      <c r="G80" s="6">
        <f>'OBRA CON ACUERDO O CONTRATO'!K80</f>
        <v>41901</v>
      </c>
      <c r="H80" s="5">
        <f>'OBRA CON ACUERDO O CONTRATO'!L80</f>
        <v>41911</v>
      </c>
      <c r="I80" s="12">
        <f>'OBRA CON ACUERDO O CONTRATO'!M80</f>
        <v>41954</v>
      </c>
      <c r="J80" s="232" t="str">
        <f>'OBRA CON ACUERDO O CONTRATO'!P80</f>
        <v>C. DANIEL RODRIGUEZ VALENZUELA</v>
      </c>
      <c r="K80" s="21"/>
      <c r="L80" s="2"/>
      <c r="M80" s="19"/>
      <c r="N80" s="13"/>
    </row>
    <row r="81" spans="1:14" s="230" customFormat="1" ht="75.75" customHeight="1">
      <c r="A81" s="388">
        <f>'OBRA CON ACUERDO O CONTRATO'!E81</f>
        <v>2014</v>
      </c>
      <c r="B81" s="246" t="str">
        <f>'OBRA CON ACUERDO O CONTRATO'!F81</f>
        <v>RAMO 33</v>
      </c>
      <c r="C81" s="203" t="str">
        <f>'OBRA CON ACUERDO O CONTRATO'!G81</f>
        <v>DOP/AD/029/2014</v>
      </c>
      <c r="D81" s="238" t="str">
        <f>'OBRA CON ACUERDO O CONTRATO'!H81</f>
        <v>ADMINISTRACION DIRECTA</v>
      </c>
      <c r="E81" s="389" t="str">
        <f>'OBRA CON ACUERDO O CONTRATO'!I81</f>
        <v>REHABILITACIÓN DE RED DE DRENAJE EN C. HIDALGO, CON REPOSICIÓN DE EMPEDRADO DE; C. NIÑOS HEROES HASTA ESCUELA J. VICENTE NEGRETE, EN LA AGENCIA MUNICIPAL DE EL MOLINO.</v>
      </c>
      <c r="F81" s="99">
        <f>'OBRA CON ACUERDO O CONTRATO'!J81</f>
        <v>295674.09999999998</v>
      </c>
      <c r="G81" s="83">
        <f>'OBRA CON ACUERDO O CONTRATO'!K81</f>
        <v>41823</v>
      </c>
      <c r="H81" s="298">
        <f>'OBRA CON ACUERDO O CONTRATO'!L81</f>
        <v>41823</v>
      </c>
      <c r="I81" s="288">
        <f>'OBRA CON ACUERDO O CONTRATO'!M81</f>
        <v>41850</v>
      </c>
      <c r="J81" s="234" t="str">
        <f>'OBRA CON ACUERDO O CONTRATO'!P81</f>
        <v>ING. RIGOBERTO OLMEDO RAMOS</v>
      </c>
      <c r="K81" s="203"/>
      <c r="L81" s="238"/>
      <c r="M81" s="246"/>
      <c r="N81" s="390"/>
    </row>
    <row r="82" spans="1:14" s="230" customFormat="1" ht="75.75" customHeight="1">
      <c r="A82" s="388">
        <f>'OBRA CON ACUERDO O CONTRATO'!E82</f>
        <v>2014</v>
      </c>
      <c r="B82" s="246" t="str">
        <f>'OBRA CON ACUERDO O CONTRATO'!F82</f>
        <v>RAMO 33</v>
      </c>
      <c r="C82" s="203" t="str">
        <f>'OBRA CON ACUERDO O CONTRATO'!G82</f>
        <v>DOP/AD/030/2014</v>
      </c>
      <c r="D82" s="238" t="str">
        <f>'OBRA CON ACUERDO O CONTRATO'!H82</f>
        <v>ADMINISTRACION DIRECTA</v>
      </c>
      <c r="E82" s="389" t="str">
        <f>'OBRA CON ACUERDO O CONTRATO'!I82</f>
        <v>REHABILITACIÓN DE RED DE AGUA POTABLE EN C. HIDALGO, CON REPOSICIÓN DE EMPEDRADO DE; C. NIÑOS HEROES HASTA ESCUELA J. VICENTE NEGRETE, EN LA AGENCIA MUNICIPAL DE EL MOLINO.</v>
      </c>
      <c r="F82" s="99">
        <f>'OBRA CON ACUERDO O CONTRATO'!J82</f>
        <v>220909.46</v>
      </c>
      <c r="G82" s="83">
        <f>'OBRA CON ACUERDO O CONTRATO'!K82</f>
        <v>41823</v>
      </c>
      <c r="H82" s="298">
        <f>'OBRA CON ACUERDO O CONTRATO'!L82</f>
        <v>41841</v>
      </c>
      <c r="I82" s="288">
        <f>'OBRA CON ACUERDO O CONTRATO'!M82</f>
        <v>41881</v>
      </c>
      <c r="J82" s="234" t="str">
        <f>'OBRA CON ACUERDO O CONTRATO'!P82</f>
        <v>ING. RIGOBERTO OLMEDO RAMOS</v>
      </c>
      <c r="K82" s="203"/>
      <c r="L82" s="238"/>
      <c r="M82" s="246"/>
      <c r="N82" s="390"/>
    </row>
    <row r="83" spans="1:14" s="230" customFormat="1" ht="75.75" customHeight="1">
      <c r="A83" s="388">
        <f>'OBRA CON ACUERDO O CONTRATO'!E83</f>
        <v>2014</v>
      </c>
      <c r="B83" s="246" t="str">
        <f>'OBRA CON ACUERDO O CONTRATO'!F83</f>
        <v>RAMO 33</v>
      </c>
      <c r="C83" s="203" t="str">
        <f>'OBRA CON ACUERDO O CONTRATO'!G83</f>
        <v>DOP/AD/031/2014</v>
      </c>
      <c r="D83" s="238" t="str">
        <f>'OBRA CON ACUERDO O CONTRATO'!H83</f>
        <v>ADMINISTRACION DIRECTA</v>
      </c>
      <c r="E83" s="389" t="str">
        <f>'OBRA CON ACUERDO O CONTRATO'!I83</f>
        <v>REHABILITACIÓN DE RED DE DRENAJE EN C. NIÑOS HEROES , CON REPOSICIÓN DE EMPEDRADO DE; C. HIDALGO HASTA ESCUELATELESECUNDARIA NIÑOS HEROES, EN LA AGENCIA MUNICIPAL DE EL MOLINO.</v>
      </c>
      <c r="F83" s="99">
        <f>'OBRA CON ACUERDO O CONTRATO'!J83</f>
        <v>200492.77</v>
      </c>
      <c r="G83" s="83">
        <f>'OBRA CON ACUERDO O CONTRATO'!K83</f>
        <v>41823</v>
      </c>
      <c r="H83" s="298">
        <f>'OBRA CON ACUERDO O CONTRATO'!L83</f>
        <v>41827</v>
      </c>
      <c r="I83" s="288">
        <f>'OBRA CON ACUERDO O CONTRATO'!M83</f>
        <v>41881</v>
      </c>
      <c r="J83" s="234" t="str">
        <f>'OBRA CON ACUERDO O CONTRATO'!P83</f>
        <v>ING. RIGOBERTO OLMEDO RAMOS</v>
      </c>
      <c r="K83" s="203"/>
      <c r="L83" s="238"/>
      <c r="M83" s="246"/>
      <c r="N83" s="390"/>
    </row>
    <row r="84" spans="1:14" s="230" customFormat="1" ht="75.75" customHeight="1">
      <c r="A84" s="388">
        <f>'OBRA CON ACUERDO O CONTRATO'!E84</f>
        <v>2014</v>
      </c>
      <c r="B84" s="246" t="str">
        <f>'OBRA CON ACUERDO O CONTRATO'!F84</f>
        <v>RAMO 33</v>
      </c>
      <c r="C84" s="203" t="str">
        <f>'OBRA CON ACUERDO O CONTRATO'!G84</f>
        <v>DOP/AD/032/2014</v>
      </c>
      <c r="D84" s="238" t="str">
        <f>'OBRA CON ACUERDO O CONTRATO'!H84</f>
        <v>ADMINISTRACION DIRECTA</v>
      </c>
      <c r="E84" s="389" t="str">
        <f>'OBRA CON ACUERDO O CONTRATO'!I84</f>
        <v>REHABILITACIÓN DE RED DE AGUA POTABLE EN C. NIÑOS HEROES , CON REPOSICIÓN DE EMPEDRADO DE; C. HIDALGO HASTA ESCUELA TELESECUNDARIA NIÑOS HEROES, EN LA AGENCIA MUNICIPAL DE EL MOLINO.</v>
      </c>
      <c r="F84" s="99">
        <f>'OBRA CON ACUERDO O CONTRATO'!J84</f>
        <v>191497.02</v>
      </c>
      <c r="G84" s="83">
        <f>'OBRA CON ACUERDO O CONTRATO'!K84</f>
        <v>41823</v>
      </c>
      <c r="H84" s="298">
        <f>'OBRA CON ACUERDO O CONTRATO'!L84</f>
        <v>41865</v>
      </c>
      <c r="I84" s="288">
        <f>'OBRA CON ACUERDO O CONTRATO'!M84</f>
        <v>41881</v>
      </c>
      <c r="J84" s="234" t="str">
        <f>'OBRA CON ACUERDO O CONTRATO'!P84</f>
        <v>ING. RIGOBERTO OLMEDO RAMOS</v>
      </c>
      <c r="K84" s="203"/>
      <c r="L84" s="238"/>
      <c r="M84" s="246"/>
      <c r="N84" s="390"/>
    </row>
    <row r="85" spans="1:14" s="230" customFormat="1" ht="75.75" customHeight="1">
      <c r="A85" s="388">
        <f>'OBRA CON ACUERDO O CONTRATO'!E85</f>
        <v>2014</v>
      </c>
      <c r="B85" s="246" t="str">
        <f>'OBRA CON ACUERDO O CONTRATO'!F85</f>
        <v>RAMO 33</v>
      </c>
      <c r="C85" s="203" t="str">
        <f>'OBRA CON ACUERDO O CONTRATO'!G85</f>
        <v>DOP/AD/033/2014</v>
      </c>
      <c r="D85" s="238" t="str">
        <f>'OBRA CON ACUERDO O CONTRATO'!H85</f>
        <v>ADMINISTRACION DIRECTA</v>
      </c>
      <c r="E85" s="389" t="str">
        <f>'OBRA CON ACUERDO O CONTRATO'!I85</f>
        <v>REHABILITACIÓN DE RED DE DRENAJE EN C. VICENTE SUAREZ, CON REPOSICIÓN DE EMPEDRADO; ENTRE C. INDEPENDENCIA Y NIÑOS HEROES, EN LA AGENCIA MUNICIPAL DE EL MOLINO.</v>
      </c>
      <c r="F85" s="99">
        <f>'OBRA CON ACUERDO O CONTRATO'!J85</f>
        <v>278434.27</v>
      </c>
      <c r="G85" s="83">
        <f>'OBRA CON ACUERDO O CONTRATO'!K85</f>
        <v>41823</v>
      </c>
      <c r="H85" s="298">
        <f>'OBRA CON ACUERDO O CONTRATO'!L85</f>
        <v>41848</v>
      </c>
      <c r="I85" s="288">
        <f>'OBRA CON ACUERDO O CONTRATO'!M85</f>
        <v>41912</v>
      </c>
      <c r="J85" s="234" t="str">
        <f>'OBRA CON ACUERDO O CONTRATO'!P85</f>
        <v>ING. RIGOBERTO OLMEDO RAMOS</v>
      </c>
      <c r="K85" s="203"/>
      <c r="L85" s="238"/>
      <c r="M85" s="246"/>
      <c r="N85" s="390"/>
    </row>
    <row r="86" spans="1:14" s="230" customFormat="1" ht="75.75" customHeight="1">
      <c r="A86" s="388">
        <f>'OBRA CON ACUERDO O CONTRATO'!E86</f>
        <v>2014</v>
      </c>
      <c r="B86" s="246" t="str">
        <f>'OBRA CON ACUERDO O CONTRATO'!F86</f>
        <v>RAMO 33</v>
      </c>
      <c r="C86" s="203" t="str">
        <f>'OBRA CON ACUERDO O CONTRATO'!G86</f>
        <v>DOP/AD/034/2014</v>
      </c>
      <c r="D86" s="238" t="str">
        <f>'OBRA CON ACUERDO O CONTRATO'!H86</f>
        <v>ADMINISTRACION DIRECTA</v>
      </c>
      <c r="E86" s="389" t="str">
        <f>'OBRA CON ACUERDO O CONTRATO'!I86</f>
        <v>REHABILITACIÓN DE RED DE AGUA POTABLE EN C. VICENTE SUAREZ, CON REPOSICIÓN DE EMPEDRADO; ENTRE C. INDEPENDENCIA Y NIÑOS HEROES, EN LA AGENCIA MUNICIPAL DE EL MOLINO.</v>
      </c>
      <c r="F86" s="99">
        <f>'OBRA CON ACUERDO O CONTRATO'!J86</f>
        <v>231798.06</v>
      </c>
      <c r="G86" s="83">
        <f>'OBRA CON ACUERDO O CONTRATO'!K86</f>
        <v>41823</v>
      </c>
      <c r="H86" s="298">
        <f>'OBRA CON ACUERDO O CONTRATO'!L86</f>
        <v>41862</v>
      </c>
      <c r="I86" s="288">
        <f>'OBRA CON ACUERDO O CONTRATO'!M86</f>
        <v>41912</v>
      </c>
      <c r="J86" s="234" t="str">
        <f>'OBRA CON ACUERDO O CONTRATO'!P86</f>
        <v>ING. RIGOBERTO OLMEDO RAMOS</v>
      </c>
      <c r="K86" s="203"/>
      <c r="L86" s="238"/>
      <c r="M86" s="246"/>
      <c r="N86" s="390"/>
    </row>
    <row r="87" spans="1:14" ht="75.75" customHeight="1">
      <c r="A87" s="17">
        <f>'OBRA CON ACUERDO O CONTRATO'!E87</f>
        <v>2014</v>
      </c>
      <c r="B87" s="19" t="str">
        <f>'OBRA CON ACUERDO O CONTRATO'!F87</f>
        <v>CUENTA CORRIENTE</v>
      </c>
      <c r="C87" s="21" t="str">
        <f>'OBRA CON ACUERDO O CONTRATO'!G87</f>
        <v>GMJ 006C OP/2014</v>
      </c>
      <c r="D87" s="2" t="str">
        <f>'OBRA CON ACUERDO O CONTRATO'!H87</f>
        <v>ADJUDICACIÓN DIRECTA</v>
      </c>
      <c r="E87" s="3" t="str">
        <f>'OBRA CON ACUERDO O CONTRATO'!I87</f>
        <v>CONSTRUCCION DE BANQUETAS EN LA CALLE MORELOS ENTRE C. MATAMOROS Y C. GUADALUPE VICTORIA, (2 LADOS) NORTE Y SUR, CONSTRUCCIONDE BANQUETS EN  LA CALLE MORELOS ENTRE C. HIDALGO Y JOSEFA ORTIZ DE DOMINGUEZ, (1 LADO) NORTE EN LA CABECERA MUNICIPAL DE JOCOTEPEC, JALISCO</v>
      </c>
      <c r="F87" s="4">
        <f>'OBRA CON ACUERDO O CONTRATO'!J87</f>
        <v>425152.03</v>
      </c>
      <c r="G87" s="6">
        <f>'OBRA CON ACUERDO O CONTRATO'!K87</f>
        <v>41901</v>
      </c>
      <c r="H87" s="5">
        <f>'OBRA CON ACUERDO O CONTRATO'!L87</f>
        <v>41904</v>
      </c>
      <c r="I87" s="12">
        <f>'OBRA CON ACUERDO O CONTRATO'!M87</f>
        <v>41941</v>
      </c>
      <c r="J87" s="232" t="str">
        <f>'OBRA CON ACUERDO O CONTRATO'!P87</f>
        <v>C. DANIEL RODRIGUEZ VALENZUELA</v>
      </c>
      <c r="K87" s="21"/>
      <c r="L87" s="2"/>
      <c r="M87" s="19"/>
      <c r="N87" s="13"/>
    </row>
    <row r="88" spans="1:14" s="230" customFormat="1" ht="75.75" customHeight="1">
      <c r="A88" s="388">
        <f>'OBRA CON ACUERDO O CONTRATO'!E88</f>
        <v>2014</v>
      </c>
      <c r="B88" s="246" t="str">
        <f>'OBRA CON ACUERDO O CONTRATO'!F88</f>
        <v>CUENTA CORRIENTE</v>
      </c>
      <c r="C88" s="203" t="str">
        <f>'OBRA CON ACUERDO O CONTRATO'!G88</f>
        <v>DOP/AD/039/2014</v>
      </c>
      <c r="D88" s="238" t="str">
        <f>'OBRA CON ACUERDO O CONTRATO'!H88</f>
        <v>ADMINISTRACION DIRECTA</v>
      </c>
      <c r="E88" s="389" t="str">
        <f>'OBRA CON ACUERDO O CONTRATO'!I88</f>
        <v>CONSTRUCCION DE PLAZOLETA EN CALLE HIDALGO, EN LA DELEGACION DE SAN PERO TESISTAN, DEL MUNICIPIO DE JOCOTEPEC, JALISCO</v>
      </c>
      <c r="F88" s="99">
        <f>'OBRA CON ACUERDO O CONTRATO'!J88</f>
        <v>40000</v>
      </c>
      <c r="G88" s="83">
        <f>'OBRA CON ACUERDO O CONTRATO'!K88</f>
        <v>41974</v>
      </c>
      <c r="H88" s="298">
        <f>'OBRA CON ACUERDO O CONTRATO'!L88</f>
        <v>41976</v>
      </c>
      <c r="I88" s="288">
        <f>'OBRA CON ACUERDO O CONTRATO'!M88</f>
        <v>41997</v>
      </c>
      <c r="J88" s="234" t="str">
        <f>'OBRA CON ACUERDO O CONTRATO'!P88</f>
        <v>C. DANIEL RODRIGUEZ VALENZUELA</v>
      </c>
      <c r="K88" s="203"/>
      <c r="L88" s="238"/>
      <c r="M88" s="246"/>
      <c r="N88" s="390"/>
    </row>
    <row r="89" spans="1:14" s="230" customFormat="1" ht="75.75" customHeight="1">
      <c r="A89" s="388">
        <f>'OBRA CON ACUERDO O CONTRATO'!E89</f>
        <v>2014</v>
      </c>
      <c r="B89" s="246" t="str">
        <f>'OBRA CON ACUERDO O CONTRATO'!F89</f>
        <v>CUENTA CORRIENTE</v>
      </c>
      <c r="C89" s="203" t="str">
        <f>'OBRA CON ACUERDO O CONTRATO'!G89</f>
        <v>DOP/AD/040/2014</v>
      </c>
      <c r="D89" s="238" t="str">
        <f>'OBRA CON ACUERDO O CONTRATO'!H89</f>
        <v>ADMINISTRACION DIRECTA</v>
      </c>
      <c r="E89" s="389" t="str">
        <f>'OBRA CON ACUERDO O CONTRATO'!I89</f>
        <v>APOYO PARA LA CONSTRUCCION DE ESCATOPISTAS EN EL MALECON</v>
      </c>
      <c r="F89" s="99">
        <f>'OBRA CON ACUERDO O CONTRATO'!J89</f>
        <v>15000</v>
      </c>
      <c r="G89" s="83">
        <f>'OBRA CON ACUERDO O CONTRATO'!K89</f>
        <v>41974</v>
      </c>
      <c r="H89" s="298">
        <f>'OBRA CON ACUERDO O CONTRATO'!L89</f>
        <v>41981</v>
      </c>
      <c r="I89" s="288">
        <f>'OBRA CON ACUERDO O CONTRATO'!M89</f>
        <v>41995</v>
      </c>
      <c r="J89" s="234">
        <f>'OBRA CON ACUERDO O CONTRATO'!P89</f>
        <v>0</v>
      </c>
      <c r="K89" s="203"/>
      <c r="L89" s="238"/>
      <c r="M89" s="246"/>
      <c r="N89" s="390"/>
    </row>
    <row r="90" spans="1:14" s="230" customFormat="1" ht="75.75" customHeight="1">
      <c r="A90" s="388">
        <f>'OBRA CON ACUERDO O CONTRATO'!E90</f>
        <v>2014</v>
      </c>
      <c r="B90" s="246" t="str">
        <f>'OBRA CON ACUERDO O CONTRATO'!F90</f>
        <v>CUENTA CORRIENTE</v>
      </c>
      <c r="C90" s="203" t="str">
        <f>'OBRA CON ACUERDO O CONTRATO'!G90</f>
        <v>DOP/AD/041/2014</v>
      </c>
      <c r="D90" s="238" t="str">
        <f>'OBRA CON ACUERDO O CONTRATO'!H90</f>
        <v>ADMINISTRACION DIRECTA</v>
      </c>
      <c r="E90" s="389" t="str">
        <f>'OBRA CON ACUERDO O CONTRATO'!I90</f>
        <v>DEMOLICION Y REUBICACION DE NICHO DE IMAGEN RELIGIOSA EN PRIVADA ALLENDE ESQUINA MORELOS, EN GENCIA DE CHANTEPEC</v>
      </c>
      <c r="F90" s="99">
        <f>'OBRA CON ACUERDO O CONTRATO'!J90</f>
        <v>15000</v>
      </c>
      <c r="G90" s="83">
        <f>'OBRA CON ACUERDO O CONTRATO'!K90</f>
        <v>41974</v>
      </c>
      <c r="H90" s="298">
        <f>'OBRA CON ACUERDO O CONTRATO'!L90</f>
        <v>41981</v>
      </c>
      <c r="I90" s="288">
        <f>'OBRA CON ACUERDO O CONTRATO'!M90</f>
        <v>41988</v>
      </c>
      <c r="J90" s="234">
        <f>'OBRA CON ACUERDO O CONTRATO'!P90</f>
        <v>0</v>
      </c>
      <c r="K90" s="203"/>
      <c r="L90" s="238"/>
      <c r="M90" s="246"/>
      <c r="N90" s="390"/>
    </row>
    <row r="91" spans="1:14" ht="75.75" hidden="1" customHeight="1">
      <c r="A91" s="17">
        <f>'OBRA CON ACUERDO O CONTRATO'!E91</f>
        <v>2014</v>
      </c>
      <c r="B91" s="19" t="str">
        <f>'OBRA CON ACUERDO O CONTRATO'!F91</f>
        <v>FISE</v>
      </c>
      <c r="C91" s="21" t="str">
        <f>'OBRA CON ACUERDO O CONTRATO'!G91</f>
        <v>CONT X ESTADO</v>
      </c>
      <c r="D91" s="2" t="str">
        <f>'OBRA CON ACUERDO O CONTRATO'!H91</f>
        <v>CONT X ESTADO</v>
      </c>
      <c r="E91" s="3" t="str">
        <f>'OBRA CON ACUERDO O CONTRATO'!I91</f>
        <v>CONSTRUCCION DE RED DE AGUA POTABLE, DRENAJE SANITARIO Y/O ELECTRIFICACIÓN EN AV. TULE, ZAPOTITAN DE HIDALGO</v>
      </c>
      <c r="F91" s="4" t="str">
        <f>'OBRA CON ACUERDO O CONTRATO'!J91</f>
        <v>-</v>
      </c>
      <c r="G91" s="6" t="str">
        <f>'OBRA CON ACUERDO O CONTRATO'!K91</f>
        <v>-</v>
      </c>
      <c r="H91" s="5" t="str">
        <f>'OBRA CON ACUERDO O CONTRATO'!L91</f>
        <v>-</v>
      </c>
      <c r="I91" s="12" t="str">
        <f>'OBRA CON ACUERDO O CONTRATO'!M91</f>
        <v>-</v>
      </c>
      <c r="J91" s="232" t="str">
        <f>'OBRA CON ACUERDO O CONTRATO'!P91</f>
        <v>SIOP</v>
      </c>
      <c r="K91" s="21"/>
      <c r="L91" s="2"/>
      <c r="M91" s="19"/>
      <c r="N91" s="13"/>
    </row>
    <row r="92" spans="1:14" ht="75.75" hidden="1" customHeight="1">
      <c r="A92" s="17">
        <f>'OBRA CON ACUERDO O CONTRATO'!E92</f>
        <v>2014</v>
      </c>
      <c r="B92" s="19" t="str">
        <f>'OBRA CON ACUERDO O CONTRATO'!F92</f>
        <v>FISE</v>
      </c>
      <c r="C92" s="21" t="str">
        <f>'OBRA CON ACUERDO O CONTRATO'!G92</f>
        <v>CONT X ESTADO</v>
      </c>
      <c r="D92" s="2" t="str">
        <f>'OBRA CON ACUERDO O CONTRATO'!H92</f>
        <v>CONT X ESTADO</v>
      </c>
      <c r="E92" s="3" t="str">
        <f>'OBRA CON ACUERDO O CONTRATO'!I92</f>
        <v>CONSTRUCCION DE RED DE AGUA POTABLE, DRENAJE SANITARIO Y/O ELECTRIFICACIÓN EN AV. TULE 2, ZAPOTITAN DE HIDALGO</v>
      </c>
      <c r="F92" s="4" t="str">
        <f>'OBRA CON ACUERDO O CONTRATO'!J92</f>
        <v>-</v>
      </c>
      <c r="G92" s="6" t="str">
        <f>'OBRA CON ACUERDO O CONTRATO'!K92</f>
        <v>-</v>
      </c>
      <c r="H92" s="5" t="str">
        <f>'OBRA CON ACUERDO O CONTRATO'!L92</f>
        <v>-</v>
      </c>
      <c r="I92" s="12" t="str">
        <f>'OBRA CON ACUERDO O CONTRATO'!M92</f>
        <v>-</v>
      </c>
      <c r="J92" s="232" t="str">
        <f>'OBRA CON ACUERDO O CONTRATO'!P92</f>
        <v>SIOP</v>
      </c>
      <c r="K92" s="21"/>
      <c r="L92" s="2"/>
      <c r="M92" s="19"/>
      <c r="N92" s="13"/>
    </row>
    <row r="93" spans="1:14" ht="75.75" hidden="1" customHeight="1">
      <c r="A93" s="17">
        <f>'OBRA CON ACUERDO O CONTRATO'!E93</f>
        <v>2014</v>
      </c>
      <c r="B93" s="19" t="str">
        <f>'OBRA CON ACUERDO O CONTRATO'!F93</f>
        <v>FISE</v>
      </c>
      <c r="C93" s="21" t="str">
        <f>'OBRA CON ACUERDO O CONTRATO'!G93</f>
        <v>CONT X ESTADO</v>
      </c>
      <c r="D93" s="2" t="str">
        <f>'OBRA CON ACUERDO O CONTRATO'!H93</f>
        <v>CONT X ESTADO</v>
      </c>
      <c r="E93" s="3" t="str">
        <f>'OBRA CON ACUERDO O CONTRATO'!I93</f>
        <v>CONSTRUCCION DE RED DE AGUA POTABLE, DRENAJE SANITARIO Y/O ELECTRIFICACIÓN EN C. FRATERNIDAD, ZAPOTITAN DE HIDALGO</v>
      </c>
      <c r="F93" s="4" t="str">
        <f>'OBRA CON ACUERDO O CONTRATO'!J93</f>
        <v>-</v>
      </c>
      <c r="G93" s="6" t="str">
        <f>'OBRA CON ACUERDO O CONTRATO'!K93</f>
        <v>-</v>
      </c>
      <c r="H93" s="5" t="str">
        <f>'OBRA CON ACUERDO O CONTRATO'!L93</f>
        <v>-</v>
      </c>
      <c r="I93" s="12" t="str">
        <f>'OBRA CON ACUERDO O CONTRATO'!M93</f>
        <v>-</v>
      </c>
      <c r="J93" s="232" t="str">
        <f>'OBRA CON ACUERDO O CONTRATO'!P93</f>
        <v>SIOP</v>
      </c>
      <c r="K93" s="21"/>
      <c r="L93" s="2"/>
      <c r="M93" s="19"/>
      <c r="N93" s="13"/>
    </row>
    <row r="94" spans="1:14" ht="75.75" customHeight="1">
      <c r="A94" s="17">
        <f>'OBRA CON ACUERDO O CONTRATO'!E94</f>
        <v>2015</v>
      </c>
      <c r="B94" s="19" t="str">
        <f>'OBRA CON ACUERDO O CONTRATO'!F94</f>
        <v>RAMO 33</v>
      </c>
      <c r="C94" s="21" t="str">
        <f>'OBRA CON ACUERDO O CONTRATO'!G94</f>
        <v>GMJ 001C OP/2015</v>
      </c>
      <c r="D94" s="2" t="str">
        <f>'OBRA CON ACUERDO O CONTRATO'!H94</f>
        <v>ADJUDICACIÓN DIRECTA</v>
      </c>
      <c r="E94" s="3" t="str">
        <f>'OBRA CON ACUERDO O CONTRATO'!I94</f>
        <v>ELECTRIFICACIÓN DE MEDIA Y BAJA TENSION EN EL BARRIO "LA BECERRERA", EN LA AGENCIA DE EL MOLINO</v>
      </c>
      <c r="F94" s="4">
        <f>'OBRA CON ACUERDO O CONTRATO'!J94</f>
        <v>265913.18</v>
      </c>
      <c r="G94" s="6">
        <f>'OBRA CON ACUERDO O CONTRATO'!K94</f>
        <v>42010</v>
      </c>
      <c r="H94" s="5">
        <f>'OBRA CON ACUERDO O CONTRATO'!L94</f>
        <v>42016</v>
      </c>
      <c r="I94" s="12">
        <f>'OBRA CON ACUERDO O CONTRATO'!M94</f>
        <v>42030</v>
      </c>
      <c r="J94" s="232" t="str">
        <f>'OBRA CON ACUERDO O CONTRATO'!P94</f>
        <v>ING. RIGOBERTO OLMEDO RAMOS</v>
      </c>
      <c r="K94" s="21"/>
      <c r="L94" s="2"/>
      <c r="M94" s="19"/>
      <c r="N94" s="13"/>
    </row>
    <row r="95" spans="1:14" ht="75.75" customHeight="1">
      <c r="A95" s="17">
        <f>'OBRA CON ACUERDO O CONTRATO'!E95</f>
        <v>2015</v>
      </c>
      <c r="B95" s="19" t="str">
        <f>'OBRA CON ACUERDO O CONTRATO'!F95</f>
        <v>CUENTA CORRIENTE</v>
      </c>
      <c r="C95" s="21" t="str">
        <f>'OBRA CON ACUERDO O CONTRATO'!G95</f>
        <v>GMJ 002C OP/2015</v>
      </c>
      <c r="D95" s="2" t="str">
        <f>'OBRA CON ACUERDO O CONTRATO'!H95</f>
        <v>ADJUDICACIÓN DIRECTA</v>
      </c>
      <c r="E95" s="3" t="str">
        <f>'OBRA CON ACUERDO O CONTRATO'!I95</f>
        <v>CONEXIÓN DE DRENAJE A PLANTA DE TRTAMIENTO PARALELO A CARRETERA CHAPALA-JOCOTEPEC, EN LA LOCALIDD DE: SAN JUAN COSALA</v>
      </c>
      <c r="F95" s="4">
        <f>'OBRA CON ACUERDO O CONTRATO'!J95</f>
        <v>95412.78</v>
      </c>
      <c r="G95" s="6">
        <f>'OBRA CON ACUERDO O CONTRATO'!K95</f>
        <v>42006</v>
      </c>
      <c r="H95" s="5">
        <f>'OBRA CON ACUERDO O CONTRATO'!L95</f>
        <v>42006</v>
      </c>
      <c r="I95" s="12">
        <f>'OBRA CON ACUERDO O CONTRATO'!M95</f>
        <v>42015</v>
      </c>
      <c r="J95" s="232" t="str">
        <f>'OBRA CON ACUERDO O CONTRATO'!P95</f>
        <v>ING. RIGOBERTO OLMEDO RAMOS</v>
      </c>
      <c r="K95" s="21"/>
      <c r="L95" s="2"/>
      <c r="M95" s="19"/>
      <c r="N95" s="13"/>
    </row>
    <row r="96" spans="1:14" ht="75.75" customHeight="1">
      <c r="A96" s="17">
        <f>'OBRA CON ACUERDO O CONTRATO'!E96</f>
        <v>2015</v>
      </c>
      <c r="B96" s="19" t="str">
        <f>'OBRA CON ACUERDO O CONTRATO'!F96</f>
        <v>RAMO 33</v>
      </c>
      <c r="C96" s="21" t="str">
        <f>'OBRA CON ACUERDO O CONTRATO'!G96</f>
        <v>GMJ 003C OP/2015</v>
      </c>
      <c r="D96" s="2" t="str">
        <f>'OBRA CON ACUERDO O CONTRATO'!H96</f>
        <v>INVITACIÓN</v>
      </c>
      <c r="E96" s="3" t="str">
        <f>'OBRA CON ACUERDO O CONTRATO'!I96</f>
        <v>PERFORACIÓN, ADEME, AFORO, ELECTRIFICACIÓN Y EQUIPAMIENTO DE POZO PROFUNDO Y CONSTRUCCION DE CASETA DE CONTROL EN LA AGENCIA DE SAN LUCIANO</v>
      </c>
      <c r="F96" s="4">
        <f>'OBRA CON ACUERDO O CONTRATO'!J96</f>
        <v>2359096.67</v>
      </c>
      <c r="G96" s="6">
        <f>'OBRA CON ACUERDO O CONTRATO'!K96</f>
        <v>42046</v>
      </c>
      <c r="H96" s="5">
        <f>'OBRA CON ACUERDO O CONTRATO'!L96</f>
        <v>42051</v>
      </c>
      <c r="I96" s="12">
        <f>'OBRA CON ACUERDO O CONTRATO'!M96</f>
        <v>42080</v>
      </c>
      <c r="J96" s="232" t="str">
        <f>'OBRA CON ACUERDO O CONTRATO'!P96</f>
        <v>C. DANIEL RODRIGUEZ VALENZUELA</v>
      </c>
      <c r="K96" s="21"/>
      <c r="L96" s="2"/>
      <c r="M96" s="19"/>
      <c r="N96" s="13"/>
    </row>
    <row r="97" spans="1:14" ht="75.75" customHeight="1">
      <c r="A97" s="17">
        <f>'OBRA CON ACUERDO O CONTRATO'!E97</f>
        <v>2015</v>
      </c>
      <c r="B97" s="19" t="str">
        <f>'OBRA CON ACUERDO O CONTRATO'!F97</f>
        <v>RAMO 33</v>
      </c>
      <c r="C97" s="21" t="str">
        <f>'OBRA CON ACUERDO O CONTRATO'!G97</f>
        <v>GMJ 004C OP/2015</v>
      </c>
      <c r="D97" s="2" t="str">
        <f>'OBRA CON ACUERDO O CONTRATO'!H97</f>
        <v>ADJUDICACIÓN DIRECTA</v>
      </c>
      <c r="E97" s="3" t="str">
        <f>'OBRA CON ACUERDO O CONTRATO'!I97</f>
        <v>ELECTRIFICACIÓN DE POZO PROFUNDO  EN LA AGENCIA DE SAN LUCIANO</v>
      </c>
      <c r="F97" s="4">
        <f>'OBRA CON ACUERDO O CONTRATO'!J97</f>
        <v>260536.84</v>
      </c>
      <c r="G97" s="6">
        <f>'OBRA CON ACUERDO O CONTRATO'!K97</f>
        <v>42209</v>
      </c>
      <c r="H97" s="5">
        <f>'OBRA CON ACUERDO O CONTRATO'!L97</f>
        <v>42212</v>
      </c>
      <c r="I97" s="12">
        <f>'OBRA CON ACUERDO O CONTRATO'!M97</f>
        <v>42225</v>
      </c>
      <c r="J97" s="232" t="str">
        <f>'OBRA CON ACUERDO O CONTRATO'!P97</f>
        <v>C. DANIEL RODRIGUEZ VALENZUELA</v>
      </c>
      <c r="K97" s="21"/>
      <c r="L97" s="2"/>
      <c r="M97" s="19"/>
      <c r="N97" s="13"/>
    </row>
    <row r="98" spans="1:14" ht="75.75" customHeight="1">
      <c r="A98" s="17">
        <f>'OBRA CON ACUERDO O CONTRATO'!E98</f>
        <v>2015</v>
      </c>
      <c r="B98" s="19" t="str">
        <f>'OBRA CON ACUERDO O CONTRATO'!F98</f>
        <v>RAMO 33</v>
      </c>
      <c r="C98" s="21" t="str">
        <f>'OBRA CON ACUERDO O CONTRATO'!G98</f>
        <v>GMJ 005C OP/2015</v>
      </c>
      <c r="D98" s="2" t="str">
        <f>'OBRA CON ACUERDO O CONTRATO'!H98</f>
        <v>ADJUDICACIÓN DIRECTA</v>
      </c>
      <c r="E98" s="3" t="str">
        <f>'OBRA CON ACUERDO O CONTRATO'!I98</f>
        <v>ELECTRIFICACIÓN DE MEDIA Y BAJA TENSION EN CALLES RAMÓN CORONA Y 12 DE OCTUBRE (BARRIO MEZQUITITO 1ER. ETAPA) EN LA DELEGACIÓN DE POTRERILLOS</v>
      </c>
      <c r="F98" s="4">
        <f>'OBRA CON ACUERDO O CONTRATO'!J98</f>
        <v>307899.96000000002</v>
      </c>
      <c r="G98" s="6">
        <f>'OBRA CON ACUERDO O CONTRATO'!K98</f>
        <v>42047</v>
      </c>
      <c r="H98" s="5">
        <f>'OBRA CON ACUERDO O CONTRATO'!L98</f>
        <v>42051</v>
      </c>
      <c r="I98" s="12">
        <f>'OBRA CON ACUERDO O CONTRATO'!M98</f>
        <v>42065</v>
      </c>
      <c r="J98" s="232" t="str">
        <f>'OBRA CON ACUERDO O CONTRATO'!P98</f>
        <v>ING. RIGOBERTO OLMEDO RAMOS</v>
      </c>
      <c r="K98" s="21"/>
      <c r="L98" s="2"/>
      <c r="M98" s="19"/>
      <c r="N98" s="13"/>
    </row>
    <row r="99" spans="1:14" ht="75.75" customHeight="1">
      <c r="A99" s="17">
        <f>'OBRA CON ACUERDO O CONTRATO'!E99</f>
        <v>2015</v>
      </c>
      <c r="B99" s="19" t="str">
        <f>'OBRA CON ACUERDO O CONTRATO'!F99</f>
        <v>RAMO 33</v>
      </c>
      <c r="C99" s="21" t="str">
        <f>'OBRA CON ACUERDO O CONTRATO'!G99</f>
        <v>GMJ 006C OP/2015</v>
      </c>
      <c r="D99" s="2" t="str">
        <f>'OBRA CON ACUERDO O CONTRATO'!H99</f>
        <v>ADJUDICACIÓN DIRECTA</v>
      </c>
      <c r="E99" s="3" t="str">
        <f>'OBRA CON ACUERDO O CONTRATO'!I99</f>
        <v>ELECTRIFICACIÓN DE MEDIA Y BAJA TENSION EN EL BARRIO "LA BECERRERA" 2DA ETAPA, EN LA AGENCIA DE EL MOLINO</v>
      </c>
      <c r="F99" s="4">
        <f>'OBRA CON ACUERDO O CONTRATO'!J99</f>
        <v>422690.66</v>
      </c>
      <c r="G99" s="6">
        <f>'OBRA CON ACUERDO O CONTRATO'!K99</f>
        <v>42109</v>
      </c>
      <c r="H99" s="5">
        <f>'OBRA CON ACUERDO O CONTRATO'!L99</f>
        <v>42114</v>
      </c>
      <c r="I99" s="12">
        <f>'OBRA CON ACUERDO O CONTRATO'!M99</f>
        <v>42128</v>
      </c>
      <c r="J99" s="232" t="str">
        <f>'OBRA CON ACUERDO O CONTRATO'!P99</f>
        <v>ING. RIGOBERTO OLMEDO RAMOS</v>
      </c>
      <c r="K99" s="21"/>
      <c r="L99" s="2"/>
      <c r="M99" s="19"/>
      <c r="N99" s="13"/>
    </row>
    <row r="100" spans="1:14" ht="75.75" customHeight="1">
      <c r="A100" s="17">
        <f>'OBRA CON ACUERDO O CONTRATO'!E100</f>
        <v>2015</v>
      </c>
      <c r="B100" s="19" t="str">
        <f>'OBRA CON ACUERDO O CONTRATO'!F100</f>
        <v>RAMO 33</v>
      </c>
      <c r="C100" s="21" t="str">
        <f>'OBRA CON ACUERDO O CONTRATO'!G100</f>
        <v>GMJ 011C OP/2015</v>
      </c>
      <c r="D100" s="2" t="str">
        <f>'OBRA CON ACUERDO O CONTRATO'!H100</f>
        <v>ADJUDICACIÓN DIRECTA</v>
      </c>
      <c r="E100" s="3" t="str">
        <f>'OBRA CON ACUERDO O CONTRATO'!I100</f>
        <v>ALUMBRADO PUBLICO AL INGRESO DEL POBLADO DE HUEJOTITAN</v>
      </c>
      <c r="F100" s="4">
        <f>'OBRA CON ACUERDO O CONTRATO'!J100</f>
        <v>1182630</v>
      </c>
      <c r="G100" s="6">
        <f>'OBRA CON ACUERDO O CONTRATO'!K100</f>
        <v>42209</v>
      </c>
      <c r="H100" s="5">
        <f>'OBRA CON ACUERDO O CONTRATO'!L100</f>
        <v>42212</v>
      </c>
      <c r="I100" s="12">
        <f>'OBRA CON ACUERDO O CONTRATO'!M100</f>
        <v>42239</v>
      </c>
      <c r="J100" s="232" t="str">
        <f>'OBRA CON ACUERDO O CONTRATO'!P100</f>
        <v>ING. RIGOBERTO OLMEDO RAMOS</v>
      </c>
      <c r="K100" s="21"/>
      <c r="L100" s="2"/>
      <c r="M100" s="19"/>
      <c r="N100" s="13"/>
    </row>
    <row r="101" spans="1:14" s="126" customFormat="1" ht="75.75" customHeight="1">
      <c r="A101" s="103">
        <f>'OBRA CON ACUERDO O CONTRATO'!E101</f>
        <v>2015</v>
      </c>
      <c r="B101" s="104" t="str">
        <f>'OBRA CON ACUERDO O CONTRATO'!F101</f>
        <v>CUENTA CORRIENTE</v>
      </c>
      <c r="C101" s="105" t="str">
        <f>'OBRA CON ACUERDO O CONTRATO'!G101</f>
        <v>DOP</v>
      </c>
      <c r="D101" s="106" t="str">
        <f>'OBRA CON ACUERDO O CONTRATO'!H101</f>
        <v>ADMINISTRACION DIRECTA</v>
      </c>
      <c r="E101" s="152" t="str">
        <f>'OBRA CON ACUERDO O CONTRATO'!I101</f>
        <v>AMPLIACIÓN DE ELECTRIFICACION EN BARRIO EL TORIL DE ZAPOTITAN DE HIDALGO</v>
      </c>
      <c r="F101" s="107">
        <f>'OBRA CON ACUERDO O CONTRATO'!J101</f>
        <v>0</v>
      </c>
      <c r="G101" s="108" t="s">
        <v>48</v>
      </c>
      <c r="H101" s="109" t="s">
        <v>48</v>
      </c>
      <c r="I101" s="110" t="s">
        <v>48</v>
      </c>
      <c r="J101" s="362" t="s">
        <v>697</v>
      </c>
      <c r="K101" s="105"/>
      <c r="L101" s="106"/>
      <c r="M101" s="104"/>
      <c r="N101" s="125"/>
    </row>
    <row r="102" spans="1:14" s="387" customFormat="1" ht="75.75" customHeight="1">
      <c r="A102" s="376">
        <f>'OBRA CON ACUERDO O CONTRATO'!E102</f>
        <v>2015</v>
      </c>
      <c r="B102" s="377" t="str">
        <f>'OBRA CON ACUERDO O CONTRATO'!F102</f>
        <v>CUENTA CORRIENTE</v>
      </c>
      <c r="C102" s="378" t="str">
        <f>'OBRA CON ACUERDO O CONTRATO'!G102</f>
        <v>DOP/AD/001/2015</v>
      </c>
      <c r="D102" s="379" t="str">
        <f>'OBRA CON ACUERDO O CONTRATO'!H102</f>
        <v>ADMINISTRACION DIRECTA</v>
      </c>
      <c r="E102" s="380" t="str">
        <f>'OBRA CON ACUERDO O CONTRATO'!I102</f>
        <v>BACHEO CON MEZCLA ASFALTICA CALIENTE EN LAS CALLES ALLENDE, JUAREZ, HIDALGO Y PERO MORENO, EN LA DELEGCION DE ZAPOTITAN DE HIDALGO</v>
      </c>
      <c r="F102" s="381">
        <f>'OBRA CON ACUERDO O CONTRATO'!J102</f>
        <v>92000</v>
      </c>
      <c r="G102" s="382">
        <f>'OBRA CON ACUERDO O CONTRATO'!K102</f>
        <v>42128</v>
      </c>
      <c r="H102" s="383">
        <f>'OBRA CON ACUERDO O CONTRATO'!L102</f>
        <v>42128</v>
      </c>
      <c r="I102" s="384">
        <f>'OBRA CON ACUERDO O CONTRATO'!M102</f>
        <v>42133</v>
      </c>
      <c r="J102" s="385" t="str">
        <f>'OBRA CON ACUERDO O CONTRATO'!P102</f>
        <v>ING. RIGOBERTO OLMEDO RAMOS</v>
      </c>
      <c r="K102" s="378"/>
      <c r="L102" s="379"/>
      <c r="M102" s="377"/>
      <c r="N102" s="386"/>
    </row>
    <row r="103" spans="1:14" s="387" customFormat="1" ht="75.75" customHeight="1">
      <c r="A103" s="376">
        <f>'OBRA CON ACUERDO O CONTRATO'!E103</f>
        <v>2015</v>
      </c>
      <c r="B103" s="377" t="str">
        <f>'OBRA CON ACUERDO O CONTRATO'!F103</f>
        <v>CUENTA CORRIENTE</v>
      </c>
      <c r="C103" s="378" t="str">
        <f>'OBRA CON ACUERDO O CONTRATO'!G103</f>
        <v>DOP/AD/002/2015</v>
      </c>
      <c r="D103" s="379" t="str">
        <f>'OBRA CON ACUERDO O CONTRATO'!H103</f>
        <v>ADMINISTRACION DIRECTA</v>
      </c>
      <c r="E103" s="380" t="str">
        <f>'OBRA CON ACUERDO O CONTRATO'!I103</f>
        <v>CONSTRUCCION DE RED DE DRENAJE EN C. ZARAGOZA DE PRIVADA ZARAGOZA A AVENIDA DEL TRABAJO, EN LA DELEGACION DE SAN CRISTOBAL ZAPOTITLAN</v>
      </c>
      <c r="F103" s="381">
        <f>'OBRA CON ACUERDO O CONTRATO'!J103</f>
        <v>180484.7</v>
      </c>
      <c r="G103" s="382">
        <f>'OBRA CON ACUERDO O CONTRATO'!K103</f>
        <v>42186</v>
      </c>
      <c r="H103" s="383">
        <f>'OBRA CON ACUERDO O CONTRATO'!L103</f>
        <v>42186</v>
      </c>
      <c r="I103" s="384">
        <f>'OBRA CON ACUERDO O CONTRATO'!M103</f>
        <v>42195</v>
      </c>
      <c r="J103" s="385" t="str">
        <f>'OBRA CON ACUERDO O CONTRATO'!P103</f>
        <v>JUAN CARLOS NAVARRO ROSALES</v>
      </c>
      <c r="K103" s="378"/>
      <c r="L103" s="379"/>
      <c r="M103" s="377"/>
      <c r="N103" s="386"/>
    </row>
    <row r="104" spans="1:14" s="387" customFormat="1" ht="75.75" customHeight="1">
      <c r="A104" s="376">
        <f>'OBRA CON ACUERDO O CONTRATO'!E104</f>
        <v>2015</v>
      </c>
      <c r="B104" s="377" t="str">
        <f>'OBRA CON ACUERDO O CONTRATO'!F104</f>
        <v>CUENTA CORRIENTE</v>
      </c>
      <c r="C104" s="378" t="str">
        <f>'OBRA CON ACUERDO O CONTRATO'!G104</f>
        <v>DOP/AD/003/2015</v>
      </c>
      <c r="D104" s="379" t="str">
        <f>'OBRA CON ACUERDO O CONTRATO'!H104</f>
        <v>ADMINISTRACION DIRECTA</v>
      </c>
      <c r="E104" s="380" t="str">
        <f>'OBRA CON ACUERDO O CONTRATO'!I104</f>
        <v>CONSTRUCCION DE RED DE DRENAJE EN PRIVADA ZARAGOZA ENTRE VICENTE GUERRERO Y C. ZARAGOZA A AVENIDA DEL TRABAJO EN LA DELEGACION DE SAN CRISTOBAL ZAPOTITLAN</v>
      </c>
      <c r="F104" s="381">
        <f>'OBRA CON ACUERDO O CONTRATO'!J104</f>
        <v>117631.84</v>
      </c>
      <c r="G104" s="382">
        <f>'OBRA CON ACUERDO O CONTRATO'!K104</f>
        <v>42186</v>
      </c>
      <c r="H104" s="383">
        <f>'OBRA CON ACUERDO O CONTRATO'!L104</f>
        <v>42186</v>
      </c>
      <c r="I104" s="384">
        <f>'OBRA CON ACUERDO O CONTRATO'!M104</f>
        <v>42195</v>
      </c>
      <c r="J104" s="385" t="str">
        <f>'OBRA CON ACUERDO O CONTRATO'!P104</f>
        <v>JUAN CARLOS NAVARRO ROSALES</v>
      </c>
      <c r="K104" s="378"/>
      <c r="L104" s="379"/>
      <c r="M104" s="377"/>
      <c r="N104" s="386"/>
    </row>
    <row r="105" spans="1:14" s="387" customFormat="1" ht="75.75" customHeight="1">
      <c r="A105" s="376">
        <f>'OBRA CON ACUERDO O CONTRATO'!E105</f>
        <v>2015</v>
      </c>
      <c r="B105" s="377" t="str">
        <f>'OBRA CON ACUERDO O CONTRATO'!F105</f>
        <v>RAMO 33</v>
      </c>
      <c r="C105" s="378" t="str">
        <f>'OBRA CON ACUERDO O CONTRATO'!G105</f>
        <v>DOP/AD/004/2015</v>
      </c>
      <c r="D105" s="379" t="str">
        <f>'OBRA CON ACUERDO O CONTRATO'!H105</f>
        <v>ADMINISTRACION DIRECTA</v>
      </c>
      <c r="E105" s="380" t="str">
        <f>'OBRA CON ACUERDO O CONTRATO'!I105</f>
        <v>CONSTRUCCION DE RED DE DRENAJE EN C. VENUSTIANO CARRANZA Y JAVIER MINA DE C. ITURBIDE  A FRANCISCO VILLA, EN LA CABECERA MUNICIPAL</v>
      </c>
      <c r="F105" s="381">
        <f>'OBRA CON ACUERDO O CONTRATO'!J105</f>
        <v>315420.59999999998</v>
      </c>
      <c r="G105" s="382">
        <f>'OBRA CON ACUERDO O CONTRATO'!K105</f>
        <v>42193</v>
      </c>
      <c r="H105" s="383">
        <f>'OBRA CON ACUERDO O CONTRATO'!L105</f>
        <v>42193</v>
      </c>
      <c r="I105" s="384">
        <f>'OBRA CON ACUERDO O CONTRATO'!M105</f>
        <v>42200</v>
      </c>
      <c r="J105" s="385" t="str">
        <f>'OBRA CON ACUERDO O CONTRATO'!P105</f>
        <v>JUAN CARLOS NAVARRO ROSALES</v>
      </c>
      <c r="K105" s="378"/>
      <c r="L105" s="379"/>
      <c r="M105" s="377"/>
      <c r="N105" s="386"/>
    </row>
    <row r="106" spans="1:14" s="387" customFormat="1" ht="75.75" customHeight="1">
      <c r="A106" s="376">
        <f>'OBRA CON ACUERDO O CONTRATO'!E106</f>
        <v>2015</v>
      </c>
      <c r="B106" s="377" t="str">
        <f>'OBRA CON ACUERDO O CONTRATO'!F106</f>
        <v>RAMO 33</v>
      </c>
      <c r="C106" s="378" t="str">
        <f>'OBRA CON ACUERDO O CONTRATO'!G106</f>
        <v>DOP/AD/005/2015</v>
      </c>
      <c r="D106" s="379" t="str">
        <f>'OBRA CON ACUERDO O CONTRATO'!H106</f>
        <v>ADMINISTRACION DIRECTA</v>
      </c>
      <c r="E106" s="380" t="str">
        <f>'OBRA CON ACUERDO O CONTRATO'!I106</f>
        <v>CONSTRUCCION DE RED DE DRENAJE EN C. 21 DE MARZO E ITURBIDE DE C. VERANO A 20 DE NOVIEMBRE, EN LA CABECERA MUNICIPAL</v>
      </c>
      <c r="F106" s="381">
        <f>'OBRA CON ACUERDO O CONTRATO'!J106</f>
        <v>144879.81</v>
      </c>
      <c r="G106" s="382">
        <f>'OBRA CON ACUERDO O CONTRATO'!K106</f>
        <v>42201</v>
      </c>
      <c r="H106" s="383">
        <f>'OBRA CON ACUERDO O CONTRATO'!L106</f>
        <v>42201</v>
      </c>
      <c r="I106" s="384">
        <f>'OBRA CON ACUERDO O CONTRATO'!M106</f>
        <v>42216</v>
      </c>
      <c r="J106" s="385" t="str">
        <f>'OBRA CON ACUERDO O CONTRATO'!P106</f>
        <v>JUAN CARLOS NAVARRO ROSALES</v>
      </c>
      <c r="K106" s="378"/>
      <c r="L106" s="379"/>
      <c r="M106" s="377"/>
      <c r="N106" s="386"/>
    </row>
    <row r="107" spans="1:14" s="387" customFormat="1" ht="75.75" customHeight="1">
      <c r="A107" s="376">
        <f>'OBRA CON ACUERDO O CONTRATO'!E107</f>
        <v>2015</v>
      </c>
      <c r="B107" s="377" t="str">
        <f>'OBRA CON ACUERDO O CONTRATO'!F107</f>
        <v>RAMO 33</v>
      </c>
      <c r="C107" s="378" t="str">
        <f>'OBRA CON ACUERDO O CONTRATO'!G107</f>
        <v>DOP/AD/006/2015</v>
      </c>
      <c r="D107" s="379" t="str">
        <f>'OBRA CON ACUERDO O CONTRATO'!H107</f>
        <v>ADMINISTRACION DIRECTA</v>
      </c>
      <c r="E107" s="380" t="str">
        <f>'OBRA CON ACUERDO O CONTRATO'!I107</f>
        <v>CONSTRUCCION DE RED DE DRENAJE EN LA PRIVADA VERANO, EN LA CABECERA MUNICIPAL</v>
      </c>
      <c r="F107" s="381">
        <f>'OBRA CON ACUERDO O CONTRATO'!J107</f>
        <v>74934.460000000006</v>
      </c>
      <c r="G107" s="382">
        <f>'OBRA CON ACUERDO O CONTRATO'!K107</f>
        <v>42201</v>
      </c>
      <c r="H107" s="383">
        <f>'OBRA CON ACUERDO O CONTRATO'!L107</f>
        <v>42201</v>
      </c>
      <c r="I107" s="384">
        <f>'OBRA CON ACUERDO O CONTRATO'!M107</f>
        <v>42216</v>
      </c>
      <c r="J107" s="385" t="str">
        <f>'OBRA CON ACUERDO O CONTRATO'!P107</f>
        <v>JUAN CARLOS NAVARRO ROSALES</v>
      </c>
      <c r="K107" s="378"/>
      <c r="L107" s="379"/>
      <c r="M107" s="377"/>
      <c r="N107" s="386"/>
    </row>
    <row r="108" spans="1:14" s="387" customFormat="1" ht="75.75" customHeight="1">
      <c r="A108" s="376">
        <f>'OBRA CON ACUERDO O CONTRATO'!E108</f>
        <v>2015</v>
      </c>
      <c r="B108" s="377" t="str">
        <f>'OBRA CON ACUERDO O CONTRATO'!F108</f>
        <v>RAMO 33</v>
      </c>
      <c r="C108" s="378" t="str">
        <f>'OBRA CON ACUERDO O CONTRATO'!G108</f>
        <v>DOP/AD/007/2015</v>
      </c>
      <c r="D108" s="379" t="str">
        <f>'OBRA CON ACUERDO O CONTRATO'!H108</f>
        <v>ADMINISTRACION DIRECTA</v>
      </c>
      <c r="E108" s="380" t="str">
        <f>'OBRA CON ACUERDO O CONTRATO'!I108</f>
        <v>CONSTRUCCION DE RED DE AGUA POTABL EEN LA CALLE PRIVADA VERANO, EN LA CABECERA MUNICIPAL</v>
      </c>
      <c r="F108" s="381">
        <f>'OBRA CON ACUERDO O CONTRATO'!J108</f>
        <v>116511.12</v>
      </c>
      <c r="G108" s="382">
        <f>'OBRA CON ACUERDO O CONTRATO'!K108</f>
        <v>42219</v>
      </c>
      <c r="H108" s="383">
        <f>'OBRA CON ACUERDO O CONTRATO'!L108</f>
        <v>42219</v>
      </c>
      <c r="I108" s="384">
        <f>'OBRA CON ACUERDO O CONTRATO'!M108</f>
        <v>42226</v>
      </c>
      <c r="J108" s="385" t="str">
        <f>'OBRA CON ACUERDO O CONTRATO'!P108</f>
        <v>JUAN CARLOS NAVARRO ROSALES</v>
      </c>
      <c r="K108" s="378"/>
      <c r="L108" s="379"/>
      <c r="M108" s="377"/>
      <c r="N108" s="386"/>
    </row>
    <row r="109" spans="1:14" s="387" customFormat="1" ht="75.75" customHeight="1">
      <c r="A109" s="376">
        <f>'OBRA CON ACUERDO O CONTRATO'!E109</f>
        <v>2015</v>
      </c>
      <c r="B109" s="377" t="str">
        <f>'OBRA CON ACUERDO O CONTRATO'!F109</f>
        <v>RAMO 33</v>
      </c>
      <c r="C109" s="378" t="str">
        <f>'OBRA CON ACUERDO O CONTRATO'!G109</f>
        <v>DOP/AD/008/2015</v>
      </c>
      <c r="D109" s="379" t="str">
        <f>'OBRA CON ACUERDO O CONTRATO'!H109</f>
        <v>ADMINISTRACION DIRECTA</v>
      </c>
      <c r="E109" s="380" t="str">
        <f>'OBRA CON ACUERDO O CONTRATO'!I109</f>
        <v>CONSTRUCCION DE RED DE DRENAJE EN LA C. VERANO DE C. LOPEZ RAYON A NIÑOS HEROES, EN LA CABECERA MUNICIPAL</v>
      </c>
      <c r="F109" s="381">
        <f>'OBRA CON ACUERDO O CONTRATO'!J109</f>
        <v>256635.81</v>
      </c>
      <c r="G109" s="382">
        <f>'OBRA CON ACUERDO O CONTRATO'!K109</f>
        <v>42201</v>
      </c>
      <c r="H109" s="383">
        <f>'OBRA CON ACUERDO O CONTRATO'!L109</f>
        <v>42201</v>
      </c>
      <c r="I109" s="384">
        <f>'OBRA CON ACUERDO O CONTRATO'!M109</f>
        <v>42216</v>
      </c>
      <c r="J109" s="385" t="str">
        <f>'OBRA CON ACUERDO O CONTRATO'!P109</f>
        <v>JUAN CARLOS NAVARRO ROSALES</v>
      </c>
      <c r="K109" s="378"/>
      <c r="L109" s="379"/>
      <c r="M109" s="377"/>
      <c r="N109" s="386"/>
    </row>
    <row r="110" spans="1:14" s="387" customFormat="1" ht="75.75" customHeight="1">
      <c r="A110" s="376">
        <f>'OBRA CON ACUERDO O CONTRATO'!E110</f>
        <v>2015</v>
      </c>
      <c r="B110" s="377" t="str">
        <f>'OBRA CON ACUERDO O CONTRATO'!F110</f>
        <v>RAMO 33</v>
      </c>
      <c r="C110" s="378" t="str">
        <f>'OBRA CON ACUERDO O CONTRATO'!G110</f>
        <v>DOP/AD/009/2015</v>
      </c>
      <c r="D110" s="379" t="str">
        <f>'OBRA CON ACUERDO O CONTRATO'!H110</f>
        <v>ADMINISTRACION DIRECTA</v>
      </c>
      <c r="E110" s="380" t="str">
        <f>'OBRA CON ACUERDO O CONTRATO'!I110</f>
        <v>CONSTRUCCION DE RED DE AGUA POTABLE EN C. VERANO DE C. LOPEZ RAYON A NIÑOS HEROES</v>
      </c>
      <c r="F110" s="381">
        <f>'OBRA CON ACUERDO O CONTRATO'!J110</f>
        <v>186751.07</v>
      </c>
      <c r="G110" s="382">
        <f>'OBRA CON ACUERDO O CONTRATO'!K110</f>
        <v>42188</v>
      </c>
      <c r="H110" s="383">
        <f>'OBRA CON ACUERDO O CONTRATO'!L110</f>
        <v>42191</v>
      </c>
      <c r="I110" s="384">
        <f>'OBRA CON ACUERDO O CONTRATO'!M110</f>
        <v>42210</v>
      </c>
      <c r="J110" s="385" t="str">
        <f>'OBRA CON ACUERDO O CONTRATO'!P110</f>
        <v>JUAN CARLOS NAVARRO ROSALES</v>
      </c>
      <c r="K110" s="378"/>
      <c r="L110" s="379"/>
      <c r="M110" s="377"/>
      <c r="N110" s="386"/>
    </row>
    <row r="111" spans="1:14" s="387" customFormat="1" ht="75.75" customHeight="1">
      <c r="A111" s="376">
        <f>'OBRA CON ACUERDO O CONTRATO'!E111</f>
        <v>2015</v>
      </c>
      <c r="B111" s="377" t="str">
        <f>'OBRA CON ACUERDO O CONTRATO'!F111</f>
        <v>RAMO 33</v>
      </c>
      <c r="C111" s="378" t="str">
        <f>'OBRA CON ACUERDO O CONTRATO'!G111</f>
        <v>DOP/AD/010/2015</v>
      </c>
      <c r="D111" s="379" t="str">
        <f>'OBRA CON ACUERDO O CONTRATO'!H111</f>
        <v>ADMINISTRACION DIRECTA</v>
      </c>
      <c r="E111" s="380" t="str">
        <f>'OBRA CON ACUERDO O CONTRATO'!I111</f>
        <v>CONSTRUCCION DE RED DE DRENAJE EN LA C. LOPEZ RAYON ENTRE PRIVADA INDEPENDENCIA A OTOÑO, EN LA CABECERA MUNICIPAL</v>
      </c>
      <c r="F111" s="381">
        <f>'OBRA CON ACUERDO O CONTRATO'!J111</f>
        <v>359833.1</v>
      </c>
      <c r="G111" s="382">
        <f>'OBRA CON ACUERDO O CONTRATO'!K111</f>
        <v>42210</v>
      </c>
      <c r="H111" s="383">
        <f>'OBRA CON ACUERDO O CONTRATO'!L111</f>
        <v>42210</v>
      </c>
      <c r="I111" s="384">
        <f>'OBRA CON ACUERDO O CONTRATO'!M111</f>
        <v>42226</v>
      </c>
      <c r="J111" s="385" t="str">
        <f>'OBRA CON ACUERDO O CONTRATO'!P111</f>
        <v>JUAN CARLOS NAVARRO ROSALES</v>
      </c>
      <c r="K111" s="378"/>
      <c r="L111" s="379"/>
      <c r="M111" s="377"/>
      <c r="N111" s="386"/>
    </row>
    <row r="112" spans="1:14" s="387" customFormat="1" ht="75.75" customHeight="1">
      <c r="A112" s="376">
        <f>'OBRA CON ACUERDO O CONTRATO'!E112</f>
        <v>2015</v>
      </c>
      <c r="B112" s="377" t="str">
        <f>'OBRA CON ACUERDO O CONTRATO'!F112</f>
        <v>RAMO 33</v>
      </c>
      <c r="C112" s="378" t="str">
        <f>'OBRA CON ACUERDO O CONTRATO'!G112</f>
        <v>DOP/AD/011/2015</v>
      </c>
      <c r="D112" s="379" t="str">
        <f>'OBRA CON ACUERDO O CONTRATO'!H112</f>
        <v>ADMINISTRACION DIRECTA</v>
      </c>
      <c r="E112" s="380" t="str">
        <f>'OBRA CON ACUERDO O CONTRATO'!I112</f>
        <v>CONSTRUCCION DE RED DE AGUA POTABLE EN C. LOPEZ RAYON ENTRE PRIVADA INDEPENDENCIA Y OTOÑO, EN LA CABECERA MUNICIPAL</v>
      </c>
      <c r="F112" s="381">
        <f>'OBRA CON ACUERDO O CONTRATO'!J112</f>
        <v>225508.89</v>
      </c>
      <c r="G112" s="382">
        <f>'OBRA CON ACUERDO O CONTRATO'!K112</f>
        <v>42226</v>
      </c>
      <c r="H112" s="383">
        <f>'OBRA CON ACUERDO O CONTRATO'!L112</f>
        <v>42226</v>
      </c>
      <c r="I112" s="384">
        <f>'OBRA CON ACUERDO O CONTRATO'!M112</f>
        <v>42238</v>
      </c>
      <c r="J112" s="385" t="str">
        <f>'OBRA CON ACUERDO O CONTRATO'!P112</f>
        <v>JUAN CARLOS NAVARRO ROSALES</v>
      </c>
      <c r="K112" s="378"/>
      <c r="L112" s="379"/>
      <c r="M112" s="377"/>
      <c r="N112" s="386"/>
    </row>
    <row r="113" spans="1:14" s="387" customFormat="1" ht="75.75" customHeight="1">
      <c r="A113" s="376">
        <f>'OBRA CON ACUERDO O CONTRATO'!E113</f>
        <v>2015</v>
      </c>
      <c r="B113" s="377" t="str">
        <f>'OBRA CON ACUERDO O CONTRATO'!F113</f>
        <v>RAMO 33</v>
      </c>
      <c r="C113" s="378" t="str">
        <f>'OBRA CON ACUERDO O CONTRATO'!G113</f>
        <v>DOP/AD/012/2015</v>
      </c>
      <c r="D113" s="379" t="str">
        <f>'OBRA CON ACUERDO O CONTRATO'!H113</f>
        <v>ADMINISTRACION DIRECTA</v>
      </c>
      <c r="E113" s="380" t="str">
        <f>'OBRA CON ACUERDO O CONTRATO'!I113</f>
        <v>CONSTRUCCIÓN DE RED DE AGUA POTABLE EN C. CARDENAL DE CARRETERA CHAPALA-JOCOTEPEC HASTA FINAL, EN LA DELEGACIÓN DE SAN JUAN COSALA</v>
      </c>
      <c r="F113" s="381">
        <f>'OBRA CON ACUERDO O CONTRATO'!J113</f>
        <v>373029.23</v>
      </c>
      <c r="G113" s="382">
        <f>'OBRA CON ACUERDO O CONTRATO'!K113</f>
        <v>42188</v>
      </c>
      <c r="H113" s="383">
        <f>'OBRA CON ACUERDO O CONTRATO'!L113</f>
        <v>42191</v>
      </c>
      <c r="I113" s="384">
        <f>'OBRA CON ACUERDO O CONTRATO'!M113</f>
        <v>42210</v>
      </c>
      <c r="J113" s="385" t="str">
        <f>'OBRA CON ACUERDO O CONTRATO'!P113</f>
        <v>JUAN CARLOS NAVARRO ROSALES</v>
      </c>
      <c r="K113" s="378"/>
      <c r="L113" s="379"/>
      <c r="M113" s="377"/>
      <c r="N113" s="386"/>
    </row>
    <row r="114" spans="1:14" s="387" customFormat="1" ht="75.75" customHeight="1">
      <c r="A114" s="376">
        <f>'OBRA CON ACUERDO O CONTRATO'!E114</f>
        <v>2015</v>
      </c>
      <c r="B114" s="377" t="str">
        <f>'OBRA CON ACUERDO O CONTRATO'!F114</f>
        <v>RAMO 33</v>
      </c>
      <c r="C114" s="378" t="str">
        <f>'OBRA CON ACUERDO O CONTRATO'!G114</f>
        <v>DOP/AD/013/2015</v>
      </c>
      <c r="D114" s="379" t="str">
        <f>'OBRA CON ACUERDO O CONTRATO'!H114</f>
        <v>ADMINISTRACION DIRECTA</v>
      </c>
      <c r="E114" s="380" t="str">
        <f>'OBRA CON ACUERDO O CONTRATO'!I114</f>
        <v>CONSTRUCCION DE RED DE DRENAJE EN LA C. 20 DE NOVIEMBRE DE ANIMA SOLA A INVIERNO, EN LA CABECERA MUNICIPAL</v>
      </c>
      <c r="F114" s="381">
        <f>'OBRA CON ACUERDO O CONTRATO'!J114</f>
        <v>847454.56</v>
      </c>
      <c r="G114" s="382">
        <f>'OBRA CON ACUERDO O CONTRATO'!K114</f>
        <v>42219</v>
      </c>
      <c r="H114" s="383">
        <f>'OBRA CON ACUERDO O CONTRATO'!L114</f>
        <v>42219</v>
      </c>
      <c r="I114" s="384">
        <f>'OBRA CON ACUERDO O CONTRATO'!M114</f>
        <v>42231</v>
      </c>
      <c r="J114" s="385" t="str">
        <f>'OBRA CON ACUERDO O CONTRATO'!P114</f>
        <v>JUAN CARLOS NAVARRO ROSALES</v>
      </c>
      <c r="K114" s="378"/>
      <c r="L114" s="379"/>
      <c r="M114" s="377"/>
      <c r="N114" s="386"/>
    </row>
    <row r="115" spans="1:14" s="387" customFormat="1" ht="75.75" customHeight="1">
      <c r="A115" s="376">
        <f>'OBRA CON ACUERDO O CONTRATO'!E115</f>
        <v>2015</v>
      </c>
      <c r="B115" s="377" t="str">
        <f>'OBRA CON ACUERDO O CONTRATO'!F115</f>
        <v>RAMO 33</v>
      </c>
      <c r="C115" s="378" t="str">
        <f>'OBRA CON ACUERDO O CONTRATO'!G115</f>
        <v>DOP/AD/014/2015</v>
      </c>
      <c r="D115" s="379" t="str">
        <f>'OBRA CON ACUERDO O CONTRATO'!H115</f>
        <v>ADMINISTRACION DIRECTA</v>
      </c>
      <c r="E115" s="380" t="str">
        <f>'OBRA CON ACUERDO O CONTRATO'!I115</f>
        <v>CONSTRUCION DE RED DE AGUA POTABLE EN LA C. 20 DE NOVIEMBRE DE ANIMA SOLA A INVIERNO, EN LA CABECERA MUNICIPAL</v>
      </c>
      <c r="F115" s="381">
        <f>'OBRA CON ACUERDO O CONTRATO'!J115</f>
        <v>510072.99</v>
      </c>
      <c r="G115" s="382">
        <f>'OBRA CON ACUERDO O CONTRATO'!K115</f>
        <v>42186</v>
      </c>
      <c r="H115" s="383">
        <f>'OBRA CON ACUERDO O CONTRATO'!L115</f>
        <v>42233</v>
      </c>
      <c r="I115" s="384">
        <f>'OBRA CON ACUERDO O CONTRATO'!M115</f>
        <v>42247</v>
      </c>
      <c r="J115" s="385" t="str">
        <f>'OBRA CON ACUERDO O CONTRATO'!P115</f>
        <v>JUAN CARLOS NAVARRO ROSALES</v>
      </c>
      <c r="K115" s="378"/>
      <c r="L115" s="379"/>
      <c r="M115" s="377"/>
      <c r="N115" s="386"/>
    </row>
    <row r="116" spans="1:14" s="387" customFormat="1" ht="75.75" customHeight="1">
      <c r="A116" s="376">
        <f>'OBRA CON ACUERDO O CONTRATO'!E116</f>
        <v>2015</v>
      </c>
      <c r="B116" s="377" t="str">
        <f>'OBRA CON ACUERDO O CONTRATO'!F116</f>
        <v>RAMO 33</v>
      </c>
      <c r="C116" s="378" t="str">
        <f>'OBRA CON ACUERDO O CONTRATO'!G116</f>
        <v>DOP/AD/015/2015</v>
      </c>
      <c r="D116" s="379" t="str">
        <f>'OBRA CON ACUERDO O CONTRATO'!H116</f>
        <v>ADMINISTRACION DIRECTA</v>
      </c>
      <c r="E116" s="380" t="str">
        <f>'OBRA CON ACUERDO O CONTRATO'!I116</f>
        <v>CONSTRUCCION DE RED DE DRENAJE EN C. JAVIER MINA DE C. 20 DE NOVIEMBRE A VENUSTIANO CARRANZA, EN LA CABECERA MUNICIPAL</v>
      </c>
      <c r="F116" s="381">
        <f>'OBRA CON ACUERDO O CONTRATO'!J116</f>
        <v>125552.88</v>
      </c>
      <c r="G116" s="382">
        <f>'OBRA CON ACUERDO O CONTRATO'!K116</f>
        <v>42219</v>
      </c>
      <c r="H116" s="383">
        <f>'OBRA CON ACUERDO O CONTRATO'!L116</f>
        <v>42219</v>
      </c>
      <c r="I116" s="384">
        <f>'OBRA CON ACUERDO O CONTRATO'!M116</f>
        <v>42231</v>
      </c>
      <c r="J116" s="385" t="str">
        <f>'OBRA CON ACUERDO O CONTRATO'!P116</f>
        <v>JUAN CARLOS NAVARRO ROSALES</v>
      </c>
      <c r="K116" s="378"/>
      <c r="L116" s="379"/>
      <c r="M116" s="377"/>
      <c r="N116" s="386"/>
    </row>
    <row r="117" spans="1:14" s="387" customFormat="1" ht="75.75" customHeight="1">
      <c r="A117" s="376">
        <f>'OBRA CON ACUERDO O CONTRATO'!E117</f>
        <v>2015</v>
      </c>
      <c r="B117" s="377" t="str">
        <f>'OBRA CON ACUERDO O CONTRATO'!F117</f>
        <v>RAMO 33</v>
      </c>
      <c r="C117" s="378" t="str">
        <f>'OBRA CON ACUERDO O CONTRATO'!G117</f>
        <v>DOP/AD/016/2015</v>
      </c>
      <c r="D117" s="379" t="str">
        <f>'OBRA CON ACUERDO O CONTRATO'!H117</f>
        <v>ADMINISTRACION DIRECTA</v>
      </c>
      <c r="E117" s="380" t="str">
        <f>'OBRA CON ACUERDO O CONTRATO'!I117</f>
        <v>CONSTRUCCION DE RED DE AGUA POTABLE EN LA C. JAVIER MINA DE C. 20 E NOVIEMBRE A FRANCISCO VILLA, EN LA CABECERA MUNICIPAL</v>
      </c>
      <c r="F117" s="381">
        <f>'OBRA CON ACUERDO O CONTRATO'!J117</f>
        <v>152209.54999999999</v>
      </c>
      <c r="G117" s="382">
        <f>'OBRA CON ACUERDO O CONTRATO'!K117</f>
        <v>42225</v>
      </c>
      <c r="H117" s="383">
        <f>'OBRA CON ACUERDO O CONTRATO'!L117</f>
        <v>42225</v>
      </c>
      <c r="I117" s="384">
        <f>'OBRA CON ACUERDO O CONTRATO'!M117</f>
        <v>42247</v>
      </c>
      <c r="J117" s="385" t="str">
        <f>'OBRA CON ACUERDO O CONTRATO'!P117</f>
        <v>JUAN CARLOS NAVARRO ROSALES</v>
      </c>
      <c r="K117" s="378"/>
      <c r="L117" s="379"/>
      <c r="M117" s="377"/>
      <c r="N117" s="386"/>
    </row>
    <row r="118" spans="1:14" ht="75.75" customHeight="1">
      <c r="A118" s="17">
        <f>'OBRA CON ACUERDO O CONTRATO'!E118</f>
        <v>2015</v>
      </c>
      <c r="B118" s="19" t="str">
        <f>'OBRA CON ACUERDO O CONTRATO'!F118</f>
        <v>RAMO 33</v>
      </c>
      <c r="C118" s="21" t="str">
        <f>'OBRA CON ACUERDO O CONTRATO'!G118</f>
        <v>GMJ 007C OP/2015</v>
      </c>
      <c r="D118" s="2" t="str">
        <f>'OBRA CON ACUERDO O CONTRATO'!H118</f>
        <v>ADJUDICACIÓN DIRECTA</v>
      </c>
      <c r="E118" s="3" t="str">
        <f>'OBRA CON ACUERDO O CONTRATO'!I118</f>
        <v>PERFORACIÓN DE POZO PROFUNDO EN FRACCIONAMIENTO PASEO EL CARDENAL, EN LA DELEGACION DE SAN JUAN COSALA</v>
      </c>
      <c r="F118" s="4">
        <f>'OBRA CON ACUERDO O CONTRATO'!J118</f>
        <v>1093156.1599999999</v>
      </c>
      <c r="G118" s="6">
        <f>'OBRA CON ACUERDO O CONTRATO'!K118</f>
        <v>42208</v>
      </c>
      <c r="H118" s="5">
        <f>'OBRA CON ACUERDO O CONTRATO'!L118</f>
        <v>42212</v>
      </c>
      <c r="I118" s="12">
        <f>'OBRA CON ACUERDO O CONTRATO'!M118</f>
        <v>42263</v>
      </c>
      <c r="J118" s="232" t="str">
        <f>'OBRA CON ACUERDO O CONTRATO'!P118</f>
        <v>ING. RIGOBERTO OLMEDO RAMOS</v>
      </c>
      <c r="K118" s="21"/>
      <c r="L118" s="2"/>
      <c r="M118" s="19"/>
      <c r="N118" s="13"/>
    </row>
    <row r="119" spans="1:14" s="387" customFormat="1" ht="75.75" customHeight="1">
      <c r="A119" s="376">
        <f>'OBRA CON ACUERDO O CONTRATO'!E119</f>
        <v>2015</v>
      </c>
      <c r="B119" s="377" t="str">
        <f>'OBRA CON ACUERDO O CONTRATO'!F119</f>
        <v>RAMO 33</v>
      </c>
      <c r="C119" s="378" t="str">
        <f>'OBRA CON ACUERDO O CONTRATO'!G119</f>
        <v>DOP/AD/017/2015</v>
      </c>
      <c r="D119" s="379" t="str">
        <f>'OBRA CON ACUERDO O CONTRATO'!H119</f>
        <v>ADMINISTRACION DIRECTA</v>
      </c>
      <c r="E119" s="380" t="str">
        <f>'OBRA CON ACUERDO O CONTRATO'!I119</f>
        <v>CONSTRUCCION DE RED DE AGUA POTABLE EN LA C. CHAPULTEPEC ENTRE C. VICENTE GUERRERO HASTA EL DEPOSITO DE AGUA</v>
      </c>
      <c r="F119" s="381">
        <f>'OBRA CON ACUERDO O CONTRATO'!J119</f>
        <v>652283.77</v>
      </c>
      <c r="G119" s="382">
        <f>'OBRA CON ACUERDO O CONTRATO'!K119</f>
        <v>42212</v>
      </c>
      <c r="H119" s="383">
        <f>'OBRA CON ACUERDO O CONTRATO'!L119</f>
        <v>42219</v>
      </c>
      <c r="I119" s="384">
        <f>'OBRA CON ACUERDO O CONTRATO'!M119</f>
        <v>42231</v>
      </c>
      <c r="J119" s="385" t="str">
        <f>'OBRA CON ACUERDO O CONTRATO'!P119</f>
        <v>JUAN CARLOS NAVARRO ROSALES</v>
      </c>
      <c r="K119" s="378"/>
      <c r="L119" s="379"/>
      <c r="M119" s="377"/>
      <c r="N119" s="386"/>
    </row>
    <row r="120" spans="1:14" s="387" customFormat="1" ht="75.75" customHeight="1">
      <c r="A120" s="376">
        <f>'OBRA CON ACUERDO O CONTRATO'!E120</f>
        <v>2015</v>
      </c>
      <c r="B120" s="377" t="str">
        <f>'OBRA CON ACUERDO O CONTRATO'!F120</f>
        <v>RAMO 33</v>
      </c>
      <c r="C120" s="378" t="str">
        <f>'OBRA CON ACUERDO O CONTRATO'!G120</f>
        <v>DOP/AD/018/2015</v>
      </c>
      <c r="D120" s="379" t="str">
        <f>'OBRA CON ACUERDO O CONTRATO'!H120</f>
        <v>ADMINISTRACION DIRECTA</v>
      </c>
      <c r="E120" s="380" t="str">
        <f>'OBRA CON ACUERDO O CONTRATO'!I120</f>
        <v>CONSTRUCCION DE RED DE AGUA POTBLE EN C. CAUHAUTEMOC NORTE Y TRE PRIVADAS SIN NOMBRES EN LA DELEGACION DE SAN JUAN COSALA</v>
      </c>
      <c r="F120" s="381">
        <f>'OBRA CON ACUERDO O CONTRATO'!J120</f>
        <v>363720.15</v>
      </c>
      <c r="G120" s="382">
        <f>'OBRA CON ACUERDO O CONTRATO'!K120</f>
        <v>42186</v>
      </c>
      <c r="H120" s="383">
        <f>'OBRA CON ACUERDO O CONTRATO'!L120</f>
        <v>42186</v>
      </c>
      <c r="I120" s="384">
        <f>'OBRA CON ACUERDO O CONTRATO'!M120</f>
        <v>42195</v>
      </c>
      <c r="J120" s="385" t="str">
        <f>'OBRA CON ACUERDO O CONTRATO'!P120</f>
        <v>JUAN CARLOS NAVARRO ROSALES</v>
      </c>
      <c r="K120" s="378"/>
      <c r="L120" s="379"/>
      <c r="M120" s="377"/>
      <c r="N120" s="386"/>
    </row>
    <row r="121" spans="1:14" s="387" customFormat="1" ht="75.75" customHeight="1">
      <c r="A121" s="376">
        <f>'OBRA CON ACUERDO O CONTRATO'!E121</f>
        <v>2015</v>
      </c>
      <c r="B121" s="377" t="str">
        <f>'OBRA CON ACUERDO O CONTRATO'!F121</f>
        <v>RAMO 33</v>
      </c>
      <c r="C121" s="378" t="str">
        <f>'OBRA CON ACUERDO O CONTRATO'!G121</f>
        <v>DOP/AD/019/2015</v>
      </c>
      <c r="D121" s="379" t="str">
        <f>'OBRA CON ACUERDO O CONTRATO'!H121</f>
        <v>ADMINISTRACION DIRECTA</v>
      </c>
      <c r="E121" s="380" t="str">
        <f>'OBRA CON ACUERDO O CONTRATO'!I121</f>
        <v>CONSTRUCCION DE RED DE DRENAJE EN C. CARDENAL DEL PANTEON HASTA EL FINAL, EN LA DELEGCION DE SAN JUAN COSALA</v>
      </c>
      <c r="F121" s="381">
        <f>'OBRA CON ACUERDO O CONTRATO'!J121</f>
        <v>410196.06</v>
      </c>
      <c r="G121" s="382">
        <f>'OBRA CON ACUERDO O CONTRATO'!K121</f>
        <v>42219</v>
      </c>
      <c r="H121" s="383">
        <f>'OBRA CON ACUERDO O CONTRATO'!L121</f>
        <v>42219</v>
      </c>
      <c r="I121" s="384">
        <f>'OBRA CON ACUERDO O CONTRATO'!M121</f>
        <v>42231</v>
      </c>
      <c r="J121" s="385" t="str">
        <f>'OBRA CON ACUERDO O CONTRATO'!P121</f>
        <v>JUAN CARLOS NAVARRO ROSALES</v>
      </c>
      <c r="K121" s="378"/>
      <c r="L121" s="379"/>
      <c r="M121" s="377"/>
      <c r="N121" s="386"/>
    </row>
    <row r="122" spans="1:14" s="387" customFormat="1" ht="75.75" customHeight="1">
      <c r="A122" s="376">
        <f>'OBRA CON ACUERDO O CONTRATO'!E122</f>
        <v>2015</v>
      </c>
      <c r="B122" s="377" t="str">
        <f>'OBRA CON ACUERDO O CONTRATO'!F122</f>
        <v>RAMO 33</v>
      </c>
      <c r="C122" s="378" t="str">
        <f>'OBRA CON ACUERDO O CONTRATO'!G122</f>
        <v>DOP/AD/020/2015</v>
      </c>
      <c r="D122" s="379" t="str">
        <f>'OBRA CON ACUERDO O CONTRATO'!H122</f>
        <v>ADMINISTRACION DIRECTA</v>
      </c>
      <c r="E122" s="380" t="str">
        <f>'OBRA CON ACUERDO O CONTRATO'!I122</f>
        <v>CONSTRUCCION DE LA RED DE DRENAJE EN C. JUAREZ, PRIVADA LA GUASIMA Y NARCISO MENDOZA, EN LA DELEGACION DE SAN JUAN COSALA</v>
      </c>
      <c r="F122" s="381">
        <f>'OBRA CON ACUERDO O CONTRATO'!J122</f>
        <v>471720.45</v>
      </c>
      <c r="G122" s="382">
        <f>'OBRA CON ACUERDO O CONTRATO'!K122</f>
        <v>42230</v>
      </c>
      <c r="H122" s="383">
        <f>'OBRA CON ACUERDO O CONTRATO'!L122</f>
        <v>42232</v>
      </c>
      <c r="I122" s="384">
        <f>'OBRA CON ACUERDO O CONTRATO'!M122</f>
        <v>42247</v>
      </c>
      <c r="J122" s="385" t="str">
        <f>'OBRA CON ACUERDO O CONTRATO'!P122</f>
        <v>JUAN CARLOS NAVARRO ROSALES</v>
      </c>
      <c r="K122" s="378"/>
      <c r="L122" s="379"/>
      <c r="M122" s="377"/>
      <c r="N122" s="386"/>
    </row>
    <row r="123" spans="1:14" s="387" customFormat="1" ht="75.75" customHeight="1">
      <c r="A123" s="376">
        <f>'OBRA CON ACUERDO O CONTRATO'!E123</f>
        <v>2015</v>
      </c>
      <c r="B123" s="377" t="str">
        <f>'OBRA CON ACUERDO O CONTRATO'!F123</f>
        <v>RAMO 33</v>
      </c>
      <c r="C123" s="378" t="str">
        <f>'OBRA CON ACUERDO O CONTRATO'!G123</f>
        <v>DOP/AD/021/2015</v>
      </c>
      <c r="D123" s="379" t="str">
        <f>'OBRA CON ACUERDO O CONTRATO'!H123</f>
        <v>ADMINISTRACION DIRECTA</v>
      </c>
      <c r="E123" s="380" t="str">
        <f>'OBRA CON ACUERDO O CONTRATO'!I123</f>
        <v>CONSTRUCCION DE RED DE AGUA POTABLE EN C. JUAREZ, PRIVADA LA GUASIMA Y NARCISO MENDOZA, EN LA DELEGACION DE SAN JUAN COSALA</v>
      </c>
      <c r="F123" s="381">
        <f>'OBRA CON ACUERDO O CONTRATO'!J123</f>
        <v>247047.85</v>
      </c>
      <c r="G123" s="382">
        <f>'OBRA CON ACUERDO O CONTRATO'!K123</f>
        <v>42230</v>
      </c>
      <c r="H123" s="383">
        <f>'OBRA CON ACUERDO O CONTRATO'!L123</f>
        <v>42233</v>
      </c>
      <c r="I123" s="384">
        <f>'OBRA CON ACUERDO O CONTRATO'!M123</f>
        <v>42245</v>
      </c>
      <c r="J123" s="385" t="str">
        <f>'OBRA CON ACUERDO O CONTRATO'!P123</f>
        <v>JUAN CARLOS NAVARRO ROSALES</v>
      </c>
      <c r="K123" s="378"/>
      <c r="L123" s="379"/>
      <c r="M123" s="377"/>
      <c r="N123" s="386"/>
    </row>
    <row r="124" spans="1:14" s="387" customFormat="1" ht="75.75" customHeight="1">
      <c r="A124" s="376">
        <f>'OBRA CON ACUERDO O CONTRATO'!E124</f>
        <v>2015</v>
      </c>
      <c r="B124" s="377" t="str">
        <f>'OBRA CON ACUERDO O CONTRATO'!F124</f>
        <v>RAMO 33</v>
      </c>
      <c r="C124" s="378" t="str">
        <f>'OBRA CON ACUERDO O CONTRATO'!G124</f>
        <v>DOP/AD/022/2015</v>
      </c>
      <c r="D124" s="379" t="str">
        <f>'OBRA CON ACUERDO O CONTRATO'!H124</f>
        <v>ADMINISTRACION DIRECTA</v>
      </c>
      <c r="E124" s="380" t="str">
        <f>'OBRA CON ACUERDO O CONTRATO'!I124</f>
        <v>CONSTRUCCION DE RED DE AGUA POTABLE EN LA RANCHERIA DE EL SALITRE, DEL MUNICIPIO E JOCOTEPEC</v>
      </c>
      <c r="F124" s="381">
        <f>'OBRA CON ACUERDO O CONTRATO'!J124</f>
        <v>650294</v>
      </c>
      <c r="G124" s="382">
        <f>'OBRA CON ACUERDO O CONTRATO'!K124</f>
        <v>42228</v>
      </c>
      <c r="H124" s="383">
        <f>'OBRA CON ACUERDO O CONTRATO'!L124</f>
        <v>42231</v>
      </c>
      <c r="I124" s="384">
        <f>'OBRA CON ACUERDO O CONTRATO'!M124</f>
        <v>42247</v>
      </c>
      <c r="J124" s="385" t="str">
        <f>'OBRA CON ACUERDO O CONTRATO'!P124</f>
        <v>JUAN CARLOS NAVARRO ROSALES</v>
      </c>
      <c r="K124" s="378"/>
      <c r="L124" s="379"/>
      <c r="M124" s="377"/>
      <c r="N124" s="386"/>
    </row>
    <row r="125" spans="1:14" s="126" customFormat="1" ht="75.75" customHeight="1">
      <c r="A125" s="103">
        <f>'OBRA CON ACUERDO O CONTRATO'!E125</f>
        <v>2015</v>
      </c>
      <c r="B125" s="104">
        <f>'OBRA CON ACUERDO O CONTRATO'!F125</f>
        <v>0</v>
      </c>
      <c r="C125" s="105" t="str">
        <f>'OBRA CON ACUERDO O CONTRATO'!G125</f>
        <v>DOP/AD/023/2015</v>
      </c>
      <c r="D125" s="106" t="str">
        <f>'OBRA CON ACUERDO O CONTRATO'!H125</f>
        <v>ADMINISTRACION DIRECTA</v>
      </c>
      <c r="E125" s="152">
        <f>'OBRA CON ACUERDO O CONTRATO'!I125</f>
        <v>0</v>
      </c>
      <c r="F125" s="107">
        <f>'OBRA CON ACUERDO O CONTRATO'!J125</f>
        <v>0</v>
      </c>
      <c r="G125" s="108" t="s">
        <v>48</v>
      </c>
      <c r="H125" s="109" t="s">
        <v>48</v>
      </c>
      <c r="I125" s="110" t="s">
        <v>48</v>
      </c>
      <c r="J125" s="362" t="s">
        <v>697</v>
      </c>
      <c r="K125" s="105"/>
      <c r="L125" s="106"/>
      <c r="M125" s="104"/>
      <c r="N125" s="125"/>
    </row>
    <row r="126" spans="1:14" s="387" customFormat="1" ht="75.75" customHeight="1">
      <c r="A126" s="376">
        <f>'OBRA CON ACUERDO O CONTRATO'!E126</f>
        <v>2015</v>
      </c>
      <c r="B126" s="377" t="str">
        <f>'OBRA CON ACUERDO O CONTRATO'!F126</f>
        <v>RAMO 33</v>
      </c>
      <c r="C126" s="378" t="str">
        <f>'OBRA CON ACUERDO O CONTRATO'!G126</f>
        <v>DOP/AD/024/2015</v>
      </c>
      <c r="D126" s="379" t="str">
        <f>'OBRA CON ACUERDO O CONTRATO'!H126</f>
        <v>ADMINISTRACION DIRECTA</v>
      </c>
      <c r="E126" s="380" t="str">
        <f>'OBRA CON ACUERDO O CONTRATO'!I126</f>
        <v>EMPEDRADO NMORMAL EN CALLE JUAREZ Y CALLEJON LA GUASIMA, EN LA DELEGCION DE SAN JUAN COSALA</v>
      </c>
      <c r="F126" s="381">
        <f>'OBRA CON ACUERDO O CONTRATO'!J126</f>
        <v>365900.18</v>
      </c>
      <c r="G126" s="382">
        <f>'OBRA CON ACUERDO O CONTRATO'!K126</f>
        <v>42254</v>
      </c>
      <c r="H126" s="383">
        <f>'OBRA CON ACUERDO O CONTRATO'!L126</f>
        <v>42254</v>
      </c>
      <c r="I126" s="384">
        <f>'OBRA CON ACUERDO O CONTRATO'!M126</f>
        <v>42210</v>
      </c>
      <c r="J126" s="385" t="str">
        <f>'OBRA CON ACUERDO O CONTRATO'!P126</f>
        <v>ING. RIGOBERTO OLMEDO RAMOS</v>
      </c>
      <c r="K126" s="378"/>
      <c r="L126" s="379"/>
      <c r="M126" s="377"/>
      <c r="N126" s="386"/>
    </row>
    <row r="127" spans="1:14" s="387" customFormat="1" ht="75.75" customHeight="1">
      <c r="A127" s="376">
        <f>'OBRA CON ACUERDO O CONTRATO'!E127</f>
        <v>2015</v>
      </c>
      <c r="B127" s="377" t="str">
        <f>'OBRA CON ACUERDO O CONTRATO'!F127</f>
        <v>RAMO 33</v>
      </c>
      <c r="C127" s="378" t="str">
        <f>'OBRA CON ACUERDO O CONTRATO'!G127</f>
        <v>DOP/AD/025/2015</v>
      </c>
      <c r="D127" s="379" t="str">
        <f>'OBRA CON ACUERDO O CONTRATO'!H127</f>
        <v>ADMINISTRACION DIRECTA</v>
      </c>
      <c r="E127" s="380" t="str">
        <f>'OBRA CON ACUERDO O CONTRATO'!I127</f>
        <v xml:space="preserve">CONSTRUCCION DE RED DE DRENAJE EN C. FILOSOFOS ENTRE INDEPENDENCIA Y ALLENDE, EN CABECERA MUNICIPAL </v>
      </c>
      <c r="F127" s="381">
        <f>'OBRA CON ACUERDO O CONTRATO'!J127</f>
        <v>289480.24</v>
      </c>
      <c r="G127" s="382">
        <f>'OBRA CON ACUERDO O CONTRATO'!K127</f>
        <v>42258</v>
      </c>
      <c r="H127" s="383">
        <f>'OBRA CON ACUERDO O CONTRATO'!L127</f>
        <v>42258</v>
      </c>
      <c r="I127" s="384">
        <f>'OBRA CON ACUERDO O CONTRATO'!M127</f>
        <v>42272</v>
      </c>
      <c r="J127" s="385" t="str">
        <f>'OBRA CON ACUERDO O CONTRATO'!P127</f>
        <v>JUAN CARLOS NAVARRO ROSALES</v>
      </c>
      <c r="K127" s="378"/>
      <c r="L127" s="379"/>
      <c r="M127" s="377"/>
      <c r="N127" s="386"/>
    </row>
    <row r="128" spans="1:14" ht="75.75" customHeight="1">
      <c r="A128" s="17">
        <f>'OBRA CON ACUERDO O CONTRATO'!E128</f>
        <v>2015</v>
      </c>
      <c r="B128" s="19" t="str">
        <f>'OBRA CON ACUERDO O CONTRATO'!F128</f>
        <v>RAMO 33</v>
      </c>
      <c r="C128" s="21" t="str">
        <f>'OBRA CON ACUERDO O CONTRATO'!G128</f>
        <v>DOP/AD/012/2015</v>
      </c>
      <c r="D128" s="2" t="str">
        <f>'OBRA CON ACUERDO O CONTRATO'!H128</f>
        <v>ADMINISTRACION DIRECTA</v>
      </c>
      <c r="E128" s="3" t="str">
        <f>'OBRA CON ACUERDO O CONTRATO'!I128</f>
        <v>COLOCACIÓN DE ADOQUÍN Y REHABILITACIÓN DE REDES DE AGUA POTABLE Y DRENAJE CALLE PORFIRIO DÍAZ, 2DA ETAPA EN LA DELEGACIÓN DE SAN JUAN COSALA, MUNICIPIO DE JOCOTEPEC, JALISCO</v>
      </c>
      <c r="F128" s="4">
        <f>'OBRA CON ACUERDO O CONTRATO'!J128</f>
        <v>1538461.54</v>
      </c>
      <c r="G128" s="6">
        <f>'OBRA CON ACUERDO O CONTRATO'!K128</f>
        <v>42320</v>
      </c>
      <c r="H128" s="5">
        <f>'OBRA CON ACUERDO O CONTRATO'!L128</f>
        <v>42321</v>
      </c>
      <c r="I128" s="12">
        <f>'OBRA CON ACUERDO O CONTRATO'!M128</f>
        <v>42369</v>
      </c>
      <c r="J128" s="232" t="str">
        <f>'OBRA CON ACUERDO O CONTRATO'!P128</f>
        <v>ING. RIGOBERTO OLMEDO RAMOS</v>
      </c>
      <c r="K128" s="21">
        <v>200</v>
      </c>
      <c r="L128" s="2" t="s">
        <v>280</v>
      </c>
      <c r="M128" s="19"/>
      <c r="N128" s="13"/>
    </row>
    <row r="129" spans="1:14" ht="45">
      <c r="A129" s="17">
        <f>'OBRA CON ACUERDO O CONTRATO'!E129</f>
        <v>2015</v>
      </c>
      <c r="B129" s="19" t="str">
        <f>'OBRA CON ACUERDO O CONTRATO'!F129</f>
        <v>CUENTA CORRIENTE</v>
      </c>
      <c r="C129" s="21" t="str">
        <f>'OBRA CON ACUERDO O CONTRATO'!G129</f>
        <v>DOP/AD/026/2015</v>
      </c>
      <c r="D129" s="2" t="str">
        <f>'OBRA CON ACUERDO O CONTRATO'!H129</f>
        <v>ADMINISTRACION DIRECTA</v>
      </c>
      <c r="E129" s="3" t="str">
        <f>'OBRA CON ACUERDO O CONTRATO'!I129</f>
        <v xml:space="preserve">BACHEO CON MEZCLA PREMIUM Y BACHEO CON MEZCLA ASFALTICA CALIENTE EN DIVERSAS CALLES, DE LA CABECERA MUNICIPAL, SUS DELEGACIONES Y AGENCIAS MUNICIPALES </v>
      </c>
      <c r="F129" s="4">
        <f>'OBRA CON ACUERDO O CONTRATO'!J129</f>
        <v>162687</v>
      </c>
      <c r="G129" s="6">
        <f>'OBRA CON ACUERDO O CONTRATO'!K129</f>
        <v>42278</v>
      </c>
      <c r="H129" s="5">
        <f>'OBRA CON ACUERDO O CONTRATO'!L129</f>
        <v>42278</v>
      </c>
      <c r="I129" s="12">
        <f>'OBRA CON ACUERDO O CONTRATO'!M129</f>
        <v>42338</v>
      </c>
      <c r="J129" s="232" t="str">
        <f>'OBRA CON ACUERDO O CONTRATO'!P129</f>
        <v>ING. J. GUADALUPE IBARRA</v>
      </c>
      <c r="K129" s="197"/>
      <c r="L129" s="2" t="s">
        <v>282</v>
      </c>
      <c r="M129" s="19"/>
      <c r="N129" s="13"/>
    </row>
    <row r="130" spans="1:14" ht="60">
      <c r="A130" s="17">
        <f>'OBRA CON ACUERDO O CONTRATO'!E130</f>
        <v>2015</v>
      </c>
      <c r="B130" s="19" t="str">
        <f>'OBRA CON ACUERDO O CONTRATO'!F130</f>
        <v>R33 - FONDEREG</v>
      </c>
      <c r="C130" s="42" t="str">
        <f>'OBRA CON ACUERDO O CONTRATO'!G130</f>
        <v xml:space="preserve">DOP/AD/012/2015, DOP/AD/027/2015 </v>
      </c>
      <c r="D130" s="2" t="str">
        <f>'OBRA CON ACUERDO O CONTRATO'!H130</f>
        <v>ADMINISTRACION DIRECTA</v>
      </c>
      <c r="E130" s="3" t="str">
        <f>'OBRA CON ACUERDO O CONTRATO'!I130</f>
        <v>COLOCACIÓN DE ADOQUÍN Y REHABILITACIÓN DE REDES DE AGUA POTABLE Y DRENAJE CALLE PORFIRIO DÍAZ, 2DA ETAPA EN LA DELEGACIÓN DE SAN JUAN COSALA, MUNICIPIO DE JOCOTEPEC, JALISCO</v>
      </c>
      <c r="F130" s="4">
        <f>'OBRA CON ACUERDO O CONTRATO'!J130</f>
        <v>1538461.54</v>
      </c>
      <c r="G130" s="6">
        <f>'OBRA CON ACUERDO O CONTRATO'!K130</f>
        <v>42320</v>
      </c>
      <c r="H130" s="5">
        <f>'OBRA CON ACUERDO O CONTRATO'!L130</f>
        <v>42321</v>
      </c>
      <c r="I130" s="12">
        <f>'OBRA CON ACUERDO O CONTRATO'!M130</f>
        <v>42369</v>
      </c>
      <c r="J130" s="232" t="str">
        <f>'OBRA CON ACUERDO O CONTRATO'!P130</f>
        <v>ING. RIGOBERTO OLMEDO RAMOS</v>
      </c>
      <c r="K130" s="21">
        <v>393.17</v>
      </c>
      <c r="L130" s="2" t="s">
        <v>280</v>
      </c>
      <c r="M130" s="19"/>
      <c r="N130" s="13"/>
    </row>
    <row r="131" spans="1:14" ht="45" hidden="1">
      <c r="A131" s="17">
        <f>'OBRA CON ACUERDO O CONTRATO'!E131</f>
        <v>2015</v>
      </c>
      <c r="B131" s="19" t="str">
        <f>'OBRA CON ACUERDO O CONTRATO'!F131</f>
        <v>FOREMODA</v>
      </c>
      <c r="C131" s="21" t="str">
        <f>'OBRA CON ACUERDO O CONTRATO'!G131</f>
        <v>CNCA/GDSPC/COLAB/03422</v>
      </c>
      <c r="D131" s="2" t="str">
        <f>'OBRA CON ACUERDO O CONTRATO'!H131</f>
        <v>CONVENIO</v>
      </c>
      <c r="E131" s="3" t="str">
        <f>'OBRA CON ACUERDO O CONTRATO'!I131</f>
        <v>TRABAJOS DE RESTAURACION DE LA PARROQUIA DEL SEÑOR DEL MONETE, UBICADO EN CALLE MIGUEL ARANA Nº 76 EN JOCOTEPEC, JAL</v>
      </c>
      <c r="F131" s="4">
        <f>'OBRA CON ACUERDO O CONTRATO'!J131</f>
        <v>1500000</v>
      </c>
      <c r="G131" s="6">
        <f>'OBRA CON ACUERDO O CONTRATO'!K131</f>
        <v>42307</v>
      </c>
      <c r="H131" s="5">
        <f>'OBRA CON ACUERDO O CONTRATO'!L131</f>
        <v>42338</v>
      </c>
      <c r="I131" s="12">
        <f>'OBRA CON ACUERDO O CONTRATO'!M131</f>
        <v>42696</v>
      </c>
      <c r="J131" s="232" t="str">
        <f>'OBRA CON ACUERDO O CONTRATO'!P131</f>
        <v>-</v>
      </c>
      <c r="K131" s="21"/>
      <c r="L131" s="2"/>
      <c r="M131" s="19"/>
      <c r="N131" s="13"/>
    </row>
    <row r="132" spans="1:14" ht="45">
      <c r="A132" s="17">
        <f>'OBRA CON ACUERDO O CONTRATO'!E132</f>
        <v>2015</v>
      </c>
      <c r="B132" s="19" t="str">
        <f>'OBRA CON ACUERDO O CONTRATO'!F132</f>
        <v>FOREMODA</v>
      </c>
      <c r="C132" s="21" t="str">
        <f>'OBRA CON ACUERDO O CONTRATO'!G132</f>
        <v>GMJC001OP-2015</v>
      </c>
      <c r="D132" s="2" t="str">
        <f>'OBRA CON ACUERDO O CONTRATO'!H132</f>
        <v>ADJUDICACIÓN DIRECTA</v>
      </c>
      <c r="E132" s="3" t="str">
        <f>'OBRA CON ACUERDO O CONTRATO'!I132</f>
        <v>TRABAJOS DE RESTAURACION DE LA PARROQUIA DEL SEÑOR DEL MONETE, UBICADO EN CALLE MIGUEL ARANA Nº 76 EN JOCOTEPEC, JAL</v>
      </c>
      <c r="F132" s="4">
        <f>'OBRA CON ACUERDO O CONTRATO'!J132</f>
        <v>1500000</v>
      </c>
      <c r="G132" s="6">
        <f>'OBRA CON ACUERDO O CONTRATO'!K132</f>
        <v>42339</v>
      </c>
      <c r="H132" s="5">
        <f>'OBRA CON ACUERDO O CONTRATO'!L132</f>
        <v>42338</v>
      </c>
      <c r="I132" s="12">
        <f>'OBRA CON ACUERDO O CONTRATO'!M132</f>
        <v>42704</v>
      </c>
      <c r="J132" s="232" t="str">
        <f>'OBRA CON ACUERDO O CONTRATO'!P132</f>
        <v>ARQ. FRANCISCO SALAZAR</v>
      </c>
      <c r="K132" s="89"/>
      <c r="L132" s="2"/>
      <c r="M132" s="19"/>
      <c r="N132" s="13"/>
    </row>
    <row r="133" spans="1:14" s="126" customFormat="1" ht="45">
      <c r="A133" s="103">
        <f>'OBRA CON ACUERDO O CONTRATO'!E133</f>
        <v>2015</v>
      </c>
      <c r="B133" s="104" t="str">
        <f>'OBRA CON ACUERDO O CONTRATO'!F133</f>
        <v>RAMO 33</v>
      </c>
      <c r="C133" s="105" t="str">
        <f>'OBRA CON ACUERDO O CONTRATO'!G133</f>
        <v>GMJ 003C OP/2015</v>
      </c>
      <c r="D133" s="106" t="str">
        <f>'OBRA CON ACUERDO O CONTRATO'!H133</f>
        <v>ADJUDICACIÓN DIRECTA</v>
      </c>
      <c r="E133" s="152" t="str">
        <f>'OBRA CON ACUERDO O CONTRATO'!I133</f>
        <v>1 ER ETAPA DE REHABILITACION, RED DE DRENAJE Y REPOCISION DE EMPEDRADO AHOGADO EN CEMENTO EN LA CALLE ANIMA SOLA DE LA CABECERA MUNICIPAL DE JOCOTEPEC</v>
      </c>
      <c r="F133" s="107">
        <f>'OBRA CON ACUERDO O CONTRATO'!J133</f>
        <v>369433.09</v>
      </c>
      <c r="G133" s="108">
        <f>'OBRA CON ACUERDO O CONTRATO'!K133</f>
        <v>42593</v>
      </c>
      <c r="H133" s="109">
        <f>'OBRA CON ACUERDO O CONTRATO'!L133</f>
        <v>42597</v>
      </c>
      <c r="I133" s="110">
        <f>'OBRA CON ACUERDO O CONTRATO'!M133</f>
        <v>42704</v>
      </c>
      <c r="J133" s="233" t="str">
        <f>'OBRA CON ACUERDO O CONTRATO'!P133</f>
        <v xml:space="preserve">LIC. SALVADOR CONTRERAS </v>
      </c>
      <c r="K133" s="243"/>
      <c r="L133" s="236"/>
      <c r="M133" s="244"/>
      <c r="N133" s="125"/>
    </row>
    <row r="134" spans="1:14" ht="60">
      <c r="A134" s="17">
        <f>'OBRA CON ACUERDO O CONTRATO'!E134</f>
        <v>2016</v>
      </c>
      <c r="B134" s="19" t="str">
        <f>'OBRA CON ACUERDO O CONTRATO'!F134</f>
        <v>CUENTA CORRIENTE</v>
      </c>
      <c r="C134" s="21" t="str">
        <f>'OBRA CON ACUERDO O CONTRATO'!G134</f>
        <v>DOP/AD/001/2016</v>
      </c>
      <c r="D134" s="2" t="str">
        <f>'OBRA CON ACUERDO O CONTRATO'!H134</f>
        <v>ADMINISTRACION DIRECTA</v>
      </c>
      <c r="E134" s="3" t="str">
        <f>'OBRA CON ACUERDO O CONTRATO'!I134</f>
        <v xml:space="preserve">OBRA COMPLEMENTARIA PARA LA REHABILITACIÓN DE RED DE AGUA POTABLE, DRENAJE Y EMPEDRADO AHOGADO EN CEMENTO EN LA CALLE ALDAMA DESDE NICOLAS BRAVO HASTA CERRADA, EN LA CABECERA MUNICIPAL </v>
      </c>
      <c r="F134" s="4">
        <f>'OBRA CON ACUERDO O CONTRATO'!J134</f>
        <v>375407.88</v>
      </c>
      <c r="G134" s="6">
        <f>'OBRA CON ACUERDO O CONTRATO'!K134</f>
        <v>42403</v>
      </c>
      <c r="H134" s="5">
        <f>'OBRA CON ACUERDO O CONTRATO'!L134</f>
        <v>42405</v>
      </c>
      <c r="I134" s="12">
        <f>'OBRA CON ACUERDO O CONTRATO'!M134</f>
        <v>42441</v>
      </c>
      <c r="J134" s="232" t="str">
        <f>'OBRA CON ACUERDO O CONTRATO'!P134</f>
        <v>ING. J. GUADALUPE IBARRA</v>
      </c>
      <c r="K134" s="21">
        <v>244</v>
      </c>
      <c r="L134" s="2" t="s">
        <v>280</v>
      </c>
      <c r="M134" s="19"/>
      <c r="N134" s="13"/>
    </row>
    <row r="135" spans="1:14" ht="63.75" customHeight="1">
      <c r="A135" s="17">
        <f>'OBRA CON ACUERDO O CONTRATO'!E135</f>
        <v>2016</v>
      </c>
      <c r="B135" s="19" t="str">
        <f>'OBRA CON ACUERDO O CONTRATO'!F135</f>
        <v>CUENTA CORRIENTE</v>
      </c>
      <c r="C135" s="21" t="str">
        <f>'OBRA CON ACUERDO O CONTRATO'!G135</f>
        <v>DOP/AD/002/2016</v>
      </c>
      <c r="D135" s="2" t="str">
        <f>'OBRA CON ACUERDO O CONTRATO'!H135</f>
        <v>ADMINISTRACION DIRECTA</v>
      </c>
      <c r="E135" s="3" t="str">
        <f>'OBRA CON ACUERDO O CONTRATO'!I135</f>
        <v>RELLENO Y REPARACIÓN DE SOCAVON, DESLAVE LATERAL EN CARRETERA DE SAN LUCIANO</v>
      </c>
      <c r="F135" s="4">
        <f>'OBRA CON ACUERDO O CONTRATO'!J135</f>
        <v>46400</v>
      </c>
      <c r="G135" s="6">
        <f>'OBRA CON ACUERDO O CONTRATO'!K135</f>
        <v>42433</v>
      </c>
      <c r="H135" s="5">
        <f>'OBRA CON ACUERDO O CONTRATO'!L135</f>
        <v>42434</v>
      </c>
      <c r="I135" s="12">
        <f>'OBRA CON ACUERDO O CONTRATO'!M135</f>
        <v>42439</v>
      </c>
      <c r="J135" s="232" t="str">
        <f>'OBRA CON ACUERDO O CONTRATO'!P135</f>
        <v>ING. J. GUADALUPE IBARRA</v>
      </c>
      <c r="K135" s="21" t="s">
        <v>48</v>
      </c>
      <c r="L135" s="2" t="s">
        <v>48</v>
      </c>
      <c r="M135" s="19"/>
      <c r="N135" s="13"/>
    </row>
    <row r="136" spans="1:14" ht="45">
      <c r="A136" s="17">
        <f>'OBRA CON ACUERDO O CONTRATO'!E136</f>
        <v>2016</v>
      </c>
      <c r="B136" s="19" t="str">
        <f>'OBRA CON ACUERDO O CONTRATO'!F136</f>
        <v>CUENTA CORRIENTE</v>
      </c>
      <c r="C136" s="21" t="str">
        <f>'OBRA CON ACUERDO O CONTRATO'!G136</f>
        <v>DOP/AD/003/2016</v>
      </c>
      <c r="D136" s="2" t="str">
        <f>'OBRA CON ACUERDO O CONTRATO'!H136</f>
        <v>ADMINISTRACION DIRECTA</v>
      </c>
      <c r="E136" s="3" t="str">
        <f>'OBRA CON ACUERDO O CONTRATO'!I136</f>
        <v>ACONDICIONAMIENTO DE INGRESO AL HOSPITAL COMUNITARIO DEL MUNICIPIO DE JOCOTEPEC, EN LA LOCALIDAD DE CHANTEPEC</v>
      </c>
      <c r="F136" s="4">
        <f>'OBRA CON ACUERDO O CONTRATO'!J136</f>
        <v>192889.77</v>
      </c>
      <c r="G136" s="6">
        <f>'OBRA CON ACUERDO O CONTRATO'!K136</f>
        <v>42498</v>
      </c>
      <c r="H136" s="5">
        <f>'OBRA CON ACUERDO O CONTRATO'!L136</f>
        <v>42499</v>
      </c>
      <c r="I136" s="12">
        <f>'OBRA CON ACUERDO O CONTRATO'!M136</f>
        <v>42560</v>
      </c>
      <c r="J136" s="232" t="str">
        <f>'OBRA CON ACUERDO O CONTRATO'!P136</f>
        <v>ING. J. GUADALUPE IBARRA</v>
      </c>
      <c r="K136" s="21" t="s">
        <v>48</v>
      </c>
      <c r="L136" s="2" t="s">
        <v>48</v>
      </c>
      <c r="M136" s="19"/>
      <c r="N136" s="13"/>
    </row>
    <row r="137" spans="1:14" ht="45">
      <c r="A137" s="17">
        <f>'OBRA CON ACUERDO O CONTRATO'!E137</f>
        <v>2016</v>
      </c>
      <c r="B137" s="19" t="str">
        <f>'OBRA CON ACUERDO O CONTRATO'!F137</f>
        <v>FORTALECE</v>
      </c>
      <c r="C137" s="21" t="str">
        <f>'OBRA CON ACUERDO O CONTRATO'!G137</f>
        <v>DOP/AD/004/2016</v>
      </c>
      <c r="D137" s="2" t="str">
        <f>'OBRA CON ACUERDO O CONTRATO'!H137</f>
        <v>ADMINISTRACION DIRECTA</v>
      </c>
      <c r="E137" s="3" t="str">
        <f>'OBRA CON ACUERDO O CONTRATO'!I137</f>
        <v>PROYECTO EMPEDRADO AHOGADO EN CEMENTO DE LA CALLE LÓPEZ RAYÓN ENTRE PRIV. ITURBIDE Y VERANO EN LA CABECERA MUNICIPAL</v>
      </c>
      <c r="F137" s="4">
        <f>'OBRA CON ACUERDO O CONTRATO'!J137</f>
        <v>509990.89</v>
      </c>
      <c r="G137" s="6">
        <f>'OBRA CON ACUERDO O CONTRATO'!K137</f>
        <v>42521</v>
      </c>
      <c r="H137" s="5">
        <f>'OBRA CON ACUERDO O CONTRATO'!L137</f>
        <v>42522</v>
      </c>
      <c r="I137" s="12">
        <f>'OBRA CON ACUERDO O CONTRATO'!M137</f>
        <v>42578</v>
      </c>
      <c r="J137" s="232" t="str">
        <f>'OBRA CON ACUERDO O CONTRATO'!P137</f>
        <v>ING. J. GUADALUPE IBARRA</v>
      </c>
      <c r="K137" s="21">
        <v>1069.9000000000001</v>
      </c>
      <c r="L137" s="2" t="s">
        <v>281</v>
      </c>
      <c r="M137" s="19"/>
      <c r="N137" s="13"/>
    </row>
    <row r="138" spans="1:14" ht="60">
      <c r="A138" s="17">
        <f>'OBRA CON ACUERDO O CONTRATO'!E138</f>
        <v>2016</v>
      </c>
      <c r="B138" s="19" t="str">
        <f>'OBRA CON ACUERDO O CONTRATO'!F138</f>
        <v>FORTALECE</v>
      </c>
      <c r="C138" s="21" t="str">
        <f>'OBRA CON ACUERDO O CONTRATO'!G138</f>
        <v>DOP/AD/005/2016</v>
      </c>
      <c r="D138" s="2" t="str">
        <f>'OBRA CON ACUERDO O CONTRATO'!H138</f>
        <v>ADMINISTRACION DIRECTA</v>
      </c>
      <c r="E138" s="3" t="str">
        <f>'OBRA CON ACUERDO O CONTRATO'!I138</f>
        <v>PROYECTO EMPEDRADO AHOGADO EN CEMENTO Y CONSTRUCCIÓN DE GUARNICIÓN EN DIFERENTES CALLES DEL FRACCIONAMIENTO "EL CARRIZAL" 1ERA. ETAPA, EN LA CABECERA MUNICIPAL</v>
      </c>
      <c r="F138" s="4">
        <f>'OBRA CON ACUERDO O CONTRATO'!J138</f>
        <v>1080009.1200000001</v>
      </c>
      <c r="G138" s="6">
        <f>'OBRA CON ACUERDO O CONTRATO'!K138</f>
        <v>42524</v>
      </c>
      <c r="H138" s="5">
        <f>'OBRA CON ACUERDO O CONTRATO'!L138</f>
        <v>42527</v>
      </c>
      <c r="I138" s="12">
        <f>'OBRA CON ACUERDO O CONTRATO'!M138</f>
        <v>42710</v>
      </c>
      <c r="J138" s="232" t="str">
        <f>'OBRA CON ACUERDO O CONTRATO'!P138</f>
        <v>ING. J. GUADALUPE IBARRA</v>
      </c>
      <c r="K138" s="21">
        <v>1584.56</v>
      </c>
      <c r="L138" s="2" t="s">
        <v>281</v>
      </c>
      <c r="M138" s="19"/>
      <c r="N138" s="13"/>
    </row>
    <row r="139" spans="1:14" ht="45">
      <c r="A139" s="17">
        <f>'OBRA CON ACUERDO O CONTRATO'!E139</f>
        <v>2016</v>
      </c>
      <c r="B139" s="19" t="str">
        <f>'OBRA CON ACUERDO O CONTRATO'!F139</f>
        <v>RAMO 33</v>
      </c>
      <c r="C139" s="21" t="str">
        <f>'OBRA CON ACUERDO O CONTRATO'!G139</f>
        <v>DOP/AD/006/2016</v>
      </c>
      <c r="D139" s="2" t="str">
        <f>'OBRA CON ACUERDO O CONTRATO'!H139</f>
        <v>ADMINISTRACION DIRECTA</v>
      </c>
      <c r="E139" s="3" t="str">
        <f>'OBRA CON ACUERDO O CONTRATO'!I139</f>
        <v>EMPEDRADO AHOGADO EN CEMENTO EN LA C. LÓPEZ RAYON ENTRE VERANO Y CERRADA EN LA CABECERA MUNICIPAL</v>
      </c>
      <c r="F139" s="4">
        <f>'OBRA CON ACUERDO O CONTRATO'!J139</f>
        <v>204355.89</v>
      </c>
      <c r="G139" s="6">
        <f>'OBRA CON ACUERDO O CONTRATO'!K139</f>
        <v>42499</v>
      </c>
      <c r="H139" s="5">
        <f>'OBRA CON ACUERDO O CONTRATO'!L139</f>
        <v>42502</v>
      </c>
      <c r="I139" s="12">
        <f>'OBRA CON ACUERDO O CONTRATO'!M139</f>
        <v>42665</v>
      </c>
      <c r="J139" s="232" t="str">
        <f>'OBRA CON ACUERDO O CONTRATO'!P139</f>
        <v>ING. J. GUADALUPE IBARRA</v>
      </c>
      <c r="K139" s="21">
        <v>379.68</v>
      </c>
      <c r="L139" s="2" t="s">
        <v>281</v>
      </c>
      <c r="M139" s="19"/>
      <c r="N139" s="13"/>
    </row>
    <row r="140" spans="1:14" ht="30">
      <c r="A140" s="17">
        <f>'OBRA CON ACUERDO O CONTRATO'!E140</f>
        <v>2016</v>
      </c>
      <c r="B140" s="19" t="str">
        <f>'OBRA CON ACUERDO O CONTRATO'!F140</f>
        <v>CUENTA CORRIENTE</v>
      </c>
      <c r="C140" s="21" t="str">
        <f>'OBRA CON ACUERDO O CONTRATO'!G140</f>
        <v>DOP/AD/007/2016</v>
      </c>
      <c r="D140" s="2" t="str">
        <f>'OBRA CON ACUERDO O CONTRATO'!H140</f>
        <v>ADMINISTRACION DIRECTA</v>
      </c>
      <c r="E140" s="3" t="str">
        <f>'OBRA CON ACUERDO O CONTRATO'!I140</f>
        <v>AMPLIACIÓN DE COLECTOR DE ALEJAMIENTO DEL DRENAJE SANITARIO" EN LA LOCALIDAD DE HUEJOTITAN.</v>
      </c>
      <c r="F140" s="4">
        <f>'OBRA CON ACUERDO O CONTRATO'!J140</f>
        <v>426643.27</v>
      </c>
      <c r="G140" s="6">
        <f>'OBRA CON ACUERDO O CONTRATO'!K140</f>
        <v>42524</v>
      </c>
      <c r="H140" s="5">
        <f>'OBRA CON ACUERDO O CONTRATO'!L140</f>
        <v>42527</v>
      </c>
      <c r="I140" s="12">
        <f>'OBRA CON ACUERDO O CONTRATO'!M140</f>
        <v>42581</v>
      </c>
      <c r="J140" s="232" t="str">
        <f>'OBRA CON ACUERDO O CONTRATO'!P140</f>
        <v>ING. RIGOBERTO OLMEDO RAMOS</v>
      </c>
      <c r="K140" s="21">
        <v>510</v>
      </c>
      <c r="L140" s="2" t="s">
        <v>280</v>
      </c>
      <c r="M140" s="19"/>
      <c r="N140" s="13"/>
    </row>
    <row r="141" spans="1:14" ht="45">
      <c r="A141" s="17">
        <f>'OBRA CON ACUERDO O CONTRATO'!E141</f>
        <v>2016</v>
      </c>
      <c r="B141" s="19" t="str">
        <f>'OBRA CON ACUERDO O CONTRATO'!F141</f>
        <v>RAMO 33</v>
      </c>
      <c r="C141" s="21" t="str">
        <f>'OBRA CON ACUERDO O CONTRATO'!G141</f>
        <v>DOP/AD/008/2016</v>
      </c>
      <c r="D141" s="2" t="str">
        <f>'OBRA CON ACUERDO O CONTRATO'!H141</f>
        <v>ADMINISTRACION DIRECTA</v>
      </c>
      <c r="E141" s="3" t="str">
        <f>'OBRA CON ACUERDO O CONTRATO'!I141</f>
        <v>AMPLIACIÓN DE RED DE DRENAJE PARALELO  A CARRETERA DESDE EL HOSPITAL COMUNITARIO HACIA EL ORIENTE, EN LA LOCALIDAD DE CHANTEPEC</v>
      </c>
      <c r="F141" s="4">
        <f>'OBRA CON ACUERDO O CONTRATO'!J141</f>
        <v>291113.12</v>
      </c>
      <c r="G141" s="6">
        <f>'OBRA CON ACUERDO O CONTRATO'!K141</f>
        <v>42531</v>
      </c>
      <c r="H141" s="5">
        <f>'OBRA CON ACUERDO O CONTRATO'!L141</f>
        <v>42534</v>
      </c>
      <c r="I141" s="12">
        <f>'OBRA CON ACUERDO O CONTRATO'!M141</f>
        <v>42546</v>
      </c>
      <c r="J141" s="232" t="str">
        <f>'OBRA CON ACUERDO O CONTRATO'!P141</f>
        <v>ING. J. GUADALUPE IBARRA</v>
      </c>
      <c r="K141" s="21">
        <v>348</v>
      </c>
      <c r="L141" s="2" t="s">
        <v>280</v>
      </c>
      <c r="M141" s="19"/>
      <c r="N141" s="13"/>
    </row>
    <row r="142" spans="1:14" ht="45">
      <c r="A142" s="17">
        <f>'OBRA CON ACUERDO O CONTRATO'!E142</f>
        <v>2016</v>
      </c>
      <c r="B142" s="19" t="str">
        <f>'OBRA CON ACUERDO O CONTRATO'!F142</f>
        <v>RAMO 33</v>
      </c>
      <c r="C142" s="21" t="str">
        <f>'OBRA CON ACUERDO O CONTRATO'!G142</f>
        <v>DOP/AD/009/2016</v>
      </c>
      <c r="D142" s="2" t="str">
        <f>'OBRA CON ACUERDO O CONTRATO'!H142</f>
        <v>ADMINISTRACION DIRECTA</v>
      </c>
      <c r="E142" s="3" t="str">
        <f>'OBRA CON ACUERDO O CONTRATO'!I142</f>
        <v>EMPEDRADO AHOGADO EN CEMENTO DE LA CALLE VERANO DE LÓPEZ RAYÓN HASTA EL EMPEDRADO EXISTENTE, EN LA CABECERA MUNICIPAL</v>
      </c>
      <c r="F142" s="4">
        <f>'OBRA CON ACUERDO O CONTRATO'!J142</f>
        <v>292744.34000000003</v>
      </c>
      <c r="G142" s="6">
        <f>'OBRA CON ACUERDO O CONTRATO'!K142</f>
        <v>42499</v>
      </c>
      <c r="H142" s="5">
        <f>'OBRA CON ACUERDO O CONTRATO'!L142</f>
        <v>42502</v>
      </c>
      <c r="I142" s="12">
        <f>'OBRA CON ACUERDO O CONTRATO'!M142</f>
        <v>42665</v>
      </c>
      <c r="J142" s="232" t="str">
        <f>'OBRA CON ACUERDO O CONTRATO'!P142</f>
        <v>ING. J. GUADALUPE IBARRA</v>
      </c>
      <c r="K142" s="21">
        <v>543.9</v>
      </c>
      <c r="L142" s="2" t="s">
        <v>281</v>
      </c>
      <c r="M142" s="19"/>
      <c r="N142" s="13"/>
    </row>
    <row r="143" spans="1:14" ht="45">
      <c r="A143" s="17">
        <f>'OBRA CON ACUERDO O CONTRATO'!E143</f>
        <v>2016</v>
      </c>
      <c r="B143" s="19" t="str">
        <f>'OBRA CON ACUERDO O CONTRATO'!F143</f>
        <v>RAMO 33</v>
      </c>
      <c r="C143" s="21" t="str">
        <f>'OBRA CON ACUERDO O CONTRATO'!G143</f>
        <v>DOP/AD/010/2016</v>
      </c>
      <c r="D143" s="2" t="str">
        <f>'OBRA CON ACUERDO O CONTRATO'!H143</f>
        <v>ADMINISTRACION DIRECTA</v>
      </c>
      <c r="E143" s="3" t="str">
        <f>'OBRA CON ACUERDO O CONTRATO'!I143</f>
        <v>"AMPLIACIÓN DE RED DE AGUA POTABLE (LINEA ALIMENTADORA) EN AV. DE LOS MAESTROS ENTRE PEDRO MORENO Y NICOLAS BRAVO", EN LA CABECERA MUNICIPAL</v>
      </c>
      <c r="F143" s="4">
        <f>'OBRA CON ACUERDO O CONTRATO'!J143</f>
        <v>93972.47</v>
      </c>
      <c r="G143" s="6">
        <f>'OBRA CON ACUERDO O CONTRATO'!K143</f>
        <v>42552</v>
      </c>
      <c r="H143" s="5">
        <f>'OBRA CON ACUERDO O CONTRATO'!L143</f>
        <v>42555</v>
      </c>
      <c r="I143" s="12">
        <f>'OBRA CON ACUERDO O CONTRATO'!M143</f>
        <v>42586</v>
      </c>
      <c r="J143" s="232" t="str">
        <f>'OBRA CON ACUERDO O CONTRATO'!P143</f>
        <v>ING. J. GUADALUPE IBARRA</v>
      </c>
      <c r="K143" s="21">
        <v>151.11000000000001</v>
      </c>
      <c r="L143" s="2" t="s">
        <v>280</v>
      </c>
      <c r="M143" s="19"/>
      <c r="N143" s="13"/>
    </row>
    <row r="144" spans="1:14" ht="75">
      <c r="A144" s="17">
        <f>'OBRA CON ACUERDO O CONTRATO'!E144</f>
        <v>2016</v>
      </c>
      <c r="B144" s="19" t="str">
        <f>'OBRA CON ACUERDO O CONTRATO'!F144</f>
        <v>CUENTA CORRIENTE</v>
      </c>
      <c r="C144" s="21" t="str">
        <f>'OBRA CON ACUERDO O CONTRATO'!G144</f>
        <v>DOP/AD/011/2016</v>
      </c>
      <c r="D144" s="2" t="str">
        <f>'OBRA CON ACUERDO O CONTRATO'!H144</f>
        <v>ADMINISTRACION DIRECTA</v>
      </c>
      <c r="E144" s="3" t="str">
        <f>'OBRA CON ACUERDO O CONTRATO'!I144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F144" s="4">
        <f>'OBRA CON ACUERDO O CONTRATO'!J144</f>
        <v>550572.48</v>
      </c>
      <c r="G144" s="6">
        <f>'OBRA CON ACUERDO O CONTRATO'!K144</f>
        <v>42531</v>
      </c>
      <c r="H144" s="5">
        <f>'OBRA CON ACUERDO O CONTRATO'!L144</f>
        <v>42534</v>
      </c>
      <c r="I144" s="12">
        <f>'OBRA CON ACUERDO O CONTRATO'!M144</f>
        <v>42582</v>
      </c>
      <c r="J144" s="232" t="str">
        <f>'OBRA CON ACUERDO O CONTRATO'!P144</f>
        <v>ING. J. GUADALUPE IBARRA</v>
      </c>
      <c r="K144" s="21">
        <v>950</v>
      </c>
      <c r="L144" s="2" t="s">
        <v>280</v>
      </c>
      <c r="M144" s="19"/>
      <c r="N144" s="13"/>
    </row>
    <row r="145" spans="1:14" ht="60">
      <c r="A145" s="17">
        <f>'OBRA CON ACUERDO O CONTRATO'!E145</f>
        <v>2016</v>
      </c>
      <c r="B145" s="19" t="str">
        <f>'OBRA CON ACUERDO O CONTRATO'!F145</f>
        <v>FONDEREG</v>
      </c>
      <c r="C145" s="21" t="str">
        <f>'OBRA CON ACUERDO O CONTRATO'!G145</f>
        <v>DOP/AD/012/2016</v>
      </c>
      <c r="D145" s="2" t="str">
        <f>'OBRA CON ACUERDO O CONTRATO'!H145</f>
        <v>ADMINISTRACION DIRECTA</v>
      </c>
      <c r="E145" s="3" t="str">
        <f>'OBRA CON ACUERDO O CONTRATO'!I145</f>
        <v>REHABILITACION DE LINEAS HIDROSANITARIAS, EN LA CALLE ZARAGOZA, EN LA LOCALIDAD DE SAN CRISTOBAL  ZAPOTITLÁN, DEL MUNICIPIO DE JOCOTEPEC. JALISCO. CORRESPONDIENTE A LA PARTIDA PRESUPUESTAL DE DRENAJE SANITARIO</v>
      </c>
      <c r="F145" s="4">
        <f>'OBRA CON ACUERDO O CONTRATO'!J145</f>
        <v>165675.38</v>
      </c>
      <c r="G145" s="6">
        <f>'OBRA CON ACUERDO O CONTRATO'!K145</f>
        <v>42591</v>
      </c>
      <c r="H145" s="5">
        <f>'OBRA CON ACUERDO O CONTRATO'!L145</f>
        <v>42618</v>
      </c>
      <c r="I145" s="12">
        <f>'OBRA CON ACUERDO O CONTRATO'!M145</f>
        <v>42643</v>
      </c>
      <c r="J145" s="232" t="str">
        <f>'OBRA CON ACUERDO O CONTRATO'!P145</f>
        <v>ING. RIGOBERTO OLMEDO RAMOS</v>
      </c>
      <c r="K145" s="21">
        <v>200</v>
      </c>
      <c r="L145" s="2" t="s">
        <v>280</v>
      </c>
      <c r="M145" s="19"/>
      <c r="N145" s="13"/>
    </row>
    <row r="146" spans="1:14" ht="60">
      <c r="A146" s="17">
        <f>'OBRA CON ACUERDO O CONTRATO'!E146</f>
        <v>2016</v>
      </c>
      <c r="B146" s="19" t="str">
        <f>'OBRA CON ACUERDO O CONTRATO'!F146</f>
        <v>FONDEREG</v>
      </c>
      <c r="C146" s="21" t="str">
        <f>'OBRA CON ACUERDO O CONTRATO'!G146</f>
        <v>DOP/AD/013/2016</v>
      </c>
      <c r="D146" s="2" t="str">
        <f>'OBRA CON ACUERDO O CONTRATO'!H146</f>
        <v>ADMINISTRACION DIRECTA</v>
      </c>
      <c r="E146" s="3" t="str">
        <f>'OBRA CON ACUERDO O CONTRATO'!I146</f>
        <v>REHABILITACION DE LINEAS HIDROSANITARIAS, EN LA CALLE ZARAGOZA, EN LA LOCALIDAD DE SAN CRISTOBAL  ZAPOTITLÁN, DEL MUNICIPIO DE JOCOTEPEC. JALISCO. CORRESPONDIENTE A LA PARTIDA PRESUPUESTAL DE AGUA POTABLE</v>
      </c>
      <c r="F146" s="4">
        <f>'OBRA CON ACUERDO O CONTRATO'!J146</f>
        <v>127975.51</v>
      </c>
      <c r="G146" s="6">
        <f>'OBRA CON ACUERDO O CONTRATO'!K146</f>
        <v>42591</v>
      </c>
      <c r="H146" s="5">
        <f>'OBRA CON ACUERDO O CONTRATO'!L146</f>
        <v>42632</v>
      </c>
      <c r="I146" s="12">
        <f>'OBRA CON ACUERDO O CONTRATO'!M146</f>
        <v>42651</v>
      </c>
      <c r="J146" s="232" t="str">
        <f>'OBRA CON ACUERDO O CONTRATO'!P146</f>
        <v>ING. RIGOBERTO OLMEDO RAMOS</v>
      </c>
      <c r="K146" s="21">
        <v>200</v>
      </c>
      <c r="L146" s="2" t="s">
        <v>280</v>
      </c>
      <c r="M146" s="19"/>
      <c r="N146" s="13"/>
    </row>
    <row r="147" spans="1:14" ht="45">
      <c r="A147" s="17">
        <f>'OBRA CON ACUERDO O CONTRATO'!E147</f>
        <v>2016</v>
      </c>
      <c r="B147" s="19" t="str">
        <f>'OBRA CON ACUERDO O CONTRATO'!F147</f>
        <v>FONDEREG</v>
      </c>
      <c r="C147" s="21" t="str">
        <f>'OBRA CON ACUERDO O CONTRATO'!G147</f>
        <v>DOP/AD/014/2016</v>
      </c>
      <c r="D147" s="2" t="str">
        <f>'OBRA CON ACUERDO O CONTRATO'!H147</f>
        <v>ADMINISTRACION DIRECTA</v>
      </c>
      <c r="E147" s="3" t="str">
        <f>'OBRA CON ACUERDO O CONTRATO'!I147</f>
        <v>EMPEDRADO ECÓLOGICO CON HUELLAS DE CONCRETO HIDRAULICO EN LA CALLE ZARAGOZA DE LA LOCALIDAD DE SAN CRISTOBAL ZAPOTITLAN</v>
      </c>
      <c r="F147" s="4">
        <f>'OBRA CON ACUERDO O CONTRATO'!J147</f>
        <v>2597533.2999999998</v>
      </c>
      <c r="G147" s="6">
        <f>'OBRA CON ACUERDO O CONTRATO'!K147</f>
        <v>42591</v>
      </c>
      <c r="H147" s="5">
        <f>'OBRA CON ACUERDO O CONTRATO'!L147</f>
        <v>42592</v>
      </c>
      <c r="I147" s="12">
        <f>'OBRA CON ACUERDO O CONTRATO'!M147</f>
        <v>42719</v>
      </c>
      <c r="J147" s="232" t="str">
        <f>'OBRA CON ACUERDO O CONTRATO'!P147</f>
        <v>ING. RIGOBERTO OLMEDO RAMOS</v>
      </c>
      <c r="K147" s="21">
        <v>4280.59</v>
      </c>
      <c r="L147" s="2" t="s">
        <v>281</v>
      </c>
      <c r="M147" s="19"/>
      <c r="N147" s="13"/>
    </row>
    <row r="148" spans="1:14" ht="93" customHeight="1">
      <c r="A148" s="17">
        <f>'OBRA CON ACUERDO O CONTRATO'!E148</f>
        <v>2016</v>
      </c>
      <c r="B148" s="19" t="str">
        <f>'OBRA CON ACUERDO O CONTRATO'!F148</f>
        <v>CUENTA CORRIENTE</v>
      </c>
      <c r="C148" s="21" t="str">
        <f>'OBRA CON ACUERDO O CONTRATO'!G148</f>
        <v>DOP/AD/015/2016</v>
      </c>
      <c r="D148" s="2" t="str">
        <f>'OBRA CON ACUERDO O CONTRATO'!H148</f>
        <v>ADMINISTRACION DIRECTA</v>
      </c>
      <c r="E148" s="3" t="str">
        <f>'OBRA CON ACUERDO O CONTRATO'!I148</f>
        <v>INSTALACIÓN DE DESCARGAS DOMICILIARIAS EN LA CALLE LÓPEZ RAYÓN DE PRIVADA INDEPENDENCIA HACIA CALLE VERANO EN LA CABECERA MUNICIPAL</v>
      </c>
      <c r="F148" s="4">
        <f>'OBRA CON ACUERDO O CONTRATO'!J148</f>
        <v>12001.68</v>
      </c>
      <c r="G148" s="6">
        <f>'OBRA CON ACUERDO O CONTRATO'!K148</f>
        <v>42548</v>
      </c>
      <c r="H148" s="5">
        <f>'OBRA CON ACUERDO O CONTRATO'!L148</f>
        <v>42549</v>
      </c>
      <c r="I148" s="12">
        <f>'OBRA CON ACUERDO O CONTRATO'!M148</f>
        <v>42622</v>
      </c>
      <c r="J148" s="232" t="str">
        <f>'OBRA CON ACUERDO O CONTRATO'!P148</f>
        <v>ING. J. GUADALUPE IBARRA</v>
      </c>
      <c r="K148" s="21">
        <v>10</v>
      </c>
      <c r="L148" s="237" t="s">
        <v>283</v>
      </c>
      <c r="M148" s="245"/>
      <c r="N148" s="13"/>
    </row>
    <row r="149" spans="1:14" ht="45">
      <c r="A149" s="17">
        <f>'OBRA CON ACUERDO O CONTRATO'!E149</f>
        <v>2016</v>
      </c>
      <c r="B149" s="19" t="str">
        <f>'OBRA CON ACUERDO O CONTRATO'!F149</f>
        <v>CUENTA CORRIENTE</v>
      </c>
      <c r="C149" s="21" t="str">
        <f>'OBRA CON ACUERDO O CONTRATO'!G149</f>
        <v>DOP/AD/016/2016</v>
      </c>
      <c r="D149" s="2" t="str">
        <f>'OBRA CON ACUERDO O CONTRATO'!H149</f>
        <v>ADMINISTRACION DIRECTA</v>
      </c>
      <c r="E149" s="3" t="str">
        <f>'OBRA CON ACUERDO O CONTRATO'!I149</f>
        <v>AMPLIACIÓN DE RED DE AGUA POTABLE Y TOMAS DOMICILIARIAS EN LA CALLE LOPEZ RAYON,</v>
      </c>
      <c r="F149" s="4">
        <f>'OBRA CON ACUERDO O CONTRATO'!J149</f>
        <v>27133.54</v>
      </c>
      <c r="G149" s="6">
        <f>'OBRA CON ACUERDO O CONTRATO'!K149</f>
        <v>42548</v>
      </c>
      <c r="H149" s="5">
        <f>'OBRA CON ACUERDO O CONTRATO'!L149</f>
        <v>42549</v>
      </c>
      <c r="I149" s="12">
        <f>'OBRA CON ACUERDO O CONTRATO'!M149</f>
        <v>42622</v>
      </c>
      <c r="J149" s="232" t="str">
        <f>'OBRA CON ACUERDO O CONTRATO'!P149</f>
        <v>ING. J. GUADALUPE IBARRA</v>
      </c>
      <c r="K149" s="21">
        <v>33</v>
      </c>
      <c r="L149" s="2" t="s">
        <v>280</v>
      </c>
      <c r="M149" s="19"/>
      <c r="N149" s="13"/>
    </row>
    <row r="150" spans="1:14" ht="87.75" customHeight="1">
      <c r="A150" s="17">
        <f>'OBRA CON ACUERDO O CONTRATO'!E150</f>
        <v>2016</v>
      </c>
      <c r="B150" s="19" t="str">
        <f>'OBRA CON ACUERDO O CONTRATO'!F150</f>
        <v>3X1 PARA MIGRANTES</v>
      </c>
      <c r="C150" s="21" t="str">
        <f>'OBRA CON ACUERDO O CONTRATO'!G150</f>
        <v>DOP/AD/017/2016</v>
      </c>
      <c r="D150" s="2" t="str">
        <f>'OBRA CON ACUERDO O CONTRATO'!H150</f>
        <v>ADMINISTRACION DIRECTA</v>
      </c>
      <c r="E150" s="3" t="str">
        <f>'OBRA CON ACUERDO O CONTRATO'!I150</f>
        <v>REHABILITACIÓN DE RED DE DRENAJE EN CALLE RAMON CORONA DESDE PINO SUAREZ HASTA ZONA FEDERAL DEL LAGO, EN LA LOCALIDAD DE SAN PEDRO TESISTAN</v>
      </c>
      <c r="F150" s="4">
        <f>'OBRA CON ACUERDO O CONTRATO'!J150</f>
        <v>136120</v>
      </c>
      <c r="G150" s="6">
        <f>'OBRA CON ACUERDO O CONTRATO'!K150</f>
        <v>42627</v>
      </c>
      <c r="H150" s="5">
        <f>'OBRA CON ACUERDO O CONTRATO'!L150</f>
        <v>42627</v>
      </c>
      <c r="I150" s="12">
        <f>'OBRA CON ACUERDO O CONTRATO'!M150</f>
        <v>42643</v>
      </c>
      <c r="J150" s="232" t="str">
        <f>'OBRA CON ACUERDO O CONTRATO'!P150</f>
        <v>ING. RIGOBERTO OLMEDO RAMOS</v>
      </c>
      <c r="K150" s="203">
        <v>76</v>
      </c>
      <c r="L150" s="238" t="s">
        <v>280</v>
      </c>
      <c r="M150" s="246"/>
      <c r="N150" s="13"/>
    </row>
    <row r="151" spans="1:14" ht="90" customHeight="1">
      <c r="A151" s="17">
        <f>'OBRA CON ACUERDO O CONTRATO'!E151</f>
        <v>2016</v>
      </c>
      <c r="B151" s="19" t="str">
        <f>'OBRA CON ACUERDO O CONTRATO'!F151</f>
        <v>3X1 PARA MIGRANTES</v>
      </c>
      <c r="C151" s="21" t="str">
        <f>'OBRA CON ACUERDO O CONTRATO'!G151</f>
        <v>DOP/AD/018/2016</v>
      </c>
      <c r="D151" s="2" t="str">
        <f>'OBRA CON ACUERDO O CONTRATO'!H151</f>
        <v>ADMINISTRACION DIRECTA</v>
      </c>
      <c r="E151" s="3" t="str">
        <f>'OBRA CON ACUERDO O CONTRATO'!I151</f>
        <v>REHABILITACION DE RED DE AGUA POTABLE EN CALLE RAMON CORONA DESDE PINO SUAREZ HASTA ZONA FEDERAL DEL LAGO, EN LA LOCALIDAD DE SAN PEDRO TESISTAN</v>
      </c>
      <c r="F151" s="4">
        <f>'OBRA CON ACUERDO O CONTRATO'!J151</f>
        <v>100336</v>
      </c>
      <c r="G151" s="6">
        <f>'OBRA CON ACUERDO O CONTRATO'!K151</f>
        <v>42639</v>
      </c>
      <c r="H151" s="5">
        <f>'OBRA CON ACUERDO O CONTRATO'!L151</f>
        <v>42639</v>
      </c>
      <c r="I151" s="12">
        <f>'OBRA CON ACUERDO O CONTRATO'!M151</f>
        <v>42651</v>
      </c>
      <c r="J151" s="232" t="str">
        <f>'OBRA CON ACUERDO O CONTRATO'!P151</f>
        <v>ING. RIGOBERTO OLMEDO RAMOS</v>
      </c>
      <c r="K151" s="203">
        <v>76</v>
      </c>
      <c r="L151" s="238" t="s">
        <v>280</v>
      </c>
      <c r="M151" s="246"/>
      <c r="N151" s="13"/>
    </row>
    <row r="152" spans="1:14" ht="45">
      <c r="A152" s="17">
        <f>'OBRA CON ACUERDO O CONTRATO'!E152</f>
        <v>2016</v>
      </c>
      <c r="B152" s="19" t="str">
        <f>'OBRA CON ACUERDO O CONTRATO'!F152</f>
        <v>3X1 PARA MIGRANTES</v>
      </c>
      <c r="C152" s="21" t="str">
        <f>'OBRA CON ACUERDO O CONTRATO'!G152</f>
        <v>DOP/AD/019/2016</v>
      </c>
      <c r="D152" s="2" t="str">
        <f>'OBRA CON ACUERDO O CONTRATO'!H152</f>
        <v>ADMINISTRACION DIRECTA</v>
      </c>
      <c r="E152" s="3" t="str">
        <f>'OBRA CON ACUERDO O CONTRATO'!I152</f>
        <v>COLOCACIÓN DE EMPEDRADO AHOGADO EN CEMENTO EN CALLE RAMON CORONA DESDE PINO SUAREZ HASTA ZONA FEDERAL DEL LAGO, EN LA LOCALIDAD DE SAN PEDRO TESISTAN</v>
      </c>
      <c r="F152" s="4">
        <f>'OBRA CON ACUERDO O CONTRATO'!J152</f>
        <v>236752</v>
      </c>
      <c r="G152" s="6">
        <f>'OBRA CON ACUERDO O CONTRATO'!K152</f>
        <v>42641</v>
      </c>
      <c r="H152" s="5">
        <f>'OBRA CON ACUERDO O CONTRATO'!L152</f>
        <v>42639</v>
      </c>
      <c r="I152" s="12">
        <f>'OBRA CON ACUERDO O CONTRATO'!M152</f>
        <v>42663</v>
      </c>
      <c r="J152" s="232" t="str">
        <f>'OBRA CON ACUERDO O CONTRATO'!P152</f>
        <v>ING. RIGOBERTO OLMEDO RAMOS</v>
      </c>
      <c r="K152" s="203">
        <v>381.31</v>
      </c>
      <c r="L152" s="238" t="s">
        <v>281</v>
      </c>
      <c r="M152" s="246"/>
      <c r="N152" s="13"/>
    </row>
    <row r="153" spans="1:14" ht="90" customHeight="1">
      <c r="A153" s="17">
        <f>'OBRA CON ACUERDO O CONTRATO'!E153</f>
        <v>2016</v>
      </c>
      <c r="B153" s="19" t="str">
        <f>'OBRA CON ACUERDO O CONTRATO'!F153</f>
        <v>3X1 PARA MIGRANTES</v>
      </c>
      <c r="C153" s="21" t="str">
        <f>'OBRA CON ACUERDO O CONTRATO'!G153</f>
        <v>DOP/AD/020/2016</v>
      </c>
      <c r="D153" s="2" t="str">
        <f>'OBRA CON ACUERDO O CONTRATO'!H153</f>
        <v>ADMINISTRACION DIRECTA</v>
      </c>
      <c r="E153" s="3" t="str">
        <f>'OBRA CON ACUERDO O CONTRATO'!I153</f>
        <v xml:space="preserve">REHABILITACION DE RED DE DRENAJE EN CALLE GUADALUPE VICTORIA DESDE HIDALGO HASTA ZONA FEDERAL DEL LAGO, EN LA LOCALIDAD DE SAN PEDRO TESISTAN </v>
      </c>
      <c r="F153" s="4">
        <f>'OBRA CON ACUERDO O CONTRATO'!J153</f>
        <v>214516</v>
      </c>
      <c r="G153" s="6">
        <f>'OBRA CON ACUERDO O CONTRATO'!K153</f>
        <v>42639</v>
      </c>
      <c r="H153" s="5">
        <f>'OBRA CON ACUERDO O CONTRATO'!L153</f>
        <v>42641</v>
      </c>
      <c r="I153" s="12">
        <f>'OBRA CON ACUERDO O CONTRATO'!M153</f>
        <v>42663</v>
      </c>
      <c r="J153" s="232" t="str">
        <f>'OBRA CON ACUERDO O CONTRATO'!P153</f>
        <v>ING. RIGOBERTO OLMEDO RAMOS</v>
      </c>
      <c r="K153" s="21">
        <v>120</v>
      </c>
      <c r="L153" s="2" t="s">
        <v>280</v>
      </c>
      <c r="M153" s="19"/>
      <c r="N153" s="13"/>
    </row>
    <row r="154" spans="1:14" ht="93" customHeight="1">
      <c r="A154" s="17">
        <f>'OBRA CON ACUERDO O CONTRATO'!E154</f>
        <v>2016</v>
      </c>
      <c r="B154" s="19" t="str">
        <f>'OBRA CON ACUERDO O CONTRATO'!F154</f>
        <v>3X1 PARA MIGRANTES</v>
      </c>
      <c r="C154" s="21" t="str">
        <f>'OBRA CON ACUERDO O CONTRATO'!G154</f>
        <v>DOP/AD/021/2016</v>
      </c>
      <c r="D154" s="2" t="str">
        <f>'OBRA CON ACUERDO O CONTRATO'!H154</f>
        <v>ADMINISTRACION DIRECTA</v>
      </c>
      <c r="E154" s="3" t="str">
        <f>'OBRA CON ACUERDO O CONTRATO'!I154</f>
        <v>REHABILITACION DE RED DE AGUA POTABLE EN CALLE GUADALUPE VICTORIA ENTRE HIDALGO Y ZONA FEDERAL DEL LAGO, EN LA LOCALIDAD DE SAN PEDRO TESISTAN</v>
      </c>
      <c r="F154" s="4">
        <f>'OBRA CON ACUERDO O CONTRATO'!J154</f>
        <v>245400</v>
      </c>
      <c r="G154" s="6">
        <f>'OBRA CON ACUERDO O CONTRATO'!K154</f>
        <v>42646</v>
      </c>
      <c r="H154" s="5">
        <f>'OBRA CON ACUERDO O CONTRATO'!L154</f>
        <v>42648</v>
      </c>
      <c r="I154" s="12">
        <f>'OBRA CON ACUERDO O CONTRATO'!M154</f>
        <v>42669</v>
      </c>
      <c r="J154" s="232" t="str">
        <f>'OBRA CON ACUERDO O CONTRATO'!P154</f>
        <v>ING. RIGOBERTO OLMEDO RAMOS</v>
      </c>
      <c r="K154" s="21">
        <v>120</v>
      </c>
      <c r="L154" s="2" t="s">
        <v>280</v>
      </c>
      <c r="M154" s="19"/>
      <c r="N154" s="13"/>
    </row>
    <row r="155" spans="1:14" ht="93" customHeight="1">
      <c r="A155" s="17">
        <f>'OBRA CON ACUERDO O CONTRATO'!E155</f>
        <v>2016</v>
      </c>
      <c r="B155" s="19" t="str">
        <f>'OBRA CON ACUERDO O CONTRATO'!F155</f>
        <v>3X1 PARA MIGRANTES</v>
      </c>
      <c r="C155" s="21" t="str">
        <f>'OBRA CON ACUERDO O CONTRATO'!G155</f>
        <v>DOP/AD/022/2016</v>
      </c>
      <c r="D155" s="2" t="str">
        <f>'OBRA CON ACUERDO O CONTRATO'!H155</f>
        <v>ADMINISTRACION DIRECTA</v>
      </c>
      <c r="E155" s="3" t="str">
        <f>'OBRA CON ACUERDO O CONTRATO'!I155</f>
        <v>COLOCACIÓN DE EMPEDRADO AHOGADO EN CEMENTO EN CALLE GUADALUPE VICTORIA DESDE HIDALGO HASTA ZONA FEDERAL DEL LAGO, EN LA LOCALIDAD DE SAN PEDRO TESISTAN</v>
      </c>
      <c r="F155" s="4">
        <f>'OBRA CON ACUERDO O CONTRATO'!J155</f>
        <v>259860</v>
      </c>
      <c r="G155" s="6">
        <f>'OBRA CON ACUERDO O CONTRATO'!K155</f>
        <v>42657</v>
      </c>
      <c r="H155" s="5">
        <f>'OBRA CON ACUERDO O CONTRATO'!L155</f>
        <v>42660</v>
      </c>
      <c r="I155" s="12">
        <f>'OBRA CON ACUERDO O CONTRATO'!M155</f>
        <v>42684</v>
      </c>
      <c r="J155" s="232" t="str">
        <f>'OBRA CON ACUERDO O CONTRATO'!P155</f>
        <v>ING. RIGOBERTO OLMEDO RAMOS</v>
      </c>
      <c r="K155" s="203">
        <v>418.8</v>
      </c>
      <c r="L155" s="238" t="s">
        <v>281</v>
      </c>
      <c r="M155" s="246"/>
      <c r="N155" s="13"/>
    </row>
    <row r="156" spans="1:14" ht="56.25" customHeight="1">
      <c r="A156" s="17">
        <f>'OBRA CON ACUERDO O CONTRATO'!E156</f>
        <v>2016</v>
      </c>
      <c r="B156" s="19" t="str">
        <f>'OBRA CON ACUERDO O CONTRATO'!F156</f>
        <v>3X1 PARA MIGRANTES</v>
      </c>
      <c r="C156" s="21" t="str">
        <f>'OBRA CON ACUERDO O CONTRATO'!G156</f>
        <v>DOP/AD/023/2016</v>
      </c>
      <c r="D156" s="2" t="str">
        <f>'OBRA CON ACUERDO O CONTRATO'!H156</f>
        <v>ADMINISTRACION DIRECTA</v>
      </c>
      <c r="E156" s="3" t="str">
        <f>'OBRA CON ACUERDO O CONTRATO'!I156</f>
        <v>CONSTRUCCIÓN DE DRENAJE PLUVIAL EN CALLE PRIVADA CAMICHINES DE LA CABECERA</v>
      </c>
      <c r="F156" s="4">
        <f>'OBRA CON ACUERDO O CONTRATO'!J156</f>
        <v>233400</v>
      </c>
      <c r="G156" s="6">
        <f>'OBRA CON ACUERDO O CONTRATO'!K156</f>
        <v>42627</v>
      </c>
      <c r="H156" s="5">
        <f>'OBRA CON ACUERDO O CONTRATO'!L156</f>
        <v>42690</v>
      </c>
      <c r="I156" s="12">
        <f>'OBRA CON ACUERDO O CONTRATO'!M156</f>
        <v>42700</v>
      </c>
      <c r="J156" s="232" t="str">
        <f>'OBRA CON ACUERDO O CONTRATO'!P156</f>
        <v>ING. J. GUADALUPE IBARRA</v>
      </c>
      <c r="K156" s="203">
        <v>147.32</v>
      </c>
      <c r="L156" s="238" t="s">
        <v>280</v>
      </c>
      <c r="M156" s="246"/>
      <c r="N156" s="13"/>
    </row>
    <row r="157" spans="1:14" ht="62.25" customHeight="1">
      <c r="A157" s="17">
        <f>'OBRA CON ACUERDO O CONTRATO'!E157</f>
        <v>2016</v>
      </c>
      <c r="B157" s="19" t="str">
        <f>'OBRA CON ACUERDO O CONTRATO'!F157</f>
        <v>3X1 PARA MIGRANTES</v>
      </c>
      <c r="C157" s="21" t="str">
        <f>'OBRA CON ACUERDO O CONTRATO'!G157</f>
        <v>DOP/AD/024/2016</v>
      </c>
      <c r="D157" s="2" t="str">
        <f>'OBRA CON ACUERDO O CONTRATO'!H157</f>
        <v>ADMINISTRACION DIRECTA</v>
      </c>
      <c r="E157" s="3" t="str">
        <f>'OBRA CON ACUERDO O CONTRATO'!I157</f>
        <v>COLOCACIÓN DE ADOQUÍN EN CALLE PRIVADA CAMICHINES, EN LA CABECERA</v>
      </c>
      <c r="F157" s="4">
        <f>'OBRA CON ACUERDO O CONTRATO'!J157</f>
        <v>456248</v>
      </c>
      <c r="G157" s="6">
        <f>'OBRA CON ACUERDO O CONTRATO'!K157</f>
        <v>42641</v>
      </c>
      <c r="H157" s="5">
        <f>'OBRA CON ACUERDO O CONTRATO'!L157</f>
        <v>42702</v>
      </c>
      <c r="I157" s="12">
        <f>'OBRA CON ACUERDO O CONTRATO'!M157</f>
        <v>42721</v>
      </c>
      <c r="J157" s="232" t="str">
        <f>'OBRA CON ACUERDO O CONTRATO'!P157</f>
        <v>ING. J. GUADALUPE IBARRA</v>
      </c>
      <c r="K157" s="21">
        <v>71</v>
      </c>
      <c r="L157" s="2" t="s">
        <v>281</v>
      </c>
      <c r="M157" s="19"/>
      <c r="N157" s="13"/>
    </row>
    <row r="158" spans="1:14" ht="87" customHeight="1">
      <c r="A158" s="17">
        <f>'OBRA CON ACUERDO O CONTRATO'!E158</f>
        <v>2016</v>
      </c>
      <c r="B158" s="19" t="str">
        <f>'OBRA CON ACUERDO O CONTRATO'!F158</f>
        <v>3X1 PARA MIGRANTES</v>
      </c>
      <c r="C158" s="21" t="str">
        <f>'OBRA CON ACUERDO O CONTRATO'!G158</f>
        <v>DOP/AD/025/2016</v>
      </c>
      <c r="D158" s="2" t="str">
        <f>'OBRA CON ACUERDO O CONTRATO'!H158</f>
        <v>ADMINISTRACION DIRECTA</v>
      </c>
      <c r="E158" s="3" t="str">
        <f>'OBRA CON ACUERDO O CONTRATO'!I158</f>
        <v>REHABILITACIÓN DE RED DE DRENAJE EN CALLE RIVERA DEL LAGO DEL PARQUE LÍNEAL HASTA CALLE CHUECA, EN LA AGENCIA MUNICIPAL DE CHANTEPEC</v>
      </c>
      <c r="F158" s="4">
        <f>'OBRA CON ACUERDO O CONTRATO'!J158</f>
        <v>525186</v>
      </c>
      <c r="G158" s="6">
        <f>'OBRA CON ACUERDO O CONTRATO'!K158</f>
        <v>42630</v>
      </c>
      <c r="H158" s="5">
        <f>'OBRA CON ACUERDO O CONTRATO'!L158</f>
        <v>42662</v>
      </c>
      <c r="I158" s="12">
        <f>'OBRA CON ACUERDO O CONTRATO'!M158</f>
        <v>42672</v>
      </c>
      <c r="J158" s="234" t="str">
        <f>'OBRA CON ACUERDO O CONTRATO'!P158</f>
        <v>ING. RIGOBERTO OLMEDO RAMOS</v>
      </c>
      <c r="K158" s="203">
        <v>309</v>
      </c>
      <c r="L158" s="238" t="s">
        <v>280</v>
      </c>
      <c r="M158" s="246"/>
      <c r="N158" s="13"/>
    </row>
    <row r="159" spans="1:14" ht="61.5" customHeight="1">
      <c r="A159" s="17">
        <f>'OBRA CON ACUERDO O CONTRATO'!E159</f>
        <v>2016</v>
      </c>
      <c r="B159" s="19" t="str">
        <f>'OBRA CON ACUERDO O CONTRATO'!F159</f>
        <v>3X1 PARA MIGRANTES</v>
      </c>
      <c r="C159" s="21" t="str">
        <f>'OBRA CON ACUERDO O CONTRATO'!G159</f>
        <v>DOP/AD/026/2016</v>
      </c>
      <c r="D159" s="2" t="str">
        <f>'OBRA CON ACUERDO O CONTRATO'!H159</f>
        <v>ADMINISTRACION DIRECTA</v>
      </c>
      <c r="E159" s="3" t="str">
        <f>'OBRA CON ACUERDO O CONTRATO'!I159</f>
        <v xml:space="preserve">REHABILITACIÓN DE RED DE DRENAJE CALLE INSURGENTES, EN LA LOCALIDAD DE ZAPOTITAN DE HIDALGO </v>
      </c>
      <c r="F159" s="4">
        <f>'OBRA CON ACUERDO O CONTRATO'!J159</f>
        <v>678342</v>
      </c>
      <c r="G159" s="6">
        <f>'OBRA CON ACUERDO O CONTRATO'!K159</f>
        <v>42678</v>
      </c>
      <c r="H159" s="5">
        <f>'OBRA CON ACUERDO O CONTRATO'!L159</f>
        <v>42682</v>
      </c>
      <c r="I159" s="12">
        <f>'OBRA CON ACUERDO O CONTRATO'!M159</f>
        <v>42704</v>
      </c>
      <c r="J159" s="234" t="str">
        <f>'OBRA CON ACUERDO O CONTRATO'!P159</f>
        <v>ING. RIGOBERTO OLMEDO RAMOS</v>
      </c>
      <c r="K159" s="21">
        <v>300</v>
      </c>
      <c r="L159" s="2" t="s">
        <v>280</v>
      </c>
      <c r="M159" s="19"/>
      <c r="N159" s="13"/>
    </row>
    <row r="160" spans="1:14" ht="110.25" customHeight="1">
      <c r="A160" s="17">
        <f>'OBRA CON ACUERDO O CONTRATO'!E160</f>
        <v>2016</v>
      </c>
      <c r="B160" s="19" t="str">
        <f>'OBRA CON ACUERDO O CONTRATO'!F160</f>
        <v>FORTALECE</v>
      </c>
      <c r="C160" s="21" t="str">
        <f>'OBRA CON ACUERDO O CONTRATO'!G160</f>
        <v>DOP/AD/027/2016</v>
      </c>
      <c r="D160" s="2" t="str">
        <f>'OBRA CON ACUERDO O CONTRATO'!H160</f>
        <v>ADMINISTRACION DIRECTA</v>
      </c>
      <c r="E160" s="3" t="str">
        <f>'OBRA CON ACUERDO O CONTRATO'!I160</f>
        <v>REHABILITACIÓN DE BANQUETAS, RAMPAS, GUARNICIONES Y JARDINERÍA EN LA CALLE DEGOLLADO ENTRE JOSEFA ORTIZ DE DOMINGUEZ Y NICOLAS BRAVO, EN EL MUNICIPIO DE JOCOTEPEC, JALISCO</v>
      </c>
      <c r="F160" s="4">
        <f>'OBRA CON ACUERDO O CONTRATO'!J160</f>
        <v>275569.48</v>
      </c>
      <c r="G160" s="6">
        <f>'OBRA CON ACUERDO O CONTRATO'!K160</f>
        <v>43053</v>
      </c>
      <c r="H160" s="5">
        <f>'OBRA CON ACUERDO O CONTRATO'!L160</f>
        <v>43054</v>
      </c>
      <c r="I160" s="12">
        <f>'OBRA CON ACUERDO O CONTRATO'!M160</f>
        <v>43099</v>
      </c>
      <c r="J160" s="232" t="str">
        <f>'OBRA CON ACUERDO O CONTRATO'!P160</f>
        <v>ING. J. GUADALUPE IBARRA</v>
      </c>
      <c r="K160" s="203" t="s">
        <v>48</v>
      </c>
      <c r="L160" s="238" t="s">
        <v>48</v>
      </c>
      <c r="M160" s="246"/>
      <c r="N160" s="13"/>
    </row>
    <row r="161" spans="1:14" ht="67.5" customHeight="1">
      <c r="A161" s="17">
        <f>'OBRA CON ACUERDO O CONTRATO'!E161</f>
        <v>2016</v>
      </c>
      <c r="B161" s="19" t="str">
        <f>'OBRA CON ACUERDO O CONTRATO'!F161</f>
        <v>RAMO 33</v>
      </c>
      <c r="C161" s="21" t="str">
        <f>'OBRA CON ACUERDO O CONTRATO'!G161</f>
        <v>DOP/AD/028/2016</v>
      </c>
      <c r="D161" s="2" t="str">
        <f>'OBRA CON ACUERDO O CONTRATO'!H161</f>
        <v>ADMINISTRACION DIRECTA</v>
      </c>
      <c r="E161" s="3" t="str">
        <f>'OBRA CON ACUERDO O CONTRATO'!I161</f>
        <v>CONSTRUCCIÓN DE RED DE AGUA POTABLE EN CALLE HIDALGO A SAN LUCIANO DE ABAJO, EN LA LOCALIDAD DE SAN LUCIANO</v>
      </c>
      <c r="F161" s="4">
        <f>'OBRA CON ACUERDO O CONTRATO'!J161</f>
        <v>504950.57</v>
      </c>
      <c r="G161" s="6">
        <f>'OBRA CON ACUERDO O CONTRATO'!K161</f>
        <v>42704</v>
      </c>
      <c r="H161" s="5">
        <f>'OBRA CON ACUERDO O CONTRATO'!L161</f>
        <v>42705</v>
      </c>
      <c r="I161" s="12">
        <f>'OBRA CON ACUERDO O CONTRATO'!M161</f>
        <v>42735</v>
      </c>
      <c r="J161" s="234" t="str">
        <f>'OBRA CON ACUERDO O CONTRATO'!P161</f>
        <v>ING. J. GUADALUPE IBARRA</v>
      </c>
      <c r="K161" s="21">
        <v>1299</v>
      </c>
      <c r="L161" s="2" t="s">
        <v>280</v>
      </c>
      <c r="M161" s="19"/>
      <c r="N161" s="13"/>
    </row>
    <row r="162" spans="1:14" ht="125.25" customHeight="1">
      <c r="A162" s="17">
        <f>'OBRA CON ACUERDO O CONTRATO'!E162</f>
        <v>2016</v>
      </c>
      <c r="B162" s="19" t="str">
        <f>'OBRA CON ACUERDO O CONTRATO'!F162</f>
        <v>CUENTA CORRIENTE</v>
      </c>
      <c r="C162" s="21" t="str">
        <f>'OBRA CON ACUERDO O CONTRATO'!G162</f>
        <v>DOP/AD/029/2016</v>
      </c>
      <c r="D162" s="2" t="str">
        <f>'OBRA CON ACUERDO O CONTRATO'!H162</f>
        <v>ADMINISTRACION DIRECTA</v>
      </c>
      <c r="E162" s="3" t="str">
        <f>'OBRA CON ACUERDO O CONTRATO'!I162</f>
        <v>AMPLIACIÓN DE RED DE AGUA POTABLE EN CALLES BUGAMBILIAS, ROSAS, EL JARAL Y GUADALUPE VICTORIA EN EL "BARRIO EL POTRERITO" EN LA LOCALIDAD DE HUEJOTITAN, DEL MUNICIPIO DE JOCOTEPEC, JALISCO.</v>
      </c>
      <c r="F162" s="4">
        <f>'OBRA CON ACUERDO O CONTRATO'!J162</f>
        <v>160904.73000000001</v>
      </c>
      <c r="G162" s="6">
        <f>'OBRA CON ACUERDO O CONTRATO'!K162</f>
        <v>42702</v>
      </c>
      <c r="H162" s="5">
        <f>'OBRA CON ACUERDO O CONTRATO'!L162</f>
        <v>42702</v>
      </c>
      <c r="I162" s="12">
        <f>'OBRA CON ACUERDO O CONTRATO'!M162</f>
        <v>42711</v>
      </c>
      <c r="J162" s="234" t="str">
        <f>'OBRA CON ACUERDO O CONTRATO'!P162</f>
        <v>ING. J. GUADALUPE IBARRA</v>
      </c>
      <c r="K162" s="21">
        <v>260</v>
      </c>
      <c r="L162" s="2" t="s">
        <v>280</v>
      </c>
      <c r="M162" s="19"/>
      <c r="N162" s="13"/>
    </row>
    <row r="163" spans="1:14" ht="110.25" customHeight="1">
      <c r="A163" s="17">
        <f>'OBRA CON ACUERDO O CONTRATO'!E163</f>
        <v>2016</v>
      </c>
      <c r="B163" s="19" t="str">
        <f>'OBRA CON ACUERDO O CONTRATO'!F163</f>
        <v>RAMO 33</v>
      </c>
      <c r="C163" s="21" t="str">
        <f>'OBRA CON ACUERDO O CONTRATO'!G163</f>
        <v>DOP/AD/030/2016</v>
      </c>
      <c r="D163" s="2" t="str">
        <f>'OBRA CON ACUERDO O CONTRATO'!H163</f>
        <v>ADMINISTRACION DIRECTA</v>
      </c>
      <c r="E163" s="3" t="str">
        <f>'OBRA CON ACUERDO O CONTRATO'!I163</f>
        <v>REHABILITACIÓN DE RED DE DRENAJE 2DA. ETAPA DE LA CALLE CUAUHTEMOC ENTRE C. PLAYAS DE LA LAGUNA A CARCAMO DE BOMBEO, CON REPOSICIÓN DE EMPEDRADO AHOGADO, EN LA LOCALIDAD DE CHANTEPEC</v>
      </c>
      <c r="F163" s="4">
        <f>'OBRA CON ACUERDO O CONTRATO'!J163</f>
        <v>587787.4</v>
      </c>
      <c r="G163" s="6">
        <f>'OBRA CON ACUERDO O CONTRATO'!K163</f>
        <v>42688</v>
      </c>
      <c r="H163" s="5">
        <f>'OBRA CON ACUERDO O CONTRATO'!L163</f>
        <v>42689</v>
      </c>
      <c r="I163" s="12">
        <f>'OBRA CON ACUERDO O CONTRATO'!M163</f>
        <v>42705</v>
      </c>
      <c r="J163" s="232" t="str">
        <f>'OBRA CON ACUERDO O CONTRATO'!P163</f>
        <v>ING. J. GUADALUPE IBARRA</v>
      </c>
      <c r="K163" s="21">
        <v>290</v>
      </c>
      <c r="L163" s="2" t="s">
        <v>280</v>
      </c>
      <c r="M163" s="19"/>
      <c r="N163" s="13"/>
    </row>
    <row r="164" spans="1:14" ht="123" customHeight="1">
      <c r="A164" s="17">
        <f>'OBRA CON ACUERDO O CONTRATO'!E164</f>
        <v>2016</v>
      </c>
      <c r="B164" s="19" t="str">
        <f>'OBRA CON ACUERDO O CONTRATO'!F164</f>
        <v>RAMO 33</v>
      </c>
      <c r="C164" s="21" t="str">
        <f>'OBRA CON ACUERDO O CONTRATO'!G164</f>
        <v>DOP/AD/031/2016</v>
      </c>
      <c r="D164" s="2" t="str">
        <f>'OBRA CON ACUERDO O CONTRATO'!H164</f>
        <v>ADMINISTRACION DIRECTA</v>
      </c>
      <c r="E164" s="3" t="str">
        <f>'OBRA CON ACUERDO O CONTRATO'!I164</f>
        <v>REHABILITACIÓN DE RED DE AGUA POTABLE  2DA. ETAPA DE LA CALLE CUAUHTEMOC ENTRE C. PLAYAS DE LA LAGUNA A CARCAMO DE BOMBEO, CON REPOSICIÓN DE EMPEDRADO AHOGADO, EN LA LOCALIDAD DE CHANTEPEC</v>
      </c>
      <c r="F164" s="4">
        <f>'OBRA CON ACUERDO O CONTRATO'!J164</f>
        <v>557061.88</v>
      </c>
      <c r="G164" s="6">
        <f>'OBRA CON ACUERDO O CONTRATO'!K164</f>
        <v>42692</v>
      </c>
      <c r="H164" s="5">
        <f>'OBRA CON ACUERDO O CONTRATO'!L164</f>
        <v>42695</v>
      </c>
      <c r="I164" s="12">
        <f>'OBRA CON ACUERDO O CONTRATO'!M164</f>
        <v>42719</v>
      </c>
      <c r="J164" s="232" t="str">
        <f>'OBRA CON ACUERDO O CONTRATO'!P164</f>
        <v>ING. J. GUADALUPE IBARRA</v>
      </c>
      <c r="K164" s="21">
        <v>290</v>
      </c>
      <c r="L164" s="2" t="s">
        <v>280</v>
      </c>
      <c r="M164" s="19"/>
      <c r="N164" s="13"/>
    </row>
    <row r="165" spans="1:14" ht="110.25" customHeight="1">
      <c r="A165" s="17">
        <f>'OBRA CON ACUERDO O CONTRATO'!E165</f>
        <v>2016</v>
      </c>
      <c r="B165" s="19" t="str">
        <f>'OBRA CON ACUERDO O CONTRATO'!F165</f>
        <v>RAMO 33</v>
      </c>
      <c r="C165" s="21" t="str">
        <f>'OBRA CON ACUERDO O CONTRATO'!G165</f>
        <v>DOP/AD/032/2016</v>
      </c>
      <c r="D165" s="2" t="str">
        <f>'OBRA CON ACUERDO O CONTRATO'!H165</f>
        <v>ADMINISTRACION DIRECTA</v>
      </c>
      <c r="E165" s="3" t="str">
        <f>'OBRA CON ACUERDO O CONTRATO'!I165</f>
        <v>REEMPEDRADO AHOGADO EN CEMENTO EN CALLE CUAUHTEMOC 2DA. ETAPA DE PLAYAS DE LA LAGUNA HACIA EL ORIENTE, EN LA LOCALIDAD DE CHANTEPEC</v>
      </c>
      <c r="F165" s="4">
        <f>'OBRA CON ACUERDO O CONTRATO'!J165</f>
        <v>238036.86</v>
      </c>
      <c r="G165" s="6">
        <f>'OBRA CON ACUERDO O CONTRATO'!K165</f>
        <v>42688</v>
      </c>
      <c r="H165" s="5">
        <f>'OBRA CON ACUERDO O CONTRATO'!L165</f>
        <v>42689</v>
      </c>
      <c r="I165" s="12">
        <f>'OBRA CON ACUERDO O CONTRATO'!M165</f>
        <v>42735</v>
      </c>
      <c r="J165" s="232" t="str">
        <f>'OBRA CON ACUERDO O CONTRATO'!P165</f>
        <v>ING. J. GUADALUPE IBARRA</v>
      </c>
      <c r="K165" s="21">
        <v>478.3</v>
      </c>
      <c r="L165" s="2" t="s">
        <v>281</v>
      </c>
      <c r="M165" s="19"/>
      <c r="N165" s="13"/>
    </row>
    <row r="166" spans="1:14" ht="110.25" customHeight="1">
      <c r="A166" s="17">
        <f>'OBRA CON ACUERDO O CONTRATO'!E166</f>
        <v>2016</v>
      </c>
      <c r="B166" s="19" t="str">
        <f>'OBRA CON ACUERDO O CONTRATO'!F166</f>
        <v>3X1 PARA MIGRANTES</v>
      </c>
      <c r="C166" s="21" t="str">
        <f>'OBRA CON ACUERDO O CONTRATO'!G166</f>
        <v>DOP/AD/033/2016</v>
      </c>
      <c r="D166" s="2" t="str">
        <f>'OBRA CON ACUERDO O CONTRATO'!H166</f>
        <v>ADMINISTRACION DIRECTA</v>
      </c>
      <c r="E166" s="3" t="str">
        <f>'OBRA CON ACUERDO O CONTRATO'!I166</f>
        <v xml:space="preserve">EMPEDRADO AHOGADO EN CEMENTO EN LA CALLE INSURGENTES PRIMERA ETAPA, EN LA LOCALIDAD DE ZAPOTITAN DE HIDALGO </v>
      </c>
      <c r="F166" s="4">
        <f>'OBRA CON ACUERDO O CONTRATO'!J166</f>
        <v>2426000</v>
      </c>
      <c r="G166" s="6">
        <f>'OBRA CON ACUERDO O CONTRATO'!K166</f>
        <v>42674</v>
      </c>
      <c r="H166" s="5">
        <f>'OBRA CON ACUERDO O CONTRATO'!L166</f>
        <v>42675</v>
      </c>
      <c r="I166" s="12">
        <f>'OBRA CON ACUERDO O CONTRATO'!M166</f>
        <v>42735</v>
      </c>
      <c r="J166" s="234" t="str">
        <f>'OBRA CON ACUERDO O CONTRATO'!P166</f>
        <v>ING. RIGOBERTO OLMEDO RAMOS</v>
      </c>
      <c r="K166" s="21">
        <v>3217.2</v>
      </c>
      <c r="L166" s="2" t="s">
        <v>281</v>
      </c>
      <c r="M166" s="19"/>
      <c r="N166" s="13"/>
    </row>
    <row r="167" spans="1:14" ht="208.5" customHeight="1">
      <c r="A167" s="17">
        <f>'OBRA CON ACUERDO O CONTRATO'!E167</f>
        <v>2016</v>
      </c>
      <c r="B167" s="19" t="str">
        <f>'OBRA CON ACUERDO O CONTRATO'!F167</f>
        <v>PATRIMONIO MUNICIPAL</v>
      </c>
      <c r="C167" s="21" t="str">
        <f>'OBRA CON ACUERDO O CONTRATO'!G167</f>
        <v>GMJ 001C OP/2016</v>
      </c>
      <c r="D167" s="2" t="str">
        <f>'OBRA CON ACUERDO O CONTRATO'!H167</f>
        <v>ADJUDICACIÓN DIRECTA</v>
      </c>
      <c r="E167" s="3" t="str">
        <f>'OBRA CON ACUERDO O CONTRATO'!I167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F167" s="4">
        <f>'OBRA CON ACUERDO O CONTRATO'!J167</f>
        <v>892870.48</v>
      </c>
      <c r="G167" s="6">
        <f>'OBRA CON ACUERDO O CONTRATO'!K167</f>
        <v>42461</v>
      </c>
      <c r="H167" s="5">
        <f>'OBRA CON ACUERDO O CONTRATO'!L167</f>
        <v>42461</v>
      </c>
      <c r="I167" s="12">
        <f>'OBRA CON ACUERDO O CONTRATO'!M167</f>
        <v>42583</v>
      </c>
      <c r="J167" s="232" t="str">
        <f>'OBRA CON ACUERDO O CONTRATO'!P167</f>
        <v>ING. RIGOBERTO OLMEDO RAMOS</v>
      </c>
      <c r="K167" s="21"/>
      <c r="L167" s="2"/>
      <c r="M167" s="19"/>
      <c r="N167" s="13"/>
    </row>
    <row r="168" spans="1:14" ht="45">
      <c r="A168" s="17">
        <f>'OBRA CON ACUERDO O CONTRATO'!E168</f>
        <v>2016</v>
      </c>
      <c r="B168" s="19" t="str">
        <f>'OBRA CON ACUERDO O CONTRATO'!F168</f>
        <v>RAMO 33</v>
      </c>
      <c r="C168" s="21" t="str">
        <f>'OBRA CON ACUERDO O CONTRATO'!G168</f>
        <v>GMJ 002C OP/2016</v>
      </c>
      <c r="D168" s="2" t="str">
        <f>'OBRA CON ACUERDO O CONTRATO'!H168</f>
        <v>ADJUDICACIÓN DIRECTA</v>
      </c>
      <c r="E168" s="3" t="str">
        <f>'OBRA CON ACUERDO O CONTRATO'!I168</f>
        <v>PERFORACIÓN DE POZO PROFUNDO, ADEME, AFORO Y EQUIPO DE BOMBEO EN LA CALLE LIBERTAD DE NEXTIPAC, DE ESTE MUNICIPIO JOCOTEPEC, JALISCO</v>
      </c>
      <c r="F168" s="4">
        <f>'OBRA CON ACUERDO O CONTRATO'!J168</f>
        <v>1451401.32</v>
      </c>
      <c r="G168" s="6">
        <f>'OBRA CON ACUERDO O CONTRATO'!K168</f>
        <v>42458</v>
      </c>
      <c r="H168" s="5">
        <f>'OBRA CON ACUERDO O CONTRATO'!L168</f>
        <v>42459</v>
      </c>
      <c r="I168" s="12">
        <f>'OBRA CON ACUERDO O CONTRATO'!M168</f>
        <v>42498</v>
      </c>
      <c r="J168" s="232" t="str">
        <f>'OBRA CON ACUERDO O CONTRATO'!P168</f>
        <v>ING. J. GUADALUPE IBARRA</v>
      </c>
      <c r="K168" s="39"/>
      <c r="L168" s="2"/>
      <c r="M168" s="19"/>
      <c r="N168" s="13"/>
    </row>
    <row r="169" spans="1:14" ht="60">
      <c r="A169" s="17">
        <f>'OBRA CON ACUERDO O CONTRATO'!E169</f>
        <v>2016</v>
      </c>
      <c r="B169" s="19" t="str">
        <f>'OBRA CON ACUERDO O CONTRATO'!F169</f>
        <v>FONDEREG</v>
      </c>
      <c r="C169" s="21" t="str">
        <f>'OBRA CON ACUERDO O CONTRATO'!G169</f>
        <v>GMJ 003C OP/2016</v>
      </c>
      <c r="D169" s="2" t="str">
        <f>'OBRA CON ACUERDO O CONTRATO'!H169</f>
        <v>ADJUDICACIÓN DIRECTA</v>
      </c>
      <c r="E169" s="3" t="str">
        <f>'OBRA CON ACUERDO O CONTRATO'!I169</f>
        <v>ALUMBRADO CON POSTE METALICO DE 7.00 MTS Y LUMINARIAS LED DE 74 WATTS Y LUMINOSIDAD DE 5700 KELVIN EN CALLE ZARAGOZA (INGRESO PRINCIPAL) DE SAN CRISTOBAL ZAPOTITLAN</v>
      </c>
      <c r="F169" s="4">
        <f>'OBRA CON ACUERDO O CONTRATO'!J169</f>
        <v>441388.12</v>
      </c>
      <c r="G169" s="6">
        <f>'OBRA CON ACUERDO O CONTRATO'!K169</f>
        <v>42587</v>
      </c>
      <c r="H169" s="5">
        <f>'OBRA CON ACUERDO O CONTRATO'!L169</f>
        <v>42597</v>
      </c>
      <c r="I169" s="12">
        <f>'OBRA CON ACUERDO O CONTRATO'!M169</f>
        <v>42628</v>
      </c>
      <c r="J169" s="232" t="str">
        <f>'OBRA CON ACUERDO O CONTRATO'!P169</f>
        <v>ING. RIGOBERTO OLMEDO RAMOS</v>
      </c>
      <c r="K169" s="21"/>
      <c r="L169" s="2"/>
      <c r="M169" s="19"/>
      <c r="N169" s="13"/>
    </row>
    <row r="170" spans="1:14" ht="112.5" customHeight="1">
      <c r="A170" s="17">
        <f>'OBRA CON ACUERDO O CONTRATO'!E170</f>
        <v>2016</v>
      </c>
      <c r="B170" s="19" t="str">
        <f>'OBRA CON ACUERDO O CONTRATO'!F170</f>
        <v>RAMO 33</v>
      </c>
      <c r="C170" s="21" t="str">
        <f>'OBRA CON ACUERDO O CONTRATO'!G170</f>
        <v>GMJ 004C OP/2016</v>
      </c>
      <c r="D170" s="2" t="str">
        <f>'OBRA CON ACUERDO O CONTRATO'!H170</f>
        <v>ADJUDICACIÓN DIRECTA</v>
      </c>
      <c r="E170" s="3" t="str">
        <f>'OBRA CON ACUERDO O CONTRATO'!I170</f>
        <v>REHABILITACIÓN DE RED DE AGUA POTABLE Y REPOSICIÓN DE EMPEDRADO NORMAL (CALLE 16 DE SEPTIEMBRE ENTRE CALLE CORELOS Y 20 DE NOVIEMBRE DELEGACION DE ZAPOTITAN DE HIDALGO</v>
      </c>
      <c r="F170" s="4">
        <f>'OBRA CON ACUERDO O CONTRATO'!J170</f>
        <v>346655.86</v>
      </c>
      <c r="G170" s="6">
        <f>'OBRA CON ACUERDO O CONTRATO'!K170</f>
        <v>42599</v>
      </c>
      <c r="H170" s="5">
        <f>'OBRA CON ACUERDO O CONTRATO'!L170</f>
        <v>42600</v>
      </c>
      <c r="I170" s="12">
        <f>'OBRA CON ACUERDO O CONTRATO'!M170</f>
        <v>42704</v>
      </c>
      <c r="J170" s="232" t="str">
        <f>'OBRA CON ACUERDO O CONTRATO'!P170</f>
        <v xml:space="preserve">LIC. SALVADOR CONTRERAS </v>
      </c>
      <c r="K170" s="21"/>
      <c r="L170" s="2"/>
      <c r="M170" s="19"/>
      <c r="N170" s="13"/>
    </row>
    <row r="171" spans="1:14" ht="112.5" customHeight="1">
      <c r="A171" s="17">
        <f>'OBRA CON ACUERDO O CONTRATO'!E171</f>
        <v>2016</v>
      </c>
      <c r="B171" s="19" t="str">
        <f>'OBRA CON ACUERDO O CONTRATO'!F171</f>
        <v>RAMO 33</v>
      </c>
      <c r="C171" s="21" t="str">
        <f>'OBRA CON ACUERDO O CONTRATO'!G171</f>
        <v>GMJ 005C OP/2016</v>
      </c>
      <c r="D171" s="2" t="str">
        <f>'OBRA CON ACUERDO O CONTRATO'!H171</f>
        <v>ADJUDICACIÓN DIRECTA</v>
      </c>
      <c r="E171" s="3" t="str">
        <f>'OBRA CON ACUERDO O CONTRATO'!I171</f>
        <v>REHABILITACION DE RED DE DRENAJE Y REPOSICION DE EMPEDRADO NORMAL, CALLE 16 DE SEPTIEMBRE ENTRE CALLE MORELOS Y 20 DE NOVIEMBRE, DELEGACION DE ZAPOTITAN DE HIDALGO</v>
      </c>
      <c r="F171" s="4">
        <f>'OBRA CON ACUERDO O CONTRATO'!J171</f>
        <v>410268.05</v>
      </c>
      <c r="G171" s="6">
        <f>'OBRA CON ACUERDO O CONTRATO'!K171</f>
        <v>42593</v>
      </c>
      <c r="H171" s="5">
        <f>'OBRA CON ACUERDO O CONTRATO'!L171</f>
        <v>42597</v>
      </c>
      <c r="I171" s="12">
        <f>'OBRA CON ACUERDO O CONTRATO'!M171</f>
        <v>42704</v>
      </c>
      <c r="J171" s="232" t="str">
        <f>'OBRA CON ACUERDO O CONTRATO'!P171</f>
        <v xml:space="preserve">LIC. SALVADOR CONTRERAS </v>
      </c>
      <c r="K171" s="21"/>
      <c r="L171" s="2"/>
      <c r="M171" s="19"/>
      <c r="N171" s="13"/>
    </row>
    <row r="172" spans="1:14" ht="114.75" customHeight="1">
      <c r="A172" s="17">
        <f>'OBRA CON ACUERDO O CONTRATO'!E172</f>
        <v>2015</v>
      </c>
      <c r="B172" s="19" t="str">
        <f>'OBRA CON ACUERDO O CONTRATO'!F172</f>
        <v>RAMO 33</v>
      </c>
      <c r="C172" s="21" t="str">
        <f>'OBRA CON ACUERDO O CONTRATO'!G172</f>
        <v>GMJ 006C OP/2016</v>
      </c>
      <c r="D172" s="2" t="str">
        <f>'OBRA CON ACUERDO O CONTRATO'!H172</f>
        <v>ADJUDICACIÓN DIRECTA</v>
      </c>
      <c r="E172" s="3" t="str">
        <f>'OBRA CON ACUERDO O CONTRATO'!I172</f>
        <v>1ER ETAPA DE REHABILITACION, RED DE AGUA POTABLE Y REPOSICION DE EMPEDRADO AHOGADO EN CEMENTO EN LA CALLE ANIMA SOLA DE LA CABECERA MUNICIPAL DE JOCOTEPEC, JALISCO</v>
      </c>
      <c r="F172" s="4">
        <f>'OBRA CON ACUERDO O CONTRATO'!J172</f>
        <v>369433.07</v>
      </c>
      <c r="G172" s="6">
        <f>'OBRA CON ACUERDO O CONTRATO'!K172</f>
        <v>42597</v>
      </c>
      <c r="H172" s="5">
        <f>'OBRA CON ACUERDO O CONTRATO'!L172</f>
        <v>42600</v>
      </c>
      <c r="I172" s="12">
        <f>'OBRA CON ACUERDO O CONTRATO'!M172</f>
        <v>42704</v>
      </c>
      <c r="J172" s="232" t="str">
        <f>'OBRA CON ACUERDO O CONTRATO'!P172</f>
        <v xml:space="preserve">LIC. SALVADOR CONTRERAS </v>
      </c>
      <c r="K172" s="21"/>
      <c r="L172" s="2"/>
      <c r="M172" s="19"/>
      <c r="N172" s="13"/>
    </row>
    <row r="173" spans="1:14" ht="105.75" customHeight="1">
      <c r="A173" s="17">
        <f>'OBRA CON ACUERDO O CONTRATO'!E173</f>
        <v>2015</v>
      </c>
      <c r="B173" s="19" t="str">
        <f>'OBRA CON ACUERDO O CONTRATO'!F173</f>
        <v>RAMO 33</v>
      </c>
      <c r="C173" s="21" t="str">
        <f>'OBRA CON ACUERDO O CONTRATO'!G173</f>
        <v>GMJ 007C OP/2016</v>
      </c>
      <c r="D173" s="2" t="str">
        <f>'OBRA CON ACUERDO O CONTRATO'!H173</f>
        <v>ADJUDICACIÓN DIRECTA</v>
      </c>
      <c r="E173" s="3" t="str">
        <f>'OBRA CON ACUERDO O CONTRATO'!I173</f>
        <v>1ER ETAPA DE REHABILITACION, RED DE DRENAJE Y REPOSICION DE EMPEDRADO AHOGADO EN CEMENTO EN LA CALLE ANIMA SOLA DE LA CABECERA MUNICIPAL DE JOCOTEPEC, JALISCO</v>
      </c>
      <c r="F173" s="4">
        <f>'OBRA CON ACUERDO O CONTRATO'!J173</f>
        <v>369433.09</v>
      </c>
      <c r="G173" s="6">
        <f>'OBRA CON ACUERDO O CONTRATO'!K173</f>
        <v>42592</v>
      </c>
      <c r="H173" s="5">
        <f>'OBRA CON ACUERDO O CONTRATO'!L173</f>
        <v>42593</v>
      </c>
      <c r="I173" s="12">
        <f>'OBRA CON ACUERDO O CONTRATO'!M173</f>
        <v>42704</v>
      </c>
      <c r="J173" s="232" t="str">
        <f>'OBRA CON ACUERDO O CONTRATO'!P173</f>
        <v xml:space="preserve">LIC. SALVADOR CONTRERAS </v>
      </c>
      <c r="K173" s="21"/>
      <c r="L173" s="2"/>
      <c r="M173" s="19"/>
      <c r="N173" s="13"/>
    </row>
    <row r="174" spans="1:14" ht="93.75" customHeight="1">
      <c r="A174" s="17">
        <f>'OBRA CON ACUERDO O CONTRATO'!E174</f>
        <v>2016</v>
      </c>
      <c r="B174" s="19" t="str">
        <f>'OBRA CON ACUERDO O CONTRATO'!F174</f>
        <v>RAMO 33</v>
      </c>
      <c r="C174" s="21" t="str">
        <f>'OBRA CON ACUERDO O CONTRATO'!G174</f>
        <v>GMJ 008C OP/2016</v>
      </c>
      <c r="D174" s="2" t="str">
        <f>'OBRA CON ACUERDO O CONTRATO'!H174</f>
        <v>ADJUDICACIÓN DIRECTA</v>
      </c>
      <c r="E174" s="3" t="str">
        <f>'OBRA CON ACUERDO O CONTRATO'!I174</f>
        <v>2DA. ETAPA DE REHABILITACIÓN, RED DE DRENAJE Y REPOSICIÓN DE EMPEDRADO EN CEMENTO EN LA CALLE ANIMA SOLA EN JOCOTEPEC, JALISCO</v>
      </c>
      <c r="F174" s="4">
        <f>'OBRA CON ACUERDO O CONTRATO'!J174</f>
        <v>205079.87</v>
      </c>
      <c r="G174" s="6">
        <f>'OBRA CON ACUERDO O CONTRATO'!K174</f>
        <v>42618</v>
      </c>
      <c r="H174" s="5">
        <f>'OBRA CON ACUERDO O CONTRATO'!L174</f>
        <v>42625</v>
      </c>
      <c r="I174" s="12">
        <f>'OBRA CON ACUERDO O CONTRATO'!M174</f>
        <v>42704</v>
      </c>
      <c r="J174" s="232" t="str">
        <f>'OBRA CON ACUERDO O CONTRATO'!P174</f>
        <v xml:space="preserve">LIC. SALVADOR CONTRERAS </v>
      </c>
      <c r="K174" s="21"/>
      <c r="L174" s="2"/>
      <c r="M174" s="19"/>
      <c r="N174" s="13"/>
    </row>
    <row r="175" spans="1:14" ht="60">
      <c r="A175" s="17">
        <f>'OBRA CON ACUERDO O CONTRATO'!E175</f>
        <v>2016</v>
      </c>
      <c r="B175" s="19" t="str">
        <f>'OBRA CON ACUERDO O CONTRATO'!F175</f>
        <v>RAMO 33</v>
      </c>
      <c r="C175" s="21" t="str">
        <f>'OBRA CON ACUERDO O CONTRATO'!G175</f>
        <v>GMJ 009C OP/2016</v>
      </c>
      <c r="D175" s="2" t="str">
        <f>'OBRA CON ACUERDO O CONTRATO'!H175</f>
        <v>ADJUDICACIÓN DIRECTA</v>
      </c>
      <c r="E175" s="3" t="str">
        <f>'OBRA CON ACUERDO O CONTRATO'!I175</f>
        <v>2DA. ETAPA DE REHABILITACIÓN DE RED DE AGUA POTABLE Y REPOSICIÓN DE EMPEDRADO AHOGADO EN CEMENTO EN LA C. ANIMA SOLA DE LA CABECERA MUNICIPAL DE JOCOTEPEC, JALISCO</v>
      </c>
      <c r="F175" s="4">
        <f>'OBRA CON ACUERDO O CONTRATO'!J175</f>
        <v>187923.95</v>
      </c>
      <c r="G175" s="6">
        <f>'OBRA CON ACUERDO O CONTRATO'!K175</f>
        <v>42618</v>
      </c>
      <c r="H175" s="5">
        <f>'OBRA CON ACUERDO O CONTRATO'!L175</f>
        <v>42625</v>
      </c>
      <c r="I175" s="12">
        <f>'OBRA CON ACUERDO O CONTRATO'!M175</f>
        <v>42704</v>
      </c>
      <c r="J175" s="232" t="str">
        <f>'OBRA CON ACUERDO O CONTRATO'!P175</f>
        <v xml:space="preserve">LIC. SALVADOR CONTRERAS </v>
      </c>
      <c r="K175" s="21"/>
      <c r="L175" s="2"/>
      <c r="M175" s="19"/>
      <c r="N175" s="13"/>
    </row>
    <row r="176" spans="1:14" ht="77.25" customHeight="1">
      <c r="A176" s="17">
        <f>'OBRA CON ACUERDO O CONTRATO'!E176</f>
        <v>2016</v>
      </c>
      <c r="B176" s="19" t="str">
        <f>'OBRA CON ACUERDO O CONTRATO'!F176</f>
        <v>RAMO 33</v>
      </c>
      <c r="C176" s="21" t="str">
        <f>'OBRA CON ACUERDO O CONTRATO'!G176</f>
        <v>GMJ 010C OP/2016</v>
      </c>
      <c r="D176" s="2" t="str">
        <f>'OBRA CON ACUERDO O CONTRATO'!H176</f>
        <v>ADJUDICACIÓN DIRECTA</v>
      </c>
      <c r="E176" s="3" t="str">
        <f>'OBRA CON ACUERDO O CONTRATO'!I176</f>
        <v>REHABILITACION DE RED DE DRENAJE EN C. VIENTE GUERRERO ENTRE INDEPENDENCIA Y NIÑOS HEROES, EN JOCOTEPEC, JALISCO</v>
      </c>
      <c r="F176" s="4">
        <f>'OBRA CON ACUERDO O CONTRATO'!J176</f>
        <v>583370.43999999994</v>
      </c>
      <c r="G176" s="6">
        <f>'OBRA CON ACUERDO O CONTRATO'!K176</f>
        <v>42632</v>
      </c>
      <c r="H176" s="5">
        <f>'OBRA CON ACUERDO O CONTRATO'!L176</f>
        <v>42635</v>
      </c>
      <c r="I176" s="12">
        <f>'OBRA CON ACUERDO O CONTRATO'!M176</f>
        <v>42704</v>
      </c>
      <c r="J176" s="232" t="str">
        <f>'OBRA CON ACUERDO O CONTRATO'!P176</f>
        <v xml:space="preserve">LIC. SALVADOR CONTRERAS </v>
      </c>
      <c r="K176" s="21"/>
      <c r="L176" s="2"/>
      <c r="M176" s="19"/>
      <c r="N176" s="13"/>
    </row>
    <row r="177" spans="1:14" ht="73.5" customHeight="1">
      <c r="A177" s="17">
        <f>'OBRA CON ACUERDO O CONTRATO'!E177</f>
        <v>2016</v>
      </c>
      <c r="B177" s="19" t="str">
        <f>'OBRA CON ACUERDO O CONTRATO'!F177</f>
        <v>RAMO 33</v>
      </c>
      <c r="C177" s="21" t="str">
        <f>'OBRA CON ACUERDO O CONTRATO'!G177</f>
        <v>GMJ 011C OP/2016</v>
      </c>
      <c r="D177" s="2" t="str">
        <f>'OBRA CON ACUERDO O CONTRATO'!H177</f>
        <v>ADJUDICACIÓN DIRECTA</v>
      </c>
      <c r="E177" s="3" t="str">
        <f>'OBRA CON ACUERDO O CONTRATO'!I177</f>
        <v>REHABILITACIÓN DE RED DE AGUA POTABLE EN C. VIENTE GUERRERO ENTRE INDEPENDENCIA Y NIÑOS HEROES, EN JOCOTEPEC, JALISCO</v>
      </c>
      <c r="F177" s="4">
        <f>'OBRA CON ACUERDO O CONTRATO'!J177</f>
        <v>490205.03</v>
      </c>
      <c r="G177" s="6">
        <f>'OBRA CON ACUERDO O CONTRATO'!K177</f>
        <v>42632</v>
      </c>
      <c r="H177" s="5">
        <f>'OBRA CON ACUERDO O CONTRATO'!L177</f>
        <v>42635</v>
      </c>
      <c r="I177" s="12">
        <f>'OBRA CON ACUERDO O CONTRATO'!M177</f>
        <v>42704</v>
      </c>
      <c r="J177" s="232" t="str">
        <f>'OBRA CON ACUERDO O CONTRATO'!P177</f>
        <v xml:space="preserve">LIC. SALVADOR CONTRERAS </v>
      </c>
      <c r="K177" s="21"/>
      <c r="L177" s="2"/>
      <c r="M177" s="19"/>
      <c r="N177" s="13"/>
    </row>
    <row r="178" spans="1:14" ht="60">
      <c r="A178" s="17">
        <f>'OBRA CON ACUERDO O CONTRATO'!E178</f>
        <v>2016</v>
      </c>
      <c r="B178" s="19" t="str">
        <f>'OBRA CON ACUERDO O CONTRATO'!F178</f>
        <v xml:space="preserve">Fortalecimiento Financiero Para La Inversion </v>
      </c>
      <c r="C178" s="21" t="str">
        <f>'OBRA CON ACUERDO O CONTRATO'!G178</f>
        <v>GMJ 012C OP/2016</v>
      </c>
      <c r="D178" s="2" t="str">
        <f>'OBRA CON ACUERDO O CONTRATO'!H178</f>
        <v>POR INVITACION RESTRINGIDA</v>
      </c>
      <c r="E178" s="3" t="str">
        <f>'OBRA CON ACUERDO O CONTRATO'!I178</f>
        <v>CONSTRUCCIÓN DE LOZA DE CONCRETO HIDRAULICO Y REHABILITACIÓN DE PUENTE VEHICULAR EN CALLE VICENTE GUERRERO EN LA CABECERA MUNICIPAL DE JOCOTEPEC, JALISCO</v>
      </c>
      <c r="F178" s="4">
        <f>'OBRA CON ACUERDO O CONTRATO'!J178</f>
        <v>3930732.57</v>
      </c>
      <c r="G178" s="6">
        <f>'OBRA CON ACUERDO O CONTRATO'!K178</f>
        <v>42633</v>
      </c>
      <c r="H178" s="5">
        <f>'OBRA CON ACUERDO O CONTRATO'!L178</f>
        <v>42634</v>
      </c>
      <c r="I178" s="12">
        <f>'OBRA CON ACUERDO O CONTRATO'!M178</f>
        <v>42719</v>
      </c>
      <c r="J178" s="232" t="str">
        <f>'OBRA CON ACUERDO O CONTRATO'!P178</f>
        <v>ING. J. GUADALUPE IBARRA</v>
      </c>
      <c r="K178" s="21"/>
      <c r="L178" s="2"/>
      <c r="M178" s="19"/>
      <c r="N178" s="13"/>
    </row>
    <row r="179" spans="1:14" ht="30">
      <c r="A179" s="17">
        <f>'OBRA CON ACUERDO O CONTRATO'!E179</f>
        <v>2016</v>
      </c>
      <c r="B179" s="19" t="str">
        <f>'OBRA CON ACUERDO O CONTRATO'!F179</f>
        <v>RAMO 33</v>
      </c>
      <c r="C179" s="21" t="str">
        <f>'OBRA CON ACUERDO O CONTRATO'!G179</f>
        <v>GMJ 013C OP/2016</v>
      </c>
      <c r="D179" s="2" t="str">
        <f>'OBRA CON ACUERDO O CONTRATO'!H179</f>
        <v>ADJUDICACIÓN DIRECTA</v>
      </c>
      <c r="E179" s="3" t="str">
        <f>'OBRA CON ACUERDO O CONTRATO'!I179</f>
        <v>ELECTRIFICACIÓN DE MEDIA Y BAJA TENSIÓN EN LA CALLE FRANCISCO VILLA DE ZAPOTITAN DE HIDALGO</v>
      </c>
      <c r="F179" s="4">
        <f>'OBRA CON ACUERDO O CONTRATO'!J179</f>
        <v>352278.81</v>
      </c>
      <c r="G179" s="6">
        <f>'OBRA CON ACUERDO O CONTRATO'!K179</f>
        <v>42650</v>
      </c>
      <c r="H179" s="5">
        <f>'OBRA CON ACUERDO O CONTRATO'!L179</f>
        <v>42653</v>
      </c>
      <c r="I179" s="12">
        <f>'OBRA CON ACUERDO O CONTRATO'!M179</f>
        <v>42734</v>
      </c>
      <c r="J179" s="232" t="str">
        <f>'OBRA CON ACUERDO O CONTRATO'!P179</f>
        <v>ING. RIGOBERTO OLMEDO RAMOS</v>
      </c>
      <c r="K179" s="21"/>
      <c r="L179" s="2"/>
      <c r="M179" s="19"/>
      <c r="N179" s="13"/>
    </row>
    <row r="180" spans="1:14" ht="30">
      <c r="A180" s="17">
        <f>'OBRA CON ACUERDO O CONTRATO'!E180</f>
        <v>2016</v>
      </c>
      <c r="B180" s="19" t="str">
        <f>'OBRA CON ACUERDO O CONTRATO'!F180</f>
        <v>RAMO 33</v>
      </c>
      <c r="C180" s="21" t="str">
        <f>'OBRA CON ACUERDO O CONTRATO'!G180</f>
        <v>GMJ 014C OP/2016</v>
      </c>
      <c r="D180" s="2" t="str">
        <f>'OBRA CON ACUERDO O CONTRATO'!H180</f>
        <v>ADJUDICACIÓN DIRECTA</v>
      </c>
      <c r="E180" s="3" t="str">
        <f>'OBRA CON ACUERDO O CONTRATO'!I180</f>
        <v>ELECTRIFICACIÓN DE MEDIA Y BAJA TENSIÓN EN LA CALLE BERNARDO QUINTANA DE ZAPOTITAN DE HIDALGO</v>
      </c>
      <c r="F180" s="4">
        <f>'OBRA CON ACUERDO O CONTRATO'!J180</f>
        <v>364293.06</v>
      </c>
      <c r="G180" s="6">
        <f>'OBRA CON ACUERDO O CONTRATO'!K180</f>
        <v>42650</v>
      </c>
      <c r="H180" s="5">
        <f>'OBRA CON ACUERDO O CONTRATO'!L180</f>
        <v>42653</v>
      </c>
      <c r="I180" s="12">
        <f>'OBRA CON ACUERDO O CONTRATO'!M180</f>
        <v>42734</v>
      </c>
      <c r="J180" s="232" t="str">
        <f>'OBRA CON ACUERDO O CONTRATO'!P180</f>
        <v>ING. RIGOBERTO OLMEDO RAMOS</v>
      </c>
      <c r="K180" s="21"/>
      <c r="L180" s="2"/>
      <c r="M180" s="19"/>
      <c r="N180" s="13"/>
    </row>
    <row r="181" spans="1:14" s="126" customFormat="1" ht="30">
      <c r="A181" s="103">
        <f>'OBRA CON ACUERDO O CONTRATO'!E181</f>
        <v>2016</v>
      </c>
      <c r="B181" s="104" t="str">
        <f>'OBRA CON ACUERDO O CONTRATO'!F181</f>
        <v>3X1 PARA MIGRANTES</v>
      </c>
      <c r="C181" s="105" t="str">
        <f>'OBRA CON ACUERDO O CONTRATO'!G181</f>
        <v>GMJ 015C OP/2016</v>
      </c>
      <c r="D181" s="106" t="str">
        <f>'OBRA CON ACUERDO O CONTRATO'!H181</f>
        <v>POR INVITACION RESTRINGIDA</v>
      </c>
      <c r="E181" s="152" t="str">
        <f>'OBRA CON ACUERDO O CONTRATO'!I181</f>
        <v>EMPEDRADO AHOGADO EN CEMENTO EN CALLE INSURGENTES PRIMERA ETAPA, ZAPOTITAN DE HIDALGO</v>
      </c>
      <c r="F181" s="107">
        <f>'OBRA CON ACUERDO O CONTRATO'!J181</f>
        <v>2426000</v>
      </c>
      <c r="G181" s="108" t="str">
        <f>'OBRA CON ACUERDO O CONTRATO'!K181</f>
        <v>-</v>
      </c>
      <c r="H181" s="109" t="str">
        <f>'OBRA CON ACUERDO O CONTRATO'!L181</f>
        <v>-</v>
      </c>
      <c r="I181" s="110" t="str">
        <f>'OBRA CON ACUERDO O CONTRATO'!M181</f>
        <v>-</v>
      </c>
      <c r="J181" s="233" t="str">
        <f>'OBRA CON ACUERDO O CONTRATO'!P181</f>
        <v>ING. RIGOBERTO OLMEDO RAMOS</v>
      </c>
      <c r="K181" s="105"/>
      <c r="L181" s="239"/>
      <c r="M181" s="247"/>
      <c r="N181" s="125"/>
    </row>
    <row r="182" spans="1:14" ht="75">
      <c r="A182" s="17">
        <f>'OBRA CON ACUERDO O CONTRATO'!E182</f>
        <v>2016</v>
      </c>
      <c r="B182" s="19" t="str">
        <f>'OBRA CON ACUERDO O CONTRATO'!F182</f>
        <v xml:space="preserve">Fortalecimiento Financiero Para La Inversion </v>
      </c>
      <c r="C182" s="21" t="str">
        <f>'OBRA CON ACUERDO O CONTRATO'!G182</f>
        <v>GMJ 016C OP/2016</v>
      </c>
      <c r="D182" s="2" t="str">
        <f>'OBRA CON ACUERDO O CONTRATO'!H182</f>
        <v>POR INVITACION RESTRINGIDA</v>
      </c>
      <c r="E182" s="3" t="str">
        <f>'OBRA CON ACUERDO O CONTRATO'!I182</f>
        <v>CONSTRUCCIÓN DE LOZA DE PAVIMENTO CON CONCRETO HIDRAULICO INCLUYE RED DE AGUA POTABLE Y ALCANTARILLADO EN CALLE DEGOLLADO ORIENTE DE C. MATAMOROS A JOSEFA ORTÍZ DE DOMINGUEZ, EN LA CABECERA MUNICIPAL DE JOCOTEPEC, JALISCO</v>
      </c>
      <c r="F182" s="4">
        <f>'OBRA CON ACUERDO O CONTRATO'!J182</f>
        <v>2439500.65</v>
      </c>
      <c r="G182" s="6">
        <f>'OBRA CON ACUERDO O CONTRATO'!K182</f>
        <v>42683</v>
      </c>
      <c r="H182" s="5">
        <f>'OBRA CON ACUERDO O CONTRATO'!L182</f>
        <v>42685</v>
      </c>
      <c r="I182" s="12">
        <f>'OBRA CON ACUERDO O CONTRATO'!M182</f>
        <v>42735</v>
      </c>
      <c r="J182" s="232" t="str">
        <f>'OBRA CON ACUERDO O CONTRATO'!P182</f>
        <v>ING. J. GUADALUPE IBARRA</v>
      </c>
      <c r="K182" s="21"/>
      <c r="L182" s="2"/>
      <c r="M182" s="19"/>
      <c r="N182" s="13"/>
    </row>
    <row r="183" spans="1:14" ht="75">
      <c r="A183" s="17">
        <f>'OBRA CON ACUERDO O CONTRATO'!E183</f>
        <v>2016</v>
      </c>
      <c r="B183" s="19" t="str">
        <f>'OBRA CON ACUERDO O CONTRATO'!F183</f>
        <v xml:space="preserve">Fortalecimiento Financiero Para La Inversion </v>
      </c>
      <c r="C183" s="21" t="str">
        <f>'OBRA CON ACUERDO O CONTRATO'!G183</f>
        <v>GMJ 017C OP/2016</v>
      </c>
      <c r="D183" s="2" t="str">
        <f>'OBRA CON ACUERDO O CONTRATO'!H183</f>
        <v>POR INVITACION RESTRINGIDA</v>
      </c>
      <c r="E183" s="3" t="str">
        <f>'OBRA CON ACUERDO O CONTRATO'!I183</f>
        <v>CONSTRUCCIÓN DE LOZA DE PAVIMENTO CON CONCRETO HIDRAULICO INCLUYE RED DE AGUA POTABLE Y ALCANTARILLADO EN CALLE DEGOLLADO ORIENTE DE C. NICOLAS BRAVO A MATAMORORS, EN LA CABECERA MUNICIPAL DE JOCOTEPEC, JALISCO</v>
      </c>
      <c r="F183" s="4">
        <f>'OBRA CON ACUERDO O CONTRATO'!J183</f>
        <v>2623234.52</v>
      </c>
      <c r="G183" s="6">
        <f>'OBRA CON ACUERDO O CONTRATO'!K183</f>
        <v>42622</v>
      </c>
      <c r="H183" s="5">
        <f>'OBRA CON ACUERDO O CONTRATO'!L183</f>
        <v>42685</v>
      </c>
      <c r="I183" s="12">
        <f>'OBRA CON ACUERDO O CONTRATO'!M183</f>
        <v>42735</v>
      </c>
      <c r="J183" s="232" t="str">
        <f>'OBRA CON ACUERDO O CONTRATO'!P183</f>
        <v xml:space="preserve">LIC. SALVADOR CONTRERAS </v>
      </c>
      <c r="K183" s="21"/>
      <c r="L183" s="2"/>
      <c r="M183" s="19"/>
      <c r="N183" s="13"/>
    </row>
    <row r="184" spans="1:14" ht="30">
      <c r="A184" s="17">
        <f>'OBRA CON ACUERDO O CONTRATO'!E184</f>
        <v>2016</v>
      </c>
      <c r="B184" s="19" t="str">
        <f>'OBRA CON ACUERDO O CONTRATO'!F184</f>
        <v>SEDATU</v>
      </c>
      <c r="C184" s="21" t="str">
        <f>'OBRA CON ACUERDO O CONTRATO'!G184</f>
        <v>GMJ 018C OP/2016</v>
      </c>
      <c r="D184" s="2" t="str">
        <f>'OBRA CON ACUERDO O CONTRATO'!H184</f>
        <v>POR INVITACION RESTRINGIDA</v>
      </c>
      <c r="E184" s="3" t="str">
        <f>'OBRA CON ACUERDO O CONTRATO'!I184</f>
        <v>CONSTRUCCIÓN DE PLAZOLETA "EL CHANTE" MUNICIPIO DE JOCOTEPEC, JALISCO</v>
      </c>
      <c r="F184" s="4">
        <f>'OBRA CON ACUERDO O CONTRATO'!J184</f>
        <v>2389400</v>
      </c>
      <c r="G184" s="6">
        <f>'OBRA CON ACUERDO O CONTRATO'!K184</f>
        <v>42669</v>
      </c>
      <c r="H184" s="5">
        <f>'OBRA CON ACUERDO O CONTRATO'!L184</f>
        <v>42671</v>
      </c>
      <c r="I184" s="12">
        <f>'OBRA CON ACUERDO O CONTRATO'!M184</f>
        <v>42735</v>
      </c>
      <c r="J184" s="232" t="str">
        <f>'OBRA CON ACUERDO O CONTRATO'!P184</f>
        <v xml:space="preserve">LIC. SALVADOR CONTRERAS </v>
      </c>
      <c r="K184" s="21"/>
      <c r="L184" s="2"/>
      <c r="M184" s="19"/>
      <c r="N184" s="13"/>
    </row>
    <row r="185" spans="1:14" ht="45">
      <c r="A185" s="17">
        <f>'OBRA CON ACUERDO O CONTRATO'!E185</f>
        <v>2016</v>
      </c>
      <c r="B185" s="19" t="str">
        <f>'OBRA CON ACUERDO O CONTRATO'!F185</f>
        <v>RAMO 33</v>
      </c>
      <c r="C185" s="21" t="str">
        <f>'OBRA CON ACUERDO O CONTRATO'!G185</f>
        <v>GMJ 019C OP/2016</v>
      </c>
      <c r="D185" s="2" t="str">
        <f>'OBRA CON ACUERDO O CONTRATO'!H185</f>
        <v>ADJUDICACIÓN DIRECTA</v>
      </c>
      <c r="E185" s="3" t="str">
        <f>'OBRA CON ACUERDO O CONTRATO'!I185</f>
        <v>CONSTRUCCIÓN DE EMPEDRADO AHOGADO EN CEMENTO EN LA CALLE ANIMA SOLA DE LA CABECERA MUNICIPAL DE JOCOTEPEC, JALISCO</v>
      </c>
      <c r="F185" s="4">
        <f>'OBRA CON ACUERDO O CONTRATO'!J185</f>
        <v>196802.42</v>
      </c>
      <c r="G185" s="6">
        <f>'OBRA CON ACUERDO O CONTRATO'!K185</f>
        <v>42677</v>
      </c>
      <c r="H185" s="5">
        <f>'OBRA CON ACUERDO O CONTRATO'!L185</f>
        <v>42681</v>
      </c>
      <c r="I185" s="12">
        <f>'OBRA CON ACUERDO O CONTRATO'!M185</f>
        <v>42735</v>
      </c>
      <c r="J185" s="232" t="str">
        <f>'OBRA CON ACUERDO O CONTRATO'!P185</f>
        <v xml:space="preserve">LIC. SALVADOR CONTRERAS </v>
      </c>
      <c r="K185" s="21"/>
      <c r="L185" s="2"/>
      <c r="M185" s="19"/>
      <c r="N185" s="13"/>
    </row>
    <row r="186" spans="1:14" ht="90.75" customHeight="1">
      <c r="A186" s="17">
        <f>'OBRA CON ACUERDO O CONTRATO'!E186</f>
        <v>2016</v>
      </c>
      <c r="B186" s="19" t="str">
        <f>'OBRA CON ACUERDO O CONTRATO'!F186</f>
        <v>RAMO 33</v>
      </c>
      <c r="C186" s="21" t="str">
        <f>'OBRA CON ACUERDO O CONTRATO'!G186</f>
        <v>GMJ 020C OP/2016</v>
      </c>
      <c r="D186" s="2" t="str">
        <f>'OBRA CON ACUERDO O CONTRATO'!H186</f>
        <v>ADJUDICACIÓN DIRECTA</v>
      </c>
      <c r="E186" s="3" t="str">
        <f>'OBRA CON ACUERDO O CONTRATO'!I186</f>
        <v>REEMPEDRADO AHOGADO EN CEMENTO CALLE 16 DE SEPTIEMBRE ENTRE CALLES MORELOS Y 20 DE NOVIEMBRE EN LA DELEGACIÓN DE ZAPOTITAN DE HIDALGO</v>
      </c>
      <c r="F186" s="4">
        <f>'OBRA CON ACUERDO O CONTRATO'!J186</f>
        <v>523396.29</v>
      </c>
      <c r="G186" s="6">
        <f>'OBRA CON ACUERDO O CONTRATO'!K186</f>
        <v>42677</v>
      </c>
      <c r="H186" s="5">
        <f>'OBRA CON ACUERDO O CONTRATO'!L186</f>
        <v>42678</v>
      </c>
      <c r="I186" s="12">
        <f>'OBRA CON ACUERDO O CONTRATO'!M186</f>
        <v>42735</v>
      </c>
      <c r="J186" s="232" t="str">
        <f>'OBRA CON ACUERDO O CONTRATO'!P186</f>
        <v xml:space="preserve">LIC. SALVADOR CONTRERAS </v>
      </c>
      <c r="K186" s="21"/>
      <c r="L186" s="2"/>
      <c r="M186" s="19"/>
      <c r="N186" s="13"/>
    </row>
    <row r="187" spans="1:14" ht="60">
      <c r="A187" s="17">
        <f>'OBRA CON ACUERDO O CONTRATO'!E187</f>
        <v>2016</v>
      </c>
      <c r="B187" s="19" t="str">
        <f>'OBRA CON ACUERDO O CONTRATO'!F187</f>
        <v xml:space="preserve">Fortalecimiento Financiero Para La Inversion </v>
      </c>
      <c r="C187" s="21" t="str">
        <f>'OBRA CON ACUERDO O CONTRATO'!G187</f>
        <v>GMJ 021C OP/2016</v>
      </c>
      <c r="D187" s="2" t="str">
        <f>'OBRA CON ACUERDO O CONTRATO'!H187</f>
        <v>ADJUDICACIÓN DIRECTA</v>
      </c>
      <c r="E187" s="3" t="str">
        <f>'OBRA CON ACUERDO O CONTRATO'!I187</f>
        <v>CONSTRUCCIÓN DE ALUMBRADO PÚBLICO EN CALLE DEGOLLADO ENTRE C. JOSEFA ORTÍZ DE DOMINGUEZ Y NICOLAS BRAVO, EN LA CABECERA MUNICIPAL EN EL MUNICIPIO DE JOCOTEPEC, JALISCO</v>
      </c>
      <c r="F187" s="4">
        <f>'OBRA CON ACUERDO O CONTRATO'!J187</f>
        <v>577695.28</v>
      </c>
      <c r="G187" s="6">
        <f>'OBRA CON ACUERDO O CONTRATO'!K187</f>
        <v>42688</v>
      </c>
      <c r="H187" s="5">
        <f>'OBRA CON ACUERDO O CONTRATO'!L187</f>
        <v>42689</v>
      </c>
      <c r="I187" s="12">
        <f>'OBRA CON ACUERDO O CONTRATO'!M187</f>
        <v>42734</v>
      </c>
      <c r="J187" s="232" t="str">
        <f>'OBRA CON ACUERDO O CONTRATO'!P187</f>
        <v>ING. J. GUADALUPE IBARRA</v>
      </c>
      <c r="K187" s="21"/>
      <c r="L187" s="2"/>
      <c r="M187" s="19"/>
      <c r="N187" s="13"/>
    </row>
    <row r="188" spans="1:14" s="126" customFormat="1" ht="26.25" hidden="1">
      <c r="A188" s="103">
        <f>'OBRA CON ACUERDO O CONTRATO'!E188</f>
        <v>2016</v>
      </c>
      <c r="B188" s="104">
        <f>'OBRA CON ACUERDO O CONTRATO'!F188</f>
        <v>0</v>
      </c>
      <c r="C188" s="105" t="str">
        <f>'OBRA CON ACUERDO O CONTRATO'!G188</f>
        <v>GMJ 022C OP/2016</v>
      </c>
      <c r="D188" s="106">
        <f>'OBRA CON ACUERDO O CONTRATO'!H188</f>
        <v>0</v>
      </c>
      <c r="E188" s="152" t="str">
        <f>'OBRA CON ACUERDO O CONTRATO'!I188</f>
        <v>CANCELADO</v>
      </c>
      <c r="F188" s="107">
        <f>'OBRA CON ACUERDO O CONTRATO'!J188</f>
        <v>0</v>
      </c>
      <c r="G188" s="108" t="s">
        <v>48</v>
      </c>
      <c r="H188" s="109" t="s">
        <v>48</v>
      </c>
      <c r="I188" s="110" t="s">
        <v>48</v>
      </c>
      <c r="J188" s="233">
        <f>'OBRA CON ACUERDO O CONTRATO'!P188</f>
        <v>0</v>
      </c>
      <c r="K188" s="105"/>
      <c r="L188" s="106"/>
      <c r="M188" s="104"/>
      <c r="N188" s="125"/>
    </row>
    <row r="189" spans="1:14" s="126" customFormat="1" ht="26.25" hidden="1">
      <c r="A189" s="103">
        <f>'OBRA CON ACUERDO O CONTRATO'!E189</f>
        <v>2016</v>
      </c>
      <c r="B189" s="104">
        <f>'OBRA CON ACUERDO O CONTRATO'!F189</f>
        <v>0</v>
      </c>
      <c r="C189" s="105" t="str">
        <f>'OBRA CON ACUERDO O CONTRATO'!G189</f>
        <v>GMJ 023C OP/2016</v>
      </c>
      <c r="D189" s="106">
        <f>'OBRA CON ACUERDO O CONTRATO'!H189</f>
        <v>0</v>
      </c>
      <c r="E189" s="152" t="str">
        <f>'OBRA CON ACUERDO O CONTRATO'!I189</f>
        <v>CANCELADO</v>
      </c>
      <c r="F189" s="107">
        <f>'OBRA CON ACUERDO O CONTRATO'!J189</f>
        <v>0</v>
      </c>
      <c r="G189" s="108" t="s">
        <v>48</v>
      </c>
      <c r="H189" s="109" t="s">
        <v>48</v>
      </c>
      <c r="I189" s="110" t="s">
        <v>48</v>
      </c>
      <c r="J189" s="233">
        <f>'OBRA CON ACUERDO O CONTRATO'!P189</f>
        <v>0</v>
      </c>
      <c r="K189" s="105"/>
      <c r="L189" s="106"/>
      <c r="M189" s="104"/>
      <c r="N189" s="125"/>
    </row>
    <row r="190" spans="1:14" ht="45">
      <c r="A190" s="17">
        <f>'OBRA CON ACUERDO O CONTRATO'!E190</f>
        <v>2016</v>
      </c>
      <c r="B190" s="19" t="str">
        <f>'OBRA CON ACUERDO O CONTRATO'!F190</f>
        <v>RAMO 33</v>
      </c>
      <c r="C190" s="21" t="str">
        <f>'OBRA CON ACUERDO O CONTRATO'!G190</f>
        <v>GMJ 024C OP/2016</v>
      </c>
      <c r="D190" s="2" t="str">
        <f>'OBRA CON ACUERDO O CONTRATO'!H190</f>
        <v>POR INVITACION RESTRINGIDA</v>
      </c>
      <c r="E190" s="3" t="str">
        <f>'OBRA CON ACUERDO O CONTRATO'!I190</f>
        <v>CONSTRUCCIÓN Y AFORO DE POZO PROFUNDO EN LA CALLE JUAREZ, LOCALIDAD DE CHANTEPEC, MUNICIPIO DE JOCOTEPEC, JALISCO</v>
      </c>
      <c r="F190" s="4">
        <f>'OBRA CON ACUERDO O CONTRATO'!J190</f>
        <v>1630380</v>
      </c>
      <c r="G190" s="6"/>
      <c r="H190" s="5">
        <f>'OBRA CON ACUERDO O CONTRATO'!L190</f>
        <v>42720</v>
      </c>
      <c r="I190" s="12">
        <f>'OBRA CON ACUERDO O CONTRATO'!M190</f>
        <v>42794</v>
      </c>
      <c r="J190" s="232" t="str">
        <f>'OBRA CON ACUERDO O CONTRATO'!P190</f>
        <v>ING. RIGOBERTO OLMEDO RAMOS</v>
      </c>
      <c r="K190" s="21"/>
      <c r="L190" s="2"/>
      <c r="M190" s="19"/>
      <c r="N190" s="13"/>
    </row>
    <row r="191" spans="1:14" ht="30">
      <c r="A191" s="17">
        <f>'OBRA CON ACUERDO O CONTRATO'!E191</f>
        <v>2016</v>
      </c>
      <c r="B191" s="19" t="str">
        <f>'OBRA CON ACUERDO O CONTRATO'!F191</f>
        <v>FOREMODA</v>
      </c>
      <c r="C191" s="21" t="str">
        <f>'OBRA CON ACUERDO O CONTRATO'!G191</f>
        <v>GMJ 025C OP/2016</v>
      </c>
      <c r="D191" s="2" t="str">
        <f>'OBRA CON ACUERDO O CONTRATO'!H191</f>
        <v>POR INVITACION RESTRINGIDA</v>
      </c>
      <c r="E191" s="3" t="str">
        <f>'OBRA CON ACUERDO O CONTRATO'!I191</f>
        <v>RESTAURACIÓN DE LA PARROQUIA DEL SEÑOR DEL MONTE EN JOCOTEPEC, JALISCO</v>
      </c>
      <c r="F191" s="4">
        <f>'OBRA CON ACUERDO O CONTRATO'!J191</f>
        <v>1800000</v>
      </c>
      <c r="G191" s="6">
        <f>'OBRA CON ACUERDO O CONTRATO'!K191</f>
        <v>42779</v>
      </c>
      <c r="H191" s="5">
        <f>'OBRA CON ACUERDO O CONTRATO'!L191</f>
        <v>42779</v>
      </c>
      <c r="I191" s="12">
        <f>'OBRA CON ACUERDO O CONTRATO'!M191</f>
        <v>43039</v>
      </c>
      <c r="J191" s="232" t="str">
        <f>'OBRA CON ACUERDO O CONTRATO'!P191</f>
        <v>ARQ. FRANCISCO SALAZAR</v>
      </c>
      <c r="K191" s="21"/>
      <c r="L191" s="2"/>
      <c r="M191" s="19"/>
      <c r="N191" s="13"/>
    </row>
    <row r="192" spans="1:14" ht="60" hidden="1">
      <c r="A192" s="17">
        <f>'OBRA CON ACUERDO O CONTRATO'!E192</f>
        <v>2016</v>
      </c>
      <c r="B192" s="19" t="str">
        <f>'OBRA CON ACUERDO O CONTRATO'!F192</f>
        <v>FONDEREG</v>
      </c>
      <c r="C192" s="21" t="str">
        <f>'OBRA CON ACUERDO O CONTRATO'!G192</f>
        <v>FONDEREG 2016/05 Sureste/121</v>
      </c>
      <c r="D192" s="2" t="str">
        <f>'OBRA CON ACUERDO O CONTRATO'!H192</f>
        <v>CONVENIO</v>
      </c>
      <c r="E192" s="3" t="str">
        <f>'OBRA CON ACUERDO O CONTRATO'!I192</f>
        <v>REHABILITACIÓN DE LINEAS HIDROSANITARIAS, EMPEDRADO ECOLOGICO CON HUELLAS DE CONCRETO HIDRAULICO EN LA CALLE ZARAGOZA DE LA LOCALIDAD DE SAN CRISTOBAL DE ZAPOTITLAN</v>
      </c>
      <c r="F192" s="4">
        <f>'OBRA CON ACUERDO O CONTRATO'!J192</f>
        <v>2000000</v>
      </c>
      <c r="G192" s="6">
        <f>'OBRA CON ACUERDO O CONTRATO'!K192</f>
        <v>42566</v>
      </c>
      <c r="H192" s="5" t="str">
        <f>'OBRA CON ACUERDO O CONTRATO'!L192</f>
        <v>-</v>
      </c>
      <c r="I192" s="12" t="str">
        <f>'OBRA CON ACUERDO O CONTRATO'!M192</f>
        <v>-</v>
      </c>
      <c r="J192" s="232" t="str">
        <f>'OBRA CON ACUERDO O CONTRATO'!P192</f>
        <v>-</v>
      </c>
      <c r="K192" s="21"/>
      <c r="L192" s="2"/>
      <c r="M192" s="19"/>
      <c r="N192" s="13"/>
    </row>
    <row r="193" spans="1:14" ht="45" hidden="1">
      <c r="A193" s="17">
        <f>'OBRA CON ACUERDO O CONTRATO'!E193</f>
        <v>2016</v>
      </c>
      <c r="B193" s="19" t="str">
        <f>'OBRA CON ACUERDO O CONTRATO'!F193</f>
        <v xml:space="preserve">FONDO PARA EL FORTALECIMIENTO </v>
      </c>
      <c r="C193" s="21" t="str">
        <f>'OBRA CON ACUERDO O CONTRATO'!G193</f>
        <v>FONDO PARA EL FORTALECIMIENTO 2016 "B"</v>
      </c>
      <c r="D193" s="2" t="str">
        <f>'OBRA CON ACUERDO O CONTRATO'!H193</f>
        <v>CONVENIO</v>
      </c>
      <c r="E193" s="3" t="str">
        <f>'OBRA CON ACUERDO O CONTRATO'!I193</f>
        <v>-</v>
      </c>
      <c r="F193" s="4">
        <f>'OBRA CON ACUERDO O CONTRATO'!J193</f>
        <v>10000000</v>
      </c>
      <c r="G193" s="6">
        <f>'OBRA CON ACUERDO O CONTRATO'!K193</f>
        <v>42614</v>
      </c>
      <c r="H193" s="5" t="str">
        <f>'OBRA CON ACUERDO O CONTRATO'!L193</f>
        <v>-</v>
      </c>
      <c r="I193" s="12" t="str">
        <f>'OBRA CON ACUERDO O CONTRATO'!M193</f>
        <v>-</v>
      </c>
      <c r="J193" s="232" t="str">
        <f>'OBRA CON ACUERDO O CONTRATO'!P193</f>
        <v>-</v>
      </c>
      <c r="K193" s="21"/>
      <c r="L193" s="2"/>
      <c r="M193" s="19"/>
      <c r="N193" s="13"/>
    </row>
    <row r="194" spans="1:14" ht="30" hidden="1">
      <c r="A194" s="17">
        <f>'OBRA CON ACUERDO O CONTRATO'!E194</f>
        <v>2016</v>
      </c>
      <c r="B194" s="19" t="str">
        <f>'OBRA CON ACUERDO O CONTRATO'!F194</f>
        <v>3X1 PARA MIGRANTES</v>
      </c>
      <c r="C194" s="21" t="str">
        <f>'OBRA CON ACUERDO O CONTRATO'!G194</f>
        <v>P3X1-14-PIS-0563-16</v>
      </c>
      <c r="D194" s="2" t="str">
        <f>'OBRA CON ACUERDO O CONTRATO'!H194</f>
        <v>CONVENIO</v>
      </c>
      <c r="E194" s="3" t="str">
        <f>'OBRA CON ACUERDO O CONTRATO'!I194</f>
        <v>COLOCACIÓN DE ADOQUIN EN CALLE PRIVADA CAMICHINES</v>
      </c>
      <c r="F194" s="4">
        <f>'OBRA CON ACUERDO O CONTRATO'!J194</f>
        <v>456248</v>
      </c>
      <c r="G194" s="6">
        <f>'OBRA CON ACUERDO O CONTRATO'!K194</f>
        <v>42583</v>
      </c>
      <c r="H194" s="5" t="str">
        <f>'OBRA CON ACUERDO O CONTRATO'!L194</f>
        <v>-</v>
      </c>
      <c r="I194" s="12" t="str">
        <f>'OBRA CON ACUERDO O CONTRATO'!M194</f>
        <v>-</v>
      </c>
      <c r="J194" s="232" t="str">
        <f>'OBRA CON ACUERDO O CONTRATO'!P194</f>
        <v>-</v>
      </c>
      <c r="K194" s="21"/>
      <c r="L194" s="2"/>
      <c r="M194" s="19"/>
      <c r="N194" s="13"/>
    </row>
    <row r="195" spans="1:14" ht="45" hidden="1">
      <c r="A195" s="17">
        <f>'OBRA CON ACUERDO O CONTRATO'!E195</f>
        <v>2016</v>
      </c>
      <c r="B195" s="19" t="str">
        <f>'OBRA CON ACUERDO O CONTRATO'!F195</f>
        <v>3X1 PARA MIGRANTES</v>
      </c>
      <c r="C195" s="21" t="str">
        <f>'OBRA CON ACUERDO O CONTRATO'!G195</f>
        <v>P3X1-14-PIS-0521-16</v>
      </c>
      <c r="D195" s="2" t="str">
        <f>'OBRA CON ACUERDO O CONTRATO'!H195</f>
        <v>CONVENIO</v>
      </c>
      <c r="E195" s="3" t="str">
        <f>'OBRA CON ACUERDO O CONTRATO'!I195</f>
        <v>REHABILITACION DE RED DE AGUA POTABLE EN CALLE GUADALUPE VICTORIA ENTRE HIDALGO Y ZONA FEDERAL DEL LAGO, EN LA LOCALIDAD DE SAN PEDRO TESISTAN</v>
      </c>
      <c r="F195" s="4">
        <f>'OBRA CON ACUERDO O CONTRATO'!J195</f>
        <v>245400</v>
      </c>
      <c r="G195" s="6">
        <f>'OBRA CON ACUERDO O CONTRATO'!K195</f>
        <v>42583</v>
      </c>
      <c r="H195" s="5" t="str">
        <f>'OBRA CON ACUERDO O CONTRATO'!L195</f>
        <v>-</v>
      </c>
      <c r="I195" s="12" t="str">
        <f>'OBRA CON ACUERDO O CONTRATO'!M195</f>
        <v>-</v>
      </c>
      <c r="J195" s="232" t="str">
        <f>'OBRA CON ACUERDO O CONTRATO'!P195</f>
        <v>-</v>
      </c>
      <c r="K195" s="21"/>
      <c r="L195" s="2"/>
      <c r="M195" s="19"/>
      <c r="N195" s="13"/>
    </row>
    <row r="196" spans="1:14" ht="45" hidden="1">
      <c r="A196" s="17">
        <f>'OBRA CON ACUERDO O CONTRATO'!E196</f>
        <v>2016</v>
      </c>
      <c r="B196" s="19" t="str">
        <f>'OBRA CON ACUERDO O CONTRATO'!F196</f>
        <v>3X1 PARA MIGRANTES</v>
      </c>
      <c r="C196" s="21" t="str">
        <f>'OBRA CON ACUERDO O CONTRATO'!G196</f>
        <v>P3X1-14-PIS-0559-16</v>
      </c>
      <c r="D196" s="2" t="str">
        <f>'OBRA CON ACUERDO O CONTRATO'!H196</f>
        <v>CONVENIO</v>
      </c>
      <c r="E196" s="3" t="str">
        <f>'OBRA CON ACUERDO O CONTRATO'!I196</f>
        <v>REHABILITACION DE RED DE AGUA POTABLE EN CALLE RAMON CORONA DESDE PINO SUAREZ HASTA ZONA FEDERAL DEL LAGO, EN LA LOCALIDAD DE SAN PEDRO TESISTAN</v>
      </c>
      <c r="F196" s="4">
        <f>'OBRA CON ACUERDO O CONTRATO'!J196</f>
        <v>100336</v>
      </c>
      <c r="G196" s="6">
        <f>'OBRA CON ACUERDO O CONTRATO'!K196</f>
        <v>42583</v>
      </c>
      <c r="H196" s="5" t="str">
        <f>'OBRA CON ACUERDO O CONTRATO'!L196</f>
        <v>-</v>
      </c>
      <c r="I196" s="12" t="str">
        <f>'OBRA CON ACUERDO O CONTRATO'!M196</f>
        <v>-</v>
      </c>
      <c r="J196" s="232" t="str">
        <f>'OBRA CON ACUERDO O CONTRATO'!P196</f>
        <v>-</v>
      </c>
      <c r="K196" s="21"/>
      <c r="L196" s="2"/>
      <c r="M196" s="19"/>
      <c r="N196" s="13"/>
    </row>
    <row r="197" spans="1:14" ht="45" hidden="1">
      <c r="A197" s="17">
        <f>'OBRA CON ACUERDO O CONTRATO'!E197</f>
        <v>2016</v>
      </c>
      <c r="B197" s="19" t="str">
        <f>'OBRA CON ACUERDO O CONTRATO'!F197</f>
        <v>3X1 PARA MIGRANTES</v>
      </c>
      <c r="C197" s="21" t="str">
        <f>'OBRA CON ACUERDO O CONTRATO'!G197</f>
        <v>P3X1-14-PIS-0564-16</v>
      </c>
      <c r="D197" s="2" t="str">
        <f>'OBRA CON ACUERDO O CONTRATO'!H197</f>
        <v>CONVENIO</v>
      </c>
      <c r="E197" s="3" t="str">
        <f>'OBRA CON ACUERDO O CONTRATO'!I197</f>
        <v xml:space="preserve">REHABILITACION DE RED DE DRENAJE EN CALLE GUADALUPE VICTORIA DESDE HIDALGO HASTA ZONA FEDERAL DEL LAGO, EN LA LOCALIDAD DE SAN PEDRO TESISTAN </v>
      </c>
      <c r="F197" s="4">
        <f>'OBRA CON ACUERDO O CONTRATO'!J197</f>
        <v>214516</v>
      </c>
      <c r="G197" s="6">
        <f>'OBRA CON ACUERDO O CONTRATO'!K197</f>
        <v>42583</v>
      </c>
      <c r="H197" s="5" t="str">
        <f>'OBRA CON ACUERDO O CONTRATO'!L197</f>
        <v>-</v>
      </c>
      <c r="I197" s="12" t="str">
        <f>'OBRA CON ACUERDO O CONTRATO'!M197</f>
        <v>-</v>
      </c>
      <c r="J197" s="232" t="str">
        <f>'OBRA CON ACUERDO O CONTRATO'!P197</f>
        <v>-</v>
      </c>
      <c r="K197" s="21"/>
      <c r="L197" s="2"/>
      <c r="M197" s="19"/>
      <c r="N197" s="13"/>
    </row>
    <row r="198" spans="1:14" ht="45" hidden="1">
      <c r="A198" s="17">
        <f>'OBRA CON ACUERDO O CONTRATO'!E198</f>
        <v>2016</v>
      </c>
      <c r="B198" s="19" t="str">
        <f>'OBRA CON ACUERDO O CONTRATO'!F198</f>
        <v>3X1 PARA MIGRANTES</v>
      </c>
      <c r="C198" s="21" t="str">
        <f>'OBRA CON ACUERDO O CONTRATO'!G198</f>
        <v>P3X1-14-PIS-0562-16</v>
      </c>
      <c r="D198" s="2" t="str">
        <f>'OBRA CON ACUERDO O CONTRATO'!H198</f>
        <v>CONVENIO</v>
      </c>
      <c r="E198" s="3" t="str">
        <f>'OBRA CON ACUERDO O CONTRATO'!I198</f>
        <v>CONSTRUCCION DE DRENAJE PLUVIAL EN CALLE PRIVADA CAMICHINES EN LA LOCALIDAD DE JOCOTEPEC DEL MUNICIPIO JOCOTEPEC, JALISCO</v>
      </c>
      <c r="F198" s="4">
        <f>'OBRA CON ACUERDO O CONTRATO'!J198</f>
        <v>233400</v>
      </c>
      <c r="G198" s="6">
        <f>'OBRA CON ACUERDO O CONTRATO'!K198</f>
        <v>42583</v>
      </c>
      <c r="H198" s="5" t="str">
        <f>'OBRA CON ACUERDO O CONTRATO'!L198</f>
        <v>-</v>
      </c>
      <c r="I198" s="12" t="str">
        <f>'OBRA CON ACUERDO O CONTRATO'!M198</f>
        <v>-</v>
      </c>
      <c r="J198" s="232" t="str">
        <f>'OBRA CON ACUERDO O CONTRATO'!P198</f>
        <v>-</v>
      </c>
      <c r="K198" s="21"/>
      <c r="L198" s="2"/>
      <c r="M198" s="19"/>
      <c r="N198" s="13"/>
    </row>
    <row r="199" spans="1:14" ht="45" hidden="1">
      <c r="A199" s="17">
        <f>'OBRA CON ACUERDO O CONTRATO'!E199</f>
        <v>2016</v>
      </c>
      <c r="B199" s="19" t="str">
        <f>'OBRA CON ACUERDO O CONTRATO'!F199</f>
        <v>3X1 PARA MIGRANTES</v>
      </c>
      <c r="C199" s="21" t="str">
        <f>'OBRA CON ACUERDO O CONTRATO'!G199</f>
        <v>P3X1-14-PIS-0558-16</v>
      </c>
      <c r="D199" s="2" t="str">
        <f>'OBRA CON ACUERDO O CONTRATO'!H199</f>
        <v>CONVENIO</v>
      </c>
      <c r="E199" s="3" t="str">
        <f>'OBRA CON ACUERDO O CONTRATO'!I199</f>
        <v xml:space="preserve">REHABILITACION DE RED DE DRENAJE EN CALLE GUADALUPE VICTORIA DESDE HIDALGO HASTA ZONA FEDERAL DEL LAGO, EN LA LOCALIDAD DE SAN PEDRO TESISTAN </v>
      </c>
      <c r="F199" s="4">
        <f>'OBRA CON ACUERDO O CONTRATO'!J199</f>
        <v>136120</v>
      </c>
      <c r="G199" s="6">
        <f>'OBRA CON ACUERDO O CONTRATO'!K199</f>
        <v>42583</v>
      </c>
      <c r="H199" s="5" t="str">
        <f>'OBRA CON ACUERDO O CONTRATO'!L199</f>
        <v>-</v>
      </c>
      <c r="I199" s="12" t="str">
        <f>'OBRA CON ACUERDO O CONTRATO'!M199</f>
        <v>-</v>
      </c>
      <c r="J199" s="232" t="str">
        <f>'OBRA CON ACUERDO O CONTRATO'!P199</f>
        <v>-</v>
      </c>
      <c r="K199" s="21"/>
      <c r="L199" s="2"/>
      <c r="M199" s="19"/>
      <c r="N199" s="13"/>
    </row>
    <row r="200" spans="1:14" ht="60" hidden="1">
      <c r="A200" s="17">
        <f>'OBRA CON ACUERDO O CONTRATO'!E200</f>
        <v>2016</v>
      </c>
      <c r="B200" s="19" t="str">
        <f>'OBRA CON ACUERDO O CONTRATO'!F200</f>
        <v>3X1 PARA MIGRANTES</v>
      </c>
      <c r="C200" s="21" t="str">
        <f>'OBRA CON ACUERDO O CONTRATO'!G200</f>
        <v>P3X1-14-PIS-0566-16</v>
      </c>
      <c r="D200" s="2" t="str">
        <f>'OBRA CON ACUERDO O CONTRATO'!H200</f>
        <v>CONVENIO</v>
      </c>
      <c r="E200" s="3" t="str">
        <f>'OBRA CON ACUERDO O CONTRATO'!I200</f>
        <v>REHABILITACION DE RED DE DRENAJE EN CALLE RIVERA DEL LAGO DEL PARQUE LINEAL HASTA CALLE CHUECA EN LA LOCALIDAD DE CHANTEPEC (EL CHANTE) DEL MUNICIPIO JOCOTEPEC, JALISCO</v>
      </c>
      <c r="F200" s="4">
        <f>'OBRA CON ACUERDO O CONTRATO'!J200</f>
        <v>525186</v>
      </c>
      <c r="G200" s="6">
        <f>'OBRA CON ACUERDO O CONTRATO'!K200</f>
        <v>42583</v>
      </c>
      <c r="H200" s="5" t="str">
        <f>'OBRA CON ACUERDO O CONTRATO'!L200</f>
        <v>-</v>
      </c>
      <c r="I200" s="12" t="str">
        <f>'OBRA CON ACUERDO O CONTRATO'!M200</f>
        <v>-</v>
      </c>
      <c r="J200" s="232" t="str">
        <f>'OBRA CON ACUERDO O CONTRATO'!P200</f>
        <v>-</v>
      </c>
      <c r="K200" s="21"/>
      <c r="L200" s="2"/>
      <c r="M200" s="19"/>
      <c r="N200" s="13"/>
    </row>
    <row r="201" spans="1:14" ht="45" hidden="1">
      <c r="A201" s="17">
        <f>'OBRA CON ACUERDO O CONTRATO'!E201</f>
        <v>2016</v>
      </c>
      <c r="B201" s="19" t="str">
        <f>'OBRA CON ACUERDO O CONTRATO'!F201</f>
        <v>3X1 PARA MIGRANTES</v>
      </c>
      <c r="C201" s="21" t="str">
        <f>'OBRA CON ACUERDO O CONTRATO'!G201</f>
        <v>P3X1-14-PIS-0556-16</v>
      </c>
      <c r="D201" s="2" t="str">
        <f>'OBRA CON ACUERDO O CONTRATO'!H201</f>
        <v>CONVENIO</v>
      </c>
      <c r="E201" s="3" t="str">
        <f>'OBRA CON ACUERDO O CONTRATO'!I201</f>
        <v>REHABILITACION DE RED DE DRENAJE CALLE INSURGENTES PRIMERA ETAPA EN LA LOCALIDAD DE ZAPOTITAN DE HIDALGO DEL MUNICIPIO JOCOTEPEC, JALISCO</v>
      </c>
      <c r="F201" s="4">
        <f>'OBRA CON ACUERDO O CONTRATO'!J201</f>
        <v>678342</v>
      </c>
      <c r="G201" s="6">
        <f>'OBRA CON ACUERDO O CONTRATO'!K201</f>
        <v>42583</v>
      </c>
      <c r="H201" s="5" t="str">
        <f>'OBRA CON ACUERDO O CONTRATO'!L201</f>
        <v>-</v>
      </c>
      <c r="I201" s="12" t="str">
        <f>'OBRA CON ACUERDO O CONTRATO'!M201</f>
        <v>-</v>
      </c>
      <c r="J201" s="232" t="str">
        <f>'OBRA CON ACUERDO O CONTRATO'!P201</f>
        <v>-</v>
      </c>
      <c r="K201" s="21"/>
      <c r="L201" s="2"/>
      <c r="M201" s="19"/>
      <c r="N201" s="13"/>
    </row>
    <row r="202" spans="1:14" ht="30" hidden="1">
      <c r="A202" s="17">
        <f>'OBRA CON ACUERDO O CONTRATO'!E202</f>
        <v>2016</v>
      </c>
      <c r="B202" s="19" t="str">
        <f>'OBRA CON ACUERDO O CONTRATO'!F202</f>
        <v>3X1 PARA MIGRANTES</v>
      </c>
      <c r="C202" s="21" t="str">
        <f>'OBRA CON ACUERDO O CONTRATO'!G202</f>
        <v>P3X1-14-PIS-0560-16</v>
      </c>
      <c r="D202" s="2" t="str">
        <f>'OBRA CON ACUERDO O CONTRATO'!H202</f>
        <v>CONVENIO</v>
      </c>
      <c r="E202" s="3" t="str">
        <f>'OBRA CON ACUERDO O CONTRATO'!I202</f>
        <v>EMPEDRADO AHOGADO EN CEMENTO EN CALLE INSURGENTES PRIMERA ETAPA, ZAPOTITAN DE HIDALGO</v>
      </c>
      <c r="F202" s="4">
        <f>'OBRA CON ACUERDO O CONTRATO'!J202</f>
        <v>2426000</v>
      </c>
      <c r="G202" s="6">
        <f>'OBRA CON ACUERDO O CONTRATO'!K202</f>
        <v>42583</v>
      </c>
      <c r="H202" s="5" t="str">
        <f>'OBRA CON ACUERDO O CONTRATO'!L202</f>
        <v>-</v>
      </c>
      <c r="I202" s="12" t="str">
        <f>'OBRA CON ACUERDO O CONTRATO'!M202</f>
        <v>-</v>
      </c>
      <c r="J202" s="232" t="str">
        <f>'OBRA CON ACUERDO O CONTRATO'!P202</f>
        <v>-</v>
      </c>
      <c r="K202" s="21"/>
      <c r="L202" s="2"/>
      <c r="M202" s="19"/>
      <c r="N202" s="13"/>
    </row>
    <row r="203" spans="1:14" ht="60" hidden="1">
      <c r="A203" s="17">
        <f>'OBRA CON ACUERDO O CONTRATO'!E203</f>
        <v>2016</v>
      </c>
      <c r="B203" s="19" t="str">
        <f>'OBRA CON ACUERDO O CONTRATO'!F203</f>
        <v>3X1 PARA MIGRANTES</v>
      </c>
      <c r="C203" s="21" t="str">
        <f>'OBRA CON ACUERDO O CONTRATO'!G203</f>
        <v>P3X1-14-PIS-0567-16</v>
      </c>
      <c r="D203" s="2" t="str">
        <f>'OBRA CON ACUERDO O CONTRATO'!H203</f>
        <v>CONVENIO</v>
      </c>
      <c r="E203" s="3" t="str">
        <f>'OBRA CON ACUERDO O CONTRATO'!I203</f>
        <v>COLOCACION DE EMPEDRADO AHOGADO EN CEMENTO EN CALLE RAMON CORONA DESDE PINO SUAREZ HASTA ZONA FEDERAL DEL LAGO EN LA LOCALIDAD DE SAN PEDRO TESISTAN DEL MUNICIPIO JOCOTEPEC, JALISCO</v>
      </c>
      <c r="F203" s="4">
        <f>'OBRA CON ACUERDO O CONTRATO'!J203</f>
        <v>236752</v>
      </c>
      <c r="G203" s="6">
        <f>'OBRA CON ACUERDO O CONTRATO'!K203</f>
        <v>42583</v>
      </c>
      <c r="H203" s="5" t="str">
        <f>'OBRA CON ACUERDO O CONTRATO'!L203</f>
        <v>-</v>
      </c>
      <c r="I203" s="12" t="str">
        <f>'OBRA CON ACUERDO O CONTRATO'!M203</f>
        <v>-</v>
      </c>
      <c r="J203" s="232" t="str">
        <f>'OBRA CON ACUERDO O CONTRATO'!P203</f>
        <v>-</v>
      </c>
      <c r="K203" s="21"/>
      <c r="L203" s="2"/>
      <c r="M203" s="19"/>
      <c r="N203" s="13"/>
    </row>
    <row r="204" spans="1:14" ht="45" hidden="1">
      <c r="A204" s="17">
        <f>'OBRA CON ACUERDO O CONTRATO'!E204</f>
        <v>2016</v>
      </c>
      <c r="B204" s="19" t="str">
        <f>'OBRA CON ACUERDO O CONTRATO'!F204</f>
        <v>3X1 PARA MIGRANTES</v>
      </c>
      <c r="C204" s="21" t="str">
        <f>'OBRA CON ACUERDO O CONTRATO'!G204</f>
        <v>P3X1-14-PIS-0561-16</v>
      </c>
      <c r="D204" s="2" t="str">
        <f>'OBRA CON ACUERDO O CONTRATO'!H204</f>
        <v>CONVENIO</v>
      </c>
      <c r="E204" s="3" t="str">
        <f>'OBRA CON ACUERDO O CONTRATO'!I204</f>
        <v>COLOCACIÓN DE EMPEDRADO AHOGADO EN CEMENTO EN CALLE GUADALUPE VICTORIA DESDE HIDALGO HASTA ZONA FEDERAL DEL LAGO, EN LA LOCALIDAD DE SAN PEDRO TESISTAN</v>
      </c>
      <c r="F204" s="4">
        <f>'OBRA CON ACUERDO O CONTRATO'!J204</f>
        <v>259860</v>
      </c>
      <c r="G204" s="6">
        <f>'OBRA CON ACUERDO O CONTRATO'!K204</f>
        <v>42583</v>
      </c>
      <c r="H204" s="5" t="str">
        <f>'OBRA CON ACUERDO O CONTRATO'!L204</f>
        <v>-</v>
      </c>
      <c r="I204" s="12" t="str">
        <f>'OBRA CON ACUERDO O CONTRATO'!M204</f>
        <v>-</v>
      </c>
      <c r="J204" s="232" t="str">
        <f>'OBRA CON ACUERDO O CONTRATO'!P204</f>
        <v>-</v>
      </c>
      <c r="K204" s="21"/>
      <c r="L204" s="2"/>
      <c r="M204" s="19"/>
      <c r="N204" s="13"/>
    </row>
    <row r="205" spans="1:14" ht="30">
      <c r="A205" s="17">
        <f>'OBRA CON ACUERDO O CONTRATO'!E205</f>
        <v>2017</v>
      </c>
      <c r="B205" s="19">
        <f>'OBRA CON ACUERDO O CONTRATO'!F205</f>
        <v>0</v>
      </c>
      <c r="C205" s="21" t="str">
        <f>'OBRA CON ACUERDO O CONTRATO'!G205</f>
        <v>DOP/AD/001/2017</v>
      </c>
      <c r="D205" s="2" t="str">
        <f>'OBRA CON ACUERDO O CONTRATO'!H205</f>
        <v>ADMINISTRACION DIRECTA</v>
      </c>
      <c r="E205" s="3">
        <f>'OBRA CON ACUERDO O CONTRATO'!I205</f>
        <v>0</v>
      </c>
      <c r="F205" s="4">
        <f>'OBRA CON ACUERDO O CONTRATO'!J205</f>
        <v>0</v>
      </c>
      <c r="G205" s="6">
        <f>'OBRA CON ACUERDO O CONTRATO'!K205</f>
        <v>0</v>
      </c>
      <c r="H205" s="5">
        <f>'OBRA CON ACUERDO O CONTRATO'!L205</f>
        <v>0</v>
      </c>
      <c r="I205" s="12">
        <f>'OBRA CON ACUERDO O CONTRATO'!M205</f>
        <v>0</v>
      </c>
      <c r="J205" s="232">
        <f>'OBRA CON ACUERDO O CONTRATO'!P205</f>
        <v>0</v>
      </c>
      <c r="K205" s="21"/>
      <c r="L205" s="2"/>
      <c r="M205" s="19"/>
      <c r="N205" s="13"/>
    </row>
    <row r="206" spans="1:14" ht="30">
      <c r="A206" s="17">
        <f>'OBRA CON ACUERDO O CONTRATO'!E206</f>
        <v>2017</v>
      </c>
      <c r="B206" s="19">
        <f>'OBRA CON ACUERDO O CONTRATO'!F206</f>
        <v>0</v>
      </c>
      <c r="C206" s="21" t="str">
        <f>'OBRA CON ACUERDO O CONTRATO'!G206</f>
        <v>DOP/AD/002/2017</v>
      </c>
      <c r="D206" s="2" t="str">
        <f>'OBRA CON ACUERDO O CONTRATO'!H206</f>
        <v>ADMINISTRACION DIRECTA</v>
      </c>
      <c r="E206" s="3">
        <f>'OBRA CON ACUERDO O CONTRATO'!I206</f>
        <v>0</v>
      </c>
      <c r="F206" s="4">
        <f>'OBRA CON ACUERDO O CONTRATO'!J206</f>
        <v>0</v>
      </c>
      <c r="G206" s="6">
        <f>'OBRA CON ACUERDO O CONTRATO'!K206</f>
        <v>0</v>
      </c>
      <c r="H206" s="5">
        <f>'OBRA CON ACUERDO O CONTRATO'!L206</f>
        <v>0</v>
      </c>
      <c r="I206" s="12">
        <f>'OBRA CON ACUERDO O CONTRATO'!M206</f>
        <v>0</v>
      </c>
      <c r="J206" s="232">
        <f>'OBRA CON ACUERDO O CONTRATO'!P206</f>
        <v>0</v>
      </c>
      <c r="K206" s="21"/>
      <c r="L206" s="2"/>
      <c r="M206" s="19"/>
      <c r="N206" s="13"/>
    </row>
    <row r="207" spans="1:14" ht="30">
      <c r="A207" s="17">
        <f>'OBRA CON ACUERDO O CONTRATO'!E207</f>
        <v>2017</v>
      </c>
      <c r="B207" s="19">
        <f>'OBRA CON ACUERDO O CONTRATO'!F207</f>
        <v>0</v>
      </c>
      <c r="C207" s="21" t="str">
        <f>'OBRA CON ACUERDO O CONTRATO'!G207</f>
        <v>DOP/AD/003/2017</v>
      </c>
      <c r="D207" s="2" t="str">
        <f>'OBRA CON ACUERDO O CONTRATO'!H207</f>
        <v>ADMINISTRACION DIRECTA</v>
      </c>
      <c r="E207" s="3">
        <f>'OBRA CON ACUERDO O CONTRATO'!I207</f>
        <v>0</v>
      </c>
      <c r="F207" s="4">
        <f>'OBRA CON ACUERDO O CONTRATO'!J207</f>
        <v>0</v>
      </c>
      <c r="G207" s="6">
        <f>'OBRA CON ACUERDO O CONTRATO'!K207</f>
        <v>0</v>
      </c>
      <c r="H207" s="5">
        <f>'OBRA CON ACUERDO O CONTRATO'!L207</f>
        <v>0</v>
      </c>
      <c r="I207" s="12">
        <f>'OBRA CON ACUERDO O CONTRATO'!M207</f>
        <v>0</v>
      </c>
      <c r="J207" s="232">
        <f>'OBRA CON ACUERDO O CONTRATO'!P207</f>
        <v>0</v>
      </c>
      <c r="K207" s="21"/>
      <c r="L207" s="2"/>
      <c r="M207" s="19"/>
      <c r="N207" s="13"/>
    </row>
    <row r="208" spans="1:14" ht="30">
      <c r="A208" s="17">
        <f>'OBRA CON ACUERDO O CONTRATO'!E208</f>
        <v>2017</v>
      </c>
      <c r="B208" s="19">
        <f>'OBRA CON ACUERDO O CONTRATO'!F208</f>
        <v>0</v>
      </c>
      <c r="C208" s="21" t="str">
        <f>'OBRA CON ACUERDO O CONTRATO'!G208</f>
        <v>DOP/AD/004/2017</v>
      </c>
      <c r="D208" s="2" t="str">
        <f>'OBRA CON ACUERDO O CONTRATO'!H208</f>
        <v>ADMINISTRACION DIRECTA</v>
      </c>
      <c r="E208" s="3">
        <f>'OBRA CON ACUERDO O CONTRATO'!I208</f>
        <v>0</v>
      </c>
      <c r="F208" s="4">
        <f>'OBRA CON ACUERDO O CONTRATO'!J208</f>
        <v>0</v>
      </c>
      <c r="G208" s="6">
        <f>'OBRA CON ACUERDO O CONTRATO'!K208</f>
        <v>0</v>
      </c>
      <c r="H208" s="5">
        <f>'OBRA CON ACUERDO O CONTRATO'!L208</f>
        <v>0</v>
      </c>
      <c r="I208" s="12">
        <f>'OBRA CON ACUERDO O CONTRATO'!M208</f>
        <v>0</v>
      </c>
      <c r="J208" s="232">
        <f>'OBRA CON ACUERDO O CONTRATO'!P208</f>
        <v>0</v>
      </c>
      <c r="K208" s="21"/>
      <c r="L208" s="2"/>
      <c r="M208" s="19"/>
      <c r="N208" s="13"/>
    </row>
    <row r="209" spans="1:14" ht="30">
      <c r="A209" s="17">
        <f>'OBRA CON ACUERDO O CONTRATO'!E209</f>
        <v>2017</v>
      </c>
      <c r="B209" s="19">
        <f>'OBRA CON ACUERDO O CONTRATO'!F209</f>
        <v>0</v>
      </c>
      <c r="C209" s="21" t="str">
        <f>'OBRA CON ACUERDO O CONTRATO'!G209</f>
        <v>DOP/AD/005/2017</v>
      </c>
      <c r="D209" s="2" t="str">
        <f>'OBRA CON ACUERDO O CONTRATO'!H209</f>
        <v>ADMINISTRACION DIRECTA</v>
      </c>
      <c r="E209" s="3">
        <f>'OBRA CON ACUERDO O CONTRATO'!I209</f>
        <v>0</v>
      </c>
      <c r="F209" s="4">
        <f>'OBRA CON ACUERDO O CONTRATO'!J209</f>
        <v>0</v>
      </c>
      <c r="G209" s="6">
        <f>'OBRA CON ACUERDO O CONTRATO'!K209</f>
        <v>0</v>
      </c>
      <c r="H209" s="5">
        <f>'OBRA CON ACUERDO O CONTRATO'!L209</f>
        <v>0</v>
      </c>
      <c r="I209" s="12">
        <f>'OBRA CON ACUERDO O CONTRATO'!M209</f>
        <v>0</v>
      </c>
      <c r="J209" s="232">
        <f>'OBRA CON ACUERDO O CONTRATO'!P209</f>
        <v>0</v>
      </c>
      <c r="K209" s="21"/>
      <c r="L209" s="2"/>
      <c r="M209" s="19"/>
      <c r="N209" s="13"/>
    </row>
    <row r="210" spans="1:14" ht="30">
      <c r="A210" s="17">
        <f>'OBRA CON ACUERDO O CONTRATO'!E210</f>
        <v>2017</v>
      </c>
      <c r="B210" s="19">
        <f>'OBRA CON ACUERDO O CONTRATO'!F210</f>
        <v>0</v>
      </c>
      <c r="C210" s="21" t="str">
        <f>'OBRA CON ACUERDO O CONTRATO'!G210</f>
        <v>DOP/AD/006/2017</v>
      </c>
      <c r="D210" s="2" t="str">
        <f>'OBRA CON ACUERDO O CONTRATO'!H210</f>
        <v>ADMINISTRACION DIRECTA</v>
      </c>
      <c r="E210" s="3">
        <f>'OBRA CON ACUERDO O CONTRATO'!I210</f>
        <v>0</v>
      </c>
      <c r="F210" s="4">
        <f>'OBRA CON ACUERDO O CONTRATO'!J210</f>
        <v>0</v>
      </c>
      <c r="G210" s="6">
        <f>'OBRA CON ACUERDO O CONTRATO'!K210</f>
        <v>0</v>
      </c>
      <c r="H210" s="5">
        <f>'OBRA CON ACUERDO O CONTRATO'!L210</f>
        <v>0</v>
      </c>
      <c r="I210" s="12">
        <f>'OBRA CON ACUERDO O CONTRATO'!M210</f>
        <v>0</v>
      </c>
      <c r="J210" s="232">
        <f>'OBRA CON ACUERDO O CONTRATO'!P210</f>
        <v>0</v>
      </c>
      <c r="K210" s="21"/>
      <c r="L210" s="2"/>
      <c r="M210" s="19"/>
      <c r="N210" s="13"/>
    </row>
    <row r="211" spans="1:14" ht="30">
      <c r="A211" s="17">
        <f>'OBRA CON ACUERDO O CONTRATO'!E211</f>
        <v>2017</v>
      </c>
      <c r="B211" s="19">
        <f>'OBRA CON ACUERDO O CONTRATO'!F211</f>
        <v>0</v>
      </c>
      <c r="C211" s="21" t="str">
        <f>'OBRA CON ACUERDO O CONTRATO'!G211</f>
        <v>DOP/AD/007/2017</v>
      </c>
      <c r="D211" s="2" t="str">
        <f>'OBRA CON ACUERDO O CONTRATO'!H211</f>
        <v>ADMINISTRACION DIRECTA</v>
      </c>
      <c r="E211" s="3">
        <f>'OBRA CON ACUERDO O CONTRATO'!I211</f>
        <v>0</v>
      </c>
      <c r="F211" s="4">
        <f>'OBRA CON ACUERDO O CONTRATO'!J211</f>
        <v>0</v>
      </c>
      <c r="G211" s="6">
        <f>'OBRA CON ACUERDO O CONTRATO'!K211</f>
        <v>0</v>
      </c>
      <c r="H211" s="5">
        <f>'OBRA CON ACUERDO O CONTRATO'!L211</f>
        <v>0</v>
      </c>
      <c r="I211" s="12">
        <f>'OBRA CON ACUERDO O CONTRATO'!M211</f>
        <v>0</v>
      </c>
      <c r="J211" s="232">
        <f>'OBRA CON ACUERDO O CONTRATO'!P211</f>
        <v>0</v>
      </c>
      <c r="K211" s="21"/>
      <c r="L211" s="2"/>
      <c r="M211" s="19"/>
      <c r="N211" s="13"/>
    </row>
    <row r="212" spans="1:14" ht="30">
      <c r="A212" s="17">
        <f>'OBRA CON ACUERDO O CONTRATO'!E212</f>
        <v>2017</v>
      </c>
      <c r="B212" s="19">
        <f>'OBRA CON ACUERDO O CONTRATO'!F212</f>
        <v>0</v>
      </c>
      <c r="C212" s="21" t="str">
        <f>'OBRA CON ACUERDO O CONTRATO'!G212</f>
        <v>DOP/AD/008/2017</v>
      </c>
      <c r="D212" s="2" t="str">
        <f>'OBRA CON ACUERDO O CONTRATO'!H212</f>
        <v>ADMINISTRACION DIRECTA</v>
      </c>
      <c r="E212" s="3">
        <f>'OBRA CON ACUERDO O CONTRATO'!I212</f>
        <v>0</v>
      </c>
      <c r="F212" s="4">
        <f>'OBRA CON ACUERDO O CONTRATO'!J212</f>
        <v>0</v>
      </c>
      <c r="G212" s="6">
        <f>'OBRA CON ACUERDO O CONTRATO'!K212</f>
        <v>0</v>
      </c>
      <c r="H212" s="5">
        <f>'OBRA CON ACUERDO O CONTRATO'!L212</f>
        <v>0</v>
      </c>
      <c r="I212" s="12">
        <f>'OBRA CON ACUERDO O CONTRATO'!M212</f>
        <v>0</v>
      </c>
      <c r="J212" s="232">
        <f>'OBRA CON ACUERDO O CONTRATO'!P212</f>
        <v>0</v>
      </c>
      <c r="K212" s="21"/>
      <c r="L212" s="2"/>
      <c r="M212" s="19"/>
      <c r="N212" s="13"/>
    </row>
    <row r="213" spans="1:14" ht="155.25" customHeight="1">
      <c r="A213" s="17">
        <f>'OBRA CON ACUERDO O CONTRATO'!E213</f>
        <v>2017</v>
      </c>
      <c r="B213" s="19" t="str">
        <f>'OBRA CON ACUERDO O CONTRATO'!F213</f>
        <v>CUENTA CORRIENTE</v>
      </c>
      <c r="C213" s="21" t="str">
        <f>'OBRA CON ACUERDO O CONTRATO'!G213</f>
        <v>GMJ 001C OP/2017</v>
      </c>
      <c r="D213" s="2" t="str">
        <f>'OBRA CON ACUERDO O CONTRATO'!H213</f>
        <v>ADJUDICACIÓN DIRECTA</v>
      </c>
      <c r="E213" s="3" t="str">
        <f>'OBRA CON ACUERDO O CONTRATO'!I213</f>
        <v>REENCARPETAMIENTO CON CARPETA ASFALTICA PARA DIFERENTES CALLES DE LA CABECERA MUNICIPAL DE JOCOTEPEC, JALISCO, SIENDO LAS SIGUIENTES: CALLE MATAMOROS ENTRE MORELOS Y DEGOLLADO, CALLE INDEPENDENCIA ENTRE MORELOS Y DEGOLLAADO, CALLE GUADALUPE VICTORIA ENTRE ALDAMA Y DEGOLLADO, CALLE GUADALUPE VICTORIA ENTRE DEGOLLADO Y MORELOS, CALLE ALLENDE ENTRE ALDAMA Y DEGOLLADO, CALLE ALLENDE ENTRE DEGOLLADO Y MORELOS, CALLE JOSEFA ORTIZ DE DOMINGUEZ ENTRE ALDAMA Y MORELOS, CALLE JOSEFA ORTIZ ENTRE MORELOS Y CALLE CERRADA LADO NORTE</v>
      </c>
      <c r="F213" s="4">
        <f>'OBRA CON ACUERDO O CONTRATO'!J213</f>
        <v>1499890.33</v>
      </c>
      <c r="G213" s="6">
        <f>'OBRA CON ACUERDO O CONTRATO'!K213</f>
        <v>42739</v>
      </c>
      <c r="H213" s="5">
        <f>'OBRA CON ACUERDO O CONTRATO'!L213</f>
        <v>42740</v>
      </c>
      <c r="I213" s="12">
        <f>'OBRA CON ACUERDO O CONTRATO'!M213</f>
        <v>42746</v>
      </c>
      <c r="J213" s="232" t="str">
        <f>'OBRA CON ACUERDO O CONTRATO'!P213</f>
        <v>ING. ANGEL ALBERTO HERNANDEZ MORA</v>
      </c>
      <c r="K213" s="21"/>
      <c r="L213" s="2"/>
      <c r="M213" s="19"/>
      <c r="N213" s="13"/>
    </row>
    <row r="214" spans="1:14" ht="165">
      <c r="A214" s="17">
        <f>'OBRA CON ACUERDO O CONTRATO'!E214</f>
        <v>2017</v>
      </c>
      <c r="B214" s="19" t="str">
        <f>'OBRA CON ACUERDO O CONTRATO'!F214</f>
        <v>CUENTA CORRIENTE</v>
      </c>
      <c r="C214" s="21" t="str">
        <f>'OBRA CON ACUERDO O CONTRATO'!G214</f>
        <v>GMJ 002C OP/2017</v>
      </c>
      <c r="D214" s="2" t="str">
        <f>'OBRA CON ACUERDO O CONTRATO'!H214</f>
        <v>ADJUDICACIÓN DIRECTA</v>
      </c>
      <c r="E214" s="3" t="str">
        <f>'OBRA CON ACUERDO O CONTRATO'!I214</f>
        <v>REENCARPETAMIENTO CON CARPETA ASFALTICA PARA DIFERENTES CALLES DE LA CABECERA MUNICIPAL DE JOCOTEPEC, JALISCO, SIENDO LAS SIGUIENTES: CALLE JOSEFA ORTIZ DE DOMINGUEZ ENTRE MORELOS Y CERRADA LADO SUR, CALLE DEGOLLADO ENTRE NIÑOS HEROES Y JOSEFA ORTIZ DE DOMINGUEZ, CALLE ZARAGOZA ENTRE MORELOS Y PROLONGACIÓN JOSE SANTANA, CALLE JUAN ESCUTIA ENTRE PRIVADA ZARAGOZA Y PROLONGACIÓN JOSE SANTANA, CALLE 5 DE MAYO ENTRE ZARAGOZA Y LAZARO CARDENAS, PRIVADA ZARAGOZA ENTRE ZARAGOZA Y JUAN ESCUTIA, CALLE NIÑOS HEROES ENTRE MORELOS Y DEGOLLADO</v>
      </c>
      <c r="F214" s="4">
        <f>'OBRA CON ACUERDO O CONTRATO'!J214</f>
        <v>1316020.1499999999</v>
      </c>
      <c r="G214" s="6">
        <f>'OBRA CON ACUERDO O CONTRATO'!K214</f>
        <v>42747</v>
      </c>
      <c r="H214" s="5">
        <f>'OBRA CON ACUERDO O CONTRATO'!L214</f>
        <v>42747</v>
      </c>
      <c r="I214" s="12">
        <f>'OBRA CON ACUERDO O CONTRATO'!M214</f>
        <v>42837</v>
      </c>
      <c r="J214" s="232" t="str">
        <f>'OBRA CON ACUERDO O CONTRATO'!P214</f>
        <v>ING. ANGEL ALBERTO HERNANDEZ MORA</v>
      </c>
      <c r="K214" s="21"/>
      <c r="L214" s="2"/>
      <c r="M214" s="19"/>
      <c r="N214" s="13"/>
    </row>
    <row r="215" spans="1:14" ht="26.25" hidden="1">
      <c r="A215" s="17">
        <f>'OBRA CON ACUERDO O CONTRATO'!E215</f>
        <v>2017</v>
      </c>
      <c r="B215" s="19">
        <f>'OBRA CON ACUERDO O CONTRATO'!F215</f>
        <v>0</v>
      </c>
      <c r="C215" s="21" t="str">
        <f>'OBRA CON ACUERDO O CONTRATO'!G215</f>
        <v>GMJ 003C OP/2017</v>
      </c>
      <c r="D215" s="2">
        <f>'OBRA CON ACUERDO O CONTRATO'!H215</f>
        <v>0</v>
      </c>
      <c r="E215" s="3">
        <f>'OBRA CON ACUERDO O CONTRATO'!I215</f>
        <v>0</v>
      </c>
      <c r="F215" s="4">
        <f>'OBRA CON ACUERDO O CONTRATO'!J215</f>
        <v>0</v>
      </c>
      <c r="G215" s="6">
        <f>'OBRA CON ACUERDO O CONTRATO'!K215</f>
        <v>0</v>
      </c>
      <c r="H215" s="5">
        <f>'OBRA CON ACUERDO O CONTRATO'!L215</f>
        <v>0</v>
      </c>
      <c r="I215" s="12">
        <f>'OBRA CON ACUERDO O CONTRATO'!M215</f>
        <v>0</v>
      </c>
      <c r="J215" s="232">
        <f>'OBRA CON ACUERDO O CONTRATO'!P215</f>
        <v>0</v>
      </c>
      <c r="K215" s="21"/>
      <c r="L215" s="2"/>
      <c r="M215" s="19"/>
      <c r="N215" s="13"/>
    </row>
    <row r="216" spans="1:14" ht="26.25" hidden="1">
      <c r="A216" s="17">
        <f>'OBRA CON ACUERDO O CONTRATO'!E216</f>
        <v>2017</v>
      </c>
      <c r="B216" s="19">
        <f>'OBRA CON ACUERDO O CONTRATO'!F216</f>
        <v>0</v>
      </c>
      <c r="C216" s="21" t="str">
        <f>'OBRA CON ACUERDO O CONTRATO'!G216</f>
        <v>GMJ 004C OP/2017</v>
      </c>
      <c r="D216" s="2">
        <f>'OBRA CON ACUERDO O CONTRATO'!H216</f>
        <v>0</v>
      </c>
      <c r="E216" s="3">
        <f>'OBRA CON ACUERDO O CONTRATO'!I216</f>
        <v>0</v>
      </c>
      <c r="F216" s="4">
        <f>'OBRA CON ACUERDO O CONTRATO'!J216</f>
        <v>0</v>
      </c>
      <c r="G216" s="6">
        <f>'OBRA CON ACUERDO O CONTRATO'!K216</f>
        <v>0</v>
      </c>
      <c r="H216" s="5">
        <f>'OBRA CON ACUERDO O CONTRATO'!L216</f>
        <v>0</v>
      </c>
      <c r="I216" s="12">
        <f>'OBRA CON ACUERDO O CONTRATO'!M216</f>
        <v>0</v>
      </c>
      <c r="J216" s="232">
        <f>'OBRA CON ACUERDO O CONTRATO'!P216</f>
        <v>0</v>
      </c>
      <c r="K216" s="21"/>
      <c r="L216" s="2"/>
      <c r="M216" s="19"/>
      <c r="N216" s="13"/>
    </row>
    <row r="217" spans="1:14" ht="26.25" hidden="1">
      <c r="A217" s="17">
        <f>'OBRA CON ACUERDO O CONTRATO'!E217</f>
        <v>2017</v>
      </c>
      <c r="B217" s="19">
        <f>'OBRA CON ACUERDO O CONTRATO'!F217</f>
        <v>0</v>
      </c>
      <c r="C217" s="21" t="str">
        <f>'OBRA CON ACUERDO O CONTRATO'!G217</f>
        <v>GMJ 005C OP/2017</v>
      </c>
      <c r="D217" s="2">
        <f>'OBRA CON ACUERDO O CONTRATO'!H217</f>
        <v>0</v>
      </c>
      <c r="E217" s="3">
        <f>'OBRA CON ACUERDO O CONTRATO'!I217</f>
        <v>0</v>
      </c>
      <c r="F217" s="4">
        <f>'OBRA CON ACUERDO O CONTRATO'!J217</f>
        <v>0</v>
      </c>
      <c r="G217" s="6">
        <f>'OBRA CON ACUERDO O CONTRATO'!K217</f>
        <v>0</v>
      </c>
      <c r="H217" s="5">
        <f>'OBRA CON ACUERDO O CONTRATO'!L217</f>
        <v>0</v>
      </c>
      <c r="I217" s="12">
        <f>'OBRA CON ACUERDO O CONTRATO'!M217</f>
        <v>0</v>
      </c>
      <c r="J217" s="232">
        <f>'OBRA CON ACUERDO O CONTRATO'!P217</f>
        <v>0</v>
      </c>
      <c r="K217" s="21"/>
      <c r="L217" s="2"/>
      <c r="M217" s="19"/>
      <c r="N217" s="13"/>
    </row>
    <row r="218" spans="1:14" ht="26.25" hidden="1">
      <c r="A218" s="17">
        <f>'OBRA CON ACUERDO O CONTRATO'!E218</f>
        <v>2017</v>
      </c>
      <c r="B218" s="19">
        <f>'OBRA CON ACUERDO O CONTRATO'!F218</f>
        <v>0</v>
      </c>
      <c r="C218" s="21" t="str">
        <f>'OBRA CON ACUERDO O CONTRATO'!G218</f>
        <v>GMJ 006C OP/2017</v>
      </c>
      <c r="D218" s="2">
        <f>'OBRA CON ACUERDO O CONTRATO'!H218</f>
        <v>0</v>
      </c>
      <c r="E218" s="3">
        <f>'OBRA CON ACUERDO O CONTRATO'!I218</f>
        <v>0</v>
      </c>
      <c r="F218" s="4">
        <f>'OBRA CON ACUERDO O CONTRATO'!J218</f>
        <v>0</v>
      </c>
      <c r="G218" s="6">
        <f>'OBRA CON ACUERDO O CONTRATO'!K218</f>
        <v>0</v>
      </c>
      <c r="H218" s="5">
        <f>'OBRA CON ACUERDO O CONTRATO'!L218</f>
        <v>0</v>
      </c>
      <c r="I218" s="12">
        <f>'OBRA CON ACUERDO O CONTRATO'!M218</f>
        <v>0</v>
      </c>
      <c r="J218" s="232">
        <f>'OBRA CON ACUERDO O CONTRATO'!P218</f>
        <v>0</v>
      </c>
      <c r="K218" s="21"/>
      <c r="L218" s="2"/>
      <c r="M218" s="19"/>
      <c r="N218" s="13"/>
    </row>
    <row r="219" spans="1:14" ht="26.25" hidden="1">
      <c r="A219" s="17">
        <f>'OBRA CON ACUERDO O CONTRATO'!E219</f>
        <v>2017</v>
      </c>
      <c r="B219" s="19">
        <f>'OBRA CON ACUERDO O CONTRATO'!F219</f>
        <v>0</v>
      </c>
      <c r="C219" s="21" t="str">
        <f>'OBRA CON ACUERDO O CONTRATO'!G219</f>
        <v>GMJ 007C OP/2017</v>
      </c>
      <c r="D219" s="2">
        <f>'OBRA CON ACUERDO O CONTRATO'!H219</f>
        <v>0</v>
      </c>
      <c r="E219" s="3">
        <f>'OBRA CON ACUERDO O CONTRATO'!I219</f>
        <v>0</v>
      </c>
      <c r="F219" s="4">
        <f>'OBRA CON ACUERDO O CONTRATO'!J219</f>
        <v>0</v>
      </c>
      <c r="G219" s="6">
        <f>'OBRA CON ACUERDO O CONTRATO'!K219</f>
        <v>0</v>
      </c>
      <c r="H219" s="5">
        <f>'OBRA CON ACUERDO O CONTRATO'!L219</f>
        <v>0</v>
      </c>
      <c r="I219" s="12">
        <f>'OBRA CON ACUERDO O CONTRATO'!M219</f>
        <v>0</v>
      </c>
      <c r="J219" s="232">
        <f>'OBRA CON ACUERDO O CONTRATO'!P219</f>
        <v>0</v>
      </c>
      <c r="K219" s="21"/>
      <c r="L219" s="2"/>
      <c r="M219" s="19"/>
      <c r="N219" s="13"/>
    </row>
    <row r="220" spans="1:14" ht="26.25" hidden="1">
      <c r="A220" s="17">
        <f>'OBRA CON ACUERDO O CONTRATO'!E220</f>
        <v>2017</v>
      </c>
      <c r="B220" s="19">
        <f>'OBRA CON ACUERDO O CONTRATO'!F220</f>
        <v>0</v>
      </c>
      <c r="C220" s="21" t="str">
        <f>'OBRA CON ACUERDO O CONTRATO'!G220</f>
        <v>GMJ 008C OP/2017</v>
      </c>
      <c r="D220" s="2">
        <f>'OBRA CON ACUERDO O CONTRATO'!H220</f>
        <v>0</v>
      </c>
      <c r="E220" s="3">
        <f>'OBRA CON ACUERDO O CONTRATO'!I220</f>
        <v>0</v>
      </c>
      <c r="F220" s="4">
        <f>'OBRA CON ACUERDO O CONTRATO'!J220</f>
        <v>0</v>
      </c>
      <c r="G220" s="6">
        <f>'OBRA CON ACUERDO O CONTRATO'!K220</f>
        <v>0</v>
      </c>
      <c r="H220" s="5">
        <f>'OBRA CON ACUERDO O CONTRATO'!L220</f>
        <v>0</v>
      </c>
      <c r="I220" s="12">
        <f>'OBRA CON ACUERDO O CONTRATO'!M220</f>
        <v>0</v>
      </c>
      <c r="J220" s="232">
        <f>'OBRA CON ACUERDO O CONTRATO'!P220</f>
        <v>0</v>
      </c>
      <c r="K220" s="21"/>
      <c r="L220" s="2"/>
      <c r="M220" s="19"/>
      <c r="N220" s="13"/>
    </row>
    <row r="221" spans="1:14" ht="26.25" hidden="1">
      <c r="A221" s="17">
        <f>'OBRA CON ACUERDO O CONTRATO'!E221</f>
        <v>2017</v>
      </c>
      <c r="B221" s="19">
        <f>'OBRA CON ACUERDO O CONTRATO'!F221</f>
        <v>0</v>
      </c>
      <c r="C221" s="21" t="str">
        <f>'OBRA CON ACUERDO O CONTRATO'!G221</f>
        <v>GMJ 009C OP/2017</v>
      </c>
      <c r="D221" s="2">
        <f>'OBRA CON ACUERDO O CONTRATO'!H221</f>
        <v>0</v>
      </c>
      <c r="E221" s="3">
        <f>'OBRA CON ACUERDO O CONTRATO'!I221</f>
        <v>0</v>
      </c>
      <c r="F221" s="4">
        <f>'OBRA CON ACUERDO O CONTRATO'!J221</f>
        <v>0</v>
      </c>
      <c r="G221" s="6">
        <f>'OBRA CON ACUERDO O CONTRATO'!K221</f>
        <v>0</v>
      </c>
      <c r="H221" s="5">
        <f>'OBRA CON ACUERDO O CONTRATO'!L221</f>
        <v>0</v>
      </c>
      <c r="I221" s="12">
        <f>'OBRA CON ACUERDO O CONTRATO'!M221</f>
        <v>0</v>
      </c>
      <c r="J221" s="232">
        <f>'OBRA CON ACUERDO O CONTRATO'!P221</f>
        <v>0</v>
      </c>
      <c r="K221" s="21"/>
      <c r="L221" s="2"/>
      <c r="M221" s="19"/>
      <c r="N221" s="13"/>
    </row>
    <row r="222" spans="1:14" ht="26.25" hidden="1">
      <c r="A222" s="17">
        <f>'OBRA CON ACUERDO O CONTRATO'!E222</f>
        <v>2017</v>
      </c>
      <c r="B222" s="19">
        <f>'OBRA CON ACUERDO O CONTRATO'!F222</f>
        <v>0</v>
      </c>
      <c r="C222" s="21" t="str">
        <f>'OBRA CON ACUERDO O CONTRATO'!G222</f>
        <v>GMJ 010C OP/2017</v>
      </c>
      <c r="D222" s="2">
        <f>'OBRA CON ACUERDO O CONTRATO'!H222</f>
        <v>0</v>
      </c>
      <c r="E222" s="3">
        <f>'OBRA CON ACUERDO O CONTRATO'!I222</f>
        <v>0</v>
      </c>
      <c r="F222" s="4">
        <f>'OBRA CON ACUERDO O CONTRATO'!J222</f>
        <v>0</v>
      </c>
      <c r="G222" s="6">
        <f>'OBRA CON ACUERDO O CONTRATO'!K222</f>
        <v>0</v>
      </c>
      <c r="H222" s="5">
        <f>'OBRA CON ACUERDO O CONTRATO'!L222</f>
        <v>0</v>
      </c>
      <c r="I222" s="12">
        <f>'OBRA CON ACUERDO O CONTRATO'!M222</f>
        <v>0</v>
      </c>
      <c r="J222" s="232">
        <f>'OBRA CON ACUERDO O CONTRATO'!P222</f>
        <v>0</v>
      </c>
      <c r="K222" s="21"/>
      <c r="L222" s="2"/>
      <c r="M222" s="19"/>
      <c r="N222" s="13"/>
    </row>
    <row r="223" spans="1:14" hidden="1">
      <c r="A223" s="17">
        <f>'OBRA CON ACUERDO O CONTRATO'!E223</f>
        <v>0</v>
      </c>
      <c r="B223" s="19">
        <f>'OBRA CON ACUERDO O CONTRATO'!F223</f>
        <v>0</v>
      </c>
      <c r="C223" s="21">
        <f>'OBRA CON ACUERDO O CONTRATO'!G223</f>
        <v>0</v>
      </c>
      <c r="D223" s="2">
        <f>'OBRA CON ACUERDO O CONTRATO'!H223</f>
        <v>0</v>
      </c>
      <c r="E223" s="3">
        <f>'OBRA CON ACUERDO O CONTRATO'!I223</f>
        <v>0</v>
      </c>
      <c r="F223" s="4">
        <f>'OBRA CON ACUERDO O CONTRATO'!J223</f>
        <v>0</v>
      </c>
      <c r="G223" s="6">
        <f>'OBRA CON ACUERDO O CONTRATO'!K223</f>
        <v>0</v>
      </c>
      <c r="H223" s="5">
        <f>'OBRA CON ACUERDO O CONTRATO'!L223</f>
        <v>0</v>
      </c>
      <c r="I223" s="12">
        <f>'OBRA CON ACUERDO O CONTRATO'!M223</f>
        <v>0</v>
      </c>
      <c r="J223" s="232">
        <f>'OBRA CON ACUERDO O CONTRATO'!P223</f>
        <v>0</v>
      </c>
      <c r="K223" s="21"/>
      <c r="L223" s="2"/>
      <c r="M223" s="19"/>
      <c r="N223" s="13"/>
    </row>
    <row r="224" spans="1:14" hidden="1">
      <c r="A224" s="17">
        <f>'OBRA CON ACUERDO O CONTRATO'!E224</f>
        <v>0</v>
      </c>
      <c r="B224" s="19">
        <f>'OBRA CON ACUERDO O CONTRATO'!F224</f>
        <v>0</v>
      </c>
      <c r="C224" s="21">
        <f>'OBRA CON ACUERDO O CONTRATO'!G224</f>
        <v>0</v>
      </c>
      <c r="D224" s="2">
        <f>'OBRA CON ACUERDO O CONTRATO'!H224</f>
        <v>0</v>
      </c>
      <c r="E224" s="3">
        <f>'OBRA CON ACUERDO O CONTRATO'!I224</f>
        <v>0</v>
      </c>
      <c r="F224" s="4">
        <f>'OBRA CON ACUERDO O CONTRATO'!J224</f>
        <v>0</v>
      </c>
      <c r="G224" s="6">
        <f>'OBRA CON ACUERDO O CONTRATO'!K224</f>
        <v>0</v>
      </c>
      <c r="H224" s="5">
        <f>'OBRA CON ACUERDO O CONTRATO'!L224</f>
        <v>0</v>
      </c>
      <c r="I224" s="12">
        <f>'OBRA CON ACUERDO O CONTRATO'!M224</f>
        <v>0</v>
      </c>
      <c r="J224" s="232">
        <f>'OBRA CON ACUERDO O CONTRATO'!P224</f>
        <v>0</v>
      </c>
      <c r="K224" s="21"/>
      <c r="L224" s="2"/>
      <c r="M224" s="19"/>
      <c r="N224" s="13"/>
    </row>
    <row r="225" spans="1:14" hidden="1">
      <c r="A225" s="17">
        <f>'OBRA CON ACUERDO O CONTRATO'!E225</f>
        <v>0</v>
      </c>
      <c r="B225" s="19">
        <f>'OBRA CON ACUERDO O CONTRATO'!F225</f>
        <v>0</v>
      </c>
      <c r="C225" s="21">
        <f>'OBRA CON ACUERDO O CONTRATO'!G225</f>
        <v>0</v>
      </c>
      <c r="D225" s="2">
        <f>'OBRA CON ACUERDO O CONTRATO'!H225</f>
        <v>0</v>
      </c>
      <c r="E225" s="3">
        <f>'OBRA CON ACUERDO O CONTRATO'!I225</f>
        <v>0</v>
      </c>
      <c r="F225" s="4">
        <f>'OBRA CON ACUERDO O CONTRATO'!J225</f>
        <v>0</v>
      </c>
      <c r="G225" s="6">
        <f>'OBRA CON ACUERDO O CONTRATO'!K225</f>
        <v>0</v>
      </c>
      <c r="H225" s="5">
        <f>'OBRA CON ACUERDO O CONTRATO'!L225</f>
        <v>0</v>
      </c>
      <c r="I225" s="12">
        <f>'OBRA CON ACUERDO O CONTRATO'!M225</f>
        <v>0</v>
      </c>
      <c r="J225" s="232">
        <f>'OBRA CON ACUERDO O CONTRATO'!P225</f>
        <v>0</v>
      </c>
      <c r="K225" s="21"/>
      <c r="L225" s="2"/>
      <c r="M225" s="19"/>
      <c r="N225" s="13"/>
    </row>
    <row r="226" spans="1:14" hidden="1">
      <c r="A226" s="17">
        <f>'OBRA CON ACUERDO O CONTRATO'!E226</f>
        <v>0</v>
      </c>
      <c r="B226" s="19">
        <f>'OBRA CON ACUERDO O CONTRATO'!F226</f>
        <v>0</v>
      </c>
      <c r="C226" s="21">
        <f>'OBRA CON ACUERDO O CONTRATO'!G226</f>
        <v>0</v>
      </c>
      <c r="D226" s="2">
        <f>'OBRA CON ACUERDO O CONTRATO'!H226</f>
        <v>0</v>
      </c>
      <c r="E226" s="3">
        <f>'OBRA CON ACUERDO O CONTRATO'!I226</f>
        <v>0</v>
      </c>
      <c r="F226" s="4">
        <f>'OBRA CON ACUERDO O CONTRATO'!J226</f>
        <v>0</v>
      </c>
      <c r="G226" s="6">
        <f>'OBRA CON ACUERDO O CONTRATO'!K226</f>
        <v>0</v>
      </c>
      <c r="H226" s="5">
        <f>'OBRA CON ACUERDO O CONTRATO'!L226</f>
        <v>0</v>
      </c>
      <c r="I226" s="12">
        <f>'OBRA CON ACUERDO O CONTRATO'!M226</f>
        <v>0</v>
      </c>
      <c r="J226" s="232">
        <f>'OBRA CON ACUERDO O CONTRATO'!P226</f>
        <v>0</v>
      </c>
      <c r="K226" s="21"/>
      <c r="L226" s="2"/>
      <c r="M226" s="19"/>
      <c r="N226" s="13"/>
    </row>
    <row r="227" spans="1:14" hidden="1">
      <c r="A227" s="17">
        <f>'OBRA CON ACUERDO O CONTRATO'!E227</f>
        <v>0</v>
      </c>
      <c r="B227" s="19">
        <f>'OBRA CON ACUERDO O CONTRATO'!F227</f>
        <v>0</v>
      </c>
      <c r="C227" s="21">
        <f>'OBRA CON ACUERDO O CONTRATO'!G227</f>
        <v>0</v>
      </c>
      <c r="D227" s="2">
        <f>'OBRA CON ACUERDO O CONTRATO'!H227</f>
        <v>0</v>
      </c>
      <c r="E227" s="3">
        <f>'OBRA CON ACUERDO O CONTRATO'!I227</f>
        <v>0</v>
      </c>
      <c r="F227" s="4">
        <f>'OBRA CON ACUERDO O CONTRATO'!J227</f>
        <v>0</v>
      </c>
      <c r="G227" s="6">
        <f>'OBRA CON ACUERDO O CONTRATO'!K227</f>
        <v>0</v>
      </c>
      <c r="H227" s="5">
        <f>'OBRA CON ACUERDO O CONTRATO'!L227</f>
        <v>0</v>
      </c>
      <c r="I227" s="12">
        <f>'OBRA CON ACUERDO O CONTRATO'!M227</f>
        <v>0</v>
      </c>
      <c r="J227" s="232">
        <f>'OBRA CON ACUERDO O CONTRATO'!P227</f>
        <v>0</v>
      </c>
      <c r="K227" s="21"/>
      <c r="L227" s="2"/>
      <c r="M227" s="19"/>
      <c r="N227" s="13"/>
    </row>
    <row r="228" spans="1:14" hidden="1">
      <c r="A228" s="17">
        <f>'OBRA CON ACUERDO O CONTRATO'!E228</f>
        <v>0</v>
      </c>
      <c r="B228" s="19">
        <f>'OBRA CON ACUERDO O CONTRATO'!F228</f>
        <v>0</v>
      </c>
      <c r="C228" s="21">
        <f>'OBRA CON ACUERDO O CONTRATO'!G228</f>
        <v>0</v>
      </c>
      <c r="D228" s="2">
        <f>'OBRA CON ACUERDO O CONTRATO'!H228</f>
        <v>0</v>
      </c>
      <c r="E228" s="3">
        <f>'OBRA CON ACUERDO O CONTRATO'!I228</f>
        <v>0</v>
      </c>
      <c r="F228" s="4">
        <f>'OBRA CON ACUERDO O CONTRATO'!J228</f>
        <v>0</v>
      </c>
      <c r="G228" s="6">
        <f>'OBRA CON ACUERDO O CONTRATO'!K228</f>
        <v>0</v>
      </c>
      <c r="H228" s="5">
        <f>'OBRA CON ACUERDO O CONTRATO'!L228</f>
        <v>0</v>
      </c>
      <c r="I228" s="12">
        <f>'OBRA CON ACUERDO O CONTRATO'!M228</f>
        <v>0</v>
      </c>
      <c r="J228" s="232">
        <f>'OBRA CON ACUERDO O CONTRATO'!P228</f>
        <v>0</v>
      </c>
      <c r="K228" s="21"/>
      <c r="L228" s="2"/>
      <c r="M228" s="19"/>
      <c r="N228" s="16"/>
    </row>
    <row r="229" spans="1:14" s="38" customFormat="1" hidden="1">
      <c r="A229" s="32"/>
      <c r="B229" s="31"/>
      <c r="C229" s="31"/>
      <c r="D229" s="33"/>
      <c r="E229" s="34"/>
      <c r="F229" s="35"/>
      <c r="G229" s="36"/>
      <c r="H229" s="37"/>
      <c r="I229" s="37"/>
      <c r="J229" s="31"/>
      <c r="K229" s="31"/>
      <c r="L229" s="33"/>
      <c r="M229" s="33"/>
      <c r="N229" s="31"/>
    </row>
    <row r="230" spans="1:14" hidden="1">
      <c r="C230" s="8"/>
    </row>
    <row r="231" spans="1:14" ht="18.75">
      <c r="A231" s="194"/>
    </row>
    <row r="232" spans="1:14">
      <c r="B232" s="174" t="s">
        <v>284</v>
      </c>
    </row>
    <row r="233" spans="1:14" ht="18.75">
      <c r="B233" s="199">
        <f>'OBRA CON ACUERDO O CONTRATO'!I231</f>
        <v>42893</v>
      </c>
      <c r="C233" s="199"/>
      <c r="D233" s="199"/>
    </row>
    <row r="238" spans="1:14">
      <c r="F238" s="130"/>
      <c r="H238" s="131"/>
      <c r="I238" s="130"/>
      <c r="K238" s="198"/>
      <c r="L238" s="198"/>
      <c r="M238" s="198"/>
    </row>
  </sheetData>
  <autoFilter ref="A4:N230">
    <filterColumn colId="0">
      <filters>
        <filter val="2014"/>
        <filter val="2015"/>
        <filter val="2016"/>
        <filter val="2017"/>
      </filters>
    </filterColumn>
    <filterColumn colId="1"/>
    <filterColumn colId="2"/>
    <filterColumn colId="3">
      <filters>
        <filter val="ADJUDICACIÓN DIRECTA"/>
        <filter val="ADMINISTRACION DIRECTA"/>
        <filter val="INVITACIÓN"/>
        <filter val="LICITACION"/>
        <filter val="POR INVITACION RESTRINGIDA"/>
      </filters>
    </filterColumn>
    <filterColumn colId="9"/>
    <filterColumn colId="10"/>
    <filterColumn colId="11"/>
    <filterColumn colId="12"/>
  </autoFilter>
  <mergeCells count="3">
    <mergeCell ref="A1:N1"/>
    <mergeCell ref="A2:N2"/>
    <mergeCell ref="C3:I3"/>
  </mergeCells>
  <pageMargins left="0.25" right="0.25" top="0.75" bottom="0.75" header="0.3" footer="0.3"/>
  <pageSetup scale="45" orientation="portrait" r:id="rId1"/>
  <rowBreaks count="2" manualBreakCount="2">
    <brk id="146" max="12" man="1"/>
    <brk id="162" max="12" man="1"/>
  </rowBreaks>
  <colBreaks count="1" manualBreakCount="1">
    <brk id="13" max="1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W251"/>
  <sheetViews>
    <sheetView view="pageBreakPreview" zoomScale="70" zoomScaleNormal="85" zoomScaleSheetLayoutView="70" workbookViewId="0">
      <selection activeCell="G88" sqref="G88"/>
    </sheetView>
  </sheetViews>
  <sheetFormatPr baseColWidth="10" defaultRowHeight="15"/>
  <cols>
    <col min="1" max="1" width="13.7109375" customWidth="1"/>
    <col min="2" max="2" width="4" customWidth="1"/>
    <col min="3" max="3" width="24" customWidth="1"/>
    <col min="4" max="4" width="16" customWidth="1"/>
    <col min="5" max="5" width="18.42578125" customWidth="1"/>
    <col min="6" max="6" width="18.5703125" customWidth="1"/>
    <col min="7" max="7" width="16.28515625" customWidth="1"/>
    <col min="8" max="8" width="16.7109375" customWidth="1"/>
    <col min="9" max="9" width="17.5703125" customWidth="1"/>
    <col min="10" max="10" width="18.42578125" customWidth="1"/>
    <col min="11" max="11" width="34.5703125" customWidth="1"/>
    <col min="12" max="12" width="9.5703125" customWidth="1"/>
    <col min="13" max="13" width="17.28515625" customWidth="1"/>
    <col min="14" max="14" width="11" customWidth="1"/>
    <col min="15" max="18" width="12.7109375" customWidth="1"/>
    <col min="19" max="19" width="18.85546875" customWidth="1"/>
    <col min="20" max="21" width="12.7109375" customWidth="1"/>
    <col min="22" max="22" width="20.140625" customWidth="1"/>
    <col min="23" max="23" width="3.7109375" customWidth="1"/>
  </cols>
  <sheetData>
    <row r="1" spans="1:23" ht="35.1" customHeight="1">
      <c r="A1" s="530" t="s">
        <v>286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463"/>
      <c r="Q1" s="463"/>
      <c r="R1" s="463"/>
      <c r="S1" s="405"/>
      <c r="T1" s="405"/>
      <c r="U1" s="405"/>
      <c r="V1" s="405"/>
      <c r="W1" s="405"/>
    </row>
    <row r="2" spans="1:23" ht="15" customHeight="1" thickBot="1">
      <c r="A2" s="531" t="s">
        <v>699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464"/>
      <c r="Q2" s="464"/>
      <c r="R2" s="464"/>
      <c r="S2" s="406"/>
      <c r="T2" s="406"/>
      <c r="U2" s="406"/>
      <c r="V2" s="406"/>
      <c r="W2" s="406"/>
    </row>
    <row r="3" spans="1:23" ht="33" customHeight="1" thickTop="1" thickBot="1">
      <c r="A3" s="166"/>
      <c r="B3" s="50"/>
      <c r="C3" s="51"/>
      <c r="D3" s="177"/>
      <c r="E3" s="177"/>
      <c r="F3" s="177"/>
      <c r="G3" s="518" t="s">
        <v>38</v>
      </c>
      <c r="H3" s="519"/>
      <c r="I3" s="532" t="s">
        <v>22</v>
      </c>
      <c r="J3" s="533"/>
      <c r="K3" s="533"/>
      <c r="L3" s="533"/>
      <c r="M3" s="533"/>
      <c r="N3" s="533"/>
      <c r="O3" s="534"/>
      <c r="P3" s="479"/>
      <c r="Q3" s="487"/>
      <c r="R3" s="481"/>
      <c r="S3" s="527" t="s">
        <v>705</v>
      </c>
      <c r="T3" s="527"/>
      <c r="U3" s="528"/>
      <c r="V3" s="529"/>
      <c r="W3" s="414"/>
    </row>
    <row r="4" spans="1:23" ht="26.1" customHeight="1">
      <c r="A4" s="170"/>
      <c r="B4" s="375"/>
      <c r="C4" s="375"/>
      <c r="D4" s="469" t="s">
        <v>758</v>
      </c>
      <c r="E4" s="469" t="s">
        <v>759</v>
      </c>
      <c r="F4" s="469" t="s">
        <v>760</v>
      </c>
      <c r="G4" s="372" t="s">
        <v>752</v>
      </c>
      <c r="H4" s="173"/>
      <c r="I4" s="171" t="s">
        <v>753</v>
      </c>
      <c r="J4" s="172"/>
      <c r="K4" s="172"/>
      <c r="L4" s="172" t="s">
        <v>754</v>
      </c>
      <c r="M4" s="172" t="s">
        <v>755</v>
      </c>
      <c r="N4" s="172"/>
      <c r="O4" s="476" t="s">
        <v>756</v>
      </c>
      <c r="P4" s="475" t="s">
        <v>788</v>
      </c>
      <c r="Q4" s="488" t="s">
        <v>765</v>
      </c>
      <c r="R4" s="482" t="s">
        <v>766</v>
      </c>
      <c r="S4" s="412"/>
      <c r="T4" s="416"/>
      <c r="U4" s="419"/>
      <c r="V4" s="416"/>
      <c r="W4" s="413"/>
    </row>
    <row r="5" spans="1:23" ht="54.75" customHeight="1" thickBot="1">
      <c r="A5" s="167" t="s">
        <v>757</v>
      </c>
      <c r="B5" s="373" t="s">
        <v>21</v>
      </c>
      <c r="C5" s="374" t="s">
        <v>265</v>
      </c>
      <c r="D5" s="474" t="s">
        <v>761</v>
      </c>
      <c r="E5" s="474" t="s">
        <v>762</v>
      </c>
      <c r="F5" s="474" t="s">
        <v>763</v>
      </c>
      <c r="G5" s="52" t="s">
        <v>36</v>
      </c>
      <c r="H5" s="55" t="s">
        <v>37</v>
      </c>
      <c r="I5" s="52" t="s">
        <v>0</v>
      </c>
      <c r="J5" s="53" t="s">
        <v>1</v>
      </c>
      <c r="K5" s="54" t="s">
        <v>5</v>
      </c>
      <c r="L5" s="54" t="s">
        <v>8</v>
      </c>
      <c r="M5" s="54" t="s">
        <v>2</v>
      </c>
      <c r="N5" s="54" t="s">
        <v>3</v>
      </c>
      <c r="O5" s="55" t="s">
        <v>4</v>
      </c>
      <c r="P5" s="478" t="s">
        <v>789</v>
      </c>
      <c r="Q5" s="58" t="s">
        <v>764</v>
      </c>
      <c r="R5" s="483" t="s">
        <v>767</v>
      </c>
      <c r="S5" s="135" t="s">
        <v>703</v>
      </c>
      <c r="T5" s="135" t="s">
        <v>8</v>
      </c>
      <c r="U5" s="54" t="s">
        <v>2</v>
      </c>
      <c r="V5" s="417" t="s">
        <v>262</v>
      </c>
      <c r="W5" s="55"/>
    </row>
    <row r="6" spans="1:23" ht="60.75" hidden="1" thickTop="1">
      <c r="A6" s="30" t="s">
        <v>263</v>
      </c>
      <c r="B6" s="17">
        <f>'OBRA CON ACUERDO O CONTRATO'!E5</f>
        <v>2013</v>
      </c>
      <c r="C6" s="18" t="str">
        <f>'OBRA CON ACUERDO O CONTRATO'!F5</f>
        <v>FONDEREG</v>
      </c>
      <c r="D6" s="470"/>
      <c r="E6" s="470"/>
      <c r="F6" s="470"/>
      <c r="G6" s="271" t="str">
        <f>'OBRA CON ACUERDO O CONTRATO'!O5</f>
        <v>C. URIEL PALOS CUEVAS</v>
      </c>
      <c r="H6" s="299" t="str">
        <f>'OBRA CON ACUERDO O CONTRATO'!P5</f>
        <v>C. DANIEL RODRIGUEZ VALENZUELA</v>
      </c>
      <c r="I6" s="21" t="str">
        <f>'OBRA CON ACUERDO O CONTRATO'!G5</f>
        <v>GMJ 015C OP/2013</v>
      </c>
      <c r="J6" s="2" t="str">
        <f>'OBRA CON ACUERDO O CONTRATO'!H5</f>
        <v>INVITACIÓN</v>
      </c>
      <c r="K6" s="3" t="str">
        <f>'OBRA CON ACUERDO O CONTRATO'!I5</f>
        <v>RED DE AGUA POTABLE, DRENAJE Y EMPEDRADO EN CEMENTO, EN PROLONGACIÓN MORELOS, EN LA LOCALIDAD DE CHANTEPEC</v>
      </c>
      <c r="L6" s="6">
        <f>'OBRA CON ACUERDO O CONTRATO'!K5</f>
        <v>41501</v>
      </c>
      <c r="M6" s="4">
        <f>'OBRA CON ACUERDO O CONTRATO'!J5</f>
        <v>2564102.67</v>
      </c>
      <c r="N6" s="5">
        <f>'OBRA CON ACUERDO O CONTRATO'!L5</f>
        <v>41518</v>
      </c>
      <c r="O6" s="12">
        <f>'OBRA CON ACUERDO O CONTRATO'!M5</f>
        <v>41608</v>
      </c>
      <c r="P6" s="287" t="s">
        <v>790</v>
      </c>
      <c r="Q6" s="489"/>
      <c r="R6" s="484"/>
      <c r="S6" s="415"/>
      <c r="T6" s="415"/>
      <c r="U6" s="255"/>
      <c r="V6" s="420">
        <f>'OBRA CON ACUERDO O CONTRATO'!AZ5</f>
        <v>0</v>
      </c>
      <c r="W6" s="256"/>
    </row>
    <row r="7" spans="1:23" s="387" customFormat="1" ht="75.75" hidden="1" thickTop="1">
      <c r="A7" s="398" t="s">
        <v>263</v>
      </c>
      <c r="B7" s="376">
        <f>'OBRA CON ACUERDO O CONTRATO'!E6</f>
        <v>2013</v>
      </c>
      <c r="C7" s="399" t="str">
        <f>'OBRA CON ACUERDO O CONTRATO'!F6</f>
        <v>RAMO 33</v>
      </c>
      <c r="D7" s="471"/>
      <c r="E7" s="471"/>
      <c r="F7" s="471"/>
      <c r="G7" s="400" t="str">
        <f>'OBRA CON ACUERDO O CONTRATO'!O6</f>
        <v>CONSTRUCTORA TGV, S.A. DE C.V.</v>
      </c>
      <c r="H7" s="395" t="str">
        <f>'OBRA CON ACUERDO O CONTRATO'!P6</f>
        <v>C. DANIEL RODRIGUEZ VALENZUELA</v>
      </c>
      <c r="I7" s="378" t="str">
        <f>'OBRA CON ACUERDO O CONTRATO'!G6</f>
        <v>GMJ 022C OP/2013</v>
      </c>
      <c r="J7" s="379" t="str">
        <f>'OBRA CON ACUERDO O CONTRATO'!H6</f>
        <v>ADJUDICACIÓN DIRECTA</v>
      </c>
      <c r="K7" s="380" t="str">
        <f>'OBRA CON ACUERDO O CONTRATO'!I6</f>
        <v>REHABILITACIÓN DE UNIDAD DEPORTIVA, UBICADA EN ESQUINA DE AVENIDA DEL PARQUE Y CALLE ARTE EN LA DELEGACIÓN DE HUEJOTITAN</v>
      </c>
      <c r="L7" s="382">
        <f>'OBRA CON ACUERDO O CONTRATO'!K6</f>
        <v>41610</v>
      </c>
      <c r="M7" s="4">
        <f>'OBRA CON ACUERDO O CONTRATO'!J6</f>
        <v>666000</v>
      </c>
      <c r="N7" s="383">
        <f>'OBRA CON ACUERDO O CONTRATO'!L6</f>
        <v>41612</v>
      </c>
      <c r="O7" s="384">
        <f>'OBRA CON ACUERDO O CONTRATO'!M6</f>
        <v>41638</v>
      </c>
      <c r="P7" s="291" t="s">
        <v>790</v>
      </c>
      <c r="Q7" s="490"/>
      <c r="R7" s="485"/>
      <c r="S7" s="409"/>
      <c r="T7" s="409"/>
      <c r="U7" s="383"/>
      <c r="V7" s="420">
        <f>'OBRA CON ACUERDO O CONTRATO'!AZ6</f>
        <v>0</v>
      </c>
      <c r="W7" s="384"/>
    </row>
    <row r="8" spans="1:23" s="387" customFormat="1" ht="60.75" hidden="1" thickTop="1">
      <c r="A8" s="398" t="s">
        <v>263</v>
      </c>
      <c r="B8" s="376">
        <f>'OBRA CON ACUERDO O CONTRATO'!E7</f>
        <v>2013</v>
      </c>
      <c r="C8" s="399" t="str">
        <f>'OBRA CON ACUERDO O CONTRATO'!F7</f>
        <v>RAMO 33</v>
      </c>
      <c r="D8" s="471"/>
      <c r="E8" s="471"/>
      <c r="F8" s="471"/>
      <c r="G8" s="400" t="str">
        <f>'OBRA CON ACUERDO O CONTRATO'!O7</f>
        <v>CONSTRUCTORA TGV, S.A. DE C.V.</v>
      </c>
      <c r="H8" s="395" t="str">
        <f>'OBRA CON ACUERDO O CONTRATO'!P7</f>
        <v>C. DANIEL RODRIGUEZ VALENZUELA</v>
      </c>
      <c r="I8" s="378" t="str">
        <f>'OBRA CON ACUERDO O CONTRATO'!G7</f>
        <v>GMJ 023C OP/2013</v>
      </c>
      <c r="J8" s="379" t="str">
        <f>'OBRA CON ACUERDO O CONTRATO'!H7</f>
        <v>ADJUDICACIÓN DIRECTA</v>
      </c>
      <c r="K8" s="380" t="str">
        <f>'OBRA CON ACUERDO O CONTRATO'!I7</f>
        <v>CONSTRUCCIÓN DE MODULOS DE BAÑOS JUNTO A LA UNIDAD DEPORTIVA, EN LA AGENCIA MUNICIPAL DE EL MOLINO</v>
      </c>
      <c r="L8" s="382">
        <f>'OBRA CON ACUERDO O CONTRATO'!K7</f>
        <v>41610</v>
      </c>
      <c r="M8" s="4">
        <f>'OBRA CON ACUERDO O CONTRATO'!J7</f>
        <v>160000</v>
      </c>
      <c r="N8" s="383">
        <f>'OBRA CON ACUERDO O CONTRATO'!L7</f>
        <v>41617</v>
      </c>
      <c r="O8" s="384">
        <f>'OBRA CON ACUERDO O CONTRATO'!M7</f>
        <v>41638</v>
      </c>
      <c r="P8" s="291" t="s">
        <v>790</v>
      </c>
      <c r="Q8" s="490"/>
      <c r="R8" s="485"/>
      <c r="S8" s="409"/>
      <c r="T8" s="409"/>
      <c r="U8" s="383"/>
      <c r="V8" s="420">
        <f>'OBRA CON ACUERDO O CONTRATO'!AZ7</f>
        <v>0</v>
      </c>
      <c r="W8" s="384"/>
    </row>
    <row r="9" spans="1:23" ht="60.75" hidden="1" thickTop="1">
      <c r="A9" s="30" t="s">
        <v>263</v>
      </c>
      <c r="B9" s="17">
        <f>'OBRA CON ACUERDO O CONTRATO'!E8</f>
        <v>2013</v>
      </c>
      <c r="C9" s="18" t="str">
        <f>'OBRA CON ACUERDO O CONTRATO'!F8</f>
        <v>RAMO 33</v>
      </c>
      <c r="D9" s="470"/>
      <c r="E9" s="470"/>
      <c r="F9" s="470"/>
      <c r="G9" s="271" t="str">
        <f>'OBRA CON ACUERDO O CONTRATO'!O8</f>
        <v>-</v>
      </c>
      <c r="H9" s="299">
        <f>'OBRA CON ACUERDO O CONTRATO'!P8</f>
        <v>0</v>
      </c>
      <c r="I9" s="21" t="str">
        <f>'OBRA CON ACUERDO O CONTRATO'!G8</f>
        <v>DOP/AD/011/2013</v>
      </c>
      <c r="J9" s="2" t="str">
        <f>'OBRA CON ACUERDO O CONTRATO'!H8</f>
        <v>ADMINISTRACION DIRECTA</v>
      </c>
      <c r="K9" s="3" t="str">
        <f>'OBRA CON ACUERDO O CONTRATO'!I8</f>
        <v>BACHEO DE EMPEDRADO NORMAL EN CALLES: ALLENE, PORFIRIO DIAZ Y MATAMOROS, EN SAN CRISTOBAL ZAPOTITLAN</v>
      </c>
      <c r="L9" s="108" t="s">
        <v>48</v>
      </c>
      <c r="M9" s="4">
        <f>'OBRA CON ACUERDO O CONTRATO'!J8</f>
        <v>0</v>
      </c>
      <c r="N9" s="109" t="s">
        <v>48</v>
      </c>
      <c r="O9" s="110" t="s">
        <v>48</v>
      </c>
      <c r="P9" s="291" t="s">
        <v>790</v>
      </c>
      <c r="Q9" s="491"/>
      <c r="R9" s="112"/>
      <c r="S9" s="410"/>
      <c r="T9" s="410"/>
      <c r="U9" s="109"/>
      <c r="V9" s="420">
        <f>'OBRA CON ACUERDO O CONTRATO'!AZ8</f>
        <v>0</v>
      </c>
      <c r="W9" s="110"/>
    </row>
    <row r="10" spans="1:23" ht="60.75" hidden="1" thickTop="1">
      <c r="A10" s="30" t="s">
        <v>263</v>
      </c>
      <c r="B10" s="17">
        <f>'OBRA CON ACUERDO O CONTRATO'!E9</f>
        <v>2013</v>
      </c>
      <c r="C10" s="18" t="str">
        <f>'OBRA CON ACUERDO O CONTRATO'!F9</f>
        <v>RAMO 33</v>
      </c>
      <c r="D10" s="470"/>
      <c r="E10" s="470"/>
      <c r="F10" s="470"/>
      <c r="G10" s="271" t="str">
        <f>'OBRA CON ACUERDO O CONTRATO'!O9</f>
        <v>-</v>
      </c>
      <c r="H10" s="299">
        <f>'OBRA CON ACUERDO O CONTRATO'!P9</f>
        <v>0</v>
      </c>
      <c r="I10" s="21" t="str">
        <f>'OBRA CON ACUERDO O CONTRATO'!G9</f>
        <v>DOP/AD/010/2013</v>
      </c>
      <c r="J10" s="2" t="str">
        <f>'OBRA CON ACUERDO O CONTRATO'!H9</f>
        <v>ADMINISTRACION DIRECTA</v>
      </c>
      <c r="K10" s="3" t="str">
        <f>'OBRA CON ACUERDO O CONTRATO'!I9</f>
        <v>COLOCACIÓN DE CARPETA ASFALTICA EN C. ZARAGOZA Y C. RAMÓN CORONA, EN LA LOCALIDAD DE SAN CRISTOBAL ZAPOTITLAN</v>
      </c>
      <c r="L10" s="6">
        <f>'OBRA CON ACUERDO O CONTRATO'!K9</f>
        <v>41479</v>
      </c>
      <c r="M10" s="4">
        <f>'OBRA CON ACUERDO O CONTRATO'!J9</f>
        <v>234538.12</v>
      </c>
      <c r="N10" s="5">
        <f>'OBRA CON ACUERDO O CONTRATO'!L9</f>
        <v>41479</v>
      </c>
      <c r="O10" s="12">
        <f>'OBRA CON ACUERDO O CONTRATO'!M9</f>
        <v>41486</v>
      </c>
      <c r="P10" s="291" t="s">
        <v>790</v>
      </c>
      <c r="Q10" s="128"/>
      <c r="R10" s="64"/>
      <c r="S10" s="408"/>
      <c r="T10" s="408"/>
      <c r="U10" s="5"/>
      <c r="V10" s="420">
        <f>'OBRA CON ACUERDO O CONTRATO'!AZ9</f>
        <v>0</v>
      </c>
      <c r="W10" s="12"/>
    </row>
    <row r="11" spans="1:23" ht="60.75" hidden="1" thickTop="1">
      <c r="A11" s="30" t="s">
        <v>263</v>
      </c>
      <c r="B11" s="17">
        <f>'OBRA CON ACUERDO O CONTRATO'!E10</f>
        <v>2013</v>
      </c>
      <c r="C11" s="18" t="str">
        <f>'OBRA CON ACUERDO O CONTRATO'!F10</f>
        <v>RAMO 33</v>
      </c>
      <c r="D11" s="470"/>
      <c r="E11" s="470"/>
      <c r="F11" s="470"/>
      <c r="G11" s="271" t="str">
        <f>'OBRA CON ACUERDO O CONTRATO'!O10</f>
        <v>-</v>
      </c>
      <c r="H11" s="299">
        <f>'OBRA CON ACUERDO O CONTRATO'!P10</f>
        <v>0</v>
      </c>
      <c r="I11" s="21" t="str">
        <f>'OBRA CON ACUERDO O CONTRATO'!G10</f>
        <v>DOP/AD/007/2013</v>
      </c>
      <c r="J11" s="2" t="str">
        <f>'OBRA CON ACUERDO O CONTRATO'!H10</f>
        <v>ADMINISTRACION DIRECTA</v>
      </c>
      <c r="K11" s="3" t="str">
        <f>'OBRA CON ACUERDO O CONTRATO'!I10</f>
        <v>EMPEDRADO AHOGADO EN CEMENTO EN C. GALEANA DE ZARGOZA AL NORTE, EN LA LOCALIDAD DE SAN JUAN COSALA</v>
      </c>
      <c r="L11" s="6">
        <f>'OBRA CON ACUERDO O CONTRATO'!K10</f>
        <v>41484</v>
      </c>
      <c r="M11" s="4">
        <f>'OBRA CON ACUERDO O CONTRATO'!J10</f>
        <v>270189.96000000002</v>
      </c>
      <c r="N11" s="5">
        <f>'OBRA CON ACUERDO O CONTRATO'!L10</f>
        <v>41479</v>
      </c>
      <c r="O11" s="12">
        <f>'OBRA CON ACUERDO O CONTRATO'!M10</f>
        <v>41510</v>
      </c>
      <c r="P11" s="291" t="s">
        <v>790</v>
      </c>
      <c r="Q11" s="128"/>
      <c r="R11" s="64"/>
      <c r="S11" s="408"/>
      <c r="T11" s="408"/>
      <c r="U11" s="5"/>
      <c r="V11" s="420">
        <f>'OBRA CON ACUERDO O CONTRATO'!AZ10</f>
        <v>0</v>
      </c>
      <c r="W11" s="12"/>
    </row>
    <row r="12" spans="1:23" ht="60.75" hidden="1" thickTop="1">
      <c r="A12" s="30" t="s">
        <v>263</v>
      </c>
      <c r="B12" s="17">
        <f>'OBRA CON ACUERDO O CONTRATO'!E11</f>
        <v>2013</v>
      </c>
      <c r="C12" s="18" t="str">
        <f>'OBRA CON ACUERDO O CONTRATO'!F11</f>
        <v>RAMO 33</v>
      </c>
      <c r="D12" s="470"/>
      <c r="E12" s="470"/>
      <c r="F12" s="470"/>
      <c r="G12" s="271" t="str">
        <f>'OBRA CON ACUERDO O CONTRATO'!O11</f>
        <v>-</v>
      </c>
      <c r="H12" s="299">
        <f>'OBRA CON ACUERDO O CONTRATO'!P11</f>
        <v>0</v>
      </c>
      <c r="I12" s="21" t="str">
        <f>'OBRA CON ACUERDO O CONTRATO'!G11</f>
        <v>DOP/AD/006/2013</v>
      </c>
      <c r="J12" s="2" t="str">
        <f>'OBRA CON ACUERDO O CONTRATO'!H11</f>
        <v>ADMINISTRACION DIRECTA</v>
      </c>
      <c r="K12" s="3" t="str">
        <f>'OBRA CON ACUERDO O CONTRATO'!I11</f>
        <v>EMPEDRADO AHOGADO EN CEMENTO, MURO Y BANQUETA CALLEJON ALLENDE EN LA LOCALIDAD DE CHANTEPEC</v>
      </c>
      <c r="L12" s="6">
        <f>'OBRA CON ACUERDO O CONTRATO'!K11</f>
        <v>41479</v>
      </c>
      <c r="M12" s="4">
        <f>'OBRA CON ACUERDO O CONTRATO'!J11</f>
        <v>297377.52</v>
      </c>
      <c r="N12" s="5">
        <f>'OBRA CON ACUERDO O CONTRATO'!L11</f>
        <v>41479</v>
      </c>
      <c r="O12" s="12">
        <f>'OBRA CON ACUERDO O CONTRATO'!M11</f>
        <v>41501</v>
      </c>
      <c r="P12" s="291" t="s">
        <v>790</v>
      </c>
      <c r="Q12" s="128"/>
      <c r="R12" s="64"/>
      <c r="S12" s="408"/>
      <c r="T12" s="408"/>
      <c r="U12" s="5"/>
      <c r="V12" s="420">
        <f>'OBRA CON ACUERDO O CONTRATO'!AZ11</f>
        <v>0</v>
      </c>
      <c r="W12" s="12"/>
    </row>
    <row r="13" spans="1:23" ht="45.75" hidden="1" thickTop="1">
      <c r="A13" s="30" t="s">
        <v>263</v>
      </c>
      <c r="B13" s="17">
        <f>'OBRA CON ACUERDO O CONTRATO'!E12</f>
        <v>2013</v>
      </c>
      <c r="C13" s="18" t="str">
        <f>'OBRA CON ACUERDO O CONTRATO'!F12</f>
        <v>RAMO 33</v>
      </c>
      <c r="D13" s="470"/>
      <c r="E13" s="470"/>
      <c r="F13" s="470"/>
      <c r="G13" s="271" t="str">
        <f>'OBRA CON ACUERDO O CONTRATO'!O12</f>
        <v>-</v>
      </c>
      <c r="H13" s="299">
        <f>'OBRA CON ACUERDO O CONTRATO'!P12</f>
        <v>0</v>
      </c>
      <c r="I13" s="21" t="str">
        <f>'OBRA CON ACUERDO O CONTRATO'!G12</f>
        <v>DOP/AD/018/2013</v>
      </c>
      <c r="J13" s="2" t="str">
        <f>'OBRA CON ACUERDO O CONTRATO'!H12</f>
        <v>ADMINISTRACION DIRECTA</v>
      </c>
      <c r="K13" s="3" t="str">
        <f>'OBRA CON ACUERDO O CONTRATO'!I12</f>
        <v>EMPEDRADO NORMAL EN C. VICENTE GUERRERO, EN LA DELEGACIÓN DE ZAPOTITAN DE HIDALGO</v>
      </c>
      <c r="L13" s="6">
        <f>'OBRA CON ACUERDO O CONTRATO'!K12</f>
        <v>41502</v>
      </c>
      <c r="M13" s="4">
        <f>'OBRA CON ACUERDO O CONTRATO'!J12</f>
        <v>371000</v>
      </c>
      <c r="N13" s="5">
        <f>'OBRA CON ACUERDO O CONTRATO'!L12</f>
        <v>41507</v>
      </c>
      <c r="O13" s="12">
        <f>'OBRA CON ACUERDO O CONTRATO'!M12</f>
        <v>41538</v>
      </c>
      <c r="P13" s="291" t="s">
        <v>790</v>
      </c>
      <c r="Q13" s="128"/>
      <c r="R13" s="64"/>
      <c r="S13" s="408"/>
      <c r="T13" s="408"/>
      <c r="U13" s="5"/>
      <c r="V13" s="420">
        <f>'OBRA CON ACUERDO O CONTRATO'!AZ12</f>
        <v>0</v>
      </c>
      <c r="W13" s="12"/>
    </row>
    <row r="14" spans="1:23" ht="60.75" hidden="1" thickTop="1">
      <c r="A14" s="30" t="s">
        <v>263</v>
      </c>
      <c r="B14" s="17">
        <f>'OBRA CON ACUERDO O CONTRATO'!E13</f>
        <v>2013</v>
      </c>
      <c r="C14" s="18" t="str">
        <f>'OBRA CON ACUERDO O CONTRATO'!F13</f>
        <v>RAMO 33</v>
      </c>
      <c r="D14" s="470"/>
      <c r="E14" s="470"/>
      <c r="F14" s="470"/>
      <c r="G14" s="271" t="str">
        <f>'OBRA CON ACUERDO O CONTRATO'!O13</f>
        <v>-</v>
      </c>
      <c r="H14" s="299">
        <f>'OBRA CON ACUERDO O CONTRATO'!P13</f>
        <v>0</v>
      </c>
      <c r="I14" s="21" t="str">
        <f>'OBRA CON ACUERDO O CONTRATO'!G13</f>
        <v>DOP/AD/016/2013</v>
      </c>
      <c r="J14" s="2" t="str">
        <f>'OBRA CON ACUERDO O CONTRATO'!H13</f>
        <v>ADMINISTRACION DIRECTA</v>
      </c>
      <c r="K14" s="3" t="str">
        <f>'OBRA CON ACUERDO O CONTRATO'!I13</f>
        <v>EMPEDRADO NORMAL CON PIEDRA BRAZA EN C. JUAREZ ENTRE INGRESO Y PLAZA, EN LA DELEGACIÓN DE EL SAUZ</v>
      </c>
      <c r="L14" s="6">
        <f>'OBRA CON ACUERDO O CONTRATO'!K13</f>
        <v>41479</v>
      </c>
      <c r="M14" s="4">
        <f>'OBRA CON ACUERDO O CONTRATO'!J13</f>
        <v>355866.93</v>
      </c>
      <c r="N14" s="5">
        <f>'OBRA CON ACUERDO O CONTRATO'!L13</f>
        <v>41479</v>
      </c>
      <c r="O14" s="12">
        <f>'OBRA CON ACUERDO O CONTRATO'!M13</f>
        <v>41493</v>
      </c>
      <c r="P14" s="291" t="s">
        <v>790</v>
      </c>
      <c r="Q14" s="128"/>
      <c r="R14" s="64"/>
      <c r="S14" s="408"/>
      <c r="T14" s="408"/>
      <c r="U14" s="5"/>
      <c r="V14" s="420">
        <f>'OBRA CON ACUERDO O CONTRATO'!AZ13</f>
        <v>0</v>
      </c>
      <c r="W14" s="12"/>
    </row>
    <row r="15" spans="1:23" ht="45.75" hidden="1" thickTop="1">
      <c r="A15" s="30" t="s">
        <v>263</v>
      </c>
      <c r="B15" s="17">
        <f>'OBRA CON ACUERDO O CONTRATO'!E14</f>
        <v>2013</v>
      </c>
      <c r="C15" s="18" t="str">
        <f>'OBRA CON ACUERDO O CONTRATO'!F14</f>
        <v>RAMO 33</v>
      </c>
      <c r="D15" s="470"/>
      <c r="E15" s="470"/>
      <c r="F15" s="470"/>
      <c r="G15" s="271" t="str">
        <f>'OBRA CON ACUERDO O CONTRATO'!O14</f>
        <v>-</v>
      </c>
      <c r="H15" s="299">
        <f>'OBRA CON ACUERDO O CONTRATO'!P14</f>
        <v>0</v>
      </c>
      <c r="I15" s="21" t="str">
        <f>'OBRA CON ACUERDO O CONTRATO'!G14</f>
        <v>DOP/AD/015/2013</v>
      </c>
      <c r="J15" s="2" t="str">
        <f>'OBRA CON ACUERDO O CONTRATO'!H14</f>
        <v>ADMINISTRACION DIRECTA</v>
      </c>
      <c r="K15" s="3" t="str">
        <f>'OBRA CON ACUERDO O CONTRATO'!I14</f>
        <v>COLECTOR DE ALEJAMIENTO DE AGUAS RESIDUALES EN LA AGENCIA MUNICIPAL DE EL MOLINO</v>
      </c>
      <c r="L15" s="6">
        <f>'OBRA CON ACUERDO O CONTRATO'!K14</f>
        <v>41488</v>
      </c>
      <c r="M15" s="4">
        <f>'OBRA CON ACUERDO O CONTRATO'!J14</f>
        <v>73286.47</v>
      </c>
      <c r="N15" s="5">
        <f>'OBRA CON ACUERDO O CONTRATO'!L14</f>
        <v>41507</v>
      </c>
      <c r="O15" s="12">
        <f>'OBRA CON ACUERDO O CONTRATO'!M14</f>
        <v>41538</v>
      </c>
      <c r="P15" s="291" t="s">
        <v>790</v>
      </c>
      <c r="Q15" s="128"/>
      <c r="R15" s="64"/>
      <c r="S15" s="408"/>
      <c r="T15" s="408"/>
      <c r="U15" s="5"/>
      <c r="V15" s="420">
        <f>'OBRA CON ACUERDO O CONTRATO'!AZ14</f>
        <v>0</v>
      </c>
      <c r="W15" s="12"/>
    </row>
    <row r="16" spans="1:23" ht="30.75" hidden="1" thickTop="1">
      <c r="A16" s="30" t="s">
        <v>263</v>
      </c>
      <c r="B16" s="17">
        <f>'OBRA CON ACUERDO O CONTRATO'!E15</f>
        <v>2013</v>
      </c>
      <c r="C16" s="18" t="str">
        <f>'OBRA CON ACUERDO O CONTRATO'!F15</f>
        <v>RAMO 33</v>
      </c>
      <c r="D16" s="470"/>
      <c r="E16" s="470"/>
      <c r="F16" s="470"/>
      <c r="G16" s="271" t="str">
        <f>'OBRA CON ACUERDO O CONTRATO'!O15</f>
        <v>-</v>
      </c>
      <c r="H16" s="299">
        <f>'OBRA CON ACUERDO O CONTRATO'!P15</f>
        <v>0</v>
      </c>
      <c r="I16" s="21" t="str">
        <f>'OBRA CON ACUERDO O CONTRATO'!G15</f>
        <v>DOP/AD/014/2013</v>
      </c>
      <c r="J16" s="2" t="str">
        <f>'OBRA CON ACUERDO O CONTRATO'!H15</f>
        <v>ADMINISTRACION DIRECTA</v>
      </c>
      <c r="K16" s="3" t="str">
        <f>'OBRA CON ACUERDO O CONTRATO'!I15</f>
        <v>EMPEDRADO NORMAL C. 16 DE SEPTIEMBRE LA LOMA</v>
      </c>
      <c r="L16" s="6">
        <f>'OBRA CON ACUERDO O CONTRATO'!K15</f>
        <v>41488</v>
      </c>
      <c r="M16" s="4">
        <f>'OBRA CON ACUERDO O CONTRATO'!J15</f>
        <v>172000</v>
      </c>
      <c r="N16" s="5">
        <f>'OBRA CON ACUERDO O CONTRATO'!L15</f>
        <v>41493</v>
      </c>
      <c r="O16" s="12">
        <f>'OBRA CON ACUERDO O CONTRATO'!M15</f>
        <v>41506</v>
      </c>
      <c r="P16" s="291" t="s">
        <v>790</v>
      </c>
      <c r="Q16" s="128"/>
      <c r="R16" s="64"/>
      <c r="S16" s="408"/>
      <c r="T16" s="408"/>
      <c r="U16" s="5"/>
      <c r="V16" s="420">
        <f>'OBRA CON ACUERDO O CONTRATO'!AZ15</f>
        <v>0</v>
      </c>
      <c r="W16" s="12"/>
    </row>
    <row r="17" spans="1:23" ht="75.75" hidden="1" thickTop="1">
      <c r="A17" s="30" t="s">
        <v>263</v>
      </c>
      <c r="B17" s="17">
        <f>'OBRA CON ACUERDO O CONTRATO'!E16</f>
        <v>2013</v>
      </c>
      <c r="C17" s="18" t="str">
        <f>'OBRA CON ACUERDO O CONTRATO'!F16</f>
        <v>RAMO 33</v>
      </c>
      <c r="D17" s="470"/>
      <c r="E17" s="470"/>
      <c r="F17" s="470"/>
      <c r="G17" s="271" t="str">
        <f>'OBRA CON ACUERDO O CONTRATO'!O16</f>
        <v>EQUIPO MANTENIMIENTO Y PLANEACION ELECTRICA S.A. DE C.V.</v>
      </c>
      <c r="H17" s="299" t="str">
        <f>'OBRA CON ACUERDO O CONTRATO'!P16</f>
        <v>C. DANIEL RODRIGUEZ VALENZUELA</v>
      </c>
      <c r="I17" s="21" t="str">
        <f>'OBRA CON ACUERDO O CONTRATO'!G16</f>
        <v>GMJ 017C OP/2013</v>
      </c>
      <c r="J17" s="2" t="str">
        <f>'OBRA CON ACUERDO O CONTRATO'!H16</f>
        <v>INVITACIÓN</v>
      </c>
      <c r="K17" s="3" t="str">
        <f>'OBRA CON ACUERDO O CONTRATO'!I16</f>
        <v>ELECTRIFICACIÓN Y EQUIPAMIENTO DE POZO PROFUNDO, EN EL FRACCIONAMIENTO UBICADO EN LA ZONO OESTE DE LA MAGISTERIAL CABECERA MUNICIPAL</v>
      </c>
      <c r="L17" s="6">
        <f>'OBRA CON ACUERDO O CONTRATO'!K16</f>
        <v>41516</v>
      </c>
      <c r="M17" s="4">
        <f>'OBRA CON ACUERDO O CONTRATO'!J16</f>
        <v>1084867.96</v>
      </c>
      <c r="N17" s="5">
        <f>'OBRA CON ACUERDO O CONTRATO'!L16</f>
        <v>41553</v>
      </c>
      <c r="O17" s="12">
        <f>'OBRA CON ACUERDO O CONTRATO'!M16</f>
        <v>41623</v>
      </c>
      <c r="P17" s="291" t="s">
        <v>790</v>
      </c>
      <c r="Q17" s="128"/>
      <c r="R17" s="64"/>
      <c r="S17" s="408"/>
      <c r="T17" s="408"/>
      <c r="U17" s="5"/>
      <c r="V17" s="420">
        <f>'OBRA CON ACUERDO O CONTRATO'!AZ16</f>
        <v>0</v>
      </c>
      <c r="W17" s="12"/>
    </row>
    <row r="18" spans="1:23" s="387" customFormat="1" ht="45.75" hidden="1" thickTop="1">
      <c r="A18" s="398" t="s">
        <v>263</v>
      </c>
      <c r="B18" s="376">
        <f>'OBRA CON ACUERDO O CONTRATO'!E17</f>
        <v>2013</v>
      </c>
      <c r="C18" s="399" t="str">
        <f>'OBRA CON ACUERDO O CONTRATO'!F17</f>
        <v>RAMO 33</v>
      </c>
      <c r="D18" s="471"/>
      <c r="E18" s="471"/>
      <c r="F18" s="471"/>
      <c r="G18" s="400" t="str">
        <f>'OBRA CON ACUERDO O CONTRATO'!O17</f>
        <v>C. JOSE LUIS VILLALPANDO GARCIA</v>
      </c>
      <c r="H18" s="395" t="str">
        <f>'OBRA CON ACUERDO O CONTRATO'!P17</f>
        <v>ING. RIGOBERTO OLMEDO RAMOS</v>
      </c>
      <c r="I18" s="378" t="str">
        <f>'OBRA CON ACUERDO O CONTRATO'!G17</f>
        <v>GMJ 018C OP/2013</v>
      </c>
      <c r="J18" s="379" t="str">
        <f>'OBRA CON ACUERDO O CONTRATO'!H17</f>
        <v>ADJUDICACIÓN DIRECTA</v>
      </c>
      <c r="K18" s="380" t="str">
        <f>'OBRA CON ACUERDO O CONTRATO'!I17</f>
        <v>ELECTRIFICACIÓN EN BARRIO DEL RICON EN LA AGENCIA MUNICIPAL DE LAS TROJES</v>
      </c>
      <c r="L18" s="382">
        <f>'OBRA CON ACUERDO O CONTRATO'!K17</f>
        <v>41501</v>
      </c>
      <c r="M18" s="4">
        <f>'OBRA CON ACUERDO O CONTRATO'!J17</f>
        <v>223854.45</v>
      </c>
      <c r="N18" s="383">
        <f>'OBRA CON ACUERDO O CONTRATO'!L17</f>
        <v>41505</v>
      </c>
      <c r="O18" s="384">
        <f>'OBRA CON ACUERDO O CONTRATO'!M17</f>
        <v>41547</v>
      </c>
      <c r="P18" s="291" t="s">
        <v>790</v>
      </c>
      <c r="Q18" s="490"/>
      <c r="R18" s="485"/>
      <c r="S18" s="409"/>
      <c r="T18" s="409"/>
      <c r="U18" s="383"/>
      <c r="V18" s="420">
        <f>'OBRA CON ACUERDO O CONTRATO'!AZ17</f>
        <v>0</v>
      </c>
      <c r="W18" s="384"/>
    </row>
    <row r="19" spans="1:23" s="387" customFormat="1" ht="45.75" hidden="1" thickTop="1">
      <c r="A19" s="398" t="s">
        <v>263</v>
      </c>
      <c r="B19" s="376">
        <f>'OBRA CON ACUERDO O CONTRATO'!E18</f>
        <v>2013</v>
      </c>
      <c r="C19" s="399" t="str">
        <f>'OBRA CON ACUERDO O CONTRATO'!F18</f>
        <v>RAMO 33</v>
      </c>
      <c r="D19" s="471"/>
      <c r="E19" s="471"/>
      <c r="F19" s="471"/>
      <c r="G19" s="400" t="str">
        <f>'OBRA CON ACUERDO O CONTRATO'!O18</f>
        <v>C. JOSE LUIS VILLALPANDO GARCIA</v>
      </c>
      <c r="H19" s="395" t="str">
        <f>'OBRA CON ACUERDO O CONTRATO'!P18</f>
        <v>ING. RIGOBERTO OLMEDO RAMOS</v>
      </c>
      <c r="I19" s="378" t="str">
        <f>'OBRA CON ACUERDO O CONTRATO'!G18</f>
        <v>GMJ 013C OP/2013</v>
      </c>
      <c r="J19" s="379" t="str">
        <f>'OBRA CON ACUERDO O CONTRATO'!H18</f>
        <v>ADJUDICACIÓN DIRECTA</v>
      </c>
      <c r="K19" s="380" t="str">
        <f>'OBRA CON ACUERDO O CONTRATO'!I18</f>
        <v>ELECTRIFICACIÓN EN C. CUAHUTEMOC, EN LA AGENCIA MUNICIPAL DE LAS TROJES</v>
      </c>
      <c r="L19" s="382">
        <f>'OBRA CON ACUERDO O CONTRATO'!K18</f>
        <v>41501</v>
      </c>
      <c r="M19" s="4">
        <f>'OBRA CON ACUERDO O CONTRATO'!J18</f>
        <v>318371.84999999998</v>
      </c>
      <c r="N19" s="383">
        <f>'OBRA CON ACUERDO O CONTRATO'!L18</f>
        <v>41519</v>
      </c>
      <c r="O19" s="384">
        <f>'OBRA CON ACUERDO O CONTRATO'!M18</f>
        <v>41573</v>
      </c>
      <c r="P19" s="291" t="s">
        <v>790</v>
      </c>
      <c r="Q19" s="490"/>
      <c r="R19" s="485"/>
      <c r="S19" s="409"/>
      <c r="T19" s="409"/>
      <c r="U19" s="383"/>
      <c r="V19" s="420">
        <f>'OBRA CON ACUERDO O CONTRATO'!AZ18</f>
        <v>0</v>
      </c>
      <c r="W19" s="384"/>
    </row>
    <row r="20" spans="1:23" ht="30.75" hidden="1" thickTop="1">
      <c r="A20" s="30" t="s">
        <v>263</v>
      </c>
      <c r="B20" s="17">
        <f>'OBRA CON ACUERDO O CONTRATO'!E19</f>
        <v>2013</v>
      </c>
      <c r="C20" s="18" t="str">
        <f>'OBRA CON ACUERDO O CONTRATO'!F19</f>
        <v>RAMO 33</v>
      </c>
      <c r="D20" s="470"/>
      <c r="E20" s="470"/>
      <c r="F20" s="470"/>
      <c r="G20" s="271" t="str">
        <f>'OBRA CON ACUERDO O CONTRATO'!O19</f>
        <v>-</v>
      </c>
      <c r="H20" s="299">
        <f>'OBRA CON ACUERDO O CONTRATO'!P19</f>
        <v>0</v>
      </c>
      <c r="I20" s="21" t="str">
        <f>'OBRA CON ACUERDO O CONTRATO'!G19</f>
        <v>DOP/AD/028/2013</v>
      </c>
      <c r="J20" s="2" t="str">
        <f>'OBRA CON ACUERDO O CONTRATO'!H19</f>
        <v>ADMINISTRACION DIRECTA</v>
      </c>
      <c r="K20" s="3" t="str">
        <f>'OBRA CON ACUERDO O CONTRATO'!I19</f>
        <v>CONST. MURO PERIMETRAL FRACC. MAGISTERIAL CABECERA MUNICIPAL</v>
      </c>
      <c r="L20" s="6">
        <f>'OBRA CON ACUERDO O CONTRATO'!K19</f>
        <v>41596</v>
      </c>
      <c r="M20" s="4">
        <f>'OBRA CON ACUERDO O CONTRATO'!J19</f>
        <v>65000</v>
      </c>
      <c r="N20" s="5">
        <f>'OBRA CON ACUERDO O CONTRATO'!L19</f>
        <v>41589</v>
      </c>
      <c r="O20" s="12">
        <f>'OBRA CON ACUERDO O CONTRATO'!M19</f>
        <v>41638</v>
      </c>
      <c r="P20" s="291" t="s">
        <v>790</v>
      </c>
      <c r="Q20" s="128"/>
      <c r="R20" s="64"/>
      <c r="S20" s="408"/>
      <c r="T20" s="408"/>
      <c r="U20" s="5"/>
      <c r="V20" s="420">
        <f>'OBRA CON ACUERDO O CONTRATO'!AZ19</f>
        <v>0</v>
      </c>
      <c r="W20" s="12"/>
    </row>
    <row r="21" spans="1:23" ht="45.75" hidden="1" thickTop="1">
      <c r="A21" s="30" t="s">
        <v>263</v>
      </c>
      <c r="B21" s="17">
        <f>'OBRA CON ACUERDO O CONTRATO'!E20</f>
        <v>2013</v>
      </c>
      <c r="C21" s="18" t="str">
        <f>'OBRA CON ACUERDO O CONTRATO'!F20</f>
        <v>RAMO 33</v>
      </c>
      <c r="D21" s="470"/>
      <c r="E21" s="470"/>
      <c r="F21" s="470"/>
      <c r="G21" s="271" t="str">
        <f>'OBRA CON ACUERDO O CONTRATO'!O20</f>
        <v>-</v>
      </c>
      <c r="H21" s="299">
        <f>'OBRA CON ACUERDO O CONTRATO'!P20</f>
        <v>0</v>
      </c>
      <c r="I21" s="21" t="str">
        <f>'OBRA CON ACUERDO O CONTRATO'!G20</f>
        <v>OP/AD/027/2013</v>
      </c>
      <c r="J21" s="2" t="str">
        <f>'OBRA CON ACUERDO O CONTRATO'!H20</f>
        <v>ADMINISTRACION DIRECTA</v>
      </c>
      <c r="K21" s="3" t="str">
        <f>'OBRA CON ACUERDO O CONTRATO'!I20</f>
        <v>CASETA DE CONTROL Y CLORACION DEL POZO FRACC. MAGISTERIAL CABECERA MUNICIPAL</v>
      </c>
      <c r="L21" s="108" t="s">
        <v>48</v>
      </c>
      <c r="M21" s="4" t="str">
        <f>'OBRA CON ACUERDO O CONTRATO'!J20</f>
        <v>FALTA</v>
      </c>
      <c r="N21" s="109" t="s">
        <v>48</v>
      </c>
      <c r="O21" s="110" t="s">
        <v>48</v>
      </c>
      <c r="P21" s="291" t="s">
        <v>790</v>
      </c>
      <c r="Q21" s="491"/>
      <c r="R21" s="112"/>
      <c r="S21" s="410"/>
      <c r="T21" s="410"/>
      <c r="U21" s="109"/>
      <c r="V21" s="420">
        <f>'OBRA CON ACUERDO O CONTRATO'!AZ20</f>
        <v>0</v>
      </c>
      <c r="W21" s="110"/>
    </row>
    <row r="22" spans="1:23" s="387" customFormat="1" ht="60.75" hidden="1" thickTop="1">
      <c r="A22" s="398" t="s">
        <v>263</v>
      </c>
      <c r="B22" s="376">
        <f>'OBRA CON ACUERDO O CONTRATO'!E21</f>
        <v>2013</v>
      </c>
      <c r="C22" s="399" t="str">
        <f>'OBRA CON ACUERDO O CONTRATO'!F21</f>
        <v>RAMO 33</v>
      </c>
      <c r="D22" s="471"/>
      <c r="E22" s="471"/>
      <c r="F22" s="471"/>
      <c r="G22" s="400" t="str">
        <f>'OBRA CON ACUERDO O CONTRATO'!O21</f>
        <v>C. JUAN MANUEL PALOS VACA</v>
      </c>
      <c r="H22" s="395" t="str">
        <f>'OBRA CON ACUERDO O CONTRATO'!P21</f>
        <v>ING. ISER RANGEL REVILLA</v>
      </c>
      <c r="I22" s="378" t="str">
        <f>'OBRA CON ACUERDO O CONTRATO'!G21</f>
        <v>GMJ 020C OP/2013</v>
      </c>
      <c r="J22" s="379" t="str">
        <f>'OBRA CON ACUERDO O CONTRATO'!H21</f>
        <v>ADJUDICACIÓN DIRECTA</v>
      </c>
      <c r="K22" s="380" t="str">
        <f>'OBRA CON ACUERDO O CONTRATO'!I21</f>
        <v xml:space="preserve">RENOVACION DE RED DE DRENAJE EN LA CALLE RAMON CORONA ENTRE MORELOS Y LOPEZ COTILLA EN LA DELEGACION DE POTRERILLOS </v>
      </c>
      <c r="L22" s="382">
        <f>'OBRA CON ACUERDO O CONTRATO'!K21</f>
        <v>41547</v>
      </c>
      <c r="M22" s="4">
        <f>'OBRA CON ACUERDO O CONTRATO'!J21</f>
        <v>99364.64</v>
      </c>
      <c r="N22" s="383">
        <f>'OBRA CON ACUERDO O CONTRATO'!L21</f>
        <v>41548</v>
      </c>
      <c r="O22" s="384">
        <f>'OBRA CON ACUERDO O CONTRATO'!M21</f>
        <v>41580</v>
      </c>
      <c r="P22" s="291" t="s">
        <v>790</v>
      </c>
      <c r="Q22" s="490"/>
      <c r="R22" s="485"/>
      <c r="S22" s="409"/>
      <c r="T22" s="409"/>
      <c r="U22" s="383"/>
      <c r="V22" s="420">
        <f>'OBRA CON ACUERDO O CONTRATO'!AZ21</f>
        <v>0</v>
      </c>
      <c r="W22" s="384"/>
    </row>
    <row r="23" spans="1:23" s="387" customFormat="1" ht="75.75" hidden="1" thickTop="1">
      <c r="A23" s="398" t="s">
        <v>263</v>
      </c>
      <c r="B23" s="376">
        <f>'OBRA CON ACUERDO O CONTRATO'!E22</f>
        <v>2013</v>
      </c>
      <c r="C23" s="399" t="str">
        <f>'OBRA CON ACUERDO O CONTRATO'!F22</f>
        <v>RAMO 33</v>
      </c>
      <c r="D23" s="471"/>
      <c r="E23" s="471"/>
      <c r="F23" s="471"/>
      <c r="G23" s="400" t="str">
        <f>'OBRA CON ACUERDO O CONTRATO'!O22</f>
        <v>C. JUAN MANUEL PALOS VACA</v>
      </c>
      <c r="H23" s="395" t="str">
        <f>'OBRA CON ACUERDO O CONTRATO'!P22</f>
        <v>ING. ISER RANGEL REVILLA</v>
      </c>
      <c r="I23" s="378" t="str">
        <f>'OBRA CON ACUERDO O CONTRATO'!G22</f>
        <v>GMJ 019C OP/2013</v>
      </c>
      <c r="J23" s="379" t="str">
        <f>'OBRA CON ACUERDO O CONTRATO'!H22</f>
        <v>ADJUDICACIÓN DIRECTA</v>
      </c>
      <c r="K23" s="380" t="str">
        <f>'OBRA CON ACUERDO O CONTRATO'!I22</f>
        <v xml:space="preserve">PAVIMENTO DE EMPEDRADO AHOGADO EN CEMENTO EN LA CALLE RAMON CORONA ENTRE MORELOS Y LOPEZ COTILLAEN LA DELEGACION DE POTRERILLOS </v>
      </c>
      <c r="L23" s="382">
        <f>'OBRA CON ACUERDO O CONTRATO'!K22</f>
        <v>41547</v>
      </c>
      <c r="M23" s="4">
        <f>'OBRA CON ACUERDO O CONTRATO'!J22</f>
        <v>363453.99</v>
      </c>
      <c r="N23" s="383">
        <f>'OBRA CON ACUERDO O CONTRATO'!L22</f>
        <v>41548</v>
      </c>
      <c r="O23" s="384">
        <f>'OBRA CON ACUERDO O CONTRATO'!M22</f>
        <v>41580</v>
      </c>
      <c r="P23" s="291" t="s">
        <v>790</v>
      </c>
      <c r="Q23" s="490"/>
      <c r="R23" s="485"/>
      <c r="S23" s="409"/>
      <c r="T23" s="409"/>
      <c r="U23" s="383"/>
      <c r="V23" s="420">
        <f>'OBRA CON ACUERDO O CONTRATO'!AZ22</f>
        <v>0</v>
      </c>
      <c r="W23" s="384"/>
    </row>
    <row r="24" spans="1:23" ht="45.75" hidden="1" thickTop="1">
      <c r="A24" s="30" t="s">
        <v>263</v>
      </c>
      <c r="B24" s="17">
        <f>'OBRA CON ACUERDO O CONTRATO'!E23</f>
        <v>2013</v>
      </c>
      <c r="C24" s="18" t="str">
        <f>'OBRA CON ACUERDO O CONTRATO'!F23</f>
        <v>RAMO 33</v>
      </c>
      <c r="D24" s="470"/>
      <c r="E24" s="470"/>
      <c r="F24" s="470"/>
      <c r="G24" s="271" t="str">
        <f>'OBRA CON ACUERDO O CONTRATO'!O23</f>
        <v>-</v>
      </c>
      <c r="H24" s="299">
        <f>'OBRA CON ACUERDO O CONTRATO'!P23</f>
        <v>0</v>
      </c>
      <c r="I24" s="21" t="str">
        <f>'OBRA CON ACUERDO O CONTRATO'!G23</f>
        <v>DOP/AD/022/2013</v>
      </c>
      <c r="J24" s="2" t="str">
        <f>'OBRA CON ACUERDO O CONTRATO'!H23</f>
        <v>ADMINISTRACION DIRECTA</v>
      </c>
      <c r="K24" s="3" t="str">
        <f>'OBRA CON ACUERDO O CONTRATO'!I23</f>
        <v>COLOCACION DE ADOQUIN EN CALLE JUAREZ Y 5 DE MAYO, EN LA LOCALIDAD DE SAN PEDRO TESISTAN</v>
      </c>
      <c r="L24" s="6">
        <f>'OBRA CON ACUERDO O CONTRATO'!K23</f>
        <v>41599</v>
      </c>
      <c r="M24" s="4">
        <f>'OBRA CON ACUERDO O CONTRATO'!J23</f>
        <v>339164.5</v>
      </c>
      <c r="N24" s="5">
        <f>'OBRA CON ACUERDO O CONTRATO'!L23</f>
        <v>41600</v>
      </c>
      <c r="O24" s="12">
        <f>'OBRA CON ACUERDO O CONTRATO'!M23</f>
        <v>41623</v>
      </c>
      <c r="P24" s="291" t="s">
        <v>790</v>
      </c>
      <c r="Q24" s="128"/>
      <c r="R24" s="64"/>
      <c r="S24" s="408"/>
      <c r="T24" s="408"/>
      <c r="U24" s="5"/>
      <c r="V24" s="420">
        <f>'OBRA CON ACUERDO O CONTRATO'!AZ23</f>
        <v>0</v>
      </c>
      <c r="W24" s="12"/>
    </row>
    <row r="25" spans="1:23" ht="45.75" hidden="1" thickTop="1">
      <c r="A25" s="30" t="s">
        <v>263</v>
      </c>
      <c r="B25" s="17">
        <f>'OBRA CON ACUERDO O CONTRATO'!E24</f>
        <v>2013</v>
      </c>
      <c r="C25" s="18" t="str">
        <f>'OBRA CON ACUERDO O CONTRATO'!F24</f>
        <v>RAMO 33</v>
      </c>
      <c r="D25" s="470"/>
      <c r="E25" s="470"/>
      <c r="F25" s="470"/>
      <c r="G25" s="271" t="str">
        <f>'OBRA CON ACUERDO O CONTRATO'!O24</f>
        <v>-</v>
      </c>
      <c r="H25" s="299">
        <f>'OBRA CON ACUERDO O CONTRATO'!P24</f>
        <v>0</v>
      </c>
      <c r="I25" s="21" t="str">
        <f>'OBRA CON ACUERDO O CONTRATO'!G24</f>
        <v>DOP/AD/023/2013</v>
      </c>
      <c r="J25" s="2" t="str">
        <f>'OBRA CON ACUERDO O CONTRATO'!H24</f>
        <v>ADMINISTRACION DIRECTA</v>
      </c>
      <c r="K25" s="3" t="str">
        <f>'OBRA CON ACUERDO O CONTRATO'!I24</f>
        <v>RENOVACION DE AGUA POTABLE, EN C. 16 DE SEPTIEMBRE EN LA AGENCIA MUNICIPAL DE NEXTIPAC</v>
      </c>
      <c r="L25" s="6">
        <f>'OBRA CON ACUERDO O CONTRATO'!K24</f>
        <v>41593</v>
      </c>
      <c r="M25" s="4">
        <f>'OBRA CON ACUERDO O CONTRATO'!J24</f>
        <v>108190</v>
      </c>
      <c r="N25" s="5">
        <f>'OBRA CON ACUERDO O CONTRATO'!L24</f>
        <v>41596</v>
      </c>
      <c r="O25" s="12">
        <f>'OBRA CON ACUERDO O CONTRATO'!M24</f>
        <v>41610</v>
      </c>
      <c r="P25" s="291" t="s">
        <v>790</v>
      </c>
      <c r="Q25" s="128"/>
      <c r="R25" s="64"/>
      <c r="S25" s="408"/>
      <c r="T25" s="408"/>
      <c r="U25" s="5"/>
      <c r="V25" s="420">
        <f>'OBRA CON ACUERDO O CONTRATO'!AZ24</f>
        <v>0</v>
      </c>
      <c r="W25" s="12"/>
    </row>
    <row r="26" spans="1:23" ht="45.75" hidden="1" thickTop="1">
      <c r="A26" s="30" t="s">
        <v>263</v>
      </c>
      <c r="B26" s="17">
        <f>'OBRA CON ACUERDO O CONTRATO'!E25</f>
        <v>2013</v>
      </c>
      <c r="C26" s="18" t="str">
        <f>'OBRA CON ACUERDO O CONTRATO'!F25</f>
        <v>RAMO 33</v>
      </c>
      <c r="D26" s="470"/>
      <c r="E26" s="470"/>
      <c r="F26" s="470"/>
      <c r="G26" s="271" t="str">
        <f>'OBRA CON ACUERDO O CONTRATO'!O25</f>
        <v>-</v>
      </c>
      <c r="H26" s="299">
        <f>'OBRA CON ACUERDO O CONTRATO'!P25</f>
        <v>0</v>
      </c>
      <c r="I26" s="21" t="str">
        <f>'OBRA CON ACUERDO O CONTRATO'!G25</f>
        <v>DOP/AD/017/2013</v>
      </c>
      <c r="J26" s="2" t="str">
        <f>'OBRA CON ACUERDO O CONTRATO'!H25</f>
        <v>ADMINISTRACION DIRECTA</v>
      </c>
      <c r="K26" s="3" t="str">
        <f>'OBRA CON ACUERDO O CONTRATO'!I25</f>
        <v>RENOVACION DE RED DE DRENAJE, EN C. 16 DE SEPTIEMBRE EN LA AGENCIA MUNICIPAL DE NEXTIPAC</v>
      </c>
      <c r="L26" s="6">
        <f>'OBRA CON ACUERDO O CONTRATO'!K25</f>
        <v>41593</v>
      </c>
      <c r="M26" s="4">
        <f>'OBRA CON ACUERDO O CONTRATO'!J25</f>
        <v>120948.09</v>
      </c>
      <c r="N26" s="5">
        <f>'OBRA CON ACUERDO O CONTRATO'!L25</f>
        <v>41596</v>
      </c>
      <c r="O26" s="12">
        <f>'OBRA CON ACUERDO O CONTRATO'!M25</f>
        <v>41610</v>
      </c>
      <c r="P26" s="291" t="s">
        <v>790</v>
      </c>
      <c r="Q26" s="128"/>
      <c r="R26" s="64"/>
      <c r="S26" s="408"/>
      <c r="T26" s="408"/>
      <c r="U26" s="5"/>
      <c r="V26" s="420">
        <f>'OBRA CON ACUERDO O CONTRATO'!AZ25</f>
        <v>0</v>
      </c>
      <c r="W26" s="12"/>
    </row>
    <row r="27" spans="1:23" ht="75.75" hidden="1" thickTop="1">
      <c r="A27" s="30" t="s">
        <v>263</v>
      </c>
      <c r="B27" s="17">
        <f>'OBRA CON ACUERDO O CONTRATO'!E26</f>
        <v>2013</v>
      </c>
      <c r="C27" s="18" t="str">
        <f>'OBRA CON ACUERDO O CONTRATO'!F26</f>
        <v>RAMO 33</v>
      </c>
      <c r="D27" s="470"/>
      <c r="E27" s="470"/>
      <c r="F27" s="470"/>
      <c r="G27" s="271" t="str">
        <f>'OBRA CON ACUERDO O CONTRATO'!O26</f>
        <v>-</v>
      </c>
      <c r="H27" s="299">
        <f>'OBRA CON ACUERDO O CONTRATO'!P26</f>
        <v>0</v>
      </c>
      <c r="I27" s="21" t="str">
        <f>'OBRA CON ACUERDO O CONTRATO'!G26</f>
        <v>DOP/AD/021/2013</v>
      </c>
      <c r="J27" s="2" t="str">
        <f>'OBRA CON ACUERDO O CONTRATO'!H26</f>
        <v>ADMINISTRACION DIRECTA</v>
      </c>
      <c r="K27" s="3" t="str">
        <f>'OBRA CON ACUERDO O CONTRATO'!I26</f>
        <v>REEMPEDRADO NORMALEN CALLE LAZARO CARDENAS ENTRE C. PERO MORENO Y C. 16 DE SEPTIEMPRE, EN LA LOCALIDAD DE ZAPOTITAN DE HIDALGO</v>
      </c>
      <c r="L27" s="6">
        <f>'OBRA CON ACUERDO O CONTRATO'!K26</f>
        <v>41588</v>
      </c>
      <c r="M27" s="4">
        <f>'OBRA CON ACUERDO O CONTRATO'!J26</f>
        <v>150310.03</v>
      </c>
      <c r="N27" s="5">
        <f>'OBRA CON ACUERDO O CONTRATO'!L26</f>
        <v>41589</v>
      </c>
      <c r="O27" s="12">
        <f>'OBRA CON ACUERDO O CONTRATO'!M26</f>
        <v>41608</v>
      </c>
      <c r="P27" s="291" t="s">
        <v>790</v>
      </c>
      <c r="Q27" s="128"/>
      <c r="R27" s="64"/>
      <c r="S27" s="408"/>
      <c r="T27" s="408"/>
      <c r="U27" s="5"/>
      <c r="V27" s="420">
        <f>'OBRA CON ACUERDO O CONTRATO'!AZ26</f>
        <v>0</v>
      </c>
      <c r="W27" s="12"/>
    </row>
    <row r="28" spans="1:23" ht="45.75" hidden="1" thickTop="1">
      <c r="A28" s="30" t="s">
        <v>263</v>
      </c>
      <c r="B28" s="17">
        <f>'OBRA CON ACUERDO O CONTRATO'!E27</f>
        <v>2013</v>
      </c>
      <c r="C28" s="18" t="str">
        <f>'OBRA CON ACUERDO O CONTRATO'!F27</f>
        <v>RAMO 33</v>
      </c>
      <c r="D28" s="470"/>
      <c r="E28" s="470"/>
      <c r="F28" s="470"/>
      <c r="G28" s="271" t="str">
        <f>'OBRA CON ACUERDO O CONTRATO'!O27</f>
        <v>-</v>
      </c>
      <c r="H28" s="299">
        <f>'OBRA CON ACUERDO O CONTRATO'!P27</f>
        <v>0</v>
      </c>
      <c r="I28" s="21" t="str">
        <f>'OBRA CON ACUERDO O CONTRATO'!G27</f>
        <v>DOP/AD/019/2013</v>
      </c>
      <c r="J28" s="2" t="str">
        <f>'OBRA CON ACUERDO O CONTRATO'!H27</f>
        <v>ADMINISTRACION DIRECTA</v>
      </c>
      <c r="K28" s="3" t="str">
        <f>'OBRA CON ACUERDO O CONTRATO'!I27</f>
        <v>REMODELACION DE DELEGACION EN LA POBLACION DE SAN PEDRO TESISTAN</v>
      </c>
      <c r="L28" s="6">
        <f>'OBRA CON ACUERDO O CONTRATO'!K27</f>
        <v>41502</v>
      </c>
      <c r="M28" s="4">
        <f>'OBRA CON ACUERDO O CONTRATO'!J27</f>
        <v>93916.43</v>
      </c>
      <c r="N28" s="5">
        <f>'OBRA CON ACUERDO O CONTRATO'!L27</f>
        <v>41507</v>
      </c>
      <c r="O28" s="12">
        <f>'OBRA CON ACUERDO O CONTRATO'!M27</f>
        <v>41545</v>
      </c>
      <c r="P28" s="291" t="s">
        <v>790</v>
      </c>
      <c r="Q28" s="128"/>
      <c r="R28" s="64"/>
      <c r="S28" s="408"/>
      <c r="T28" s="408"/>
      <c r="U28" s="5"/>
      <c r="V28" s="420">
        <f>'OBRA CON ACUERDO O CONTRATO'!AZ27</f>
        <v>0</v>
      </c>
      <c r="W28" s="12"/>
    </row>
    <row r="29" spans="1:23" ht="60.75" hidden="1" thickTop="1">
      <c r="A29" s="30" t="s">
        <v>263</v>
      </c>
      <c r="B29" s="17">
        <f>'OBRA CON ACUERDO O CONTRATO'!E28</f>
        <v>2013</v>
      </c>
      <c r="C29" s="18" t="str">
        <f>'OBRA CON ACUERDO O CONTRATO'!F28</f>
        <v>RAMO 33</v>
      </c>
      <c r="D29" s="470"/>
      <c r="E29" s="470"/>
      <c r="F29" s="470"/>
      <c r="G29" s="271" t="str">
        <f>'OBRA CON ACUERDO O CONTRATO'!O28</f>
        <v>-</v>
      </c>
      <c r="H29" s="299">
        <f>'OBRA CON ACUERDO O CONTRATO'!P28</f>
        <v>0</v>
      </c>
      <c r="I29" s="21" t="str">
        <f>'OBRA CON ACUERDO O CONTRATO'!G28</f>
        <v>DOP/AD/024/2013</v>
      </c>
      <c r="J29" s="2" t="str">
        <f>'OBRA CON ACUERDO O CONTRATO'!H28</f>
        <v>ADMINISTRACION DIRECTA</v>
      </c>
      <c r="K29" s="3" t="str">
        <f>'OBRA CON ACUERDO O CONTRATO'!I28</f>
        <v>EMPEDRADO AHOGADO EN CEMENTO EN LA CALLE DONATO GUERRA DE CHURUBUSCO HASTA ARROYO EN LA AGENCIA MUNICIPAL DE; LA LOMA</v>
      </c>
      <c r="L29" s="6">
        <f>'OBRA CON ACUERDO O CONTRATO'!K28</f>
        <v>41614</v>
      </c>
      <c r="M29" s="4">
        <f>'OBRA CON ACUERDO O CONTRATO'!J28</f>
        <v>300000</v>
      </c>
      <c r="N29" s="5">
        <f>'OBRA CON ACUERDO O CONTRATO'!L28</f>
        <v>41617</v>
      </c>
      <c r="O29" s="12">
        <f>'OBRA CON ACUERDO O CONTRATO'!M28</f>
        <v>41638</v>
      </c>
      <c r="P29" s="291" t="s">
        <v>790</v>
      </c>
      <c r="Q29" s="128"/>
      <c r="R29" s="64"/>
      <c r="S29" s="408"/>
      <c r="T29" s="408"/>
      <c r="U29" s="5"/>
      <c r="V29" s="420">
        <f>'OBRA CON ACUERDO O CONTRATO'!AZ28</f>
        <v>0</v>
      </c>
      <c r="W29" s="12"/>
    </row>
    <row r="30" spans="1:23" ht="75.75" hidden="1" thickTop="1">
      <c r="A30" s="30" t="s">
        <v>263</v>
      </c>
      <c r="B30" s="17">
        <f>'OBRA CON ACUERDO O CONTRATO'!E29</f>
        <v>2013</v>
      </c>
      <c r="C30" s="18" t="str">
        <f>'OBRA CON ACUERDO O CONTRATO'!F29</f>
        <v>RAMO 33</v>
      </c>
      <c r="D30" s="470"/>
      <c r="E30" s="470"/>
      <c r="F30" s="470"/>
      <c r="G30" s="271" t="str">
        <f>'OBRA CON ACUERDO O CONTRATO'!O29</f>
        <v>-</v>
      </c>
      <c r="H30" s="299">
        <f>'OBRA CON ACUERDO O CONTRATO'!P29</f>
        <v>0</v>
      </c>
      <c r="I30" s="21" t="str">
        <f>'OBRA CON ACUERDO O CONTRATO'!G29</f>
        <v>DOP/AD/026/2013</v>
      </c>
      <c r="J30" s="2" t="str">
        <f>'OBRA CON ACUERDO O CONTRATO'!H29</f>
        <v>ADMINISTRACION DIRECTA</v>
      </c>
      <c r="K30" s="3" t="str">
        <f>'OBRA CON ACUERDO O CONTRATO'!I29</f>
        <v>CONSTRUCCION DE RED DE AGUA POTABLE EN LA CALLE DONATO GUERRA DE CHURUBUSCO HASTA ARROYO, EN LA AGENCIA MUNICIPAL DE; LA LOMA</v>
      </c>
      <c r="L30" s="6">
        <f>'OBRA CON ACUERDO O CONTRATO'!K29</f>
        <v>41614</v>
      </c>
      <c r="M30" s="4">
        <f>'OBRA CON ACUERDO O CONTRATO'!J29</f>
        <v>51673.18</v>
      </c>
      <c r="N30" s="5">
        <f>'OBRA CON ACUERDO O CONTRATO'!L29</f>
        <v>41617</v>
      </c>
      <c r="O30" s="12">
        <f>'OBRA CON ACUERDO O CONTRATO'!M29</f>
        <v>41638</v>
      </c>
      <c r="P30" s="291" t="s">
        <v>790</v>
      </c>
      <c r="Q30" s="128"/>
      <c r="R30" s="64"/>
      <c r="S30" s="408"/>
      <c r="T30" s="408"/>
      <c r="U30" s="5"/>
      <c r="V30" s="420">
        <f>'OBRA CON ACUERDO O CONTRATO'!AZ29</f>
        <v>0</v>
      </c>
      <c r="W30" s="12"/>
    </row>
    <row r="31" spans="1:23" ht="60.75" hidden="1" thickTop="1">
      <c r="A31" s="30" t="s">
        <v>263</v>
      </c>
      <c r="B31" s="17">
        <f>'OBRA CON ACUERDO O CONTRATO'!E30</f>
        <v>2013</v>
      </c>
      <c r="C31" s="18" t="str">
        <f>'OBRA CON ACUERDO O CONTRATO'!F30</f>
        <v>RAMO 33</v>
      </c>
      <c r="D31" s="470"/>
      <c r="E31" s="470"/>
      <c r="F31" s="470"/>
      <c r="G31" s="271" t="str">
        <f>'OBRA CON ACUERDO O CONTRATO'!O30</f>
        <v>-</v>
      </c>
      <c r="H31" s="299">
        <f>'OBRA CON ACUERDO O CONTRATO'!P30</f>
        <v>0</v>
      </c>
      <c r="I31" s="21" t="str">
        <f>'OBRA CON ACUERDO O CONTRATO'!G30</f>
        <v>DOP/AD/025/2013</v>
      </c>
      <c r="J31" s="2" t="str">
        <f>'OBRA CON ACUERDO O CONTRATO'!H30</f>
        <v>ADMINISTRACION DIRECTA</v>
      </c>
      <c r="K31" s="3" t="str">
        <f>'OBRA CON ACUERDO O CONTRATO'!I30</f>
        <v>CONSTRUCCION DE DRENAJE, EN LA C. DONATO GUERRA DE CHURUBUSCO HASTA EL ARROYO EN LA AGENCIA MUNICIPAL DE LA LOMA</v>
      </c>
      <c r="L31" s="6">
        <f>'OBRA CON ACUERDO O CONTRATO'!K30</f>
        <v>41614</v>
      </c>
      <c r="M31" s="4">
        <f>'OBRA CON ACUERDO O CONTRATO'!J30</f>
        <v>63457.87</v>
      </c>
      <c r="N31" s="5">
        <f>'OBRA CON ACUERDO O CONTRATO'!L30</f>
        <v>41617</v>
      </c>
      <c r="O31" s="12">
        <f>'OBRA CON ACUERDO O CONTRATO'!M30</f>
        <v>41638</v>
      </c>
      <c r="P31" s="291" t="s">
        <v>790</v>
      </c>
      <c r="Q31" s="128"/>
      <c r="R31" s="64"/>
      <c r="S31" s="408"/>
      <c r="T31" s="408"/>
      <c r="U31" s="5"/>
      <c r="V31" s="420">
        <f>'OBRA CON ACUERDO O CONTRATO'!AZ30</f>
        <v>0</v>
      </c>
      <c r="W31" s="12"/>
    </row>
    <row r="32" spans="1:23" ht="45.75" hidden="1" thickTop="1">
      <c r="A32" s="30" t="s">
        <v>263</v>
      </c>
      <c r="B32" s="17">
        <f>'OBRA CON ACUERDO O CONTRATO'!E31</f>
        <v>2013</v>
      </c>
      <c r="C32" s="18" t="str">
        <f>'OBRA CON ACUERDO O CONTRATO'!F31</f>
        <v>RAMO 33</v>
      </c>
      <c r="D32" s="470"/>
      <c r="E32" s="470"/>
      <c r="F32" s="470"/>
      <c r="G32" s="271" t="str">
        <f>'OBRA CON ACUERDO O CONTRATO'!O31</f>
        <v>-</v>
      </c>
      <c r="H32" s="299">
        <f>'OBRA CON ACUERDO O CONTRATO'!P31</f>
        <v>0</v>
      </c>
      <c r="I32" s="21" t="str">
        <f>'OBRA CON ACUERDO O CONTRATO'!G31</f>
        <v>DOP/AD/008/2013</v>
      </c>
      <c r="J32" s="2" t="str">
        <f>'OBRA CON ACUERDO O CONTRATO'!H31</f>
        <v>ADMINISTRACION DIRECTA</v>
      </c>
      <c r="K32" s="3" t="str">
        <f>'OBRA CON ACUERDO O CONTRATO'!I31</f>
        <v>EMPEDRADO NORMAL, EN C. 16 DE SEPTIEMBRE EN LA AGENCIA MUNICIPAL DE NEXTIPAC</v>
      </c>
      <c r="L32" s="6">
        <f>'OBRA CON ACUERDO O CONTRATO'!K31</f>
        <v>41600</v>
      </c>
      <c r="M32" s="4">
        <f>'OBRA CON ACUERDO O CONTRATO'!J31</f>
        <v>387451.67</v>
      </c>
      <c r="N32" s="5">
        <f>'OBRA CON ACUERDO O CONTRATO'!L31</f>
        <v>41603</v>
      </c>
      <c r="O32" s="12">
        <f>'OBRA CON ACUERDO O CONTRATO'!M31</f>
        <v>41608</v>
      </c>
      <c r="P32" s="291" t="s">
        <v>790</v>
      </c>
      <c r="Q32" s="128"/>
      <c r="R32" s="64"/>
      <c r="S32" s="408"/>
      <c r="T32" s="408"/>
      <c r="U32" s="5"/>
      <c r="V32" s="420">
        <f>'OBRA CON ACUERDO O CONTRATO'!AZ31</f>
        <v>0</v>
      </c>
      <c r="W32" s="12"/>
    </row>
    <row r="33" spans="1:23" s="387" customFormat="1" ht="60.75" hidden="1" thickTop="1">
      <c r="A33" s="398" t="s">
        <v>263</v>
      </c>
      <c r="B33" s="376">
        <f>'OBRA CON ACUERDO O CONTRATO'!E32</f>
        <v>2013</v>
      </c>
      <c r="C33" s="399" t="str">
        <f>'OBRA CON ACUERDO O CONTRATO'!F32</f>
        <v>Resc Esp Pub</v>
      </c>
      <c r="D33" s="471"/>
      <c r="E33" s="471"/>
      <c r="F33" s="471"/>
      <c r="G33" s="400" t="str">
        <f>'OBRA CON ACUERDO O CONTRATO'!O32</f>
        <v>KARLAY S.A. DE S.V.</v>
      </c>
      <c r="H33" s="395" t="str">
        <f>'OBRA CON ACUERDO O CONTRATO'!P32</f>
        <v>C. DANIEL RODRIGUEZ VALENZUELA</v>
      </c>
      <c r="I33" s="378" t="str">
        <f>'OBRA CON ACUERDO O CONTRATO'!G32</f>
        <v>GMJ 021C OP/2013</v>
      </c>
      <c r="J33" s="379" t="str">
        <f>'OBRA CON ACUERDO O CONTRATO'!H32</f>
        <v>ADJUDICACIÓN DIRECTA</v>
      </c>
      <c r="K33" s="380" t="str">
        <f>'OBRA CON ACUERDO O CONTRATO'!I32</f>
        <v>RESCATE DE LA UNIDAD DEPORTIVA ZARAGOZA, EN LA CABECERA MUNICIPAL, DEL MUNICIPIO DE JOCOTEPEC, JALISCO</v>
      </c>
      <c r="L33" s="382">
        <f>'OBRA CON ACUERDO O CONTRATO'!K32</f>
        <v>41547</v>
      </c>
      <c r="M33" s="4">
        <f>'OBRA CON ACUERDO O CONTRATO'!J32</f>
        <v>1299999</v>
      </c>
      <c r="N33" s="383">
        <f>'OBRA CON ACUERDO O CONTRATO'!L32</f>
        <v>41547</v>
      </c>
      <c r="O33" s="384">
        <f>'OBRA CON ACUERDO O CONTRATO'!M32</f>
        <v>41608</v>
      </c>
      <c r="P33" s="291" t="s">
        <v>790</v>
      </c>
      <c r="Q33" s="490"/>
      <c r="R33" s="485"/>
      <c r="S33" s="409"/>
      <c r="T33" s="409"/>
      <c r="U33" s="383"/>
      <c r="V33" s="420">
        <f>'OBRA CON ACUERDO O CONTRATO'!AZ32</f>
        <v>0</v>
      </c>
      <c r="W33" s="384"/>
    </row>
    <row r="34" spans="1:23" ht="75.75" hidden="1" thickTop="1">
      <c r="A34" s="30" t="s">
        <v>263</v>
      </c>
      <c r="B34" s="17">
        <f>'OBRA CON ACUERDO O CONTRATO'!E33</f>
        <v>2013</v>
      </c>
      <c r="C34" s="18" t="str">
        <f>'OBRA CON ACUERDO O CONTRATO'!F33</f>
        <v>3X1 PARA MIGRANTES</v>
      </c>
      <c r="D34" s="470"/>
      <c r="E34" s="470"/>
      <c r="F34" s="470"/>
      <c r="G34" s="271" t="str">
        <f>'OBRA CON ACUERDO O CONTRATO'!O33</f>
        <v>-</v>
      </c>
      <c r="H34" s="299">
        <f>'OBRA CON ACUERDO O CONTRATO'!P33</f>
        <v>0</v>
      </c>
      <c r="I34" s="21" t="str">
        <f>'OBRA CON ACUERDO O CONTRATO'!G33</f>
        <v>DOP/AD/030/2013</v>
      </c>
      <c r="J34" s="2" t="str">
        <f>'OBRA CON ACUERDO O CONTRATO'!H33</f>
        <v>ADMINISTRACION DIRECTA</v>
      </c>
      <c r="K34" s="3" t="str">
        <f>'OBRA CON ACUERDO O CONTRATO'!I33</f>
        <v>REHABILITACIÓN DE RED DE AGUA POTBLE EN C. VICENTE GUERRERO, DE CARR. FED. #15 HASTA ZONA FEDERAL (LAGO) EN LA DELEGACIÓN DE SAN PEDRO TESISTAN</v>
      </c>
      <c r="L34" s="6">
        <f>'OBRA CON ACUERDO O CONTRATO'!K33</f>
        <v>41617</v>
      </c>
      <c r="M34" s="4">
        <f>'OBRA CON ACUERDO O CONTRATO'!J33</f>
        <v>125188</v>
      </c>
      <c r="N34" s="5">
        <f>'OBRA CON ACUERDO O CONTRATO'!L33</f>
        <v>41612</v>
      </c>
      <c r="O34" s="12">
        <f>'OBRA CON ACUERDO O CONTRATO'!M33</f>
        <v>41638</v>
      </c>
      <c r="P34" s="291" t="s">
        <v>790</v>
      </c>
      <c r="Q34" s="128"/>
      <c r="R34" s="64"/>
      <c r="S34" s="408"/>
      <c r="T34" s="408"/>
      <c r="U34" s="5"/>
      <c r="V34" s="420">
        <f>'OBRA CON ACUERDO O CONTRATO'!AZ33</f>
        <v>0</v>
      </c>
      <c r="W34" s="12"/>
    </row>
    <row r="35" spans="1:23" ht="75.75" hidden="1" thickTop="1">
      <c r="A35" s="30" t="s">
        <v>263</v>
      </c>
      <c r="B35" s="17">
        <f>'OBRA CON ACUERDO O CONTRATO'!E34</f>
        <v>2013</v>
      </c>
      <c r="C35" s="18" t="str">
        <f>'OBRA CON ACUERDO O CONTRATO'!F34</f>
        <v>CUENTA CORRIENTE</v>
      </c>
      <c r="D35" s="470"/>
      <c r="E35" s="470"/>
      <c r="F35" s="470"/>
      <c r="G35" s="271" t="str">
        <f>'OBRA CON ACUERDO O CONTRATO'!O34</f>
        <v>-</v>
      </c>
      <c r="H35" s="299">
        <f>'OBRA CON ACUERDO O CONTRATO'!P34</f>
        <v>0</v>
      </c>
      <c r="I35" s="21" t="str">
        <f>'OBRA CON ACUERDO O CONTRATO'!G34</f>
        <v>DOP/AD/001/2013</v>
      </c>
      <c r="J35" s="2" t="str">
        <f>'OBRA CON ACUERDO O CONTRATO'!H34</f>
        <v>ADMINISTRACION DIRECTA</v>
      </c>
      <c r="K35" s="3" t="str">
        <f>'OBRA CON ACUERDO O CONTRATO'!I34</f>
        <v>REHABILITACIÓN DE RED DE AGUA POTABLE EN C.  FRANCISCO I. MADERO ENTRE ITURBIDE Y VICENTE GUERRERO EN L LOCALIDAD DE; SAN JUAN COSALA</v>
      </c>
      <c r="L35" s="6">
        <f>'OBRA CON ACUERDO O CONTRATO'!K34</f>
        <v>41447</v>
      </c>
      <c r="M35" s="4">
        <f>'OBRA CON ACUERDO O CONTRATO'!J34</f>
        <v>75847.88</v>
      </c>
      <c r="N35" s="5">
        <f>'OBRA CON ACUERDO O CONTRATO'!L34</f>
        <v>41447</v>
      </c>
      <c r="O35" s="12">
        <f>'OBRA CON ACUERDO O CONTRATO'!M34</f>
        <v>41460</v>
      </c>
      <c r="P35" s="291" t="s">
        <v>790</v>
      </c>
      <c r="Q35" s="128"/>
      <c r="R35" s="64"/>
      <c r="S35" s="408"/>
      <c r="T35" s="408"/>
      <c r="U35" s="5"/>
      <c r="V35" s="420">
        <f>'OBRA CON ACUERDO O CONTRATO'!AZ34</f>
        <v>0</v>
      </c>
      <c r="W35" s="12"/>
    </row>
    <row r="36" spans="1:23" ht="75.75" hidden="1" thickTop="1">
      <c r="A36" s="30" t="s">
        <v>263</v>
      </c>
      <c r="B36" s="17">
        <f>'OBRA CON ACUERDO O CONTRATO'!E35</f>
        <v>2013</v>
      </c>
      <c r="C36" s="18" t="str">
        <f>'OBRA CON ACUERDO O CONTRATO'!F35</f>
        <v>CUENTA CORRIENTE</v>
      </c>
      <c r="D36" s="470"/>
      <c r="E36" s="470"/>
      <c r="F36" s="470"/>
      <c r="G36" s="271" t="str">
        <f>'OBRA CON ACUERDO O CONTRATO'!O35</f>
        <v>-</v>
      </c>
      <c r="H36" s="299">
        <f>'OBRA CON ACUERDO O CONTRATO'!P35</f>
        <v>0</v>
      </c>
      <c r="I36" s="21" t="str">
        <f>'OBRA CON ACUERDO O CONTRATO'!G35</f>
        <v>DOP/AD/002/2013</v>
      </c>
      <c r="J36" s="2" t="str">
        <f>'OBRA CON ACUERDO O CONTRATO'!H35</f>
        <v>ADMINISTRACION DIRECTA</v>
      </c>
      <c r="K36" s="3" t="str">
        <f>'OBRA CON ACUERDO O CONTRATO'!I35</f>
        <v>BACHEO DE EMPEDRADO NORMAL EN ZANJA EN  C. FRANCISCO I. MADERO ENTRE ITURBIDE Y VICENTE GUERRERO EN LA LOCALIDAD DE SAN JUAN COSALA</v>
      </c>
      <c r="L36" s="6">
        <f>'OBRA CON ACUERDO O CONTRATO'!K35</f>
        <v>41446</v>
      </c>
      <c r="M36" s="4">
        <f>'OBRA CON ACUERDO O CONTRATO'!J35</f>
        <v>38585.949999999997</v>
      </c>
      <c r="N36" s="5">
        <f>'OBRA CON ACUERDO O CONTRATO'!L35</f>
        <v>41446</v>
      </c>
      <c r="O36" s="12">
        <f>'OBRA CON ACUERDO O CONTRATO'!M35</f>
        <v>41453</v>
      </c>
      <c r="P36" s="291" t="s">
        <v>790</v>
      </c>
      <c r="Q36" s="128"/>
      <c r="R36" s="64"/>
      <c r="S36" s="408"/>
      <c r="T36" s="408"/>
      <c r="U36" s="5"/>
      <c r="V36" s="420">
        <f>'OBRA CON ACUERDO O CONTRATO'!AZ35</f>
        <v>0</v>
      </c>
      <c r="W36" s="12"/>
    </row>
    <row r="37" spans="1:23" ht="45.75" hidden="1" thickTop="1">
      <c r="A37" s="30" t="s">
        <v>263</v>
      </c>
      <c r="B37" s="17">
        <f>'OBRA CON ACUERDO O CONTRATO'!E36</f>
        <v>2013</v>
      </c>
      <c r="C37" s="18" t="str">
        <f>'OBRA CON ACUERDO O CONTRATO'!F36</f>
        <v>CUENTA CORRIENTE</v>
      </c>
      <c r="D37" s="470"/>
      <c r="E37" s="470"/>
      <c r="F37" s="470"/>
      <c r="G37" s="271" t="str">
        <f>'OBRA CON ACUERDO O CONTRATO'!O36</f>
        <v>-</v>
      </c>
      <c r="H37" s="299">
        <f>'OBRA CON ACUERDO O CONTRATO'!P36</f>
        <v>0</v>
      </c>
      <c r="I37" s="21" t="str">
        <f>'OBRA CON ACUERDO O CONTRATO'!G36</f>
        <v>DOP/AD/003/2013</v>
      </c>
      <c r="J37" s="2" t="str">
        <f>'OBRA CON ACUERDO O CONTRATO'!H36</f>
        <v>ADMINISTRACION DIRECTA</v>
      </c>
      <c r="K37" s="3" t="str">
        <f>'OBRA CON ACUERDO O CONTRATO'!I36</f>
        <v>EMPEDRADO AHOGADO EN PRIVADA MATAMOROS EN L LOCALIDAD DE SAN JUAN COSALA</v>
      </c>
      <c r="L37" s="6">
        <f>'OBRA CON ACUERDO O CONTRATO'!K36</f>
        <v>41446</v>
      </c>
      <c r="M37" s="4">
        <f>'OBRA CON ACUERDO O CONTRATO'!J36</f>
        <v>396797.76</v>
      </c>
      <c r="N37" s="5">
        <f>'OBRA CON ACUERDO O CONTRATO'!L36</f>
        <v>41446</v>
      </c>
      <c r="O37" s="12">
        <f>'OBRA CON ACUERDO O CONTRATO'!M36</f>
        <v>41460</v>
      </c>
      <c r="P37" s="291" t="s">
        <v>790</v>
      </c>
      <c r="Q37" s="128"/>
      <c r="R37" s="64"/>
      <c r="S37" s="408"/>
      <c r="T37" s="408"/>
      <c r="U37" s="5"/>
      <c r="V37" s="420">
        <f>'OBRA CON ACUERDO O CONTRATO'!AZ36</f>
        <v>0</v>
      </c>
      <c r="W37" s="12"/>
    </row>
    <row r="38" spans="1:23" ht="45.75" hidden="1" thickTop="1">
      <c r="A38" s="30" t="s">
        <v>263</v>
      </c>
      <c r="B38" s="17">
        <f>'OBRA CON ACUERDO O CONTRATO'!E37</f>
        <v>2013</v>
      </c>
      <c r="C38" s="18" t="str">
        <f>'OBRA CON ACUERDO O CONTRATO'!F37</f>
        <v>CUENTA CORRIENTE</v>
      </c>
      <c r="D38" s="470"/>
      <c r="E38" s="470"/>
      <c r="F38" s="470"/>
      <c r="G38" s="271" t="str">
        <f>'OBRA CON ACUERDO O CONTRATO'!O37</f>
        <v>-</v>
      </c>
      <c r="H38" s="299">
        <f>'OBRA CON ACUERDO O CONTRATO'!P37</f>
        <v>0</v>
      </c>
      <c r="I38" s="21" t="str">
        <f>'OBRA CON ACUERDO O CONTRATO'!G37</f>
        <v>DOP/AD/004/2013</v>
      </c>
      <c r="J38" s="2" t="str">
        <f>'OBRA CON ACUERDO O CONTRATO'!H37</f>
        <v>ADMINISTRACION DIRECTA</v>
      </c>
      <c r="K38" s="3" t="str">
        <f>'OBRA CON ACUERDO O CONTRATO'!I37</f>
        <v>DESASOLVES PREVENTIVOS PARA EVITAR INUNDCIONES EN CBECERA Y SUS LOCALIDADES</v>
      </c>
      <c r="L38" s="6">
        <f>'OBRA CON ACUERDO O CONTRATO'!K37</f>
        <v>41449</v>
      </c>
      <c r="M38" s="4">
        <f>'OBRA CON ACUERDO O CONTRATO'!J37</f>
        <v>300000</v>
      </c>
      <c r="N38" s="5">
        <f>'OBRA CON ACUERDO O CONTRATO'!L37</f>
        <v>41449</v>
      </c>
      <c r="O38" s="12">
        <f>'OBRA CON ACUERDO O CONTRATO'!M37</f>
        <v>41517</v>
      </c>
      <c r="P38" s="291" t="s">
        <v>790</v>
      </c>
      <c r="Q38" s="128"/>
      <c r="R38" s="64"/>
      <c r="S38" s="408"/>
      <c r="T38" s="408"/>
      <c r="U38" s="5"/>
      <c r="V38" s="420">
        <f>'OBRA CON ACUERDO O CONTRATO'!AZ37</f>
        <v>0</v>
      </c>
      <c r="W38" s="12"/>
    </row>
    <row r="39" spans="1:23" ht="45.75" hidden="1" thickTop="1">
      <c r="A39" s="30" t="s">
        <v>263</v>
      </c>
      <c r="B39" s="17">
        <f>'OBRA CON ACUERDO O CONTRATO'!E38</f>
        <v>2013</v>
      </c>
      <c r="C39" s="18" t="str">
        <f>'OBRA CON ACUERDO O CONTRATO'!F38</f>
        <v>CUENTA CORRIENTE</v>
      </c>
      <c r="D39" s="470"/>
      <c r="E39" s="470"/>
      <c r="F39" s="470"/>
      <c r="G39" s="271" t="str">
        <f>'OBRA CON ACUERDO O CONTRATO'!O38</f>
        <v>-</v>
      </c>
      <c r="H39" s="299">
        <f>'OBRA CON ACUERDO O CONTRATO'!P38</f>
        <v>0</v>
      </c>
      <c r="I39" s="21" t="str">
        <f>'OBRA CON ACUERDO O CONTRATO'!G38</f>
        <v>DOP/AD/012/2013</v>
      </c>
      <c r="J39" s="2" t="str">
        <f>'OBRA CON ACUERDO O CONTRATO'!H38</f>
        <v>ADMINISTRACION DIRECTA</v>
      </c>
      <c r="K39" s="3" t="str">
        <f>'OBRA CON ACUERDO O CONTRATO'!I38</f>
        <v>REMODELACION DE FACHADA EN ZONA CENTRO 1ª ETAPA, EN LA  CABECERA MUNICIPAL</v>
      </c>
      <c r="L39" s="108" t="s">
        <v>48</v>
      </c>
      <c r="M39" s="4">
        <f>'OBRA CON ACUERDO O CONTRATO'!J38</f>
        <v>0</v>
      </c>
      <c r="N39" s="109" t="s">
        <v>48</v>
      </c>
      <c r="O39" s="110" t="s">
        <v>48</v>
      </c>
      <c r="P39" s="291" t="s">
        <v>790</v>
      </c>
      <c r="Q39" s="491"/>
      <c r="R39" s="112"/>
      <c r="S39" s="410"/>
      <c r="T39" s="410"/>
      <c r="U39" s="109"/>
      <c r="V39" s="420">
        <f>'OBRA CON ACUERDO O CONTRATO'!AZ38</f>
        <v>0</v>
      </c>
      <c r="W39" s="110"/>
    </row>
    <row r="40" spans="1:23" ht="30.75" hidden="1" thickTop="1">
      <c r="A40" s="30" t="s">
        <v>263</v>
      </c>
      <c r="B40" s="17">
        <f>'OBRA CON ACUERDO O CONTRATO'!E39</f>
        <v>2013</v>
      </c>
      <c r="C40" s="18" t="str">
        <f>'OBRA CON ACUERDO O CONTRATO'!F39</f>
        <v>CUENTA CORRIENTE</v>
      </c>
      <c r="D40" s="470"/>
      <c r="E40" s="470"/>
      <c r="F40" s="470"/>
      <c r="G40" s="271" t="str">
        <f>'OBRA CON ACUERDO O CONTRATO'!O39</f>
        <v>-</v>
      </c>
      <c r="H40" s="299">
        <f>'OBRA CON ACUERDO O CONTRATO'!P39</f>
        <v>0</v>
      </c>
      <c r="I40" s="21" t="str">
        <f>'OBRA CON ACUERDO O CONTRATO'!G39</f>
        <v>DOP/AD/013/2013</v>
      </c>
      <c r="J40" s="2" t="str">
        <f>'OBRA CON ACUERDO O CONTRATO'!H39</f>
        <v>ADMINISTRACION DIRECTA</v>
      </c>
      <c r="K40" s="3" t="str">
        <f>'OBRA CON ACUERDO O CONTRATO'!I39</f>
        <v>CONST. DE LOCAL COMERCIAL MALECON CABECERA MUNICIPAL</v>
      </c>
      <c r="L40" s="6">
        <f>'OBRA CON ACUERDO O CONTRATO'!K39</f>
        <v>41463</v>
      </c>
      <c r="M40" s="4">
        <f>'OBRA CON ACUERDO O CONTRATO'!J39</f>
        <v>60000</v>
      </c>
      <c r="N40" s="5">
        <f>'OBRA CON ACUERDO O CONTRATO'!L39</f>
        <v>41433</v>
      </c>
      <c r="O40" s="12">
        <f>'OBRA CON ACUERDO O CONTRATO'!M39</f>
        <v>41501</v>
      </c>
      <c r="P40" s="291" t="s">
        <v>790</v>
      </c>
      <c r="Q40" s="128"/>
      <c r="R40" s="64"/>
      <c r="S40" s="408"/>
      <c r="T40" s="408"/>
      <c r="U40" s="5"/>
      <c r="V40" s="420">
        <f>'OBRA CON ACUERDO O CONTRATO'!AZ39</f>
        <v>0</v>
      </c>
      <c r="W40" s="12"/>
    </row>
    <row r="41" spans="1:23" ht="30.75" hidden="1" thickTop="1">
      <c r="A41" s="30" t="s">
        <v>263</v>
      </c>
      <c r="B41" s="17">
        <f>'OBRA CON ACUERDO O CONTRATO'!E40</f>
        <v>2013</v>
      </c>
      <c r="C41" s="18" t="str">
        <f>'OBRA CON ACUERDO O CONTRATO'!F40</f>
        <v>CUENTA CORRIENTE</v>
      </c>
      <c r="D41" s="470"/>
      <c r="E41" s="470"/>
      <c r="F41" s="470"/>
      <c r="G41" s="271" t="str">
        <f>'OBRA CON ACUERDO O CONTRATO'!O40</f>
        <v>-</v>
      </c>
      <c r="H41" s="299">
        <f>'OBRA CON ACUERDO O CONTRATO'!P40</f>
        <v>0</v>
      </c>
      <c r="I41" s="21" t="str">
        <f>'OBRA CON ACUERDO O CONTRATO'!G40</f>
        <v>DOP/AD/028/2013</v>
      </c>
      <c r="J41" s="2" t="str">
        <f>'OBRA CON ACUERDO O CONTRATO'!H40</f>
        <v>ADMINISTRACION DIRECTA</v>
      </c>
      <c r="K41" s="3" t="str">
        <f>'OBRA CON ACUERDO O CONTRATO'!I40</f>
        <v>CONST. MURO PERIMETRAL FRACC. MAGISTERIAL CABECERA MUNICIPAL</v>
      </c>
      <c r="L41" s="6">
        <f>'OBRA CON ACUERDO O CONTRATO'!K40</f>
        <v>41596</v>
      </c>
      <c r="M41" s="4">
        <f>'OBRA CON ACUERDO O CONTRATO'!J40</f>
        <v>65000</v>
      </c>
      <c r="N41" s="5">
        <f>'OBRA CON ACUERDO O CONTRATO'!L40</f>
        <v>41589</v>
      </c>
      <c r="O41" s="12">
        <f>'OBRA CON ACUERDO O CONTRATO'!M40</f>
        <v>41638</v>
      </c>
      <c r="P41" s="291" t="s">
        <v>790</v>
      </c>
      <c r="Q41" s="128"/>
      <c r="R41" s="64"/>
      <c r="S41" s="408"/>
      <c r="T41" s="408"/>
      <c r="U41" s="5"/>
      <c r="V41" s="420">
        <f>'OBRA CON ACUERDO O CONTRATO'!AZ40</f>
        <v>0</v>
      </c>
      <c r="W41" s="12"/>
    </row>
    <row r="42" spans="1:23" ht="45.75" hidden="1" thickTop="1">
      <c r="A42" s="30" t="s">
        <v>263</v>
      </c>
      <c r="B42" s="17">
        <f>'OBRA CON ACUERDO O CONTRATO'!E41</f>
        <v>2013</v>
      </c>
      <c r="C42" s="18" t="str">
        <f>'OBRA CON ACUERDO O CONTRATO'!F41</f>
        <v>CUENTA CORRIENTE</v>
      </c>
      <c r="D42" s="470"/>
      <c r="E42" s="470"/>
      <c r="F42" s="470"/>
      <c r="G42" s="271" t="str">
        <f>'OBRA CON ACUERDO O CONTRATO'!O41</f>
        <v>BRAILOGA CONSTRUCTORES S.A. DE C.V.</v>
      </c>
      <c r="H42" s="299" t="str">
        <f>'OBRA CON ACUERDO O CONTRATO'!P41</f>
        <v>ING. RIGOBERTO OLMEDO RAMOS</v>
      </c>
      <c r="I42" s="21" t="str">
        <f>'OBRA CON ACUERDO O CONTRATO'!G41</f>
        <v>GMJ 001C OP/2013</v>
      </c>
      <c r="J42" s="2" t="str">
        <f>'OBRA CON ACUERDO O CONTRATO'!H41</f>
        <v>INVITACIÓN</v>
      </c>
      <c r="K42" s="3" t="str">
        <f>'OBRA CON ACUERDO O CONTRATO'!I41</f>
        <v>TERMINACION DEL CENTRO DE SALUD, EN LA POBLACION LAS TROJES</v>
      </c>
      <c r="L42" s="6">
        <f>'OBRA CON ACUERDO O CONTRATO'!K41</f>
        <v>41278</v>
      </c>
      <c r="M42" s="4">
        <f>'OBRA CON ACUERDO O CONTRATO'!J41</f>
        <v>977397.28</v>
      </c>
      <c r="N42" s="5">
        <f>'OBRA CON ACUERDO O CONTRATO'!L41</f>
        <v>41316</v>
      </c>
      <c r="O42" s="12">
        <f>'OBRA CON ACUERDO O CONTRATO'!M41</f>
        <v>41394</v>
      </c>
      <c r="P42" s="291" t="s">
        <v>790</v>
      </c>
      <c r="Q42" s="128"/>
      <c r="R42" s="64"/>
      <c r="S42" s="408"/>
      <c r="T42" s="408"/>
      <c r="U42" s="5"/>
      <c r="V42" s="420">
        <f>'OBRA CON ACUERDO O CONTRATO'!AZ41</f>
        <v>0</v>
      </c>
      <c r="W42" s="12"/>
    </row>
    <row r="43" spans="1:23" s="387" customFormat="1" ht="75.75" hidden="1" thickTop="1">
      <c r="A43" s="398" t="s">
        <v>263</v>
      </c>
      <c r="B43" s="376">
        <f>'OBRA CON ACUERDO O CONTRATO'!E42</f>
        <v>2013</v>
      </c>
      <c r="C43" s="399" t="str">
        <f>'OBRA CON ACUERDO O CONTRATO'!F42</f>
        <v>CUENTA CORRIENTE</v>
      </c>
      <c r="D43" s="471"/>
      <c r="E43" s="471"/>
      <c r="F43" s="471"/>
      <c r="G43" s="400" t="str">
        <f>'OBRA CON ACUERDO O CONTRATO'!O42</f>
        <v>BRAILOGA CONSTRUCTORES S.A. DE C.V.</v>
      </c>
      <c r="H43" s="395" t="str">
        <f>'OBRA CON ACUERDO O CONTRATO'!P42</f>
        <v>ING. LUIS JOEL HUERTA LOMA</v>
      </c>
      <c r="I43" s="378" t="str">
        <f>'OBRA CON ACUERDO O CONTRATO'!G42</f>
        <v>GMJ 003C OP/2013</v>
      </c>
      <c r="J43" s="379" t="str">
        <f>'OBRA CON ACUERDO O CONTRATO'!H42</f>
        <v>ADJUDICACIÓN DIRECTA</v>
      </c>
      <c r="K43" s="380" t="str">
        <f>'OBRA CON ACUERDO O CONTRATO'!I42</f>
        <v>ELABORACION DE TOPES EN CARRETERA A CHAPALA Y BACHEO EN ASFALTO C. MORELOS ENTRE INDEPENDENCIA Y ALLENDE EN LA POBLACION DE LA CABECERA</v>
      </c>
      <c r="L43" s="382">
        <f>'OBRA CON ACUERDO O CONTRATO'!K42</f>
        <v>41278</v>
      </c>
      <c r="M43" s="4">
        <f>'OBRA CON ACUERDO O CONTRATO'!J42</f>
        <v>253692.08</v>
      </c>
      <c r="N43" s="383">
        <f>'OBRA CON ACUERDO O CONTRATO'!L42</f>
        <v>41281</v>
      </c>
      <c r="O43" s="384">
        <f>'OBRA CON ACUERDO O CONTRATO'!M42</f>
        <v>41286</v>
      </c>
      <c r="P43" s="291" t="s">
        <v>790</v>
      </c>
      <c r="Q43" s="490"/>
      <c r="R43" s="485"/>
      <c r="S43" s="409"/>
      <c r="T43" s="409"/>
      <c r="U43" s="383"/>
      <c r="V43" s="420">
        <f>'OBRA CON ACUERDO O CONTRATO'!AZ42</f>
        <v>0</v>
      </c>
      <c r="W43" s="384"/>
    </row>
    <row r="44" spans="1:23" s="387" customFormat="1" ht="45.75" hidden="1" thickTop="1">
      <c r="A44" s="398" t="s">
        <v>263</v>
      </c>
      <c r="B44" s="376">
        <f>'OBRA CON ACUERDO O CONTRATO'!E43</f>
        <v>2013</v>
      </c>
      <c r="C44" s="399" t="str">
        <f>'OBRA CON ACUERDO O CONTRATO'!F43</f>
        <v>CUENTA CORRIENTE</v>
      </c>
      <c r="D44" s="471"/>
      <c r="E44" s="471"/>
      <c r="F44" s="471"/>
      <c r="G44" s="400" t="str">
        <f>'OBRA CON ACUERDO O CONTRATO'!O43</f>
        <v>BRAILOGA CONSTRUCTORES S.A. DE C.V.</v>
      </c>
      <c r="H44" s="395" t="str">
        <f>'OBRA CON ACUERDO O CONTRATO'!P43</f>
        <v>ING. LUIS JOEL HUERTA LOMA</v>
      </c>
      <c r="I44" s="378" t="str">
        <f>'OBRA CON ACUERDO O CONTRATO'!G43</f>
        <v>GMJ 004C OP/2013</v>
      </c>
      <c r="J44" s="379" t="str">
        <f>'OBRA CON ACUERDO O CONTRATO'!H43</f>
        <v>ADJUDICACIÓN DIRECTA</v>
      </c>
      <c r="K44" s="380" t="str">
        <f>'OBRA CON ACUERDO O CONTRATO'!I43</f>
        <v>BACHEO EN ASFALTO EN C. MORELOS ENTRE ALLENDE Y PEDRO MORENO EN LA POBLACION DE LA CABECERA</v>
      </c>
      <c r="L44" s="382">
        <f>'OBRA CON ACUERDO O CONTRATO'!K43</f>
        <v>41278</v>
      </c>
      <c r="M44" s="4">
        <f>'OBRA CON ACUERDO O CONTRATO'!J43</f>
        <v>213963.7</v>
      </c>
      <c r="N44" s="383">
        <f>'OBRA CON ACUERDO O CONTRATO'!L43</f>
        <v>41281</v>
      </c>
      <c r="O44" s="384">
        <f>'OBRA CON ACUERDO O CONTRATO'!M43</f>
        <v>41286</v>
      </c>
      <c r="P44" s="291" t="s">
        <v>790</v>
      </c>
      <c r="Q44" s="490"/>
      <c r="R44" s="485"/>
      <c r="S44" s="409"/>
      <c r="T44" s="409"/>
      <c r="U44" s="383"/>
      <c r="V44" s="420">
        <f>'OBRA CON ACUERDO O CONTRATO'!AZ43</f>
        <v>0</v>
      </c>
      <c r="W44" s="384"/>
    </row>
    <row r="45" spans="1:23" s="387" customFormat="1" ht="210.75" hidden="1" thickTop="1">
      <c r="A45" s="398" t="s">
        <v>263</v>
      </c>
      <c r="B45" s="376">
        <f>'OBRA CON ACUERDO O CONTRATO'!E44</f>
        <v>2013</v>
      </c>
      <c r="C45" s="399" t="str">
        <f>'OBRA CON ACUERDO O CONTRATO'!F44</f>
        <v>CUENTA CORRIENTE</v>
      </c>
      <c r="D45" s="471"/>
      <c r="E45" s="471"/>
      <c r="F45" s="471"/>
      <c r="G45" s="400" t="str">
        <f>'OBRA CON ACUERDO O CONTRATO'!O44</f>
        <v>C. JOSÉ MIGUEL GARCIA VALLE</v>
      </c>
      <c r="H45" s="395" t="str">
        <f>'OBRA CON ACUERDO O CONTRATO'!P44</f>
        <v>ING. ISER RANGEL REVILLA</v>
      </c>
      <c r="I45" s="378" t="str">
        <f>'OBRA CON ACUERDO O CONTRATO'!G44</f>
        <v>GMJ 005C OP/2013</v>
      </c>
      <c r="J45" s="379" t="str">
        <f>'OBRA CON ACUERDO O CONTRATO'!H44</f>
        <v>ADJUDICACIÓN DIRECTA</v>
      </c>
      <c r="K45" s="380" t="str">
        <f>'OBRA CON ACUERDO O CONTRATO'!I44</f>
        <v>BACHEO EN ASFALTO EN CALLES: MATAMOROS ENTRE MORELOS Y DEGOLLADO/C. DEGOLLADO ENTRE MATAMOROS Y NICOLAS BRAVO/ C. DONATO GUERRA ENTRE MATAROS Y 1RO DE MAYO/C. VICENTE GUERRERO ENTRE INDEPENDENCIA Y ZARAGOZA/C. MORELOS ENTRE PERO MORENO Y NICOLAS BRAVO/C. MIGUEL ARANA ESQUINA CRISTOBL COLON/ C. VICENTE GUERRERO ENTRONQUE CON CARRETERA MORELIA-GUADALAJARA, EN LA CABECERA MUNICIPAL</v>
      </c>
      <c r="L45" s="382">
        <f>'OBRA CON ACUERDO O CONTRATO'!K44</f>
        <v>41324</v>
      </c>
      <c r="M45" s="4">
        <f>'OBRA CON ACUERDO O CONTRATO'!J44</f>
        <v>318104.90999999997</v>
      </c>
      <c r="N45" s="383">
        <f>'OBRA CON ACUERDO O CONTRATO'!L44</f>
        <v>41324</v>
      </c>
      <c r="O45" s="384">
        <f>'OBRA CON ACUERDO O CONTRATO'!M44</f>
        <v>41344</v>
      </c>
      <c r="P45" s="291" t="s">
        <v>790</v>
      </c>
      <c r="Q45" s="490"/>
      <c r="R45" s="485"/>
      <c r="S45" s="409"/>
      <c r="T45" s="409"/>
      <c r="U45" s="383"/>
      <c r="V45" s="420">
        <f>'OBRA CON ACUERDO O CONTRATO'!AZ44</f>
        <v>0</v>
      </c>
      <c r="W45" s="384"/>
    </row>
    <row r="46" spans="1:23" ht="75.75" hidden="1" thickTop="1">
      <c r="A46" s="30" t="s">
        <v>263</v>
      </c>
      <c r="B46" s="17">
        <f>'OBRA CON ACUERDO O CONTRATO'!E45</f>
        <v>2013</v>
      </c>
      <c r="C46" s="18" t="str">
        <f>'OBRA CON ACUERDO O CONTRATO'!F45</f>
        <v>CUENTA CORRIENTE</v>
      </c>
      <c r="D46" s="470"/>
      <c r="E46" s="470"/>
      <c r="F46" s="470"/>
      <c r="G46" s="271" t="str">
        <f>'OBRA CON ACUERDO O CONTRATO'!O45</f>
        <v>BRAILOGA CONSTRUCTORES S.A. DE C.V.</v>
      </c>
      <c r="H46" s="299" t="str">
        <f>'OBRA CON ACUERDO O CONTRATO'!P45</f>
        <v>ING. LUIS JOEL HUERTA LOMA</v>
      </c>
      <c r="I46" s="21" t="str">
        <f>'OBRA CON ACUERDO O CONTRATO'!G45</f>
        <v>GMJ 006C OP/2013</v>
      </c>
      <c r="J46" s="2" t="str">
        <f>'OBRA CON ACUERDO O CONTRATO'!H45</f>
        <v>INVITACIÓN</v>
      </c>
      <c r="K46" s="3" t="str">
        <f>'OBRA CON ACUERDO O CONTRATO'!I45</f>
        <v>COLOCACIÓN DE CARPETA ASFALTICA EN AV. DEL TRABAJO (EN EL INGRESO PRINCIPAL A LA LOCLIDAD) EN LA POBLCIÓN DE ZAPOTITAN DE HIDALGO</v>
      </c>
      <c r="L46" s="6">
        <f>'OBRA CON ACUERDO O CONTRATO'!K45</f>
        <v>41327</v>
      </c>
      <c r="M46" s="4">
        <f>'OBRA CON ACUERDO O CONTRATO'!J45</f>
        <v>1807551.01</v>
      </c>
      <c r="N46" s="5">
        <f>'OBRA CON ACUERDO O CONTRATO'!L45</f>
        <v>41328</v>
      </c>
      <c r="O46" s="12">
        <f>'OBRA CON ACUERDO O CONTRATO'!M45</f>
        <v>41337</v>
      </c>
      <c r="P46" s="291" t="s">
        <v>790</v>
      </c>
      <c r="Q46" s="128"/>
      <c r="R46" s="64"/>
      <c r="S46" s="408"/>
      <c r="T46" s="408"/>
      <c r="U46" s="5"/>
      <c r="V46" s="420">
        <f>'OBRA CON ACUERDO O CONTRATO'!AZ45</f>
        <v>0</v>
      </c>
      <c r="W46" s="12"/>
    </row>
    <row r="47" spans="1:23" s="387" customFormat="1" ht="75.75" hidden="1" thickTop="1">
      <c r="A47" s="398" t="s">
        <v>263</v>
      </c>
      <c r="B47" s="376">
        <f>'OBRA CON ACUERDO O CONTRATO'!E46</f>
        <v>2013</v>
      </c>
      <c r="C47" s="399" t="str">
        <f>'OBRA CON ACUERDO O CONTRATO'!F46</f>
        <v>CUENTA CORRIENTE</v>
      </c>
      <c r="D47" s="471"/>
      <c r="E47" s="471"/>
      <c r="F47" s="471"/>
      <c r="G47" s="400" t="str">
        <f>'OBRA CON ACUERDO O CONTRATO'!O46</f>
        <v>C. JOSÉ MIGUEL GARCIA VALLE</v>
      </c>
      <c r="H47" s="395" t="str">
        <f>'OBRA CON ACUERDO O CONTRATO'!P46</f>
        <v>ING. ISER RANGEL REVILLA</v>
      </c>
      <c r="I47" s="378" t="str">
        <f>'OBRA CON ACUERDO O CONTRATO'!G46</f>
        <v>GMJ 007C OP/2013</v>
      </c>
      <c r="J47" s="379" t="str">
        <f>'OBRA CON ACUERDO O CONTRATO'!H46</f>
        <v>ADJUDICACIÓN DIRECTA</v>
      </c>
      <c r="K47" s="380" t="str">
        <f>'OBRA CON ACUERDO O CONTRATO'!I46</f>
        <v>BACHEO CON ASFALTO EN C. XOCHILT ENTRE CARRETERA CHAPALA-JOCOTEPEC Y CALLE CUAHUTEMOC, EN LA POBLACION CHANTEPEC EN EL MUNICIPIO DE JOCOTEPEC, JALISCO</v>
      </c>
      <c r="L47" s="382">
        <f>'OBRA CON ACUERDO O CONTRATO'!K46</f>
        <v>41353</v>
      </c>
      <c r="M47" s="4">
        <f>'OBRA CON ACUERDO O CONTRATO'!J46</f>
        <v>224365</v>
      </c>
      <c r="N47" s="383">
        <f>'OBRA CON ACUERDO O CONTRATO'!L46</f>
        <v>41358</v>
      </c>
      <c r="O47" s="384">
        <f>'OBRA CON ACUERDO O CONTRATO'!M46</f>
        <v>41378</v>
      </c>
      <c r="P47" s="291" t="s">
        <v>790</v>
      </c>
      <c r="Q47" s="490"/>
      <c r="R47" s="485"/>
      <c r="S47" s="409"/>
      <c r="T47" s="409"/>
      <c r="U47" s="383"/>
      <c r="V47" s="420">
        <f>'OBRA CON ACUERDO O CONTRATO'!AZ46</f>
        <v>0</v>
      </c>
      <c r="W47" s="384"/>
    </row>
    <row r="48" spans="1:23" ht="60.75" hidden="1" thickTop="1">
      <c r="A48" s="30" t="s">
        <v>263</v>
      </c>
      <c r="B48" s="17">
        <f>'OBRA CON ACUERDO O CONTRATO'!E47</f>
        <v>2013</v>
      </c>
      <c r="C48" s="18" t="str">
        <f>'OBRA CON ACUERDO O CONTRATO'!F47</f>
        <v>FOPEDEM</v>
      </c>
      <c r="D48" s="470"/>
      <c r="E48" s="470"/>
      <c r="F48" s="470"/>
      <c r="G48" s="271" t="str">
        <f>'OBRA CON ACUERDO O CONTRATO'!O47</f>
        <v>C. MIGUEL RAFAEL RODRIGUEZ ALLENDE</v>
      </c>
      <c r="H48" s="299" t="str">
        <f>'OBRA CON ACUERDO O CONTRATO'!P47</f>
        <v>ARQ. JAIME CONDE GOMEZ</v>
      </c>
      <c r="I48" s="21" t="str">
        <f>'OBRA CON ACUERDO O CONTRATO'!G47</f>
        <v>GMJ 008C OP/2013</v>
      </c>
      <c r="J48" s="2" t="str">
        <f>'OBRA CON ACUERDO O CONTRATO'!H47</f>
        <v>INVITACIÓN</v>
      </c>
      <c r="K48" s="3" t="str">
        <f>'OBRA CON ACUERDO O CONTRATO'!I47</f>
        <v>COLOCACIÓN DE CARPETA ASFALTICA C. ZARAGOZA ENTRE VICENTE GUERRERO Y JOSE SANTANA, EN LA CABECERA MUNICIPAL</v>
      </c>
      <c r="L48" s="6">
        <f>'OBRA CON ACUERDO O CONTRATO'!K47</f>
        <v>41407</v>
      </c>
      <c r="M48" s="4">
        <f>'OBRA CON ACUERDO O CONTRATO'!J47</f>
        <v>1998053.6</v>
      </c>
      <c r="N48" s="5">
        <f>'OBRA CON ACUERDO O CONTRATO'!L47</f>
        <v>41407</v>
      </c>
      <c r="O48" s="12">
        <f>'OBRA CON ACUERDO O CONTRATO'!M47</f>
        <v>41468</v>
      </c>
      <c r="P48" s="291" t="s">
        <v>790</v>
      </c>
      <c r="Q48" s="128"/>
      <c r="R48" s="64"/>
      <c r="S48" s="408"/>
      <c r="T48" s="408"/>
      <c r="U48" s="5"/>
      <c r="V48" s="420">
        <f>'OBRA CON ACUERDO O CONTRATO'!AZ47</f>
        <v>0</v>
      </c>
      <c r="W48" s="12"/>
    </row>
    <row r="49" spans="1:23" s="387" customFormat="1" ht="240.75" hidden="1" thickTop="1">
      <c r="A49" s="398" t="s">
        <v>263</v>
      </c>
      <c r="B49" s="376">
        <f>'OBRA CON ACUERDO O CONTRATO'!E48</f>
        <v>2013</v>
      </c>
      <c r="C49" s="399" t="str">
        <f>'OBRA CON ACUERDO O CONTRATO'!F48</f>
        <v>CUENTA CORRIENTE</v>
      </c>
      <c r="D49" s="471"/>
      <c r="E49" s="471"/>
      <c r="F49" s="471"/>
      <c r="G49" s="400" t="str">
        <f>'OBRA CON ACUERDO O CONTRATO'!O48</f>
        <v>C. JOSÉ MIGUEL GARCIA VALLE</v>
      </c>
      <c r="H49" s="395" t="str">
        <f>'OBRA CON ACUERDO O CONTRATO'!P48</f>
        <v>ING. LUIS JOEL HUERTA LOMA</v>
      </c>
      <c r="I49" s="378" t="str">
        <f>'OBRA CON ACUERDO O CONTRATO'!G48</f>
        <v>GMJ 009C OP/2013</v>
      </c>
      <c r="J49" s="379" t="str">
        <f>'OBRA CON ACUERDO O CONTRATO'!H48</f>
        <v>ADJUDICACIÓN DIRECTA</v>
      </c>
      <c r="K49" s="380" t="str">
        <f>'OBRA CON ACUERDO O CONTRATO'!I48</f>
        <v>BACHEO CON ASFALTO EN LAS CALLES: EN C. NIÑOS HEROES ENTRE MORELOS ITURBIDE / EN PRIV. JOSEFA ORTIZ DE DOMINGUEZ HASTA ALDDAMA / C. DEGOLLAO ENTRE MATAMOROS Y NIÑOS HEROES / C.  MORELOS ENTRTE INDEPENDENCIA HASTA PANTEON / C. ZARAGOZA ENTRE MORELOS Y JOSE SANTANA / HIDALGO DEGOLLADOO Y ALDAMA / C. ALLENDE ENTRE MORELOS Y ALDAMA / C. DONATO GUERRA ENTRE CHURUBUSCO Y 1RO DE MAYO / EN LAS PRIVADAS ZARAGOZA, 5 MAYO, PRIV. JUAN ESCUTIA, EN LA CABECERA MUNICIPAL</v>
      </c>
      <c r="L49" s="382">
        <f>'OBRA CON ACUERDO O CONTRATO'!K48</f>
        <v>41402</v>
      </c>
      <c r="M49" s="4">
        <f>'OBRA CON ACUERDO O CONTRATO'!J48</f>
        <v>572707.94999999995</v>
      </c>
      <c r="N49" s="383">
        <f>'OBRA CON ACUERDO O CONTRATO'!L48</f>
        <v>41404</v>
      </c>
      <c r="O49" s="384">
        <f>'OBRA CON ACUERDO O CONTRATO'!M48</f>
        <v>41424</v>
      </c>
      <c r="P49" s="291" t="s">
        <v>790</v>
      </c>
      <c r="Q49" s="490"/>
      <c r="R49" s="485"/>
      <c r="S49" s="409"/>
      <c r="T49" s="409"/>
      <c r="U49" s="383"/>
      <c r="V49" s="420">
        <f>'OBRA CON ACUERDO O CONTRATO'!AZ48</f>
        <v>0</v>
      </c>
      <c r="W49" s="384"/>
    </row>
    <row r="50" spans="1:23" ht="60.75" hidden="1" thickTop="1">
      <c r="A50" s="30" t="s">
        <v>263</v>
      </c>
      <c r="B50" s="17">
        <f>'OBRA CON ACUERDO O CONTRATO'!E49</f>
        <v>2013</v>
      </c>
      <c r="C50" s="18" t="str">
        <f>'OBRA CON ACUERDO O CONTRATO'!F49</f>
        <v>CUENTA CORRIENTE</v>
      </c>
      <c r="D50" s="470"/>
      <c r="E50" s="470"/>
      <c r="F50" s="470"/>
      <c r="G50" s="271" t="str">
        <f>'OBRA CON ACUERDO O CONTRATO'!O49</f>
        <v>RAMPER  DRILLING, S.A. DE C.V.</v>
      </c>
      <c r="H50" s="299" t="str">
        <f>'OBRA CON ACUERDO O CONTRATO'!P49</f>
        <v>C. DANIEL RODRIGUEZ VALENZUELA</v>
      </c>
      <c r="I50" s="21" t="str">
        <f>'OBRA CON ACUERDO O CONTRATO'!G49</f>
        <v>GMJ 010C OP/2013</v>
      </c>
      <c r="J50" s="2" t="str">
        <f>'OBRA CON ACUERDO O CONTRATO'!H49</f>
        <v>INVITACIÓN</v>
      </c>
      <c r="K50" s="3" t="str">
        <f>'OBRA CON ACUERDO O CONTRATO'!I49</f>
        <v>PERFORACION Y ADEME DE POZO PROFUNDO EN EL FRACCIONMIENTO MAGISTERIAL UBICDO EN L ZONA OESTE DE LA CABECERA MUNICIPAL</v>
      </c>
      <c r="L50" s="6">
        <f>'OBRA CON ACUERDO O CONTRATO'!K49</f>
        <v>41428</v>
      </c>
      <c r="M50" s="4">
        <f>'OBRA CON ACUERDO O CONTRATO'!J49</f>
        <v>1398728</v>
      </c>
      <c r="N50" s="5">
        <f>'OBRA CON ACUERDO O CONTRATO'!L49</f>
        <v>41436</v>
      </c>
      <c r="O50" s="12">
        <f>'OBRA CON ACUERDO O CONTRATO'!M49</f>
        <v>41466</v>
      </c>
      <c r="P50" s="291" t="s">
        <v>790</v>
      </c>
      <c r="Q50" s="128"/>
      <c r="R50" s="64"/>
      <c r="S50" s="408"/>
      <c r="T50" s="408"/>
      <c r="U50" s="5"/>
      <c r="V50" s="420">
        <f>'OBRA CON ACUERDO O CONTRATO'!AZ49</f>
        <v>0</v>
      </c>
      <c r="W50" s="12"/>
    </row>
    <row r="51" spans="1:23" s="387" customFormat="1" ht="45.75" hidden="1" thickTop="1">
      <c r="A51" s="398" t="s">
        <v>263</v>
      </c>
      <c r="B51" s="376">
        <f>'OBRA CON ACUERDO O CONTRATO'!E50</f>
        <v>2013</v>
      </c>
      <c r="C51" s="399" t="str">
        <f>'OBRA CON ACUERDO O CONTRATO'!F50</f>
        <v>CUENTA CORRIENTE</v>
      </c>
      <c r="D51" s="471"/>
      <c r="E51" s="471"/>
      <c r="F51" s="471"/>
      <c r="G51" s="400" t="str">
        <f>'OBRA CON ACUERDO O CONTRATO'!O50</f>
        <v>C. URIEL PALOS CUEVAS</v>
      </c>
      <c r="H51" s="395" t="str">
        <f>'OBRA CON ACUERDO O CONTRATO'!P50</f>
        <v>C. DANIEL RODRIGUEZ VALENZUELA</v>
      </c>
      <c r="I51" s="378" t="str">
        <f>'OBRA CON ACUERDO O CONTRATO'!G50</f>
        <v>GMJ 011C OP/2013</v>
      </c>
      <c r="J51" s="379" t="str">
        <f>'OBRA CON ACUERDO O CONTRATO'!H50</f>
        <v>ADJUDICACIÓN DIRECTA</v>
      </c>
      <c r="K51" s="380" t="str">
        <f>'OBRA CON ACUERDO O CONTRATO'!I50</f>
        <v>EMPEDRADO AHOGADO EN CEMENTO PRIVADA FRANCISCO I. MADERO, EN LA DELEGACION SAN JUAN COSALA</v>
      </c>
      <c r="L51" s="382">
        <f>'OBRA CON ACUERDO O CONTRATO'!K50</f>
        <v>41404</v>
      </c>
      <c r="M51" s="4">
        <f>'OBRA CON ACUERDO O CONTRATO'!J50</f>
        <v>97904</v>
      </c>
      <c r="N51" s="383">
        <f>'OBRA CON ACUERDO O CONTRATO'!L50</f>
        <v>41407</v>
      </c>
      <c r="O51" s="384">
        <f>'OBRA CON ACUERDO O CONTRATO'!M50</f>
        <v>41412</v>
      </c>
      <c r="P51" s="291" t="s">
        <v>790</v>
      </c>
      <c r="Q51" s="490"/>
      <c r="R51" s="485"/>
      <c r="S51" s="409"/>
      <c r="T51" s="409"/>
      <c r="U51" s="383"/>
      <c r="V51" s="420">
        <f>'OBRA CON ACUERDO O CONTRATO'!AZ50</f>
        <v>0</v>
      </c>
      <c r="W51" s="384"/>
    </row>
    <row r="52" spans="1:23" s="387" customFormat="1" ht="60.75" hidden="1" thickTop="1">
      <c r="A52" s="398" t="s">
        <v>263</v>
      </c>
      <c r="B52" s="376">
        <f>'OBRA CON ACUERDO O CONTRATO'!E51</f>
        <v>2013</v>
      </c>
      <c r="C52" s="399" t="str">
        <f>'OBRA CON ACUERDO O CONTRATO'!F51</f>
        <v>CUENTA CORRIENTE</v>
      </c>
      <c r="D52" s="471"/>
      <c r="E52" s="471"/>
      <c r="F52" s="471"/>
      <c r="G52" s="400" t="str">
        <f>'OBRA CON ACUERDO O CONTRATO'!O51</f>
        <v>C. MIGUEL RAFAEL RODRIGUEZ ALLENDE</v>
      </c>
      <c r="H52" s="395" t="str">
        <f>'OBRA CON ACUERDO O CONTRATO'!P51</f>
        <v>ARQ. JAIME CONDE GOMEZ</v>
      </c>
      <c r="I52" s="378" t="str">
        <f>'OBRA CON ACUERDO O CONTRATO'!G51</f>
        <v>GMJ 012C OP/2013</v>
      </c>
      <c r="J52" s="379" t="str">
        <f>'OBRA CON ACUERDO O CONTRATO'!H51</f>
        <v>ADJUDICACIÓN DIRECTA</v>
      </c>
      <c r="K52" s="380" t="str">
        <f>'OBRA CON ACUERDO O CONTRATO'!I51</f>
        <v>COLOCACIÓN DE CARPETA ASFALTICA EN C. JUAREZ ENTRE C. ZARAAGOZA Y C. NIÑOS HEROES, EN LA CABECERA MUNICIPAL</v>
      </c>
      <c r="L52" s="382">
        <f>'OBRA CON ACUERDO O CONTRATO'!K51</f>
        <v>41435</v>
      </c>
      <c r="M52" s="4">
        <f>'OBRA CON ACUERDO O CONTRATO'!J51</f>
        <v>427449.56</v>
      </c>
      <c r="N52" s="383">
        <f>'OBRA CON ACUERDO O CONTRATO'!L51</f>
        <v>41435</v>
      </c>
      <c r="O52" s="384">
        <f>'OBRA CON ACUERDO O CONTRATO'!M51</f>
        <v>41453</v>
      </c>
      <c r="P52" s="291" t="s">
        <v>790</v>
      </c>
      <c r="Q52" s="490"/>
      <c r="R52" s="485"/>
      <c r="S52" s="409"/>
      <c r="T52" s="409"/>
      <c r="U52" s="383"/>
      <c r="V52" s="420">
        <f>'OBRA CON ACUERDO O CONTRATO'!AZ51</f>
        <v>0</v>
      </c>
      <c r="W52" s="384"/>
    </row>
    <row r="53" spans="1:23" s="387" customFormat="1" ht="270.75" hidden="1" thickTop="1">
      <c r="A53" s="398" t="s">
        <v>263</v>
      </c>
      <c r="B53" s="376">
        <f>'OBRA CON ACUERDO O CONTRATO'!E52</f>
        <v>2013</v>
      </c>
      <c r="C53" s="399" t="str">
        <f>'OBRA CON ACUERDO O CONTRATO'!F52</f>
        <v>CUENTA CORRIENTE</v>
      </c>
      <c r="D53" s="471"/>
      <c r="E53" s="471"/>
      <c r="F53" s="471"/>
      <c r="G53" s="400" t="str">
        <f>'OBRA CON ACUERDO O CONTRATO'!O52</f>
        <v>BRAILOGA CONSTRUCTORES S.A. DE C.V.</v>
      </c>
      <c r="H53" s="395" t="str">
        <f>'OBRA CON ACUERDO O CONTRATO'!P52</f>
        <v>ING. ISER RANGEL REVILLA</v>
      </c>
      <c r="I53" s="378" t="str">
        <f>'OBRA CON ACUERDO O CONTRATO'!G52</f>
        <v>GMJ 016C OP/2013</v>
      </c>
      <c r="J53" s="379" t="str">
        <f>'OBRA CON ACUERDO O CONTRATO'!H52</f>
        <v>ADJUDICACIÓN DIRECTA</v>
      </c>
      <c r="K53" s="380" t="str">
        <f>'OBRA CON ACUERDO O CONTRATO'!I52</f>
        <v>REPARACION DE BACHEO EN LAS CALLES;C. INDEPENDENCIA ENTRE MORELOS Y C. ITURBIDE /C. HIDALGO ENTRE C. VICENTE GUERRERO Y ARROYO /C. GUADALUPE VICTORIA ENTRE C. VICENTE GUERRERO Y C. DONATO GUERRA /C. VICENTE GUERRERO ENTRE NIÑOS HEROES Y C. INDEPENDENCIA /C. MIGUEL ARANA ENTRE C. GONZALEZ ORTEGA Y C. CRISTOBAL COLON /C. MORELOS ENTRE C. ZARGOZA Y C. NIÑOS HEROES / APLICACION DE CARPETA ASFLTICA DE 5 CMS EN UNA AREA DE 68 M2 EN C. HIDALGO ESQUINA CON C. ITURBIDE, EN LA POBLACION DE LA CABECERA, EN EL MUNICIPIO DE JOCOTEPEC.</v>
      </c>
      <c r="L53" s="382">
        <f>'OBRA CON ACUERDO O CONTRATO'!K52</f>
        <v>41516</v>
      </c>
      <c r="M53" s="4">
        <f>'OBRA CON ACUERDO O CONTRATO'!J52</f>
        <v>418619.7</v>
      </c>
      <c r="N53" s="383">
        <f>'OBRA CON ACUERDO O CONTRATO'!L52</f>
        <v>41519</v>
      </c>
      <c r="O53" s="384">
        <f>'OBRA CON ACUERDO O CONTRATO'!M52</f>
        <v>41530</v>
      </c>
      <c r="P53" s="291" t="s">
        <v>790</v>
      </c>
      <c r="Q53" s="490"/>
      <c r="R53" s="485"/>
      <c r="S53" s="409"/>
      <c r="T53" s="409"/>
      <c r="U53" s="383"/>
      <c r="V53" s="420">
        <f>'OBRA CON ACUERDO O CONTRATO'!AZ52</f>
        <v>0</v>
      </c>
      <c r="W53" s="384"/>
    </row>
    <row r="54" spans="1:23" ht="60.75" hidden="1" thickTop="1">
      <c r="A54" s="30" t="s">
        <v>263</v>
      </c>
      <c r="B54" s="17">
        <f>'OBRA CON ACUERDO O CONTRATO'!E53</f>
        <v>2013</v>
      </c>
      <c r="C54" s="18" t="str">
        <f>'OBRA CON ACUERDO O CONTRATO'!F53</f>
        <v>CUENTA CORRIENTE</v>
      </c>
      <c r="D54" s="470"/>
      <c r="E54" s="470"/>
      <c r="F54" s="470"/>
      <c r="G54" s="271" t="str">
        <f>'OBRA CON ACUERDO O CONTRATO'!O53</f>
        <v>-</v>
      </c>
      <c r="H54" s="299">
        <f>'OBRA CON ACUERDO O CONTRATO'!P53</f>
        <v>0</v>
      </c>
      <c r="I54" s="21" t="str">
        <f>'OBRA CON ACUERDO O CONTRATO'!G53</f>
        <v>DOP/AD/020/2013</v>
      </c>
      <c r="J54" s="2" t="str">
        <f>'OBRA CON ACUERDO O CONTRATO'!H53</f>
        <v>ADMINISTRACION DIRECTA</v>
      </c>
      <c r="K54" s="3" t="str">
        <f>'OBRA CON ACUERDO O CONTRATO'!I53</f>
        <v>"DESASOLVES PREVENTIVOS PARA EVITAR INUNDACIONES" EN LA CABECERA Y SUS LOCALIDADES 2ª ETAPA</v>
      </c>
      <c r="L54" s="6">
        <f>'OBRA CON ACUERDO O CONTRATO'!K53</f>
        <v>41465</v>
      </c>
      <c r="M54" s="4">
        <f>'OBRA CON ACUERDO O CONTRATO'!J53</f>
        <v>100000</v>
      </c>
      <c r="N54" s="5">
        <f>'OBRA CON ACUERDO O CONTRATO'!L53</f>
        <v>41465</v>
      </c>
      <c r="O54" s="12">
        <f>'OBRA CON ACUERDO O CONTRATO'!M53</f>
        <v>41479</v>
      </c>
      <c r="P54" s="291" t="s">
        <v>790</v>
      </c>
      <c r="Q54" s="128"/>
      <c r="R54" s="64"/>
      <c r="S54" s="408"/>
      <c r="T54" s="408"/>
      <c r="U54" s="5"/>
      <c r="V54" s="420">
        <f>'OBRA CON ACUERDO O CONTRATO'!AZ53</f>
        <v>0</v>
      </c>
      <c r="W54" s="12"/>
    </row>
    <row r="55" spans="1:23" ht="75.75" hidden="1" thickTop="1">
      <c r="A55" s="30" t="s">
        <v>263</v>
      </c>
      <c r="B55" s="17">
        <f>'OBRA CON ACUERDO O CONTRATO'!E54</f>
        <v>2013</v>
      </c>
      <c r="C55" s="18" t="str">
        <f>'OBRA CON ACUERDO O CONTRATO'!F54</f>
        <v>3X1 PARA MIGRANTES</v>
      </c>
      <c r="D55" s="470"/>
      <c r="E55" s="470"/>
      <c r="F55" s="470"/>
      <c r="G55" s="271" t="str">
        <f>'OBRA CON ACUERDO O CONTRATO'!O54</f>
        <v>-</v>
      </c>
      <c r="H55" s="299">
        <f>'OBRA CON ACUERDO O CONTRATO'!P54</f>
        <v>0</v>
      </c>
      <c r="I55" s="21" t="str">
        <f>'OBRA CON ACUERDO O CONTRATO'!G54</f>
        <v>DOP/AD/029/2013</v>
      </c>
      <c r="J55" s="2" t="str">
        <f>'OBRA CON ACUERDO O CONTRATO'!H54</f>
        <v>ADMINISTRACION DIRECTA</v>
      </c>
      <c r="K55" s="3" t="str">
        <f>'OBRA CON ACUERDO O CONTRATO'!I54</f>
        <v>REHABILITACIÓN DE RED DE DRENAJE EN C. VICENTE GUERRERO, DE CARR. FED. #15 HASTA ZONA FEDERAL (LAGO) EN LA DELEGACIÓN DE SAN PEDRO TESISTAN</v>
      </c>
      <c r="L55" s="6">
        <f>'OBRA CON ACUERDO O CONTRATO'!K54</f>
        <v>41617</v>
      </c>
      <c r="M55" s="4">
        <f>'OBRA CON ACUERDO O CONTRATO'!J54</f>
        <v>280952</v>
      </c>
      <c r="N55" s="5">
        <f>'OBRA CON ACUERDO O CONTRATO'!L54</f>
        <v>41612</v>
      </c>
      <c r="O55" s="12">
        <f>'OBRA CON ACUERDO O CONTRATO'!M54</f>
        <v>41635</v>
      </c>
      <c r="P55" s="291" t="s">
        <v>790</v>
      </c>
      <c r="Q55" s="128"/>
      <c r="R55" s="64"/>
      <c r="S55" s="408"/>
      <c r="T55" s="408"/>
      <c r="U55" s="5"/>
      <c r="V55" s="420">
        <f>'OBRA CON ACUERDO O CONTRATO'!AZ54</f>
        <v>0</v>
      </c>
      <c r="W55" s="12"/>
    </row>
    <row r="56" spans="1:23" ht="105.75" hidden="1" thickTop="1">
      <c r="A56" s="30" t="s">
        <v>263</v>
      </c>
      <c r="B56" s="17">
        <f>'OBRA CON ACUERDO O CONTRATO'!E55</f>
        <v>2013</v>
      </c>
      <c r="C56" s="18" t="str">
        <f>'OBRA CON ACUERDO O CONTRATO'!F55</f>
        <v>3X1 PARA MIGRANTES</v>
      </c>
      <c r="D56" s="470"/>
      <c r="E56" s="470"/>
      <c r="F56" s="470"/>
      <c r="G56" s="271" t="str">
        <f>'OBRA CON ACUERDO O CONTRATO'!O55</f>
        <v>-</v>
      </c>
      <c r="H56" s="299">
        <f>'OBRA CON ACUERDO O CONTRATO'!P55</f>
        <v>0</v>
      </c>
      <c r="I56" s="21" t="str">
        <f>'OBRA CON ACUERDO O CONTRATO'!G55</f>
        <v>DOP/AD/031/2013</v>
      </c>
      <c r="J56" s="2" t="str">
        <f>'OBRA CON ACUERDO O CONTRATO'!H55</f>
        <v>ADMINISTRACION DIRECTA</v>
      </c>
      <c r="K56" s="3" t="str">
        <f>'OBRA CON ACUERDO O CONTRATO'!I55</f>
        <v>REHABILITACIÓN DE SUPERFICIE DE RODAMIENTO CON EMPEDRDO AHOGADO EN CEMENTO EN C. VICENTE GUERRERO, DE CARR. FED. #15 HASTA ZONA FEDERAL (LAGO) EN LA DELEGACIÓN DE SAN PEDRO TESISTAN</v>
      </c>
      <c r="L56" s="6">
        <f>'OBRA CON ACUERDO O CONTRATO'!K55</f>
        <v>41617</v>
      </c>
      <c r="M56" s="4">
        <f>'OBRA CON ACUERDO O CONTRATO'!J55</f>
        <v>670884</v>
      </c>
      <c r="N56" s="5">
        <f>'OBRA CON ACUERDO O CONTRATO'!L55</f>
        <v>41612</v>
      </c>
      <c r="O56" s="12">
        <f>'OBRA CON ACUERDO O CONTRATO'!M55</f>
        <v>41638</v>
      </c>
      <c r="P56" s="291" t="s">
        <v>790</v>
      </c>
      <c r="Q56" s="128"/>
      <c r="R56" s="64"/>
      <c r="S56" s="408"/>
      <c r="T56" s="408"/>
      <c r="U56" s="5"/>
      <c r="V56" s="420">
        <f>'OBRA CON ACUERDO O CONTRATO'!AZ55</f>
        <v>0</v>
      </c>
      <c r="W56" s="12"/>
    </row>
    <row r="57" spans="1:23" s="387" customFormat="1" ht="75.75" hidden="1" thickTop="1">
      <c r="A57" s="398" t="s">
        <v>263</v>
      </c>
      <c r="B57" s="376">
        <f>'OBRA CON ACUERDO O CONTRATO'!E56</f>
        <v>2013</v>
      </c>
      <c r="C57" s="399" t="str">
        <f>'OBRA CON ACUERDO O CONTRATO'!F56</f>
        <v>FISE</v>
      </c>
      <c r="D57" s="471"/>
      <c r="E57" s="471"/>
      <c r="F57" s="471"/>
      <c r="G57" s="400" t="str">
        <f>'OBRA CON ACUERDO O CONTRATO'!O56</f>
        <v>EQUIPO MANTENIMIENTO Y PLANEACION ELECTRICA S.A. DE C.V.</v>
      </c>
      <c r="H57" s="395">
        <f>'OBRA CON ACUERDO O CONTRATO'!P56</f>
        <v>0</v>
      </c>
      <c r="I57" s="378" t="str">
        <f>'OBRA CON ACUERDO O CONTRATO'!G56</f>
        <v>GMJ 024 OP/2013</v>
      </c>
      <c r="J57" s="379" t="str">
        <f>'OBRA CON ACUERDO O CONTRATO'!H56</f>
        <v>ADJUDICACIÓN DIRECTA</v>
      </c>
      <c r="K57" s="380" t="str">
        <f>'OBRA CON ACUERDO O CONTRATO'!I56</f>
        <v>PERFORACIÓN DE POZO PROFUNDO, EN EL PREDIO NO. 10 AL FINAL DE LA CALLE ALLENDE EN LA LOCALIDAD DE LAS TROJES</v>
      </c>
      <c r="L57" s="382">
        <f>'OBRA CON ACUERDO O CONTRATO'!K56</f>
        <v>41516</v>
      </c>
      <c r="M57" s="4">
        <f>'OBRA CON ACUERDO O CONTRATO'!J56</f>
        <v>667000</v>
      </c>
      <c r="N57" s="383">
        <f>'OBRA CON ACUERDO O CONTRATO'!L56</f>
        <v>41638</v>
      </c>
      <c r="O57" s="384">
        <f>'OBRA CON ACUERDO O CONTRATO'!M56</f>
        <v>41691</v>
      </c>
      <c r="P57" s="291" t="s">
        <v>790</v>
      </c>
      <c r="Q57" s="490"/>
      <c r="R57" s="485"/>
      <c r="S57" s="409"/>
      <c r="T57" s="409"/>
      <c r="U57" s="383"/>
      <c r="V57" s="420">
        <f>'OBRA CON ACUERDO O CONTRATO'!AZ56</f>
        <v>0</v>
      </c>
      <c r="W57" s="384"/>
    </row>
    <row r="58" spans="1:23" s="126" customFormat="1" ht="90.75" hidden="1" thickTop="1">
      <c r="A58" s="102" t="s">
        <v>697</v>
      </c>
      <c r="B58" s="103">
        <f>'OBRA CON ACUERDO O CONTRATO'!E57</f>
        <v>2013</v>
      </c>
      <c r="C58" s="118" t="str">
        <f>'OBRA CON ACUERDO O CONTRATO'!F57</f>
        <v>FODIM</v>
      </c>
      <c r="D58" s="472"/>
      <c r="E58" s="472"/>
      <c r="F58" s="472"/>
      <c r="G58" s="363">
        <f>'OBRA CON ACUERDO O CONTRATO'!O57</f>
        <v>0</v>
      </c>
      <c r="H58" s="364">
        <f>'OBRA CON ACUERDO O CONTRATO'!P57</f>
        <v>0</v>
      </c>
      <c r="I58" s="105">
        <f>'OBRA CON ACUERDO O CONTRATO'!G57</f>
        <v>0</v>
      </c>
      <c r="J58" s="106">
        <f>'OBRA CON ACUERDO O CONTRATO'!H57</f>
        <v>0</v>
      </c>
      <c r="K58" s="152" t="str">
        <f>'OBRA CON ACUERDO O CONTRATO'!I57</f>
        <v>FABRICACIÓN DE LOZA DE CONCRETO HIDRAULICO CON RENOVACIÓN DE REDES DE AGUA POTABLE Y RED DE DRENAJE EN CALLE MORELOS ENTRE C. NICOLAS BRAVO Y NIÑOS HEROES 1ERA ETAPA</v>
      </c>
      <c r="L58" s="108" t="s">
        <v>48</v>
      </c>
      <c r="M58" s="4">
        <f>'OBRA CON ACUERDO O CONTRATO'!J57</f>
        <v>0</v>
      </c>
      <c r="N58" s="109" t="s">
        <v>48</v>
      </c>
      <c r="O58" s="110" t="s">
        <v>48</v>
      </c>
      <c r="P58" s="291" t="s">
        <v>790</v>
      </c>
      <c r="Q58" s="491"/>
      <c r="R58" s="112"/>
      <c r="S58" s="410"/>
      <c r="T58" s="410"/>
      <c r="U58" s="109"/>
      <c r="V58" s="420">
        <f>'OBRA CON ACUERDO O CONTRATO'!AZ57</f>
        <v>0</v>
      </c>
      <c r="W58" s="110"/>
    </row>
    <row r="59" spans="1:23" ht="45.75" hidden="1" thickTop="1">
      <c r="A59" s="30" t="s">
        <v>263</v>
      </c>
      <c r="B59" s="17">
        <f>'OBRA CON ACUERDO O CONTRATO'!E58</f>
        <v>2013</v>
      </c>
      <c r="C59" s="18" t="str">
        <f>'OBRA CON ACUERDO O CONTRATO'!F58</f>
        <v>R33 - FODIM</v>
      </c>
      <c r="D59" s="470"/>
      <c r="E59" s="470"/>
      <c r="F59" s="470"/>
      <c r="G59" s="271" t="str">
        <f>'OBRA CON ACUERDO O CONTRATO'!O58</f>
        <v>JOSE LUIS RANGEL GALVEZ</v>
      </c>
      <c r="H59" s="299" t="str">
        <f>'OBRA CON ACUERDO O CONTRATO'!P58</f>
        <v>C. DANIEL RODRIGUEZ VALENZUELA</v>
      </c>
      <c r="I59" s="21" t="str">
        <f>'OBRA CON ACUERDO O CONTRATO'!G58</f>
        <v>GMJ 002C OP/2014</v>
      </c>
      <c r="J59" s="2" t="str">
        <f>'OBRA CON ACUERDO O CONTRATO'!H58</f>
        <v>INVITACIÓN</v>
      </c>
      <c r="K59" s="3" t="str">
        <f>'OBRA CON ACUERDO O CONTRATO'!I58</f>
        <v>FABRICACION DE LOZA DE CONCRETO HIDRAULICO, CON RENOV. DE REDES DE AGUA Y DRENAJE</v>
      </c>
      <c r="L59" s="6">
        <f>'OBRA CON ACUERDO O CONTRATO'!K58</f>
        <v>41690</v>
      </c>
      <c r="M59" s="4">
        <f>'OBRA CON ACUERDO O CONTRATO'!J58</f>
        <v>5400000</v>
      </c>
      <c r="N59" s="5">
        <f>'OBRA CON ACUERDO O CONTRATO'!L58</f>
        <v>41694</v>
      </c>
      <c r="O59" s="12">
        <f>'OBRA CON ACUERDO O CONTRATO'!M58</f>
        <v>41783</v>
      </c>
      <c r="P59" s="291" t="s">
        <v>790</v>
      </c>
      <c r="Q59" s="128"/>
      <c r="R59" s="64"/>
      <c r="S59" s="408"/>
      <c r="T59" s="408"/>
      <c r="U59" s="5"/>
      <c r="V59" s="420">
        <f>'OBRA CON ACUERDO O CONTRATO'!AZ58</f>
        <v>0</v>
      </c>
      <c r="W59" s="12"/>
    </row>
    <row r="60" spans="1:23" ht="60.75" hidden="1" thickTop="1">
      <c r="A60" s="30" t="s">
        <v>263</v>
      </c>
      <c r="B60" s="17">
        <f>'OBRA CON ACUERDO O CONTRATO'!E59</f>
        <v>2014</v>
      </c>
      <c r="C60" s="18" t="str">
        <f>'OBRA CON ACUERDO O CONTRATO'!F59</f>
        <v>RAMO 33</v>
      </c>
      <c r="D60" s="470"/>
      <c r="E60" s="470"/>
      <c r="F60" s="470"/>
      <c r="G60" s="271" t="str">
        <f>'OBRA CON ACUERDO O CONTRATO'!O59</f>
        <v>HIDRAULICOS TRUJILLO S.A. DE C.V.</v>
      </c>
      <c r="H60" s="299" t="str">
        <f>'OBRA CON ACUERDO O CONTRATO'!P59</f>
        <v>C. DANIEL RODRIGUEZ VALENZUELA</v>
      </c>
      <c r="I60" s="21" t="str">
        <f>'OBRA CON ACUERDO O CONTRATO'!G59</f>
        <v>GMJ 001C OP/2014</v>
      </c>
      <c r="J60" s="2" t="str">
        <f>'OBRA CON ACUERDO O CONTRATO'!H59</f>
        <v>LICITACION</v>
      </c>
      <c r="K60" s="3" t="str">
        <f>'OBRA CON ACUERDO O CONTRATO'!I59</f>
        <v>LINEA DE CONEXIÓN ENTRE POZO DEL FRACCIONAMIENTO MAGISTERIAL Y LA RED DE AGUA MUNICIPAL EN LA CABECERA MUNICIPAL</v>
      </c>
      <c r="L60" s="6">
        <f>'OBRA CON ACUERDO O CONTRATO'!K59</f>
        <v>41683</v>
      </c>
      <c r="M60" s="4">
        <f>'OBRA CON ACUERDO O CONTRATO'!J59</f>
        <v>1489185.94</v>
      </c>
      <c r="N60" s="5">
        <f>'OBRA CON ACUERDO O CONTRATO'!L59</f>
        <v>41687</v>
      </c>
      <c r="O60" s="12">
        <f>'OBRA CON ACUERDO O CONTRATO'!M59</f>
        <v>41734</v>
      </c>
      <c r="P60" s="291" t="s">
        <v>790</v>
      </c>
      <c r="Q60" s="128"/>
      <c r="R60" s="64"/>
      <c r="S60" s="408"/>
      <c r="T60" s="408"/>
      <c r="U60" s="5"/>
      <c r="V60" s="420">
        <f>'OBRA CON ACUERDO O CONTRATO'!AZ59</f>
        <v>0</v>
      </c>
      <c r="W60" s="12"/>
    </row>
    <row r="61" spans="1:23" ht="30.75" hidden="1" thickTop="1">
      <c r="A61" s="30" t="s">
        <v>263</v>
      </c>
      <c r="B61" s="17">
        <f>'OBRA CON ACUERDO O CONTRATO'!E60</f>
        <v>2014</v>
      </c>
      <c r="C61" s="18" t="str">
        <f>'OBRA CON ACUERDO O CONTRATO'!F60</f>
        <v>POA</v>
      </c>
      <c r="D61" s="470"/>
      <c r="E61" s="470"/>
      <c r="F61" s="470"/>
      <c r="G61" s="271" t="str">
        <f>'OBRA CON ACUERDO O CONTRATO'!O60</f>
        <v>-</v>
      </c>
      <c r="H61" s="299" t="str">
        <f>'OBRA CON ACUERDO O CONTRATO'!P60</f>
        <v>ARQ. JAIME CONDE GOMEZ</v>
      </c>
      <c r="I61" s="21" t="str">
        <f>'OBRA CON ACUERDO O CONTRATO'!G60</f>
        <v>DOP/AD/004/2014</v>
      </c>
      <c r="J61" s="2" t="str">
        <f>'OBRA CON ACUERDO O CONTRATO'!H60</f>
        <v>ADMINISTRACION DIRECTA</v>
      </c>
      <c r="K61" s="3" t="str">
        <f>'OBRA CON ACUERDO O CONTRATO'!I60</f>
        <v>REHABILITACIÓN DE AUDITORIO ANTONIA PALOMARES</v>
      </c>
      <c r="L61" s="6">
        <f>'OBRA CON ACUERDO O CONTRATO'!K60</f>
        <v>41781</v>
      </c>
      <c r="M61" s="4">
        <f>'OBRA CON ACUERDO O CONTRATO'!J60</f>
        <v>450000</v>
      </c>
      <c r="N61" s="5">
        <f>'OBRA CON ACUERDO O CONTRATO'!L60</f>
        <v>41705</v>
      </c>
      <c r="O61" s="12">
        <f>'OBRA CON ACUERDO O CONTRATO'!M60</f>
        <v>41789</v>
      </c>
      <c r="P61" s="291" t="s">
        <v>790</v>
      </c>
      <c r="Q61" s="128"/>
      <c r="R61" s="64"/>
      <c r="S61" s="408"/>
      <c r="T61" s="408"/>
      <c r="U61" s="5"/>
      <c r="V61" s="420">
        <f>'OBRA CON ACUERDO O CONTRATO'!AZ60</f>
        <v>0</v>
      </c>
      <c r="W61" s="12"/>
    </row>
    <row r="62" spans="1:23" ht="30.75" hidden="1" thickTop="1">
      <c r="A62" s="30" t="s">
        <v>263</v>
      </c>
      <c r="B62" s="17">
        <f>'OBRA CON ACUERDO O CONTRATO'!E61</f>
        <v>2014</v>
      </c>
      <c r="C62" s="18" t="str">
        <f>'OBRA CON ACUERDO O CONTRATO'!F61</f>
        <v>POA</v>
      </c>
      <c r="D62" s="470"/>
      <c r="E62" s="470"/>
      <c r="F62" s="470"/>
      <c r="G62" s="271" t="str">
        <f>'OBRA CON ACUERDO O CONTRATO'!O61</f>
        <v>-</v>
      </c>
      <c r="H62" s="299" t="str">
        <f>'OBRA CON ACUERDO O CONTRATO'!P61</f>
        <v>ARQ. JAIME CONDE GOMEZ</v>
      </c>
      <c r="I62" s="21" t="str">
        <f>'OBRA CON ACUERDO O CONTRATO'!G61</f>
        <v>DOP/AD/003/2014</v>
      </c>
      <c r="J62" s="2" t="str">
        <f>'OBRA CON ACUERDO O CONTRATO'!H61</f>
        <v>ADMINISTRACION DIRECTA</v>
      </c>
      <c r="K62" s="3" t="str">
        <f>'OBRA CON ACUERDO O CONTRATO'!I61</f>
        <v>CONSTRUCCION DE AREA DE LECTURA AL AIRE LIBRE DE LA BIBLIOTECA</v>
      </c>
      <c r="L62" s="6">
        <f>'OBRA CON ACUERDO O CONTRATO'!K61</f>
        <v>41761</v>
      </c>
      <c r="M62" s="4">
        <f>'OBRA CON ACUERDO O CONTRATO'!J61</f>
        <v>300000</v>
      </c>
      <c r="N62" s="5">
        <f>'OBRA CON ACUERDO O CONTRATO'!L61</f>
        <v>41761</v>
      </c>
      <c r="O62" s="12">
        <f>'OBRA CON ACUERDO O CONTRATO'!M61</f>
        <v>41822</v>
      </c>
      <c r="P62" s="291" t="s">
        <v>790</v>
      </c>
      <c r="Q62" s="128"/>
      <c r="R62" s="64"/>
      <c r="S62" s="408"/>
      <c r="T62" s="408"/>
      <c r="U62" s="5"/>
      <c r="V62" s="420">
        <f>'OBRA CON ACUERDO O CONTRATO'!AZ61</f>
        <v>0</v>
      </c>
      <c r="W62" s="12"/>
    </row>
    <row r="63" spans="1:23" ht="45.75" hidden="1" thickTop="1">
      <c r="A63" s="30" t="s">
        <v>263</v>
      </c>
      <c r="B63" s="17">
        <f>'OBRA CON ACUERDO O CONTRATO'!E62</f>
        <v>2014</v>
      </c>
      <c r="C63" s="18" t="str">
        <f>'OBRA CON ACUERDO O CONTRATO'!F62</f>
        <v>CUENTA CORRIENTE</v>
      </c>
      <c r="D63" s="470"/>
      <c r="E63" s="470"/>
      <c r="F63" s="470"/>
      <c r="G63" s="271" t="str">
        <f>'OBRA CON ACUERDO O CONTRATO'!O62</f>
        <v>-</v>
      </c>
      <c r="H63" s="299" t="str">
        <f>'OBRA CON ACUERDO O CONTRATO'!P62</f>
        <v>ARQ. JAIME CONDE GOMEZ</v>
      </c>
      <c r="I63" s="21" t="str">
        <f>'OBRA CON ACUERDO O CONTRATO'!G62</f>
        <v>DOP/AD/001/2014</v>
      </c>
      <c r="J63" s="2" t="str">
        <f>'OBRA CON ACUERDO O CONTRATO'!H62</f>
        <v>ADMINISTRACION DIRECTA</v>
      </c>
      <c r="K63" s="3" t="str">
        <f>'OBRA CON ACUERDO O CONTRATO'!I62</f>
        <v>REHABILITACIÓN DE BAÑOS EN CAMPO MEXICO, EN LA CABECERA MUNICIPAL</v>
      </c>
      <c r="L63" s="6">
        <f>'OBRA CON ACUERDO O CONTRATO'!K62</f>
        <v>41705</v>
      </c>
      <c r="M63" s="4">
        <f>'OBRA CON ACUERDO O CONTRATO'!J62</f>
        <v>91000</v>
      </c>
      <c r="N63" s="5">
        <f>'OBRA CON ACUERDO O CONTRATO'!L62</f>
        <v>41705</v>
      </c>
      <c r="O63" s="12">
        <f>'OBRA CON ACUERDO O CONTRATO'!M62</f>
        <v>41789</v>
      </c>
      <c r="P63" s="291" t="s">
        <v>790</v>
      </c>
      <c r="Q63" s="128"/>
      <c r="R63" s="64"/>
      <c r="S63" s="408"/>
      <c r="T63" s="408"/>
      <c r="U63" s="5"/>
      <c r="V63" s="420">
        <f>'OBRA CON ACUERDO O CONTRATO'!AZ62</f>
        <v>0</v>
      </c>
      <c r="W63" s="12"/>
    </row>
    <row r="64" spans="1:23" ht="90.75" hidden="1" thickTop="1">
      <c r="A64" s="30" t="s">
        <v>263</v>
      </c>
      <c r="B64" s="17">
        <f>'OBRA CON ACUERDO O CONTRATO'!E63</f>
        <v>2014</v>
      </c>
      <c r="C64" s="18" t="str">
        <f>'OBRA CON ACUERDO O CONTRATO'!F63</f>
        <v>RAMO 33</v>
      </c>
      <c r="D64" s="470"/>
      <c r="E64" s="470"/>
      <c r="F64" s="470"/>
      <c r="G64" s="271" t="str">
        <f>'OBRA CON ACUERDO O CONTRATO'!O63</f>
        <v>-</v>
      </c>
      <c r="H64" s="299" t="str">
        <f>'OBRA CON ACUERDO O CONTRATO'!P63</f>
        <v>ING. RIGOBERTO OLMEDO RAMOS</v>
      </c>
      <c r="I64" s="21" t="str">
        <f>'OBRA CON ACUERDO O CONTRATO'!G63</f>
        <v>DOP/AD/009/2014</v>
      </c>
      <c r="J64" s="2" t="str">
        <f>'OBRA CON ACUERDO O CONTRATO'!H63</f>
        <v>ADMINISTRACION DIRECTA</v>
      </c>
      <c r="K64" s="3" t="str">
        <f>'OBRA CON ACUERDO O CONTRATO'!I63</f>
        <v>REHABILITACIÓN DE RED DE AGUA POTABLE EN C. NIÑOS HEROES DE C. HIDALGO HASTA LA ESCUELA TELESECUNDARIA NIÑOS HEROES, EN LA AGENCIA MUNICIPAL DE "EL MOLINO"</v>
      </c>
      <c r="L64" s="6">
        <f>'OBRA CON ACUERDO O CONTRATO'!K63</f>
        <v>41859</v>
      </c>
      <c r="M64" s="4">
        <f>'OBRA CON ACUERDO O CONTRATO'!J63</f>
        <v>48856.42</v>
      </c>
      <c r="N64" s="5">
        <f>'OBRA CON ACUERDO O CONTRATO'!L63</f>
        <v>41862</v>
      </c>
      <c r="O64" s="12">
        <f>'OBRA CON ACUERDO O CONTRATO'!M63</f>
        <v>41874</v>
      </c>
      <c r="P64" s="291" t="s">
        <v>790</v>
      </c>
      <c r="Q64" s="128"/>
      <c r="R64" s="64"/>
      <c r="S64" s="408"/>
      <c r="T64" s="408"/>
      <c r="U64" s="5"/>
      <c r="V64" s="420">
        <f>'OBRA CON ACUERDO O CONTRATO'!AZ63</f>
        <v>0</v>
      </c>
      <c r="W64" s="12"/>
    </row>
    <row r="65" spans="1:23" ht="75.75" hidden="1" thickTop="1">
      <c r="A65" s="30" t="s">
        <v>263</v>
      </c>
      <c r="B65" s="17">
        <f>'OBRA CON ACUERDO O CONTRATO'!E64</f>
        <v>2014</v>
      </c>
      <c r="C65" s="18" t="str">
        <f>'OBRA CON ACUERDO O CONTRATO'!F64</f>
        <v>RAMO 33</v>
      </c>
      <c r="D65" s="470"/>
      <c r="E65" s="470"/>
      <c r="F65" s="470"/>
      <c r="G65" s="271" t="str">
        <f>'OBRA CON ACUERDO O CONTRATO'!O64</f>
        <v>-</v>
      </c>
      <c r="H65" s="299" t="str">
        <f>'OBRA CON ACUERDO O CONTRATO'!P64</f>
        <v>ING. RIGOBERTO OLMEDO RAMOS</v>
      </c>
      <c r="I65" s="21" t="str">
        <f>'OBRA CON ACUERDO O CONTRATO'!G64</f>
        <v>DOP/AD/006/2014</v>
      </c>
      <c r="J65" s="2" t="str">
        <f>'OBRA CON ACUERDO O CONTRATO'!H64</f>
        <v>ADMINISTRACION DIRECTA</v>
      </c>
      <c r="K65" s="3" t="str">
        <f>'OBRA CON ACUERDO O CONTRATO'!I64</f>
        <v>REHABILITACIÓN DE RED DE AGUA POTABLE EN C. HIDALGO DE C. NIÑOS HEROES HASTA ESCUELA J. VICENTE NEGRETE, EN LA AGENCIA MUNICIPAL DE "EL MOLINO"</v>
      </c>
      <c r="L65" s="6">
        <f>'OBRA CON ACUERDO O CONTRATO'!K64</f>
        <v>41831</v>
      </c>
      <c r="M65" s="4">
        <f>'OBRA CON ACUERDO O CONTRATO'!J64</f>
        <v>75328.27</v>
      </c>
      <c r="N65" s="5">
        <f>'OBRA CON ACUERDO O CONTRATO'!L64</f>
        <v>41834</v>
      </c>
      <c r="O65" s="12">
        <f>'OBRA CON ACUERDO O CONTRATO'!M64</f>
        <v>41846</v>
      </c>
      <c r="P65" s="291" t="s">
        <v>790</v>
      </c>
      <c r="Q65" s="128"/>
      <c r="R65" s="64"/>
      <c r="S65" s="408"/>
      <c r="T65" s="408"/>
      <c r="U65" s="5"/>
      <c r="V65" s="420">
        <f>'OBRA CON ACUERDO O CONTRATO'!AZ64</f>
        <v>0</v>
      </c>
      <c r="W65" s="12"/>
    </row>
    <row r="66" spans="1:23" ht="75.75" hidden="1" thickTop="1">
      <c r="A66" s="30" t="s">
        <v>263</v>
      </c>
      <c r="B66" s="17">
        <f>'OBRA CON ACUERDO O CONTRATO'!E65</f>
        <v>2014</v>
      </c>
      <c r="C66" s="18" t="str">
        <f>'OBRA CON ACUERDO O CONTRATO'!F65</f>
        <v>RAMO 33</v>
      </c>
      <c r="D66" s="470"/>
      <c r="E66" s="470"/>
      <c r="F66" s="470"/>
      <c r="G66" s="271" t="str">
        <f>'OBRA CON ACUERDO O CONTRATO'!O65</f>
        <v>-</v>
      </c>
      <c r="H66" s="299" t="str">
        <f>'OBRA CON ACUERDO O CONTRATO'!P65</f>
        <v>ING. RIGOBERTO OLMEDO RAMOS</v>
      </c>
      <c r="I66" s="21" t="str">
        <f>'OBRA CON ACUERDO O CONTRATO'!G65</f>
        <v>DOP/AD/005/2014</v>
      </c>
      <c r="J66" s="2" t="str">
        <f>'OBRA CON ACUERDO O CONTRATO'!H65</f>
        <v>ADMINISTRACION DIRECTA</v>
      </c>
      <c r="K66" s="3" t="str">
        <f>'OBRA CON ACUERDO O CONTRATO'!I65</f>
        <v>REHABILITACIÓN DE RED DE DRENAJE EN C. HIDALGO DE C. NIÑOS HEROES HASTA ESCUELA J. VICENTE NEGRETE, EN LA AGENCIA MUNICIPAL DE "EL MOLINO"</v>
      </c>
      <c r="L66" s="6">
        <f>'OBRA CON ACUERDO O CONTRATO'!K65</f>
        <v>41817</v>
      </c>
      <c r="M66" s="4">
        <f>'OBRA CON ACUERDO O CONTRATO'!J65</f>
        <v>109593.60000000001</v>
      </c>
      <c r="N66" s="5">
        <f>'OBRA CON ACUERDO O CONTRATO'!L65</f>
        <v>41821</v>
      </c>
      <c r="O66" s="12">
        <f>'OBRA CON ACUERDO O CONTRATO'!M65</f>
        <v>41834</v>
      </c>
      <c r="P66" s="291" t="s">
        <v>790</v>
      </c>
      <c r="Q66" s="128"/>
      <c r="R66" s="64"/>
      <c r="S66" s="408"/>
      <c r="T66" s="408"/>
      <c r="U66" s="5"/>
      <c r="V66" s="420">
        <f>'OBRA CON ACUERDO O CONTRATO'!AZ65</f>
        <v>0</v>
      </c>
      <c r="W66" s="12"/>
    </row>
    <row r="67" spans="1:23" ht="75.75" hidden="1" thickTop="1">
      <c r="A67" s="30" t="s">
        <v>263</v>
      </c>
      <c r="B67" s="17">
        <f>'OBRA CON ACUERDO O CONTRATO'!E66</f>
        <v>2014</v>
      </c>
      <c r="C67" s="18" t="str">
        <f>'OBRA CON ACUERDO O CONTRATO'!F66</f>
        <v>RAMO 33</v>
      </c>
      <c r="D67" s="470"/>
      <c r="E67" s="470"/>
      <c r="F67" s="470"/>
      <c r="G67" s="271" t="str">
        <f>'OBRA CON ACUERDO O CONTRATO'!O66</f>
        <v>-</v>
      </c>
      <c r="H67" s="299" t="str">
        <f>'OBRA CON ACUERDO O CONTRATO'!P66</f>
        <v>ING. RIGOBERTO OLMEDO RAMOS</v>
      </c>
      <c r="I67" s="21" t="str">
        <f>'OBRA CON ACUERDO O CONTRATO'!G66</f>
        <v>DOP/AD/008/2014</v>
      </c>
      <c r="J67" s="2" t="str">
        <f>'OBRA CON ACUERDO O CONTRATO'!H66</f>
        <v>ADMINISTRACION DIRECTA</v>
      </c>
      <c r="K67" s="3" t="str">
        <f>'OBRA CON ACUERDO O CONTRATO'!I66</f>
        <v>REHABILITACIÓN DE RED DE DRENAJE EN C. NIÑOS HEROES DE C. HIDALGO HASTA LA ESCUELA TELESECUNDARIA NIÑOS HEROES, EN LA AGENCIA MUNICIPAL DE "EL MOLINO"</v>
      </c>
      <c r="L67" s="6">
        <f>'OBRA CON ACUERDO O CONTRATO'!K66</f>
        <v>41845</v>
      </c>
      <c r="M67" s="4">
        <f>'OBRA CON ACUERDO O CONTRATO'!J66</f>
        <v>56400.28</v>
      </c>
      <c r="N67" s="5">
        <f>'OBRA CON ACUERDO O CONTRATO'!L66</f>
        <v>41848</v>
      </c>
      <c r="O67" s="12">
        <f>'OBRA CON ACUERDO O CONTRATO'!M66</f>
        <v>41860</v>
      </c>
      <c r="P67" s="291" t="s">
        <v>790</v>
      </c>
      <c r="Q67" s="128"/>
      <c r="R67" s="64"/>
      <c r="S67" s="408"/>
      <c r="T67" s="408"/>
      <c r="U67" s="5"/>
      <c r="V67" s="420">
        <f>'OBRA CON ACUERDO O CONTRATO'!AZ66</f>
        <v>0</v>
      </c>
      <c r="W67" s="12"/>
    </row>
    <row r="68" spans="1:23" ht="75.75" hidden="1" thickTop="1">
      <c r="A68" s="30" t="s">
        <v>263</v>
      </c>
      <c r="B68" s="17">
        <f>'OBRA CON ACUERDO O CONTRATO'!E67</f>
        <v>2014</v>
      </c>
      <c r="C68" s="18" t="str">
        <f>'OBRA CON ACUERDO O CONTRATO'!F67</f>
        <v>RAMO 33</v>
      </c>
      <c r="D68" s="470"/>
      <c r="E68" s="470"/>
      <c r="F68" s="470"/>
      <c r="G68" s="271" t="str">
        <f>'OBRA CON ACUERDO O CONTRATO'!O67</f>
        <v>-</v>
      </c>
      <c r="H68" s="299" t="str">
        <f>'OBRA CON ACUERDO O CONTRATO'!P67</f>
        <v>ING. RIGOBERTO OLMEDO RAMOS</v>
      </c>
      <c r="I68" s="21" t="str">
        <f>'OBRA CON ACUERDO O CONTRATO'!G67</f>
        <v>DOP/AD/007/2014</v>
      </c>
      <c r="J68" s="2" t="str">
        <f>'OBRA CON ACUERDO O CONTRATO'!H67</f>
        <v>ADMINISTRACION DIRECTA</v>
      </c>
      <c r="K68" s="3" t="str">
        <f>'OBRA CON ACUERDO O CONTRATO'!I67</f>
        <v>EMPEDRADO AHOGADO EN CEMENTO C. HIDALGO DE C. NIÑOS HEROES HASTA ESCUELA J. VICENTE NEGRETE, EN LA AGENCIA MUNICIPAL DE "EL MOLINO"</v>
      </c>
      <c r="L68" s="6">
        <f>'OBRA CON ACUERDO O CONTRATO'!K67</f>
        <v>41831</v>
      </c>
      <c r="M68" s="4">
        <f>'OBRA CON ACUERDO O CONTRATO'!J67</f>
        <v>592587.04</v>
      </c>
      <c r="N68" s="5">
        <f>'OBRA CON ACUERDO O CONTRATO'!L67</f>
        <v>41848</v>
      </c>
      <c r="O68" s="12">
        <f>'OBRA CON ACUERDO O CONTRATO'!M67</f>
        <v>41874</v>
      </c>
      <c r="P68" s="291" t="s">
        <v>790</v>
      </c>
      <c r="Q68" s="128"/>
      <c r="R68" s="64"/>
      <c r="S68" s="408"/>
      <c r="T68" s="408"/>
      <c r="U68" s="5"/>
      <c r="V68" s="420">
        <f>'OBRA CON ACUERDO O CONTRATO'!AZ67</f>
        <v>0</v>
      </c>
      <c r="W68" s="12"/>
    </row>
    <row r="69" spans="1:23" ht="75.75" hidden="1" thickTop="1">
      <c r="A69" s="30" t="s">
        <v>263</v>
      </c>
      <c r="B69" s="17">
        <f>'OBRA CON ACUERDO O CONTRATO'!E68</f>
        <v>2014</v>
      </c>
      <c r="C69" s="18" t="str">
        <f>'OBRA CON ACUERDO O CONTRATO'!F68</f>
        <v>RAMO 33</v>
      </c>
      <c r="D69" s="470"/>
      <c r="E69" s="470"/>
      <c r="F69" s="470"/>
      <c r="G69" s="271" t="str">
        <f>'OBRA CON ACUERDO O CONTRATO'!O68</f>
        <v>-</v>
      </c>
      <c r="H69" s="299" t="str">
        <f>'OBRA CON ACUERDO O CONTRATO'!P68</f>
        <v>ING. RIGOBERTO OLMEDO RAMOS</v>
      </c>
      <c r="I69" s="21" t="str">
        <f>'OBRA CON ACUERDO O CONTRATO'!G68</f>
        <v>DOP/AD/010/2014</v>
      </c>
      <c r="J69" s="2" t="str">
        <f>'OBRA CON ACUERDO O CONTRATO'!H68</f>
        <v>ADMINISTRACION DIRECTA</v>
      </c>
      <c r="K69" s="3" t="str">
        <f>'OBRA CON ACUERDO O CONTRATO'!I68</f>
        <v>EMPEDRADO AHOGADO EN CEMENTO C. NIÑOS HEROES DE C. HIDALGO HASTA LA ESCUELA TELESECUNDARIA NIÑOS HEROES, EN LA AGENCIA MUNICIPAL DE "EL MOLINO"</v>
      </c>
      <c r="L69" s="6">
        <f>'OBRA CON ACUERDO O CONTRATO'!K68</f>
        <v>41873</v>
      </c>
      <c r="M69" s="4">
        <f>'OBRA CON ACUERDO O CONTRATO'!J68</f>
        <v>346618.19</v>
      </c>
      <c r="N69" s="5">
        <f>'OBRA CON ACUERDO O CONTRATO'!L68</f>
        <v>41876</v>
      </c>
      <c r="O69" s="12">
        <f>'OBRA CON ACUERDO O CONTRATO'!M68</f>
        <v>41902</v>
      </c>
      <c r="P69" s="291" t="s">
        <v>790</v>
      </c>
      <c r="Q69" s="128"/>
      <c r="R69" s="64"/>
      <c r="S69" s="408"/>
      <c r="T69" s="408"/>
      <c r="U69" s="5"/>
      <c r="V69" s="420">
        <f>'OBRA CON ACUERDO O CONTRATO'!AZ68</f>
        <v>0</v>
      </c>
      <c r="W69" s="12"/>
    </row>
    <row r="70" spans="1:23" ht="75.75" hidden="1" thickTop="1">
      <c r="A70" s="30" t="s">
        <v>263</v>
      </c>
      <c r="B70" s="17">
        <f>'OBRA CON ACUERDO O CONTRATO'!E69</f>
        <v>2014</v>
      </c>
      <c r="C70" s="18" t="str">
        <f>'OBRA CON ACUERDO O CONTRATO'!F69</f>
        <v>RAMO 33</v>
      </c>
      <c r="D70" s="470"/>
      <c r="E70" s="470"/>
      <c r="F70" s="470"/>
      <c r="G70" s="271" t="str">
        <f>'OBRA CON ACUERDO O CONTRATO'!O69</f>
        <v>-</v>
      </c>
      <c r="H70" s="299" t="str">
        <f>'OBRA CON ACUERDO O CONTRATO'!P69</f>
        <v>ING. RIGOBERTO OLMEDO RAMOS</v>
      </c>
      <c r="I70" s="21" t="str">
        <f>'OBRA CON ACUERDO O CONTRATO'!G69</f>
        <v>DOP/AD/012/2014</v>
      </c>
      <c r="J70" s="2" t="str">
        <f>'OBRA CON ACUERDO O CONTRATO'!H69</f>
        <v>ADMINISTRACION DIRECTA</v>
      </c>
      <c r="K70" s="3" t="str">
        <f>'OBRA CON ACUERDO O CONTRATO'!I69</f>
        <v>REHABILITACIÓN DE RED DE AGUA POTABLE EN C. VICENTE SUAREZ ENTRE C. INDEPENDENCIA Y NIÑOS HEROES, EN LA AGENCIA MUNICIPAL DE "EL MOLINO"</v>
      </c>
      <c r="L70" s="6">
        <f>'OBRA CON ACUERDO O CONTRATO'!K69</f>
        <v>41887</v>
      </c>
      <c r="M70" s="4">
        <f>'OBRA CON ACUERDO O CONTRATO'!J69</f>
        <v>100696.44</v>
      </c>
      <c r="N70" s="5">
        <f>'OBRA CON ACUERDO O CONTRATO'!L69</f>
        <v>41890</v>
      </c>
      <c r="O70" s="12">
        <f>'OBRA CON ACUERDO O CONTRATO'!M69</f>
        <v>41902</v>
      </c>
      <c r="P70" s="291" t="s">
        <v>790</v>
      </c>
      <c r="Q70" s="128"/>
      <c r="R70" s="64"/>
      <c r="S70" s="408"/>
      <c r="T70" s="408"/>
      <c r="U70" s="5"/>
      <c r="V70" s="420">
        <f>'OBRA CON ACUERDO O CONTRATO'!AZ69</f>
        <v>0</v>
      </c>
      <c r="W70" s="12"/>
    </row>
    <row r="71" spans="1:23" ht="75.75" hidden="1" thickTop="1">
      <c r="A71" s="30" t="s">
        <v>263</v>
      </c>
      <c r="B71" s="17">
        <f>'OBRA CON ACUERDO O CONTRATO'!E70</f>
        <v>2014</v>
      </c>
      <c r="C71" s="18" t="str">
        <f>'OBRA CON ACUERDO O CONTRATO'!F70</f>
        <v>RAMO 33</v>
      </c>
      <c r="D71" s="470"/>
      <c r="E71" s="470"/>
      <c r="F71" s="470"/>
      <c r="G71" s="271" t="str">
        <f>'OBRA CON ACUERDO O CONTRATO'!O70</f>
        <v>-</v>
      </c>
      <c r="H71" s="299" t="str">
        <f>'OBRA CON ACUERDO O CONTRATO'!P70</f>
        <v>ING. RIGOBERTO OLMEDO RAMOS</v>
      </c>
      <c r="I71" s="21" t="str">
        <f>'OBRA CON ACUERDO O CONTRATO'!G70</f>
        <v>DOP/AD/011/2014</v>
      </c>
      <c r="J71" s="2" t="str">
        <f>'OBRA CON ACUERDO O CONTRATO'!H70</f>
        <v>ADMINISTRACION DIRECTA</v>
      </c>
      <c r="K71" s="3" t="str">
        <f>'OBRA CON ACUERDO O CONTRATO'!I70</f>
        <v>REHABILITACIÓN DE RED DE DRENAJE EN C. VICENTE SUAREZ ENTRE C. INDEPENDENCIA Y NIÑOS HEROES, EN LA AGENCIA MUNICIPAL DE "EL MOLINO"</v>
      </c>
      <c r="L71" s="6">
        <f>'OBRA CON ACUERDO O CONTRATO'!K70</f>
        <v>41873</v>
      </c>
      <c r="M71" s="4">
        <f>'OBRA CON ACUERDO O CONTRATO'!J70</f>
        <v>129939.7</v>
      </c>
      <c r="N71" s="5">
        <f>'OBRA CON ACUERDO O CONTRATO'!L70</f>
        <v>41876</v>
      </c>
      <c r="O71" s="12">
        <f>'OBRA CON ACUERDO O CONTRATO'!M70</f>
        <v>41888</v>
      </c>
      <c r="P71" s="291" t="s">
        <v>790</v>
      </c>
      <c r="Q71" s="128"/>
      <c r="R71" s="64"/>
      <c r="S71" s="408"/>
      <c r="T71" s="408"/>
      <c r="U71" s="5"/>
      <c r="V71" s="420">
        <f>'OBRA CON ACUERDO O CONTRATO'!AZ70</f>
        <v>0</v>
      </c>
      <c r="W71" s="12"/>
    </row>
    <row r="72" spans="1:23" ht="75.75" hidden="1" thickTop="1">
      <c r="A72" s="30" t="s">
        <v>263</v>
      </c>
      <c r="B72" s="17">
        <f>'OBRA CON ACUERDO O CONTRATO'!E71</f>
        <v>2014</v>
      </c>
      <c r="C72" s="18" t="str">
        <f>'OBRA CON ACUERDO O CONTRATO'!F71</f>
        <v>RAMO 33</v>
      </c>
      <c r="D72" s="470"/>
      <c r="E72" s="470"/>
      <c r="F72" s="470"/>
      <c r="G72" s="271" t="str">
        <f>'OBRA CON ACUERDO O CONTRATO'!O71</f>
        <v>-</v>
      </c>
      <c r="H72" s="299" t="str">
        <f>'OBRA CON ACUERDO O CONTRATO'!P71</f>
        <v>ING. RIGOBERTO OLMEDO RAMOS</v>
      </c>
      <c r="I72" s="21" t="str">
        <f>'OBRA CON ACUERDO O CONTRATO'!G71</f>
        <v>DOP/AD/013/2014</v>
      </c>
      <c r="J72" s="2" t="str">
        <f>'OBRA CON ACUERDO O CONTRATO'!H71</f>
        <v>ADMINISTRACION DIRECTA</v>
      </c>
      <c r="K72" s="3" t="str">
        <f>'OBRA CON ACUERDO O CONTRATO'!I71</f>
        <v>EMPEDRADO AHOGADO EN CEMENTO C. VICENTE SUAREZ ENTRE C. INDEPENDENCIA Y NIÑOS HEROES, EN LA AGENCIA MUNICIPAL DE "EL MOLINO"</v>
      </c>
      <c r="L72" s="6">
        <f>'OBRA CON ACUERDO O CONTRATO'!K71</f>
        <v>41901</v>
      </c>
      <c r="M72" s="4">
        <f>'OBRA CON ACUERDO O CONTRATO'!J71</f>
        <v>659302.69999999995</v>
      </c>
      <c r="N72" s="5">
        <f>'OBRA CON ACUERDO O CONTRATO'!L71</f>
        <v>41904</v>
      </c>
      <c r="O72" s="12">
        <f>'OBRA CON ACUERDO O CONTRATO'!M71</f>
        <v>41930</v>
      </c>
      <c r="P72" s="291" t="s">
        <v>790</v>
      </c>
      <c r="Q72" s="128"/>
      <c r="R72" s="64"/>
      <c r="S72" s="408"/>
      <c r="T72" s="408"/>
      <c r="U72" s="5"/>
      <c r="V72" s="420">
        <f>'OBRA CON ACUERDO O CONTRATO'!AZ71</f>
        <v>0</v>
      </c>
      <c r="W72" s="12"/>
    </row>
    <row r="73" spans="1:23" ht="105.75" hidden="1" thickTop="1">
      <c r="A73" s="30" t="s">
        <v>263</v>
      </c>
      <c r="B73" s="17">
        <f>'OBRA CON ACUERDO O CONTRATO'!E72</f>
        <v>2014</v>
      </c>
      <c r="C73" s="18" t="str">
        <f>'OBRA CON ACUERDO O CONTRATO'!F72</f>
        <v>FONDEREG</v>
      </c>
      <c r="D73" s="470"/>
      <c r="E73" s="470"/>
      <c r="F73" s="470"/>
      <c r="G73" s="271" t="str">
        <f>'OBRA CON ACUERDO O CONTRATO'!O72</f>
        <v>C. URIEL PALOS CUEVAS</v>
      </c>
      <c r="H73" s="299" t="str">
        <f>'OBRA CON ACUERDO O CONTRATO'!P72</f>
        <v>C. DANIEL RODRIGUEZ VALENZUELA</v>
      </c>
      <c r="I73" s="21" t="str">
        <f>'OBRA CON ACUERDO O CONTRATO'!G72</f>
        <v>GMJ 003C OP/2014</v>
      </c>
      <c r="J73" s="2" t="str">
        <f>'OBRA CON ACUERDO O CONTRATO'!H72</f>
        <v>INVITACIÓN</v>
      </c>
      <c r="K73" s="3" t="str">
        <f>'OBRA CON ACUERDO O CONTRATO'!I72</f>
        <v>COLOCACIÓN DE ADOQUIN ASENTADO EN ARENA DE RIO EN LA CALLE PROFIRIO DÍAZ Y RENOVACIÓN DE REDES DE AGUA POTABLE Y DRENAJE, QUE SE LLEVARA A CABO EN LA LOCALIDAD DE SAN JUAN COSALA</v>
      </c>
      <c r="L73" s="6">
        <f>'OBRA CON ACUERDO O CONTRATO'!K72</f>
        <v>41824</v>
      </c>
      <c r="M73" s="4">
        <f>'OBRA CON ACUERDO O CONTRATO'!J72</f>
        <v>2564100.69</v>
      </c>
      <c r="N73" s="5">
        <f>'OBRA CON ACUERDO O CONTRATO'!L72</f>
        <v>41855</v>
      </c>
      <c r="O73" s="12">
        <f>'OBRA CON ACUERDO O CONTRATO'!M72</f>
        <v>41884</v>
      </c>
      <c r="P73" s="291" t="s">
        <v>790</v>
      </c>
      <c r="Q73" s="128"/>
      <c r="R73" s="64"/>
      <c r="S73" s="408"/>
      <c r="T73" s="408"/>
      <c r="U73" s="5"/>
      <c r="V73" s="420">
        <f>'OBRA CON ACUERDO O CONTRATO'!AZ72</f>
        <v>0</v>
      </c>
      <c r="W73" s="12"/>
    </row>
    <row r="74" spans="1:23" ht="75.75" hidden="1" thickTop="1">
      <c r="A74" s="30" t="s">
        <v>263</v>
      </c>
      <c r="B74" s="17">
        <f>'OBRA CON ACUERDO O CONTRATO'!E73</f>
        <v>2014</v>
      </c>
      <c r="C74" s="18" t="str">
        <f>'OBRA CON ACUERDO O CONTRATO'!F73</f>
        <v>CUENTA CORRIENTE</v>
      </c>
      <c r="D74" s="470"/>
      <c r="E74" s="470"/>
      <c r="F74" s="470"/>
      <c r="G74" s="271" t="str">
        <f>'OBRA CON ACUERDO O CONTRATO'!O73</f>
        <v>-</v>
      </c>
      <c r="H74" s="299" t="str">
        <f>'OBRA CON ACUERDO O CONTRATO'!P73</f>
        <v>C. DANIEL RODRIGUEZ VALENZUELA</v>
      </c>
      <c r="I74" s="21" t="str">
        <f>'OBRA CON ACUERDO O CONTRATO'!G73</f>
        <v>DOP/AD/014/2014</v>
      </c>
      <c r="J74" s="2" t="str">
        <f>'OBRA CON ACUERDO O CONTRATO'!H73</f>
        <v>ADMINISTRACION DIRECTA</v>
      </c>
      <c r="K74" s="3" t="str">
        <f>'OBRA CON ACUERDO O CONTRATO'!I73</f>
        <v>CONSTRUCCIÓN DE BANQUETAS EN C. MORELOS ENTRE HIDALGO Y JOSEFA ORTIZ DE DOMÍNGUEZ (1 LADO) SUR, EN LA CABECERA MUNICIPAL</v>
      </c>
      <c r="L74" s="6">
        <f>'OBRA CON ACUERDO O CONTRATO'!K73</f>
        <v>41876</v>
      </c>
      <c r="M74" s="4">
        <f>'OBRA CON ACUERDO O CONTRATO'!J73</f>
        <v>119790.69</v>
      </c>
      <c r="N74" s="5">
        <f>'OBRA CON ACUERDO O CONTRATO'!L73</f>
        <v>41876</v>
      </c>
      <c r="O74" s="12">
        <f>'OBRA CON ACUERDO O CONTRATO'!M73</f>
        <v>41907</v>
      </c>
      <c r="P74" s="291" t="s">
        <v>790</v>
      </c>
      <c r="Q74" s="128"/>
      <c r="R74" s="64"/>
      <c r="S74" s="408"/>
      <c r="T74" s="408"/>
      <c r="U74" s="5"/>
      <c r="V74" s="420">
        <f>'OBRA CON ACUERDO O CONTRATO'!AZ73</f>
        <v>0</v>
      </c>
      <c r="W74" s="12"/>
    </row>
    <row r="75" spans="1:23" ht="75.75" hidden="1" thickTop="1">
      <c r="A75" s="30" t="s">
        <v>263</v>
      </c>
      <c r="B75" s="17">
        <f>'OBRA CON ACUERDO O CONTRATO'!E74</f>
        <v>2014</v>
      </c>
      <c r="C75" s="18" t="str">
        <f>'OBRA CON ACUERDO O CONTRATO'!F74</f>
        <v>RAMO 33</v>
      </c>
      <c r="D75" s="470"/>
      <c r="E75" s="470"/>
      <c r="F75" s="470"/>
      <c r="G75" s="271" t="str">
        <f>'OBRA CON ACUERDO O CONTRATO'!O74</f>
        <v>-</v>
      </c>
      <c r="H75" s="299" t="str">
        <f>'OBRA CON ACUERDO O CONTRATO'!P74</f>
        <v>ING. RIGOBERTO OLMEDO RAMOS</v>
      </c>
      <c r="I75" s="21" t="str">
        <f>'OBRA CON ACUERDO O CONTRATO'!G74</f>
        <v>DOP/AD/015/2014</v>
      </c>
      <c r="J75" s="2" t="str">
        <f>'OBRA CON ACUERDO O CONTRATO'!H74</f>
        <v>ADMINISTRACION DIRECTA</v>
      </c>
      <c r="K75" s="3" t="str">
        <f>'OBRA CON ACUERDO O CONTRATO'!I74</f>
        <v>AMPLIACIÓN DE COLECTOR DE ALEJAMIENTO DEL DRENAJE SANITARIO (ENTRE AVE. DEL TRABAJO HASTA ARROYO) EN LA DELEGACIÓN DE ZAPOTITAN DE HIDALGO</v>
      </c>
      <c r="L75" s="6">
        <f>'OBRA CON ACUERDO O CONTRATO'!K74</f>
        <v>41883</v>
      </c>
      <c r="M75" s="4">
        <f>'OBRA CON ACUERDO O CONTRATO'!J74</f>
        <v>1543344.7</v>
      </c>
      <c r="N75" s="5">
        <f>'OBRA CON ACUERDO O CONTRATO'!L74</f>
        <v>41883</v>
      </c>
      <c r="O75" s="12">
        <f>'OBRA CON ACUERDO O CONTRATO'!M74</f>
        <v>41912</v>
      </c>
      <c r="P75" s="291" t="s">
        <v>790</v>
      </c>
      <c r="Q75" s="128"/>
      <c r="R75" s="64"/>
      <c r="S75" s="408"/>
      <c r="T75" s="408"/>
      <c r="U75" s="5"/>
      <c r="V75" s="420">
        <f>'OBRA CON ACUERDO O CONTRATO'!AZ74</f>
        <v>0</v>
      </c>
      <c r="W75" s="12"/>
    </row>
    <row r="76" spans="1:23" ht="165.75" hidden="1" thickTop="1">
      <c r="A76" s="30" t="s">
        <v>263</v>
      </c>
      <c r="B76" s="17">
        <f>'OBRA CON ACUERDO O CONTRATO'!E75</f>
        <v>2014</v>
      </c>
      <c r="C76" s="18" t="str">
        <f>'OBRA CON ACUERDO O CONTRATO'!F75</f>
        <v>CUENTA CORRIENTE</v>
      </c>
      <c r="D76" s="470"/>
      <c r="E76" s="470"/>
      <c r="F76" s="470"/>
      <c r="G76" s="271" t="str">
        <f>'OBRA CON ACUERDO O CONTRATO'!O75</f>
        <v>-</v>
      </c>
      <c r="H76" s="299" t="str">
        <f>'OBRA CON ACUERDO O CONTRATO'!P75</f>
        <v>ARQ. JUAN MANUEL PIRUL CORTÉS</v>
      </c>
      <c r="I76" s="21" t="str">
        <f>'OBRA CON ACUERDO O CONTRATO'!G75</f>
        <v>DOP/AD/016/2014</v>
      </c>
      <c r="J76" s="2" t="str">
        <f>'OBRA CON ACUERDO O CONTRATO'!H75</f>
        <v>ADMINISTRACION DIRECTA</v>
      </c>
      <c r="K76" s="3" t="str">
        <f>'OBRA CON ACUERDO O CONTRATO'!I75</f>
        <v>BACHEO CON MEZCLA AASFALTICA EN LAS CALLES; 1. C. VICENTE GUERRERO ENTRE INDEPENDENCIA Y NIÑOS HÉROES 2. C. NIÑOS HÉROES ENTRE MORELOS Y DEGOLLADO 3 C. MORELOS ENTRE PEDRO MORENO Y DEGOLLADO 4. C. MIGUEL ARANA ENTRE GONZÁLEZ ORTEGA Y COLÓN 5. C. DEGOLLADO ENTRE NIÑOS HÉROES A NICOLAS BRAVO, EN LA CABECERA MUNICIPAL</v>
      </c>
      <c r="L76" s="6">
        <f>'OBRA CON ACUERDO O CONTRATO'!K75</f>
        <v>41830</v>
      </c>
      <c r="M76" s="4">
        <f>'OBRA CON ACUERDO O CONTRATO'!J75</f>
        <v>200000</v>
      </c>
      <c r="N76" s="5">
        <f>'OBRA CON ACUERDO O CONTRATO'!L75</f>
        <v>41834</v>
      </c>
      <c r="O76" s="12">
        <f>'OBRA CON ACUERDO O CONTRATO'!M75</f>
        <v>41897</v>
      </c>
      <c r="P76" s="291" t="s">
        <v>790</v>
      </c>
      <c r="Q76" s="128"/>
      <c r="R76" s="64"/>
      <c r="S76" s="408"/>
      <c r="T76" s="408"/>
      <c r="U76" s="5"/>
      <c r="V76" s="420">
        <f>'OBRA CON ACUERDO O CONTRATO'!AZ75</f>
        <v>0</v>
      </c>
      <c r="W76" s="12"/>
    </row>
    <row r="77" spans="1:23" ht="30.75" hidden="1" thickTop="1">
      <c r="A77" s="30" t="s">
        <v>263</v>
      </c>
      <c r="B77" s="17">
        <f>'OBRA CON ACUERDO O CONTRATO'!E76</f>
        <v>2014</v>
      </c>
      <c r="C77" s="18" t="str">
        <f>'OBRA CON ACUERDO O CONTRATO'!F76</f>
        <v>PET</v>
      </c>
      <c r="D77" s="470"/>
      <c r="E77" s="470"/>
      <c r="F77" s="470"/>
      <c r="G77" s="271" t="str">
        <f>'OBRA CON ACUERDO O CONTRATO'!O76</f>
        <v>-</v>
      </c>
      <c r="H77" s="299">
        <f>'OBRA CON ACUERDO O CONTRATO'!P76</f>
        <v>0</v>
      </c>
      <c r="I77" s="21" t="str">
        <f>'OBRA CON ACUERDO O CONTRATO'!G76</f>
        <v>DOP/AD/017/2014</v>
      </c>
      <c r="J77" s="2" t="str">
        <f>'OBRA CON ACUERDO O CONTRATO'!H76</f>
        <v>ADMINISTRACION DIRECTA</v>
      </c>
      <c r="K77" s="3" t="str">
        <f>'OBRA CON ACUERDO O CONTRATO'!I76</f>
        <v xml:space="preserve">CONSTRUCCIÓN DE PISO FIRME EN LA LOCALIDAD DE POTRERILLOS </v>
      </c>
      <c r="L77" s="6">
        <f>'OBRA CON ACUERDO O CONTRATO'!K76</f>
        <v>41922</v>
      </c>
      <c r="M77" s="4">
        <f>'OBRA CON ACUERDO O CONTRATO'!J76</f>
        <v>3311850</v>
      </c>
      <c r="N77" s="5">
        <f>'OBRA CON ACUERDO O CONTRATO'!L76</f>
        <v>41927</v>
      </c>
      <c r="O77" s="12">
        <f>'OBRA CON ACUERDO O CONTRATO'!M76</f>
        <v>41988</v>
      </c>
      <c r="P77" s="291" t="s">
        <v>790</v>
      </c>
      <c r="Q77" s="128"/>
      <c r="R77" s="64"/>
      <c r="S77" s="408"/>
      <c r="T77" s="408"/>
      <c r="U77" s="5"/>
      <c r="V77" s="420">
        <f>'OBRA CON ACUERDO O CONTRATO'!AZ76</f>
        <v>0</v>
      </c>
      <c r="W77" s="12"/>
    </row>
    <row r="78" spans="1:23" ht="30.75" hidden="1" thickTop="1">
      <c r="A78" s="30" t="s">
        <v>263</v>
      </c>
      <c r="B78" s="17">
        <f>'OBRA CON ACUERDO O CONTRATO'!E77</f>
        <v>2014</v>
      </c>
      <c r="C78" s="18" t="str">
        <f>'OBRA CON ACUERDO O CONTRATO'!F77</f>
        <v>PET</v>
      </c>
      <c r="D78" s="470"/>
      <c r="E78" s="470"/>
      <c r="F78" s="470"/>
      <c r="G78" s="271" t="str">
        <f>'OBRA CON ACUERDO O CONTRATO'!O77</f>
        <v>-</v>
      </c>
      <c r="H78" s="299">
        <f>'OBRA CON ACUERDO O CONTRATO'!P77</f>
        <v>0</v>
      </c>
      <c r="I78" s="21" t="str">
        <f>'OBRA CON ACUERDO O CONTRATO'!G77</f>
        <v>DOP/AD/018/2014</v>
      </c>
      <c r="J78" s="2" t="str">
        <f>'OBRA CON ACUERDO O CONTRATO'!H77</f>
        <v>ADMINISTRACION DIRECTA</v>
      </c>
      <c r="K78" s="3" t="str">
        <f>'OBRA CON ACUERDO O CONTRATO'!I77</f>
        <v xml:space="preserve">CONSTRUCCIÓN DE PISO FIRME EN LA LOCALIDAD LAS TROJES </v>
      </c>
      <c r="L78" s="6">
        <f>'OBRA CON ACUERDO O CONTRATO'!K77</f>
        <v>41922</v>
      </c>
      <c r="M78" s="4">
        <f>'OBRA CON ACUERDO O CONTRATO'!J77</f>
        <v>540540</v>
      </c>
      <c r="N78" s="5">
        <f>'OBRA CON ACUERDO O CONTRATO'!L77</f>
        <v>41927</v>
      </c>
      <c r="O78" s="12">
        <f>'OBRA CON ACUERDO O CONTRATO'!M77</f>
        <v>41988</v>
      </c>
      <c r="P78" s="291" t="s">
        <v>790</v>
      </c>
      <c r="Q78" s="128"/>
      <c r="R78" s="64"/>
      <c r="S78" s="408"/>
      <c r="T78" s="408"/>
      <c r="U78" s="5"/>
      <c r="V78" s="420">
        <f>'OBRA CON ACUERDO O CONTRATO'!AZ77</f>
        <v>0</v>
      </c>
      <c r="W78" s="12"/>
    </row>
    <row r="79" spans="1:23" ht="60.75" hidden="1" thickTop="1">
      <c r="A79" s="30" t="s">
        <v>263</v>
      </c>
      <c r="B79" s="17">
        <f>'OBRA CON ACUERDO O CONTRATO'!E78</f>
        <v>2014</v>
      </c>
      <c r="C79" s="18">
        <f>'OBRA CON ACUERDO O CONTRATO'!F78</f>
        <v>0</v>
      </c>
      <c r="D79" s="470"/>
      <c r="E79" s="470"/>
      <c r="F79" s="470"/>
      <c r="G79" s="271" t="str">
        <f>'OBRA CON ACUERDO O CONTRATO'!O78</f>
        <v>-</v>
      </c>
      <c r="H79" s="299" t="str">
        <f>'OBRA CON ACUERDO O CONTRATO'!P78</f>
        <v>ARQ. JAIME CONDE GOMEZ</v>
      </c>
      <c r="I79" s="21" t="str">
        <f>'OBRA CON ACUERDO O CONTRATO'!G78</f>
        <v>DOP/AD/021/2014</v>
      </c>
      <c r="J79" s="2" t="str">
        <f>'OBRA CON ACUERDO O CONTRATO'!H78</f>
        <v>ADMINISTRACION DIRECTA</v>
      </c>
      <c r="K79" s="3" t="str">
        <f>'OBRA CON ACUERDO O CONTRATO'!I78</f>
        <v>REHABILITACION DE BANQUETAS EN C. HIDALGO CRUCE CON CALLE DONATO GUERRA EN LA CABECERA MUNICIPAL</v>
      </c>
      <c r="L79" s="6">
        <f>'OBRA CON ACUERDO O CONTRATO'!K78</f>
        <v>41939</v>
      </c>
      <c r="M79" s="4">
        <f>'OBRA CON ACUERDO O CONTRATO'!J78</f>
        <v>40279.599999999999</v>
      </c>
      <c r="N79" s="5">
        <f>'OBRA CON ACUERDO O CONTRATO'!L78</f>
        <v>41939</v>
      </c>
      <c r="O79" s="12">
        <f>'OBRA CON ACUERDO O CONTRATO'!M78</f>
        <v>41954</v>
      </c>
      <c r="P79" s="291" t="s">
        <v>790</v>
      </c>
      <c r="Q79" s="128"/>
      <c r="R79" s="64"/>
      <c r="S79" s="408"/>
      <c r="T79" s="408"/>
      <c r="U79" s="5"/>
      <c r="V79" s="420">
        <f>'OBRA CON ACUERDO O CONTRATO'!AZ78</f>
        <v>0</v>
      </c>
      <c r="W79" s="12"/>
    </row>
    <row r="80" spans="1:23" ht="45.75" hidden="1" thickTop="1">
      <c r="A80" s="30" t="s">
        <v>263</v>
      </c>
      <c r="B80" s="17">
        <f>'OBRA CON ACUERDO O CONTRATO'!E79</f>
        <v>2014</v>
      </c>
      <c r="C80" s="18" t="str">
        <f>'OBRA CON ACUERDO O CONTRATO'!F79</f>
        <v>3X1 PARA MIGRANTES</v>
      </c>
      <c r="D80" s="470"/>
      <c r="E80" s="470"/>
      <c r="F80" s="470"/>
      <c r="G80" s="271" t="str">
        <f>'OBRA CON ACUERDO O CONTRATO'!O79</f>
        <v>ESTUDIO CASA Y CIUDAD SA DE CV</v>
      </c>
      <c r="H80" s="299" t="str">
        <f>'OBRA CON ACUERDO O CONTRATO'!P79</f>
        <v>C. DANIEL RODRIGUEZ VALENZUELA</v>
      </c>
      <c r="I80" s="21" t="str">
        <f>'OBRA CON ACUERDO O CONTRATO'!G79</f>
        <v>GMJ 004C OP/2014</v>
      </c>
      <c r="J80" s="2" t="str">
        <f>'OBRA CON ACUERDO O CONTRATO'!H79</f>
        <v>INVITACIÓN</v>
      </c>
      <c r="K80" s="3" t="str">
        <f>'OBRA CON ACUERDO O CONTRATO'!I79</f>
        <v>TERMINACION DE GUARDERIA EN LA CABECERA MUNICIPAL DE JOCOTEPEC</v>
      </c>
      <c r="L80" s="6">
        <f>'OBRA CON ACUERDO O CONTRATO'!K79</f>
        <v>41848</v>
      </c>
      <c r="M80" s="4">
        <f>'OBRA CON ACUERDO O CONTRATO'!J79</f>
        <v>3006508.94</v>
      </c>
      <c r="N80" s="5">
        <f>'OBRA CON ACUERDO O CONTRATO'!L79</f>
        <v>41855</v>
      </c>
      <c r="O80" s="12">
        <f>'OBRA CON ACUERDO O CONTRATO'!M79</f>
        <v>41975</v>
      </c>
      <c r="P80" s="291" t="s">
        <v>790</v>
      </c>
      <c r="Q80" s="128"/>
      <c r="R80" s="64"/>
      <c r="S80" s="408"/>
      <c r="T80" s="408"/>
      <c r="U80" s="5"/>
      <c r="V80" s="420">
        <f>'OBRA CON ACUERDO O CONTRATO'!AZ79</f>
        <v>0</v>
      </c>
      <c r="W80" s="12"/>
    </row>
    <row r="81" spans="1:23" s="387" customFormat="1" ht="60.75" thickTop="1">
      <c r="A81" s="398" t="s">
        <v>263</v>
      </c>
      <c r="B81" s="376">
        <f>'OBRA CON ACUERDO O CONTRATO'!E80</f>
        <v>2014</v>
      </c>
      <c r="C81" s="399" t="str">
        <f>'OBRA CON ACUERDO O CONTRATO'!F80</f>
        <v>RAMO 33</v>
      </c>
      <c r="D81" s="471"/>
      <c r="E81" s="471"/>
      <c r="F81" s="471"/>
      <c r="G81" s="400" t="str">
        <f>'OBRA CON ACUERDO O CONTRATO'!O80</f>
        <v>PROYECTO DISEÑO Y CONSTRUCCION</v>
      </c>
      <c r="H81" s="395" t="str">
        <f>'OBRA CON ACUERDO O CONTRATO'!P80</f>
        <v>C. DANIEL RODRIGUEZ VALENZUELA</v>
      </c>
      <c r="I81" s="378" t="str">
        <f>'OBRA CON ACUERDO O CONTRATO'!G80</f>
        <v>GMJ 005C OP/2014</v>
      </c>
      <c r="J81" s="379" t="str">
        <f>'OBRA CON ACUERDO O CONTRATO'!H80</f>
        <v>ADJUDICACIÓN DIRECTA</v>
      </c>
      <c r="K81" s="380" t="str">
        <f>'OBRA CON ACUERDO O CONTRATO'!I80</f>
        <v>ALUMBRADO PUBLICO EN AV. DEL TRABAJO, EN LA DELEGACIÓN DE ZAPOTITAN DE HIDALGO, DEL MUNICIPIO DE JOCOTEPEC, JALISCO</v>
      </c>
      <c r="L81" s="382">
        <f>'OBRA CON ACUERDO O CONTRATO'!K80</f>
        <v>41901</v>
      </c>
      <c r="M81" s="4">
        <f>'OBRA CON ACUERDO O CONTRATO'!J80</f>
        <v>887908.66</v>
      </c>
      <c r="N81" s="383">
        <f>'OBRA CON ACUERDO O CONTRATO'!L80</f>
        <v>41911</v>
      </c>
      <c r="O81" s="384">
        <f>'OBRA CON ACUERDO O CONTRATO'!M80</f>
        <v>41954</v>
      </c>
      <c r="P81" s="291" t="s">
        <v>790</v>
      </c>
      <c r="Q81" s="490"/>
      <c r="R81" s="485"/>
      <c r="S81" s="409"/>
      <c r="T81" s="409"/>
      <c r="U81" s="383"/>
      <c r="V81" s="420">
        <f>'OBRA CON ACUERDO O CONTRATO'!AZ80</f>
        <v>0</v>
      </c>
      <c r="W81" s="384"/>
    </row>
    <row r="82" spans="1:23" ht="90" hidden="1">
      <c r="A82" s="30" t="s">
        <v>263</v>
      </c>
      <c r="B82" s="17">
        <f>'OBRA CON ACUERDO O CONTRATO'!E81</f>
        <v>2014</v>
      </c>
      <c r="C82" s="18" t="str">
        <f>'OBRA CON ACUERDO O CONTRATO'!F81</f>
        <v>RAMO 33</v>
      </c>
      <c r="D82" s="470"/>
      <c r="E82" s="470"/>
      <c r="F82" s="470"/>
      <c r="G82" s="271" t="str">
        <f>'OBRA CON ACUERDO O CONTRATO'!O81</f>
        <v>-</v>
      </c>
      <c r="H82" s="299" t="str">
        <f>'OBRA CON ACUERDO O CONTRATO'!P81</f>
        <v>ING. RIGOBERTO OLMEDO RAMOS</v>
      </c>
      <c r="I82" s="21" t="str">
        <f>'OBRA CON ACUERDO O CONTRATO'!G81</f>
        <v>DOP/AD/029/2014</v>
      </c>
      <c r="J82" s="2" t="str">
        <f>'OBRA CON ACUERDO O CONTRATO'!H81</f>
        <v>ADMINISTRACION DIRECTA</v>
      </c>
      <c r="K82" s="3" t="str">
        <f>'OBRA CON ACUERDO O CONTRATO'!I81</f>
        <v>REHABILITACIÓN DE RED DE DRENAJE EN C. HIDALGO, CON REPOSICIÓN DE EMPEDRADO DE; C. NIÑOS HEROES HASTA ESCUELA J. VICENTE NEGRETE, EN LA AGENCIA MUNICIPAL DE EL MOLINO.</v>
      </c>
      <c r="L82" s="6">
        <f>'OBRA CON ACUERDO O CONTRATO'!K81</f>
        <v>41823</v>
      </c>
      <c r="M82" s="4">
        <f>'OBRA CON ACUERDO O CONTRATO'!J81</f>
        <v>295674.09999999998</v>
      </c>
      <c r="N82" s="5">
        <f>'OBRA CON ACUERDO O CONTRATO'!L81</f>
        <v>41823</v>
      </c>
      <c r="O82" s="12">
        <f>'OBRA CON ACUERDO O CONTRATO'!M81</f>
        <v>41850</v>
      </c>
      <c r="P82" s="291" t="s">
        <v>790</v>
      </c>
      <c r="Q82" s="128"/>
      <c r="R82" s="64"/>
      <c r="S82" s="408"/>
      <c r="T82" s="408"/>
      <c r="U82" s="5"/>
      <c r="V82" s="420">
        <f>'OBRA CON ACUERDO O CONTRATO'!AZ81</f>
        <v>0</v>
      </c>
      <c r="W82" s="12"/>
    </row>
    <row r="83" spans="1:23" ht="90" hidden="1">
      <c r="A83" s="30" t="s">
        <v>263</v>
      </c>
      <c r="B83" s="17">
        <f>'OBRA CON ACUERDO O CONTRATO'!E82</f>
        <v>2014</v>
      </c>
      <c r="C83" s="18" t="str">
        <f>'OBRA CON ACUERDO O CONTRATO'!F82</f>
        <v>RAMO 33</v>
      </c>
      <c r="D83" s="470"/>
      <c r="E83" s="470"/>
      <c r="F83" s="470"/>
      <c r="G83" s="271" t="str">
        <f>'OBRA CON ACUERDO O CONTRATO'!O82</f>
        <v>-</v>
      </c>
      <c r="H83" s="299" t="str">
        <f>'OBRA CON ACUERDO O CONTRATO'!P82</f>
        <v>ING. RIGOBERTO OLMEDO RAMOS</v>
      </c>
      <c r="I83" s="21" t="str">
        <f>'OBRA CON ACUERDO O CONTRATO'!G82</f>
        <v>DOP/AD/030/2014</v>
      </c>
      <c r="J83" s="2" t="str">
        <f>'OBRA CON ACUERDO O CONTRATO'!H82</f>
        <v>ADMINISTRACION DIRECTA</v>
      </c>
      <c r="K83" s="3" t="str">
        <f>'OBRA CON ACUERDO O CONTRATO'!I82</f>
        <v>REHABILITACIÓN DE RED DE AGUA POTABLE EN C. HIDALGO, CON REPOSICIÓN DE EMPEDRADO DE; C. NIÑOS HEROES HASTA ESCUELA J. VICENTE NEGRETE, EN LA AGENCIA MUNICIPAL DE EL MOLINO.</v>
      </c>
      <c r="L83" s="6">
        <f>'OBRA CON ACUERDO O CONTRATO'!K82</f>
        <v>41823</v>
      </c>
      <c r="M83" s="4">
        <f>'OBRA CON ACUERDO O CONTRATO'!J82</f>
        <v>220909.46</v>
      </c>
      <c r="N83" s="5">
        <f>'OBRA CON ACUERDO O CONTRATO'!L82</f>
        <v>41841</v>
      </c>
      <c r="O83" s="12">
        <f>'OBRA CON ACUERDO O CONTRATO'!M82</f>
        <v>41881</v>
      </c>
      <c r="P83" s="291" t="s">
        <v>790</v>
      </c>
      <c r="Q83" s="128"/>
      <c r="R83" s="64"/>
      <c r="S83" s="408"/>
      <c r="T83" s="408"/>
      <c r="U83" s="5"/>
      <c r="V83" s="420">
        <f>'OBRA CON ACUERDO O CONTRATO'!AZ82</f>
        <v>0</v>
      </c>
      <c r="W83" s="12"/>
    </row>
    <row r="84" spans="1:23" ht="105" hidden="1">
      <c r="A84" s="30" t="s">
        <v>263</v>
      </c>
      <c r="B84" s="17">
        <f>'OBRA CON ACUERDO O CONTRATO'!E83</f>
        <v>2014</v>
      </c>
      <c r="C84" s="18" t="str">
        <f>'OBRA CON ACUERDO O CONTRATO'!F83</f>
        <v>RAMO 33</v>
      </c>
      <c r="D84" s="470"/>
      <c r="E84" s="470"/>
      <c r="F84" s="470"/>
      <c r="G84" s="271" t="str">
        <f>'OBRA CON ACUERDO O CONTRATO'!O83</f>
        <v>-</v>
      </c>
      <c r="H84" s="299" t="str">
        <f>'OBRA CON ACUERDO O CONTRATO'!P83</f>
        <v>ING. RIGOBERTO OLMEDO RAMOS</v>
      </c>
      <c r="I84" s="21" t="str">
        <f>'OBRA CON ACUERDO O CONTRATO'!G83</f>
        <v>DOP/AD/031/2014</v>
      </c>
      <c r="J84" s="2" t="str">
        <f>'OBRA CON ACUERDO O CONTRATO'!H83</f>
        <v>ADMINISTRACION DIRECTA</v>
      </c>
      <c r="K84" s="3" t="str">
        <f>'OBRA CON ACUERDO O CONTRATO'!I83</f>
        <v>REHABILITACIÓN DE RED DE DRENAJE EN C. NIÑOS HEROES , CON REPOSICIÓN DE EMPEDRADO DE; C. HIDALGO HASTA ESCUELATELESECUNDARIA NIÑOS HEROES, EN LA AGENCIA MUNICIPAL DE EL MOLINO.</v>
      </c>
      <c r="L84" s="6">
        <f>'OBRA CON ACUERDO O CONTRATO'!K83</f>
        <v>41823</v>
      </c>
      <c r="M84" s="4">
        <f>'OBRA CON ACUERDO O CONTRATO'!J83</f>
        <v>200492.77</v>
      </c>
      <c r="N84" s="5">
        <f>'OBRA CON ACUERDO O CONTRATO'!L83</f>
        <v>41827</v>
      </c>
      <c r="O84" s="12">
        <f>'OBRA CON ACUERDO O CONTRATO'!M83</f>
        <v>41881</v>
      </c>
      <c r="P84" s="291" t="s">
        <v>790</v>
      </c>
      <c r="Q84" s="128"/>
      <c r="R84" s="64"/>
      <c r="S84" s="408"/>
      <c r="T84" s="408"/>
      <c r="U84" s="5"/>
      <c r="V84" s="420">
        <f>'OBRA CON ACUERDO O CONTRATO'!AZ83</f>
        <v>0</v>
      </c>
      <c r="W84" s="12"/>
    </row>
    <row r="85" spans="1:23" ht="105" hidden="1">
      <c r="A85" s="30" t="s">
        <v>263</v>
      </c>
      <c r="B85" s="17">
        <f>'OBRA CON ACUERDO O CONTRATO'!E84</f>
        <v>2014</v>
      </c>
      <c r="C85" s="18" t="str">
        <f>'OBRA CON ACUERDO O CONTRATO'!F84</f>
        <v>RAMO 33</v>
      </c>
      <c r="D85" s="470"/>
      <c r="E85" s="470"/>
      <c r="F85" s="470"/>
      <c r="G85" s="271" t="str">
        <f>'OBRA CON ACUERDO O CONTRATO'!O84</f>
        <v>-</v>
      </c>
      <c r="H85" s="299" t="str">
        <f>'OBRA CON ACUERDO O CONTRATO'!P84</f>
        <v>ING. RIGOBERTO OLMEDO RAMOS</v>
      </c>
      <c r="I85" s="21" t="str">
        <f>'OBRA CON ACUERDO O CONTRATO'!G84</f>
        <v>DOP/AD/032/2014</v>
      </c>
      <c r="J85" s="2" t="str">
        <f>'OBRA CON ACUERDO O CONTRATO'!H84</f>
        <v>ADMINISTRACION DIRECTA</v>
      </c>
      <c r="K85" s="3" t="str">
        <f>'OBRA CON ACUERDO O CONTRATO'!I84</f>
        <v>REHABILITACIÓN DE RED DE AGUA POTABLE EN C. NIÑOS HEROES , CON REPOSICIÓN DE EMPEDRADO DE; C. HIDALGO HASTA ESCUELA TELESECUNDARIA NIÑOS HEROES, EN LA AGENCIA MUNICIPAL DE EL MOLINO.</v>
      </c>
      <c r="L85" s="6">
        <f>'OBRA CON ACUERDO O CONTRATO'!K84</f>
        <v>41823</v>
      </c>
      <c r="M85" s="4">
        <f>'OBRA CON ACUERDO O CONTRATO'!J84</f>
        <v>191497.02</v>
      </c>
      <c r="N85" s="5">
        <f>'OBRA CON ACUERDO O CONTRATO'!L84</f>
        <v>41865</v>
      </c>
      <c r="O85" s="12">
        <f>'OBRA CON ACUERDO O CONTRATO'!M84</f>
        <v>41881</v>
      </c>
      <c r="P85" s="291" t="s">
        <v>790</v>
      </c>
      <c r="Q85" s="128"/>
      <c r="R85" s="64"/>
      <c r="S85" s="408"/>
      <c r="T85" s="408"/>
      <c r="U85" s="5"/>
      <c r="V85" s="420">
        <f>'OBRA CON ACUERDO O CONTRATO'!AZ84</f>
        <v>0</v>
      </c>
      <c r="W85" s="12"/>
    </row>
    <row r="86" spans="1:23" ht="90" hidden="1">
      <c r="A86" s="30" t="s">
        <v>263</v>
      </c>
      <c r="B86" s="17">
        <f>'OBRA CON ACUERDO O CONTRATO'!E85</f>
        <v>2014</v>
      </c>
      <c r="C86" s="18" t="str">
        <f>'OBRA CON ACUERDO O CONTRATO'!F85</f>
        <v>RAMO 33</v>
      </c>
      <c r="D86" s="470"/>
      <c r="E86" s="470"/>
      <c r="F86" s="470"/>
      <c r="G86" s="271" t="str">
        <f>'OBRA CON ACUERDO O CONTRATO'!O85</f>
        <v>-</v>
      </c>
      <c r="H86" s="299" t="str">
        <f>'OBRA CON ACUERDO O CONTRATO'!P85</f>
        <v>ING. RIGOBERTO OLMEDO RAMOS</v>
      </c>
      <c r="I86" s="21" t="str">
        <f>'OBRA CON ACUERDO O CONTRATO'!G85</f>
        <v>DOP/AD/033/2014</v>
      </c>
      <c r="J86" s="2" t="str">
        <f>'OBRA CON ACUERDO O CONTRATO'!H85</f>
        <v>ADMINISTRACION DIRECTA</v>
      </c>
      <c r="K86" s="3" t="str">
        <f>'OBRA CON ACUERDO O CONTRATO'!I85</f>
        <v>REHABILITACIÓN DE RED DE DRENAJE EN C. VICENTE SUAREZ, CON REPOSICIÓN DE EMPEDRADO; ENTRE C. INDEPENDENCIA Y NIÑOS HEROES, EN LA AGENCIA MUNICIPAL DE EL MOLINO.</v>
      </c>
      <c r="L86" s="6">
        <f>'OBRA CON ACUERDO O CONTRATO'!K85</f>
        <v>41823</v>
      </c>
      <c r="M86" s="4">
        <f>'OBRA CON ACUERDO O CONTRATO'!J85</f>
        <v>278434.27</v>
      </c>
      <c r="N86" s="5">
        <f>'OBRA CON ACUERDO O CONTRATO'!L85</f>
        <v>41848</v>
      </c>
      <c r="O86" s="12">
        <f>'OBRA CON ACUERDO O CONTRATO'!M85</f>
        <v>41912</v>
      </c>
      <c r="P86" s="291" t="s">
        <v>790</v>
      </c>
      <c r="Q86" s="128"/>
      <c r="R86" s="64"/>
      <c r="S86" s="408"/>
      <c r="T86" s="408"/>
      <c r="U86" s="5"/>
      <c r="V86" s="420">
        <f>'OBRA CON ACUERDO O CONTRATO'!AZ85</f>
        <v>0</v>
      </c>
      <c r="W86" s="12"/>
    </row>
    <row r="87" spans="1:23" ht="90" hidden="1">
      <c r="A87" s="30" t="s">
        <v>263</v>
      </c>
      <c r="B87" s="17">
        <f>'OBRA CON ACUERDO O CONTRATO'!E86</f>
        <v>2014</v>
      </c>
      <c r="C87" s="18" t="str">
        <f>'OBRA CON ACUERDO O CONTRATO'!F86</f>
        <v>RAMO 33</v>
      </c>
      <c r="D87" s="470"/>
      <c r="E87" s="470"/>
      <c r="F87" s="470"/>
      <c r="G87" s="271" t="str">
        <f>'OBRA CON ACUERDO O CONTRATO'!O86</f>
        <v>-</v>
      </c>
      <c r="H87" s="299" t="str">
        <f>'OBRA CON ACUERDO O CONTRATO'!P86</f>
        <v>ING. RIGOBERTO OLMEDO RAMOS</v>
      </c>
      <c r="I87" s="21" t="str">
        <f>'OBRA CON ACUERDO O CONTRATO'!G86</f>
        <v>DOP/AD/034/2014</v>
      </c>
      <c r="J87" s="2" t="str">
        <f>'OBRA CON ACUERDO O CONTRATO'!H86</f>
        <v>ADMINISTRACION DIRECTA</v>
      </c>
      <c r="K87" s="3" t="str">
        <f>'OBRA CON ACUERDO O CONTRATO'!I86</f>
        <v>REHABILITACIÓN DE RED DE AGUA POTABLE EN C. VICENTE SUAREZ, CON REPOSICIÓN DE EMPEDRADO; ENTRE C. INDEPENDENCIA Y NIÑOS HEROES, EN LA AGENCIA MUNICIPAL DE EL MOLINO.</v>
      </c>
      <c r="L87" s="6">
        <f>'OBRA CON ACUERDO O CONTRATO'!K86</f>
        <v>41823</v>
      </c>
      <c r="M87" s="4">
        <f>'OBRA CON ACUERDO O CONTRATO'!J86</f>
        <v>231798.06</v>
      </c>
      <c r="N87" s="5">
        <f>'OBRA CON ACUERDO O CONTRATO'!L86</f>
        <v>41862</v>
      </c>
      <c r="O87" s="12">
        <f>'OBRA CON ACUERDO O CONTRATO'!M86</f>
        <v>41912</v>
      </c>
      <c r="P87" s="291" t="s">
        <v>790</v>
      </c>
      <c r="Q87" s="128"/>
      <c r="R87" s="64"/>
      <c r="S87" s="408"/>
      <c r="T87" s="408"/>
      <c r="U87" s="5"/>
      <c r="V87" s="420">
        <f>'OBRA CON ACUERDO O CONTRATO'!AZ86</f>
        <v>0</v>
      </c>
      <c r="W87" s="12"/>
    </row>
    <row r="88" spans="1:23" s="387" customFormat="1" ht="135">
      <c r="A88" s="398" t="s">
        <v>263</v>
      </c>
      <c r="B88" s="376">
        <f>'OBRA CON ACUERDO O CONTRATO'!E87</f>
        <v>2014</v>
      </c>
      <c r="C88" s="399" t="str">
        <f>'OBRA CON ACUERDO O CONTRATO'!F87</f>
        <v>CUENTA CORRIENTE</v>
      </c>
      <c r="D88" s="471"/>
      <c r="E88" s="471"/>
      <c r="F88" s="471"/>
      <c r="G88" s="400" t="str">
        <f>'OBRA CON ACUERDO O CONTRATO'!O87</f>
        <v>JOSE LUIS RANGEL GALVEZ</v>
      </c>
      <c r="H88" s="395" t="str">
        <f>'OBRA CON ACUERDO O CONTRATO'!P87</f>
        <v>C. DANIEL RODRIGUEZ VALENZUELA</v>
      </c>
      <c r="I88" s="378" t="str">
        <f>'OBRA CON ACUERDO O CONTRATO'!G87</f>
        <v>GMJ 006C OP/2014</v>
      </c>
      <c r="J88" s="379" t="str">
        <f>'OBRA CON ACUERDO O CONTRATO'!H87</f>
        <v>ADJUDICACIÓN DIRECTA</v>
      </c>
      <c r="K88" s="380" t="str">
        <f>'OBRA CON ACUERDO O CONTRATO'!I87</f>
        <v>CONSTRUCCION DE BANQUETAS EN LA CALLE MORELOS ENTRE C. MATAMOROS Y C. GUADALUPE VICTORIA, (2 LADOS) NORTE Y SUR, CONSTRUCCIONDE BANQUETS EN  LA CALLE MORELOS ENTRE C. HIDALGO Y JOSEFA ORTIZ DE DOMINGUEZ, (1 LADO) NORTE EN LA CABECERA MUNICIPAL DE JOCOTEPEC, JALISCO</v>
      </c>
      <c r="L88" s="382">
        <f>'OBRA CON ACUERDO O CONTRATO'!K87</f>
        <v>41901</v>
      </c>
      <c r="M88" s="4">
        <f>'OBRA CON ACUERDO O CONTRATO'!J87</f>
        <v>425152.03</v>
      </c>
      <c r="N88" s="383">
        <f>'OBRA CON ACUERDO O CONTRATO'!L87</f>
        <v>41904</v>
      </c>
      <c r="O88" s="384">
        <f>'OBRA CON ACUERDO O CONTRATO'!M87</f>
        <v>41941</v>
      </c>
      <c r="P88" s="291" t="s">
        <v>790</v>
      </c>
      <c r="Q88" s="490"/>
      <c r="R88" s="485"/>
      <c r="S88" s="409"/>
      <c r="T88" s="409"/>
      <c r="U88" s="383"/>
      <c r="V88" s="420">
        <f>'OBRA CON ACUERDO O CONTRATO'!AZ87</f>
        <v>0</v>
      </c>
      <c r="W88" s="384"/>
    </row>
    <row r="89" spans="1:23" ht="60" hidden="1">
      <c r="A89" s="30" t="s">
        <v>263</v>
      </c>
      <c r="B89" s="17">
        <f>'OBRA CON ACUERDO O CONTRATO'!E88</f>
        <v>2014</v>
      </c>
      <c r="C89" s="18" t="str">
        <f>'OBRA CON ACUERDO O CONTRATO'!F88</f>
        <v>CUENTA CORRIENTE</v>
      </c>
      <c r="D89" s="470"/>
      <c r="E89" s="470"/>
      <c r="F89" s="470"/>
      <c r="G89" s="271" t="str">
        <f>'OBRA CON ACUERDO O CONTRATO'!O88</f>
        <v>-</v>
      </c>
      <c r="H89" s="299" t="str">
        <f>'OBRA CON ACUERDO O CONTRATO'!P88</f>
        <v>C. DANIEL RODRIGUEZ VALENZUELA</v>
      </c>
      <c r="I89" s="21" t="str">
        <f>'OBRA CON ACUERDO O CONTRATO'!G88</f>
        <v>DOP/AD/039/2014</v>
      </c>
      <c r="J89" s="2" t="str">
        <f>'OBRA CON ACUERDO O CONTRATO'!H88</f>
        <v>ADMINISTRACION DIRECTA</v>
      </c>
      <c r="K89" s="3" t="str">
        <f>'OBRA CON ACUERDO O CONTRATO'!I88</f>
        <v>CONSTRUCCION DE PLAZOLETA EN CALLE HIDALGO, EN LA DELEGACION DE SAN PERO TESISTAN, DEL MUNICIPIO DE JOCOTEPEC, JALISCO</v>
      </c>
      <c r="L89" s="6">
        <f>'OBRA CON ACUERDO O CONTRATO'!K88</f>
        <v>41974</v>
      </c>
      <c r="M89" s="4">
        <f>'OBRA CON ACUERDO O CONTRATO'!J88</f>
        <v>40000</v>
      </c>
      <c r="N89" s="5">
        <f>'OBRA CON ACUERDO O CONTRATO'!L88</f>
        <v>41976</v>
      </c>
      <c r="O89" s="12">
        <f>'OBRA CON ACUERDO O CONTRATO'!M88</f>
        <v>41997</v>
      </c>
      <c r="P89" s="291" t="s">
        <v>790</v>
      </c>
      <c r="Q89" s="128"/>
      <c r="R89" s="64"/>
      <c r="S89" s="408"/>
      <c r="T89" s="408"/>
      <c r="U89" s="5"/>
      <c r="V89" s="420">
        <f>'OBRA CON ACUERDO O CONTRATO'!AZ88</f>
        <v>0</v>
      </c>
      <c r="W89" s="12"/>
    </row>
    <row r="90" spans="1:23" ht="30" hidden="1">
      <c r="A90" s="30" t="s">
        <v>263</v>
      </c>
      <c r="B90" s="17">
        <f>'OBRA CON ACUERDO O CONTRATO'!E89</f>
        <v>2014</v>
      </c>
      <c r="C90" s="18" t="str">
        <f>'OBRA CON ACUERDO O CONTRATO'!F89</f>
        <v>CUENTA CORRIENTE</v>
      </c>
      <c r="D90" s="470"/>
      <c r="E90" s="470"/>
      <c r="F90" s="470"/>
      <c r="G90" s="271" t="str">
        <f>'OBRA CON ACUERDO O CONTRATO'!O89</f>
        <v>-</v>
      </c>
      <c r="H90" s="299">
        <f>'OBRA CON ACUERDO O CONTRATO'!P89</f>
        <v>0</v>
      </c>
      <c r="I90" s="21" t="str">
        <f>'OBRA CON ACUERDO O CONTRATO'!G89</f>
        <v>DOP/AD/040/2014</v>
      </c>
      <c r="J90" s="2" t="str">
        <f>'OBRA CON ACUERDO O CONTRATO'!H89</f>
        <v>ADMINISTRACION DIRECTA</v>
      </c>
      <c r="K90" s="3" t="str">
        <f>'OBRA CON ACUERDO O CONTRATO'!I89</f>
        <v>APOYO PARA LA CONSTRUCCION DE ESCATOPISTAS EN EL MALECON</v>
      </c>
      <c r="L90" s="6">
        <f>'OBRA CON ACUERDO O CONTRATO'!K89</f>
        <v>41974</v>
      </c>
      <c r="M90" s="4">
        <f>'OBRA CON ACUERDO O CONTRATO'!J89</f>
        <v>15000</v>
      </c>
      <c r="N90" s="5">
        <f>'OBRA CON ACUERDO O CONTRATO'!L89</f>
        <v>41981</v>
      </c>
      <c r="O90" s="12">
        <f>'OBRA CON ACUERDO O CONTRATO'!M89</f>
        <v>41995</v>
      </c>
      <c r="P90" s="291" t="s">
        <v>790</v>
      </c>
      <c r="Q90" s="128"/>
      <c r="R90" s="64"/>
      <c r="S90" s="408"/>
      <c r="T90" s="408"/>
      <c r="U90" s="5"/>
      <c r="V90" s="420">
        <f>'OBRA CON ACUERDO O CONTRATO'!AZ89</f>
        <v>0</v>
      </c>
      <c r="W90" s="12"/>
    </row>
    <row r="91" spans="1:23" ht="60" hidden="1">
      <c r="A91" s="30" t="s">
        <v>263</v>
      </c>
      <c r="B91" s="17">
        <f>'OBRA CON ACUERDO O CONTRATO'!E90</f>
        <v>2014</v>
      </c>
      <c r="C91" s="18" t="str">
        <f>'OBRA CON ACUERDO O CONTRATO'!F90</f>
        <v>CUENTA CORRIENTE</v>
      </c>
      <c r="D91" s="470"/>
      <c r="E91" s="470"/>
      <c r="F91" s="470"/>
      <c r="G91" s="271" t="str">
        <f>'OBRA CON ACUERDO O CONTRATO'!O90</f>
        <v>-</v>
      </c>
      <c r="H91" s="299">
        <f>'OBRA CON ACUERDO O CONTRATO'!P90</f>
        <v>0</v>
      </c>
      <c r="I91" s="21" t="str">
        <f>'OBRA CON ACUERDO O CONTRATO'!G90</f>
        <v>DOP/AD/041/2014</v>
      </c>
      <c r="J91" s="2" t="str">
        <f>'OBRA CON ACUERDO O CONTRATO'!H90</f>
        <v>ADMINISTRACION DIRECTA</v>
      </c>
      <c r="K91" s="3" t="str">
        <f>'OBRA CON ACUERDO O CONTRATO'!I90</f>
        <v>DEMOLICION Y REUBICACION DE NICHO DE IMAGEN RELIGIOSA EN PRIVADA ALLENDE ESQUINA MORELOS, EN GENCIA DE CHANTEPEC</v>
      </c>
      <c r="L91" s="6">
        <f>'OBRA CON ACUERDO O CONTRATO'!K90</f>
        <v>41974</v>
      </c>
      <c r="M91" s="4">
        <f>'OBRA CON ACUERDO O CONTRATO'!J90</f>
        <v>15000</v>
      </c>
      <c r="N91" s="5">
        <f>'OBRA CON ACUERDO O CONTRATO'!L90</f>
        <v>41981</v>
      </c>
      <c r="O91" s="12">
        <f>'OBRA CON ACUERDO O CONTRATO'!M90</f>
        <v>41988</v>
      </c>
      <c r="P91" s="291" t="s">
        <v>790</v>
      </c>
      <c r="Q91" s="128"/>
      <c r="R91" s="64"/>
      <c r="S91" s="408"/>
      <c r="T91" s="408"/>
      <c r="U91" s="5"/>
      <c r="V91" s="420">
        <f>'OBRA CON ACUERDO O CONTRATO'!AZ90</f>
        <v>0</v>
      </c>
      <c r="W91" s="12"/>
    </row>
    <row r="92" spans="1:23" ht="60" hidden="1">
      <c r="A92" s="30" t="s">
        <v>263</v>
      </c>
      <c r="B92" s="17">
        <f>'OBRA CON ACUERDO O CONTRATO'!E91</f>
        <v>2014</v>
      </c>
      <c r="C92" s="18" t="str">
        <f>'OBRA CON ACUERDO O CONTRATO'!F91</f>
        <v>FISE</v>
      </c>
      <c r="D92" s="470"/>
      <c r="E92" s="470"/>
      <c r="F92" s="470"/>
      <c r="G92" s="271" t="str">
        <f>'OBRA CON ACUERDO O CONTRATO'!O91</f>
        <v>SIOP</v>
      </c>
      <c r="H92" s="299" t="str">
        <f>'OBRA CON ACUERDO O CONTRATO'!P91</f>
        <v>SIOP</v>
      </c>
      <c r="I92" s="21" t="str">
        <f>'OBRA CON ACUERDO O CONTRATO'!G91</f>
        <v>CONT X ESTADO</v>
      </c>
      <c r="J92" s="2" t="str">
        <f>'OBRA CON ACUERDO O CONTRATO'!H91</f>
        <v>CONT X ESTADO</v>
      </c>
      <c r="K92" s="3" t="str">
        <f>'OBRA CON ACUERDO O CONTRATO'!I91</f>
        <v>CONSTRUCCION DE RED DE AGUA POTABLE, DRENAJE SANITARIO Y/O ELECTRIFICACIÓN EN AV. TULE, ZAPOTITAN DE HIDALGO</v>
      </c>
      <c r="L92" s="6" t="str">
        <f>'OBRA CON ACUERDO O CONTRATO'!K91</f>
        <v>-</v>
      </c>
      <c r="M92" s="4" t="str">
        <f>'OBRA CON ACUERDO O CONTRATO'!J91</f>
        <v>-</v>
      </c>
      <c r="N92" s="5" t="str">
        <f>'OBRA CON ACUERDO O CONTRATO'!L91</f>
        <v>-</v>
      </c>
      <c r="O92" s="12" t="str">
        <f>'OBRA CON ACUERDO O CONTRATO'!M91</f>
        <v>-</v>
      </c>
      <c r="P92" s="291" t="s">
        <v>790</v>
      </c>
      <c r="Q92" s="128"/>
      <c r="R92" s="64"/>
      <c r="S92" s="408"/>
      <c r="T92" s="408"/>
      <c r="U92" s="5"/>
      <c r="V92" s="420">
        <f>'OBRA CON ACUERDO O CONTRATO'!AZ91</f>
        <v>0</v>
      </c>
      <c r="W92" s="12"/>
    </row>
    <row r="93" spans="1:23" ht="60" hidden="1">
      <c r="A93" s="30" t="s">
        <v>263</v>
      </c>
      <c r="B93" s="17">
        <f>'OBRA CON ACUERDO O CONTRATO'!E92</f>
        <v>2014</v>
      </c>
      <c r="C93" s="18" t="str">
        <f>'OBRA CON ACUERDO O CONTRATO'!F92</f>
        <v>FISE</v>
      </c>
      <c r="D93" s="470"/>
      <c r="E93" s="470"/>
      <c r="F93" s="470"/>
      <c r="G93" s="271" t="str">
        <f>'OBRA CON ACUERDO O CONTRATO'!O92</f>
        <v>SIOP</v>
      </c>
      <c r="H93" s="299" t="str">
        <f>'OBRA CON ACUERDO O CONTRATO'!P92</f>
        <v>SIOP</v>
      </c>
      <c r="I93" s="21" t="str">
        <f>'OBRA CON ACUERDO O CONTRATO'!G92</f>
        <v>CONT X ESTADO</v>
      </c>
      <c r="J93" s="2" t="str">
        <f>'OBRA CON ACUERDO O CONTRATO'!H92</f>
        <v>CONT X ESTADO</v>
      </c>
      <c r="K93" s="3" t="str">
        <f>'OBRA CON ACUERDO O CONTRATO'!I92</f>
        <v>CONSTRUCCION DE RED DE AGUA POTABLE, DRENAJE SANITARIO Y/O ELECTRIFICACIÓN EN AV. TULE 2, ZAPOTITAN DE HIDALGO</v>
      </c>
      <c r="L93" s="6" t="str">
        <f>'OBRA CON ACUERDO O CONTRATO'!K92</f>
        <v>-</v>
      </c>
      <c r="M93" s="4" t="str">
        <f>'OBRA CON ACUERDO O CONTRATO'!J92</f>
        <v>-</v>
      </c>
      <c r="N93" s="5" t="str">
        <f>'OBRA CON ACUERDO O CONTRATO'!L92</f>
        <v>-</v>
      </c>
      <c r="O93" s="12" t="str">
        <f>'OBRA CON ACUERDO O CONTRATO'!M92</f>
        <v>-</v>
      </c>
      <c r="P93" s="291" t="s">
        <v>790</v>
      </c>
      <c r="Q93" s="128"/>
      <c r="R93" s="64"/>
      <c r="S93" s="408"/>
      <c r="T93" s="408"/>
      <c r="U93" s="5"/>
      <c r="V93" s="420">
        <f>'OBRA CON ACUERDO O CONTRATO'!AZ92</f>
        <v>0</v>
      </c>
      <c r="W93" s="12"/>
    </row>
    <row r="94" spans="1:23" ht="75" hidden="1">
      <c r="A94" s="30" t="s">
        <v>263</v>
      </c>
      <c r="B94" s="17">
        <f>'OBRA CON ACUERDO O CONTRATO'!E93</f>
        <v>2014</v>
      </c>
      <c r="C94" s="18" t="str">
        <f>'OBRA CON ACUERDO O CONTRATO'!F93</f>
        <v>FISE</v>
      </c>
      <c r="D94" s="470"/>
      <c r="E94" s="470"/>
      <c r="F94" s="470"/>
      <c r="G94" s="271" t="str">
        <f>'OBRA CON ACUERDO O CONTRATO'!O93</f>
        <v>SIOP</v>
      </c>
      <c r="H94" s="299" t="str">
        <f>'OBRA CON ACUERDO O CONTRATO'!P93</f>
        <v>SIOP</v>
      </c>
      <c r="I94" s="21" t="str">
        <f>'OBRA CON ACUERDO O CONTRATO'!G93</f>
        <v>CONT X ESTADO</v>
      </c>
      <c r="J94" s="2" t="str">
        <f>'OBRA CON ACUERDO O CONTRATO'!H93</f>
        <v>CONT X ESTADO</v>
      </c>
      <c r="K94" s="3" t="str">
        <f>'OBRA CON ACUERDO O CONTRATO'!I93</f>
        <v>CONSTRUCCION DE RED DE AGUA POTABLE, DRENAJE SANITARIO Y/O ELECTRIFICACIÓN EN C. FRATERNIDAD, ZAPOTITAN DE HIDALGO</v>
      </c>
      <c r="L94" s="6" t="str">
        <f>'OBRA CON ACUERDO O CONTRATO'!K93</f>
        <v>-</v>
      </c>
      <c r="M94" s="4" t="str">
        <f>'OBRA CON ACUERDO O CONTRATO'!J93</f>
        <v>-</v>
      </c>
      <c r="N94" s="5" t="str">
        <f>'OBRA CON ACUERDO O CONTRATO'!L93</f>
        <v>-</v>
      </c>
      <c r="O94" s="12" t="str">
        <f>'OBRA CON ACUERDO O CONTRATO'!M93</f>
        <v>-</v>
      </c>
      <c r="P94" s="291" t="s">
        <v>790</v>
      </c>
      <c r="Q94" s="128"/>
      <c r="R94" s="64"/>
      <c r="S94" s="408"/>
      <c r="T94" s="408"/>
      <c r="U94" s="5"/>
      <c r="V94" s="420">
        <f>'OBRA CON ACUERDO O CONTRATO'!AZ93</f>
        <v>0</v>
      </c>
      <c r="W94" s="12"/>
    </row>
    <row r="95" spans="1:23" s="387" customFormat="1" ht="60">
      <c r="A95" s="398" t="s">
        <v>263</v>
      </c>
      <c r="B95" s="376">
        <f>'OBRA CON ACUERDO O CONTRATO'!E94</f>
        <v>2015</v>
      </c>
      <c r="C95" s="399" t="str">
        <f>'OBRA CON ACUERDO O CONTRATO'!F94</f>
        <v>RAMO 33</v>
      </c>
      <c r="D95" s="471"/>
      <c r="E95" s="471"/>
      <c r="F95" s="471"/>
      <c r="G95" s="400" t="str">
        <f>'OBRA CON ACUERDO O CONTRATO'!O94</f>
        <v>C. EFRAIN GONZALEZ CRUZ</v>
      </c>
      <c r="H95" s="395" t="str">
        <f>'OBRA CON ACUERDO O CONTRATO'!P94</f>
        <v>ING. RIGOBERTO OLMEDO RAMOS</v>
      </c>
      <c r="I95" s="378" t="str">
        <f>'OBRA CON ACUERDO O CONTRATO'!G94</f>
        <v>GMJ 001C OP/2015</v>
      </c>
      <c r="J95" s="379" t="str">
        <f>'OBRA CON ACUERDO O CONTRATO'!H94</f>
        <v>ADJUDICACIÓN DIRECTA</v>
      </c>
      <c r="K95" s="380" t="str">
        <f>'OBRA CON ACUERDO O CONTRATO'!I94</f>
        <v>ELECTRIFICACIÓN DE MEDIA Y BAJA TENSION EN EL BARRIO "LA BECERRERA", EN LA AGENCIA DE EL MOLINO</v>
      </c>
      <c r="L95" s="382">
        <f>'OBRA CON ACUERDO O CONTRATO'!K94</f>
        <v>42010</v>
      </c>
      <c r="M95" s="4">
        <f>'OBRA CON ACUERDO O CONTRATO'!J94</f>
        <v>265913.18</v>
      </c>
      <c r="N95" s="383">
        <f>'OBRA CON ACUERDO O CONTRATO'!L94</f>
        <v>42016</v>
      </c>
      <c r="O95" s="384">
        <f>'OBRA CON ACUERDO O CONTRATO'!M94</f>
        <v>42030</v>
      </c>
      <c r="P95" s="291" t="s">
        <v>790</v>
      </c>
      <c r="Q95" s="490"/>
      <c r="R95" s="485"/>
      <c r="S95" s="409"/>
      <c r="T95" s="409"/>
      <c r="U95" s="383"/>
      <c r="V95" s="420">
        <f>'OBRA CON ACUERDO O CONTRATO'!AZ94</f>
        <v>0</v>
      </c>
      <c r="W95" s="384"/>
    </row>
    <row r="96" spans="1:23" s="387" customFormat="1" ht="60">
      <c r="A96" s="398" t="s">
        <v>263</v>
      </c>
      <c r="B96" s="376">
        <f>'OBRA CON ACUERDO O CONTRATO'!E95</f>
        <v>2015</v>
      </c>
      <c r="C96" s="399" t="str">
        <f>'OBRA CON ACUERDO O CONTRATO'!F95</f>
        <v>CUENTA CORRIENTE</v>
      </c>
      <c r="D96" s="471"/>
      <c r="E96" s="471"/>
      <c r="F96" s="471"/>
      <c r="G96" s="400" t="str">
        <f>'OBRA CON ACUERDO O CONTRATO'!O95</f>
        <v>HIDRAULICOS TRUJILLO S.A. DE C.V.</v>
      </c>
      <c r="H96" s="395" t="str">
        <f>'OBRA CON ACUERDO O CONTRATO'!P95</f>
        <v>ING. RIGOBERTO OLMEDO RAMOS</v>
      </c>
      <c r="I96" s="378" t="str">
        <f>'OBRA CON ACUERDO O CONTRATO'!G95</f>
        <v>GMJ 002C OP/2015</v>
      </c>
      <c r="J96" s="379" t="str">
        <f>'OBRA CON ACUERDO O CONTRATO'!H95</f>
        <v>ADJUDICACIÓN DIRECTA</v>
      </c>
      <c r="K96" s="380" t="str">
        <f>'OBRA CON ACUERDO O CONTRATO'!I95</f>
        <v>CONEXIÓN DE DRENAJE A PLANTA DE TRTAMIENTO PARALELO A CARRETERA CHAPALA-JOCOTEPEC, EN LA LOCALIDD DE: SAN JUAN COSALA</v>
      </c>
      <c r="L96" s="382">
        <f>'OBRA CON ACUERDO O CONTRATO'!K95</f>
        <v>42006</v>
      </c>
      <c r="M96" s="4">
        <f>'OBRA CON ACUERDO O CONTRATO'!J95</f>
        <v>95412.78</v>
      </c>
      <c r="N96" s="383">
        <f>'OBRA CON ACUERDO O CONTRATO'!L95</f>
        <v>42006</v>
      </c>
      <c r="O96" s="384">
        <f>'OBRA CON ACUERDO O CONTRATO'!M95</f>
        <v>42015</v>
      </c>
      <c r="P96" s="291" t="s">
        <v>790</v>
      </c>
      <c r="Q96" s="490"/>
      <c r="R96" s="485"/>
      <c r="S96" s="409"/>
      <c r="T96" s="409"/>
      <c r="U96" s="383"/>
      <c r="V96" s="420">
        <f>'OBRA CON ACUERDO O CONTRATO'!AZ95</f>
        <v>0</v>
      </c>
      <c r="W96" s="384"/>
    </row>
    <row r="97" spans="1:23" ht="90" hidden="1">
      <c r="A97" s="30" t="s">
        <v>263</v>
      </c>
      <c r="B97" s="17">
        <f>'OBRA CON ACUERDO O CONTRATO'!E96</f>
        <v>2015</v>
      </c>
      <c r="C97" s="18" t="str">
        <f>'OBRA CON ACUERDO O CONTRATO'!F96</f>
        <v>RAMO 33</v>
      </c>
      <c r="D97" s="470"/>
      <c r="E97" s="470"/>
      <c r="F97" s="470"/>
      <c r="G97" s="271" t="str">
        <f>'OBRA CON ACUERDO O CONTRATO'!O96</f>
        <v>G I LANDING S.A. DE C.V.</v>
      </c>
      <c r="H97" s="299" t="str">
        <f>'OBRA CON ACUERDO O CONTRATO'!P96</f>
        <v>C. DANIEL RODRIGUEZ VALENZUELA</v>
      </c>
      <c r="I97" s="21" t="str">
        <f>'OBRA CON ACUERDO O CONTRATO'!G96</f>
        <v>GMJ 003C OP/2015</v>
      </c>
      <c r="J97" s="2" t="str">
        <f>'OBRA CON ACUERDO O CONTRATO'!H96</f>
        <v>INVITACIÓN</v>
      </c>
      <c r="K97" s="3" t="str">
        <f>'OBRA CON ACUERDO O CONTRATO'!I96</f>
        <v>PERFORACIÓN, ADEME, AFORO, ELECTRIFICACIÓN Y EQUIPAMIENTO DE POZO PROFUNDO Y CONSTRUCCION DE CASETA DE CONTROL EN LA AGENCIA DE SAN LUCIANO</v>
      </c>
      <c r="L97" s="6">
        <f>'OBRA CON ACUERDO O CONTRATO'!K96</f>
        <v>42046</v>
      </c>
      <c r="M97" s="4">
        <f>'OBRA CON ACUERDO O CONTRATO'!J96</f>
        <v>2359096.67</v>
      </c>
      <c r="N97" s="5">
        <f>'OBRA CON ACUERDO O CONTRATO'!L96</f>
        <v>42051</v>
      </c>
      <c r="O97" s="12">
        <f>'OBRA CON ACUERDO O CONTRATO'!M96</f>
        <v>42080</v>
      </c>
      <c r="P97" s="291" t="s">
        <v>790</v>
      </c>
      <c r="Q97" s="128"/>
      <c r="R97" s="64"/>
      <c r="S97" s="408"/>
      <c r="T97" s="408"/>
      <c r="U97" s="5"/>
      <c r="V97" s="420">
        <f>'OBRA CON ACUERDO O CONTRATO'!AZ96</f>
        <v>0</v>
      </c>
      <c r="W97" s="12"/>
    </row>
    <row r="98" spans="1:23" s="387" customFormat="1" ht="45">
      <c r="A98" s="398" t="s">
        <v>263</v>
      </c>
      <c r="B98" s="376">
        <f>'OBRA CON ACUERDO O CONTRATO'!E97</f>
        <v>2015</v>
      </c>
      <c r="C98" s="399" t="str">
        <f>'OBRA CON ACUERDO O CONTRATO'!F97</f>
        <v>RAMO 33</v>
      </c>
      <c r="D98" s="471"/>
      <c r="E98" s="471"/>
      <c r="F98" s="471"/>
      <c r="G98" s="400" t="str">
        <f>'OBRA CON ACUERDO O CONTRATO'!O97</f>
        <v>GECLAN, S.A. DE C.V.</v>
      </c>
      <c r="H98" s="395" t="str">
        <f>'OBRA CON ACUERDO O CONTRATO'!P97</f>
        <v>C. DANIEL RODRIGUEZ VALENZUELA</v>
      </c>
      <c r="I98" s="378" t="str">
        <f>'OBRA CON ACUERDO O CONTRATO'!G97</f>
        <v>GMJ 004C OP/2015</v>
      </c>
      <c r="J98" s="379" t="str">
        <f>'OBRA CON ACUERDO O CONTRATO'!H97</f>
        <v>ADJUDICACIÓN DIRECTA</v>
      </c>
      <c r="K98" s="380" t="str">
        <f>'OBRA CON ACUERDO O CONTRATO'!I97</f>
        <v>ELECTRIFICACIÓN DE POZO PROFUNDO  EN LA AGENCIA DE SAN LUCIANO</v>
      </c>
      <c r="L98" s="382">
        <f>'OBRA CON ACUERDO O CONTRATO'!K97</f>
        <v>42209</v>
      </c>
      <c r="M98" s="4">
        <f>'OBRA CON ACUERDO O CONTRATO'!J97</f>
        <v>260536.84</v>
      </c>
      <c r="N98" s="383">
        <f>'OBRA CON ACUERDO O CONTRATO'!L97</f>
        <v>42212</v>
      </c>
      <c r="O98" s="384">
        <f>'OBRA CON ACUERDO O CONTRATO'!M97</f>
        <v>42225</v>
      </c>
      <c r="P98" s="291" t="s">
        <v>790</v>
      </c>
      <c r="Q98" s="490"/>
      <c r="R98" s="485"/>
      <c r="S98" s="409"/>
      <c r="T98" s="409"/>
      <c r="U98" s="383"/>
      <c r="V98" s="420">
        <f>'OBRA CON ACUERDO O CONTRATO'!AZ97</f>
        <v>0</v>
      </c>
      <c r="W98" s="384"/>
    </row>
    <row r="99" spans="1:23" s="387" customFormat="1" ht="75">
      <c r="A99" s="398" t="s">
        <v>263</v>
      </c>
      <c r="B99" s="376">
        <f>'OBRA CON ACUERDO O CONTRATO'!E98</f>
        <v>2015</v>
      </c>
      <c r="C99" s="399" t="str">
        <f>'OBRA CON ACUERDO O CONTRATO'!F98</f>
        <v>RAMO 33</v>
      </c>
      <c r="D99" s="471"/>
      <c r="E99" s="471"/>
      <c r="F99" s="471"/>
      <c r="G99" s="400" t="str">
        <f>'OBRA CON ACUERDO O CONTRATO'!O98</f>
        <v>C. EFRAIN GONZÁALEZ CRUZ</v>
      </c>
      <c r="H99" s="395" t="str">
        <f>'OBRA CON ACUERDO O CONTRATO'!P98</f>
        <v>ING. RIGOBERTO OLMEDO RAMOS</v>
      </c>
      <c r="I99" s="378" t="str">
        <f>'OBRA CON ACUERDO O CONTRATO'!G98</f>
        <v>GMJ 005C OP/2015</v>
      </c>
      <c r="J99" s="379" t="str">
        <f>'OBRA CON ACUERDO O CONTRATO'!H98</f>
        <v>ADJUDICACIÓN DIRECTA</v>
      </c>
      <c r="K99" s="380" t="str">
        <f>'OBRA CON ACUERDO O CONTRATO'!I98</f>
        <v>ELECTRIFICACIÓN DE MEDIA Y BAJA TENSION EN CALLES RAMÓN CORONA Y 12 DE OCTUBRE (BARRIO MEZQUITITO 1ER. ETAPA) EN LA DELEGACIÓN DE POTRERILLOS</v>
      </c>
      <c r="L99" s="382">
        <f>'OBRA CON ACUERDO O CONTRATO'!K98</f>
        <v>42047</v>
      </c>
      <c r="M99" s="4">
        <f>'OBRA CON ACUERDO O CONTRATO'!J98</f>
        <v>307899.96000000002</v>
      </c>
      <c r="N99" s="383">
        <f>'OBRA CON ACUERDO O CONTRATO'!L98</f>
        <v>42051</v>
      </c>
      <c r="O99" s="384">
        <f>'OBRA CON ACUERDO O CONTRATO'!M98</f>
        <v>42065</v>
      </c>
      <c r="P99" s="291" t="s">
        <v>790</v>
      </c>
      <c r="Q99" s="490"/>
      <c r="R99" s="485"/>
      <c r="S99" s="409"/>
      <c r="T99" s="409"/>
      <c r="U99" s="383"/>
      <c r="V99" s="420">
        <f>'OBRA CON ACUERDO O CONTRATO'!AZ98</f>
        <v>0</v>
      </c>
      <c r="W99" s="384"/>
    </row>
    <row r="100" spans="1:23" s="387" customFormat="1" ht="60">
      <c r="A100" s="398" t="s">
        <v>263</v>
      </c>
      <c r="B100" s="376">
        <f>'OBRA CON ACUERDO O CONTRATO'!E99</f>
        <v>2015</v>
      </c>
      <c r="C100" s="399" t="str">
        <f>'OBRA CON ACUERDO O CONTRATO'!F99</f>
        <v>RAMO 33</v>
      </c>
      <c r="D100" s="471"/>
      <c r="E100" s="471"/>
      <c r="F100" s="471"/>
      <c r="G100" s="400" t="str">
        <f>'OBRA CON ACUERDO O CONTRATO'!O99</f>
        <v>C. EFRAIN GONZÁALEZ CRUZ</v>
      </c>
      <c r="H100" s="395" t="str">
        <f>'OBRA CON ACUERDO O CONTRATO'!P99</f>
        <v>ING. RIGOBERTO OLMEDO RAMOS</v>
      </c>
      <c r="I100" s="378" t="str">
        <f>'OBRA CON ACUERDO O CONTRATO'!G99</f>
        <v>GMJ 006C OP/2015</v>
      </c>
      <c r="J100" s="379" t="str">
        <f>'OBRA CON ACUERDO O CONTRATO'!H99</f>
        <v>ADJUDICACIÓN DIRECTA</v>
      </c>
      <c r="K100" s="380" t="str">
        <f>'OBRA CON ACUERDO O CONTRATO'!I99</f>
        <v>ELECTRIFICACIÓN DE MEDIA Y BAJA TENSION EN EL BARRIO "LA BECERRERA" 2DA ETAPA, EN LA AGENCIA DE EL MOLINO</v>
      </c>
      <c r="L100" s="382">
        <f>'OBRA CON ACUERDO O CONTRATO'!K99</f>
        <v>42109</v>
      </c>
      <c r="M100" s="4">
        <f>'OBRA CON ACUERDO O CONTRATO'!J99</f>
        <v>422690.66</v>
      </c>
      <c r="N100" s="383">
        <f>'OBRA CON ACUERDO O CONTRATO'!L99</f>
        <v>42114</v>
      </c>
      <c r="O100" s="384">
        <f>'OBRA CON ACUERDO O CONTRATO'!M99</f>
        <v>42128</v>
      </c>
      <c r="P100" s="291" t="s">
        <v>790</v>
      </c>
      <c r="Q100" s="490"/>
      <c r="R100" s="485"/>
      <c r="S100" s="409"/>
      <c r="T100" s="409"/>
      <c r="U100" s="383"/>
      <c r="V100" s="420">
        <f>'OBRA CON ACUERDO O CONTRATO'!AZ99</f>
        <v>0</v>
      </c>
      <c r="W100" s="384"/>
    </row>
    <row r="101" spans="1:23" s="387" customFormat="1" ht="45">
      <c r="A101" s="398" t="s">
        <v>263</v>
      </c>
      <c r="B101" s="376">
        <f>'OBRA CON ACUERDO O CONTRATO'!E100</f>
        <v>2015</v>
      </c>
      <c r="C101" s="399" t="str">
        <f>'OBRA CON ACUERDO O CONTRATO'!F100</f>
        <v>RAMO 33</v>
      </c>
      <c r="D101" s="471"/>
      <c r="E101" s="471"/>
      <c r="F101" s="471"/>
      <c r="G101" s="400" t="str">
        <f>'OBRA CON ACUERDO O CONTRATO'!O100</f>
        <v>C. EFRAIN GONZÁALEZ CRUZ</v>
      </c>
      <c r="H101" s="395" t="str">
        <f>'OBRA CON ACUERDO O CONTRATO'!P100</f>
        <v>ING. RIGOBERTO OLMEDO RAMOS</v>
      </c>
      <c r="I101" s="378" t="str">
        <f>'OBRA CON ACUERDO O CONTRATO'!G100</f>
        <v>GMJ 011C OP/2015</v>
      </c>
      <c r="J101" s="379" t="str">
        <f>'OBRA CON ACUERDO O CONTRATO'!H100</f>
        <v>ADJUDICACIÓN DIRECTA</v>
      </c>
      <c r="K101" s="380" t="str">
        <f>'OBRA CON ACUERDO O CONTRATO'!I100</f>
        <v>ALUMBRADO PUBLICO AL INGRESO DEL POBLADO DE HUEJOTITAN</v>
      </c>
      <c r="L101" s="382">
        <f>'OBRA CON ACUERDO O CONTRATO'!K100</f>
        <v>42209</v>
      </c>
      <c r="M101" s="4">
        <f>'OBRA CON ACUERDO O CONTRATO'!J100</f>
        <v>1182630</v>
      </c>
      <c r="N101" s="383">
        <f>'OBRA CON ACUERDO O CONTRATO'!L100</f>
        <v>42212</v>
      </c>
      <c r="O101" s="384">
        <f>'OBRA CON ACUERDO O CONTRATO'!M100</f>
        <v>42239</v>
      </c>
      <c r="P101" s="291" t="s">
        <v>790</v>
      </c>
      <c r="Q101" s="490"/>
      <c r="R101" s="485"/>
      <c r="S101" s="409"/>
      <c r="T101" s="409"/>
      <c r="U101" s="383"/>
      <c r="V101" s="420">
        <f>'OBRA CON ACUERDO O CONTRATO'!AZ100</f>
        <v>0</v>
      </c>
      <c r="W101" s="384"/>
    </row>
    <row r="102" spans="1:23" ht="45" hidden="1">
      <c r="A102" s="30" t="s">
        <v>263</v>
      </c>
      <c r="B102" s="17">
        <f>'OBRA CON ACUERDO O CONTRATO'!E101</f>
        <v>2015</v>
      </c>
      <c r="C102" s="18" t="str">
        <f>'OBRA CON ACUERDO O CONTRATO'!F101</f>
        <v>CUENTA CORRIENTE</v>
      </c>
      <c r="D102" s="470"/>
      <c r="E102" s="470"/>
      <c r="F102" s="470"/>
      <c r="G102" s="271" t="str">
        <f>'OBRA CON ACUERDO O CONTRATO'!O101</f>
        <v>-</v>
      </c>
      <c r="H102" s="299">
        <f>'OBRA CON ACUERDO O CONTRATO'!P101</f>
        <v>0</v>
      </c>
      <c r="I102" s="21" t="str">
        <f>'OBRA CON ACUERDO O CONTRATO'!G101</f>
        <v>DOP</v>
      </c>
      <c r="J102" s="2" t="str">
        <f>'OBRA CON ACUERDO O CONTRATO'!H101</f>
        <v>ADMINISTRACION DIRECTA</v>
      </c>
      <c r="K102" s="3" t="str">
        <f>'OBRA CON ACUERDO O CONTRATO'!I101</f>
        <v>AMPLIACIÓN DE ELECTRIFICACION EN BARRIO EL TORIL DE ZAPOTITAN DE HIDALGO</v>
      </c>
      <c r="L102" s="108" t="s">
        <v>48</v>
      </c>
      <c r="M102" s="4">
        <f>'OBRA CON ACUERDO O CONTRATO'!J101</f>
        <v>0</v>
      </c>
      <c r="N102" s="109" t="s">
        <v>48</v>
      </c>
      <c r="O102" s="110" t="s">
        <v>48</v>
      </c>
      <c r="P102" s="291" t="s">
        <v>790</v>
      </c>
      <c r="Q102" s="491"/>
      <c r="R102" s="112"/>
      <c r="S102" s="410"/>
      <c r="T102" s="410"/>
      <c r="U102" s="109"/>
      <c r="V102" s="420">
        <f>'OBRA CON ACUERDO O CONTRATO'!AZ101</f>
        <v>0</v>
      </c>
      <c r="W102" s="110"/>
    </row>
    <row r="103" spans="1:23" ht="75" hidden="1">
      <c r="A103" s="30" t="s">
        <v>263</v>
      </c>
      <c r="B103" s="17">
        <f>'OBRA CON ACUERDO O CONTRATO'!E102</f>
        <v>2015</v>
      </c>
      <c r="C103" s="18" t="str">
        <f>'OBRA CON ACUERDO O CONTRATO'!F102</f>
        <v>CUENTA CORRIENTE</v>
      </c>
      <c r="D103" s="470"/>
      <c r="E103" s="470"/>
      <c r="F103" s="470"/>
      <c r="G103" s="271" t="str">
        <f>'OBRA CON ACUERDO O CONTRATO'!O102</f>
        <v>-</v>
      </c>
      <c r="H103" s="299" t="str">
        <f>'OBRA CON ACUERDO O CONTRATO'!P102</f>
        <v>ING. RIGOBERTO OLMEDO RAMOS</v>
      </c>
      <c r="I103" s="21" t="str">
        <f>'OBRA CON ACUERDO O CONTRATO'!G102</f>
        <v>DOP/AD/001/2015</v>
      </c>
      <c r="J103" s="2" t="str">
        <f>'OBRA CON ACUERDO O CONTRATO'!H102</f>
        <v>ADMINISTRACION DIRECTA</v>
      </c>
      <c r="K103" s="3" t="str">
        <f>'OBRA CON ACUERDO O CONTRATO'!I102</f>
        <v>BACHEO CON MEZCLA ASFALTICA CALIENTE EN LAS CALLES ALLENDE, JUAREZ, HIDALGO Y PERO MORENO, EN LA DELEGCION DE ZAPOTITAN DE HIDALGO</v>
      </c>
      <c r="L103" s="6">
        <f>'OBRA CON ACUERDO O CONTRATO'!K102</f>
        <v>42128</v>
      </c>
      <c r="M103" s="4">
        <f>'OBRA CON ACUERDO O CONTRATO'!J102</f>
        <v>92000</v>
      </c>
      <c r="N103" s="5">
        <f>'OBRA CON ACUERDO O CONTRATO'!L102</f>
        <v>42128</v>
      </c>
      <c r="O103" s="12">
        <f>'OBRA CON ACUERDO O CONTRATO'!M102</f>
        <v>42133</v>
      </c>
      <c r="P103" s="291" t="s">
        <v>790</v>
      </c>
      <c r="Q103" s="128"/>
      <c r="R103" s="64"/>
      <c r="S103" s="408"/>
      <c r="T103" s="408"/>
      <c r="U103" s="5"/>
      <c r="V103" s="420">
        <f>'OBRA CON ACUERDO O CONTRATO'!AZ102</f>
        <v>0</v>
      </c>
      <c r="W103" s="12"/>
    </row>
    <row r="104" spans="1:23" ht="75" hidden="1">
      <c r="A104" s="30" t="s">
        <v>263</v>
      </c>
      <c r="B104" s="17">
        <f>'OBRA CON ACUERDO O CONTRATO'!E103</f>
        <v>2015</v>
      </c>
      <c r="C104" s="18" t="str">
        <f>'OBRA CON ACUERDO O CONTRATO'!F103</f>
        <v>CUENTA CORRIENTE</v>
      </c>
      <c r="D104" s="470"/>
      <c r="E104" s="470"/>
      <c r="F104" s="470"/>
      <c r="G104" s="271" t="str">
        <f>'OBRA CON ACUERDO O CONTRATO'!O103</f>
        <v>-</v>
      </c>
      <c r="H104" s="299" t="str">
        <f>'OBRA CON ACUERDO O CONTRATO'!P103</f>
        <v>JUAN CARLOS NAVARRO ROSALES</v>
      </c>
      <c r="I104" s="21" t="str">
        <f>'OBRA CON ACUERDO O CONTRATO'!G103</f>
        <v>DOP/AD/002/2015</v>
      </c>
      <c r="J104" s="2" t="str">
        <f>'OBRA CON ACUERDO O CONTRATO'!H103</f>
        <v>ADMINISTRACION DIRECTA</v>
      </c>
      <c r="K104" s="3" t="str">
        <f>'OBRA CON ACUERDO O CONTRATO'!I103</f>
        <v>CONSTRUCCION DE RED DE DRENAJE EN C. ZARAGOZA DE PRIVADA ZARAGOZA A AVENIDA DEL TRABAJO, EN LA DELEGACION DE SAN CRISTOBAL ZAPOTITLAN</v>
      </c>
      <c r="L104" s="6">
        <f>'OBRA CON ACUERDO O CONTRATO'!K103</f>
        <v>42186</v>
      </c>
      <c r="M104" s="4">
        <f>'OBRA CON ACUERDO O CONTRATO'!J103</f>
        <v>180484.7</v>
      </c>
      <c r="N104" s="5">
        <f>'OBRA CON ACUERDO O CONTRATO'!L103</f>
        <v>42186</v>
      </c>
      <c r="O104" s="12">
        <f>'OBRA CON ACUERDO O CONTRATO'!M103</f>
        <v>42195</v>
      </c>
      <c r="P104" s="291" t="s">
        <v>790</v>
      </c>
      <c r="Q104" s="128"/>
      <c r="R104" s="64"/>
      <c r="S104" s="408"/>
      <c r="T104" s="408"/>
      <c r="U104" s="5"/>
      <c r="V104" s="420">
        <f>'OBRA CON ACUERDO O CONTRATO'!AZ103</f>
        <v>0</v>
      </c>
      <c r="W104" s="12"/>
    </row>
    <row r="105" spans="1:23" ht="90" hidden="1">
      <c r="A105" s="30" t="s">
        <v>263</v>
      </c>
      <c r="B105" s="17">
        <f>'OBRA CON ACUERDO O CONTRATO'!E104</f>
        <v>2015</v>
      </c>
      <c r="C105" s="18" t="str">
        <f>'OBRA CON ACUERDO O CONTRATO'!F104</f>
        <v>CUENTA CORRIENTE</v>
      </c>
      <c r="D105" s="470"/>
      <c r="E105" s="470"/>
      <c r="F105" s="470"/>
      <c r="G105" s="271" t="str">
        <f>'OBRA CON ACUERDO O CONTRATO'!O104</f>
        <v>-</v>
      </c>
      <c r="H105" s="299" t="str">
        <f>'OBRA CON ACUERDO O CONTRATO'!P104</f>
        <v>JUAN CARLOS NAVARRO ROSALES</v>
      </c>
      <c r="I105" s="21" t="str">
        <f>'OBRA CON ACUERDO O CONTRATO'!G104</f>
        <v>DOP/AD/003/2015</v>
      </c>
      <c r="J105" s="2" t="str">
        <f>'OBRA CON ACUERDO O CONTRATO'!H104</f>
        <v>ADMINISTRACION DIRECTA</v>
      </c>
      <c r="K105" s="3" t="str">
        <f>'OBRA CON ACUERDO O CONTRATO'!I104</f>
        <v>CONSTRUCCION DE RED DE DRENAJE EN PRIVADA ZARAGOZA ENTRE VICENTE GUERRERO Y C. ZARAGOZA A AVENIDA DEL TRABAJO EN LA DELEGACION DE SAN CRISTOBAL ZAPOTITLAN</v>
      </c>
      <c r="L105" s="6">
        <f>'OBRA CON ACUERDO O CONTRATO'!K104</f>
        <v>42186</v>
      </c>
      <c r="M105" s="4">
        <f>'OBRA CON ACUERDO O CONTRATO'!J104</f>
        <v>117631.84</v>
      </c>
      <c r="N105" s="5">
        <f>'OBRA CON ACUERDO O CONTRATO'!L104</f>
        <v>42186</v>
      </c>
      <c r="O105" s="12">
        <f>'OBRA CON ACUERDO O CONTRATO'!M104</f>
        <v>42195</v>
      </c>
      <c r="P105" s="291" t="s">
        <v>790</v>
      </c>
      <c r="Q105" s="128"/>
      <c r="R105" s="64"/>
      <c r="S105" s="408"/>
      <c r="T105" s="408"/>
      <c r="U105" s="5"/>
      <c r="V105" s="420">
        <f>'OBRA CON ACUERDO O CONTRATO'!AZ104</f>
        <v>0</v>
      </c>
      <c r="W105" s="12"/>
    </row>
    <row r="106" spans="1:23" ht="75" hidden="1">
      <c r="A106" s="30" t="s">
        <v>263</v>
      </c>
      <c r="B106" s="17">
        <f>'OBRA CON ACUERDO O CONTRATO'!E105</f>
        <v>2015</v>
      </c>
      <c r="C106" s="18" t="str">
        <f>'OBRA CON ACUERDO O CONTRATO'!F105</f>
        <v>RAMO 33</v>
      </c>
      <c r="D106" s="470"/>
      <c r="E106" s="470"/>
      <c r="F106" s="470"/>
      <c r="G106" s="271" t="str">
        <f>'OBRA CON ACUERDO O CONTRATO'!O105</f>
        <v>-</v>
      </c>
      <c r="H106" s="299" t="str">
        <f>'OBRA CON ACUERDO O CONTRATO'!P105</f>
        <v>JUAN CARLOS NAVARRO ROSALES</v>
      </c>
      <c r="I106" s="21" t="str">
        <f>'OBRA CON ACUERDO O CONTRATO'!G105</f>
        <v>DOP/AD/004/2015</v>
      </c>
      <c r="J106" s="2" t="str">
        <f>'OBRA CON ACUERDO O CONTRATO'!H105</f>
        <v>ADMINISTRACION DIRECTA</v>
      </c>
      <c r="K106" s="3" t="str">
        <f>'OBRA CON ACUERDO O CONTRATO'!I105</f>
        <v>CONSTRUCCION DE RED DE DRENAJE EN C. VENUSTIANO CARRANZA Y JAVIER MINA DE C. ITURBIDE  A FRANCISCO VILLA, EN LA CABECERA MUNICIPAL</v>
      </c>
      <c r="L106" s="6">
        <f>'OBRA CON ACUERDO O CONTRATO'!K105</f>
        <v>42193</v>
      </c>
      <c r="M106" s="4">
        <f>'OBRA CON ACUERDO O CONTRATO'!J105</f>
        <v>315420.59999999998</v>
      </c>
      <c r="N106" s="5">
        <f>'OBRA CON ACUERDO O CONTRATO'!L105</f>
        <v>42193</v>
      </c>
      <c r="O106" s="12">
        <f>'OBRA CON ACUERDO O CONTRATO'!M105</f>
        <v>42200</v>
      </c>
      <c r="P106" s="291" t="s">
        <v>790</v>
      </c>
      <c r="Q106" s="128"/>
      <c r="R106" s="64"/>
      <c r="S106" s="408"/>
      <c r="T106" s="408"/>
      <c r="U106" s="5"/>
      <c r="V106" s="420">
        <f>'OBRA CON ACUERDO O CONTRATO'!AZ105</f>
        <v>0</v>
      </c>
      <c r="W106" s="12"/>
    </row>
    <row r="107" spans="1:23" ht="60" hidden="1">
      <c r="A107" s="30" t="s">
        <v>263</v>
      </c>
      <c r="B107" s="17">
        <f>'OBRA CON ACUERDO O CONTRATO'!E106</f>
        <v>2015</v>
      </c>
      <c r="C107" s="18" t="str">
        <f>'OBRA CON ACUERDO O CONTRATO'!F106</f>
        <v>RAMO 33</v>
      </c>
      <c r="D107" s="470"/>
      <c r="E107" s="470"/>
      <c r="F107" s="470"/>
      <c r="G107" s="271" t="str">
        <f>'OBRA CON ACUERDO O CONTRATO'!O106</f>
        <v>-</v>
      </c>
      <c r="H107" s="299" t="str">
        <f>'OBRA CON ACUERDO O CONTRATO'!P106</f>
        <v>JUAN CARLOS NAVARRO ROSALES</v>
      </c>
      <c r="I107" s="21" t="str">
        <f>'OBRA CON ACUERDO O CONTRATO'!G106</f>
        <v>DOP/AD/005/2015</v>
      </c>
      <c r="J107" s="2" t="str">
        <f>'OBRA CON ACUERDO O CONTRATO'!H106</f>
        <v>ADMINISTRACION DIRECTA</v>
      </c>
      <c r="K107" s="3" t="str">
        <f>'OBRA CON ACUERDO O CONTRATO'!I106</f>
        <v>CONSTRUCCION DE RED DE DRENAJE EN C. 21 DE MARZO E ITURBIDE DE C. VERANO A 20 DE NOVIEMBRE, EN LA CABECERA MUNICIPAL</v>
      </c>
      <c r="L107" s="6">
        <f>'OBRA CON ACUERDO O CONTRATO'!K106</f>
        <v>42201</v>
      </c>
      <c r="M107" s="4">
        <f>'OBRA CON ACUERDO O CONTRATO'!J106</f>
        <v>144879.81</v>
      </c>
      <c r="N107" s="5">
        <f>'OBRA CON ACUERDO O CONTRATO'!L106</f>
        <v>42201</v>
      </c>
      <c r="O107" s="12">
        <f>'OBRA CON ACUERDO O CONTRATO'!M106</f>
        <v>42216</v>
      </c>
      <c r="P107" s="291" t="s">
        <v>790</v>
      </c>
      <c r="Q107" s="128"/>
      <c r="R107" s="64"/>
      <c r="S107" s="408"/>
      <c r="T107" s="408"/>
      <c r="U107" s="5"/>
      <c r="V107" s="420">
        <f>'OBRA CON ACUERDO O CONTRATO'!AZ106</f>
        <v>0</v>
      </c>
      <c r="W107" s="12"/>
    </row>
    <row r="108" spans="1:23" ht="45" hidden="1">
      <c r="A108" s="30" t="s">
        <v>263</v>
      </c>
      <c r="B108" s="17">
        <f>'OBRA CON ACUERDO O CONTRATO'!E107</f>
        <v>2015</v>
      </c>
      <c r="C108" s="18" t="str">
        <f>'OBRA CON ACUERDO O CONTRATO'!F107</f>
        <v>RAMO 33</v>
      </c>
      <c r="D108" s="470"/>
      <c r="E108" s="470"/>
      <c r="F108" s="470"/>
      <c r="G108" s="271" t="str">
        <f>'OBRA CON ACUERDO O CONTRATO'!O107</f>
        <v>-</v>
      </c>
      <c r="H108" s="299" t="str">
        <f>'OBRA CON ACUERDO O CONTRATO'!P107</f>
        <v>JUAN CARLOS NAVARRO ROSALES</v>
      </c>
      <c r="I108" s="21" t="str">
        <f>'OBRA CON ACUERDO O CONTRATO'!G107</f>
        <v>DOP/AD/006/2015</v>
      </c>
      <c r="J108" s="2" t="str">
        <f>'OBRA CON ACUERDO O CONTRATO'!H107</f>
        <v>ADMINISTRACION DIRECTA</v>
      </c>
      <c r="K108" s="3" t="str">
        <f>'OBRA CON ACUERDO O CONTRATO'!I107</f>
        <v>CONSTRUCCION DE RED DE DRENAJE EN LA PRIVADA VERANO, EN LA CABECERA MUNICIPAL</v>
      </c>
      <c r="L108" s="6">
        <f>'OBRA CON ACUERDO O CONTRATO'!K107</f>
        <v>42201</v>
      </c>
      <c r="M108" s="4">
        <f>'OBRA CON ACUERDO O CONTRATO'!J107</f>
        <v>74934.460000000006</v>
      </c>
      <c r="N108" s="5">
        <f>'OBRA CON ACUERDO O CONTRATO'!L107</f>
        <v>42201</v>
      </c>
      <c r="O108" s="12">
        <f>'OBRA CON ACUERDO O CONTRATO'!M107</f>
        <v>42216</v>
      </c>
      <c r="P108" s="291" t="s">
        <v>790</v>
      </c>
      <c r="Q108" s="128"/>
      <c r="R108" s="64"/>
      <c r="S108" s="408"/>
      <c r="T108" s="408"/>
      <c r="U108" s="5"/>
      <c r="V108" s="420">
        <f>'OBRA CON ACUERDO O CONTRATO'!AZ107</f>
        <v>0</v>
      </c>
      <c r="W108" s="12"/>
    </row>
    <row r="109" spans="1:23" ht="60" hidden="1">
      <c r="A109" s="30" t="s">
        <v>263</v>
      </c>
      <c r="B109" s="17">
        <f>'OBRA CON ACUERDO O CONTRATO'!E108</f>
        <v>2015</v>
      </c>
      <c r="C109" s="18" t="str">
        <f>'OBRA CON ACUERDO O CONTRATO'!F108</f>
        <v>RAMO 33</v>
      </c>
      <c r="D109" s="470"/>
      <c r="E109" s="470"/>
      <c r="F109" s="470"/>
      <c r="G109" s="271" t="str">
        <f>'OBRA CON ACUERDO O CONTRATO'!O108</f>
        <v>-</v>
      </c>
      <c r="H109" s="299" t="str">
        <f>'OBRA CON ACUERDO O CONTRATO'!P108</f>
        <v>JUAN CARLOS NAVARRO ROSALES</v>
      </c>
      <c r="I109" s="21" t="str">
        <f>'OBRA CON ACUERDO O CONTRATO'!G108</f>
        <v>DOP/AD/007/2015</v>
      </c>
      <c r="J109" s="2" t="str">
        <f>'OBRA CON ACUERDO O CONTRATO'!H108</f>
        <v>ADMINISTRACION DIRECTA</v>
      </c>
      <c r="K109" s="3" t="str">
        <f>'OBRA CON ACUERDO O CONTRATO'!I108</f>
        <v>CONSTRUCCION DE RED DE AGUA POTABL EEN LA CALLE PRIVADA VERANO, EN LA CABECERA MUNICIPAL</v>
      </c>
      <c r="L109" s="6">
        <f>'OBRA CON ACUERDO O CONTRATO'!K108</f>
        <v>42219</v>
      </c>
      <c r="M109" s="4">
        <f>'OBRA CON ACUERDO O CONTRATO'!J108</f>
        <v>116511.12</v>
      </c>
      <c r="N109" s="5">
        <f>'OBRA CON ACUERDO O CONTRATO'!L108</f>
        <v>42219</v>
      </c>
      <c r="O109" s="12">
        <f>'OBRA CON ACUERDO O CONTRATO'!M108</f>
        <v>42226</v>
      </c>
      <c r="P109" s="291" t="s">
        <v>790</v>
      </c>
      <c r="Q109" s="128"/>
      <c r="R109" s="64"/>
      <c r="S109" s="408"/>
      <c r="T109" s="408"/>
      <c r="U109" s="5"/>
      <c r="V109" s="420">
        <f>'OBRA CON ACUERDO O CONTRATO'!AZ108</f>
        <v>0</v>
      </c>
      <c r="W109" s="12"/>
    </row>
    <row r="110" spans="1:23" ht="60" hidden="1">
      <c r="A110" s="30" t="s">
        <v>263</v>
      </c>
      <c r="B110" s="17">
        <f>'OBRA CON ACUERDO O CONTRATO'!E109</f>
        <v>2015</v>
      </c>
      <c r="C110" s="18" t="str">
        <f>'OBRA CON ACUERDO O CONTRATO'!F109</f>
        <v>RAMO 33</v>
      </c>
      <c r="D110" s="470"/>
      <c r="E110" s="470"/>
      <c r="F110" s="470"/>
      <c r="G110" s="271" t="str">
        <f>'OBRA CON ACUERDO O CONTRATO'!O109</f>
        <v>-</v>
      </c>
      <c r="H110" s="299" t="str">
        <f>'OBRA CON ACUERDO O CONTRATO'!P109</f>
        <v>JUAN CARLOS NAVARRO ROSALES</v>
      </c>
      <c r="I110" s="21" t="str">
        <f>'OBRA CON ACUERDO O CONTRATO'!G109</f>
        <v>DOP/AD/008/2015</v>
      </c>
      <c r="J110" s="2" t="str">
        <f>'OBRA CON ACUERDO O CONTRATO'!H109</f>
        <v>ADMINISTRACION DIRECTA</v>
      </c>
      <c r="K110" s="3" t="str">
        <f>'OBRA CON ACUERDO O CONTRATO'!I109</f>
        <v>CONSTRUCCION DE RED DE DRENAJE EN LA C. VERANO DE C. LOPEZ RAYON A NIÑOS HEROES, EN LA CABECERA MUNICIPAL</v>
      </c>
      <c r="L110" s="6">
        <f>'OBRA CON ACUERDO O CONTRATO'!K109</f>
        <v>42201</v>
      </c>
      <c r="M110" s="4">
        <f>'OBRA CON ACUERDO O CONTRATO'!J109</f>
        <v>256635.81</v>
      </c>
      <c r="N110" s="5">
        <f>'OBRA CON ACUERDO O CONTRATO'!L109</f>
        <v>42201</v>
      </c>
      <c r="O110" s="12">
        <f>'OBRA CON ACUERDO O CONTRATO'!M109</f>
        <v>42216</v>
      </c>
      <c r="P110" s="291" t="s">
        <v>790</v>
      </c>
      <c r="Q110" s="128"/>
      <c r="R110" s="64"/>
      <c r="S110" s="408"/>
      <c r="T110" s="408"/>
      <c r="U110" s="5"/>
      <c r="V110" s="420">
        <f>'OBRA CON ACUERDO O CONTRATO'!AZ109</f>
        <v>0</v>
      </c>
      <c r="W110" s="12"/>
    </row>
    <row r="111" spans="1:23" ht="45" hidden="1">
      <c r="A111" s="30" t="s">
        <v>263</v>
      </c>
      <c r="B111" s="17">
        <f>'OBRA CON ACUERDO O CONTRATO'!E110</f>
        <v>2015</v>
      </c>
      <c r="C111" s="18" t="str">
        <f>'OBRA CON ACUERDO O CONTRATO'!F110</f>
        <v>RAMO 33</v>
      </c>
      <c r="D111" s="470"/>
      <c r="E111" s="470"/>
      <c r="F111" s="470"/>
      <c r="G111" s="271" t="str">
        <f>'OBRA CON ACUERDO O CONTRATO'!O110</f>
        <v>-</v>
      </c>
      <c r="H111" s="299" t="str">
        <f>'OBRA CON ACUERDO O CONTRATO'!P110</f>
        <v>JUAN CARLOS NAVARRO ROSALES</v>
      </c>
      <c r="I111" s="21" t="str">
        <f>'OBRA CON ACUERDO O CONTRATO'!G110</f>
        <v>DOP/AD/009/2015</v>
      </c>
      <c r="J111" s="2" t="str">
        <f>'OBRA CON ACUERDO O CONTRATO'!H110</f>
        <v>ADMINISTRACION DIRECTA</v>
      </c>
      <c r="K111" s="3" t="str">
        <f>'OBRA CON ACUERDO O CONTRATO'!I110</f>
        <v>CONSTRUCCION DE RED DE AGUA POTABLE EN C. VERANO DE C. LOPEZ RAYON A NIÑOS HEROES</v>
      </c>
      <c r="L111" s="6">
        <f>'OBRA CON ACUERDO O CONTRATO'!K110</f>
        <v>42188</v>
      </c>
      <c r="M111" s="4">
        <f>'OBRA CON ACUERDO O CONTRATO'!J110</f>
        <v>186751.07</v>
      </c>
      <c r="N111" s="5">
        <f>'OBRA CON ACUERDO O CONTRATO'!L110</f>
        <v>42191</v>
      </c>
      <c r="O111" s="12">
        <f>'OBRA CON ACUERDO O CONTRATO'!M110</f>
        <v>42210</v>
      </c>
      <c r="P111" s="291" t="s">
        <v>790</v>
      </c>
      <c r="Q111" s="128"/>
      <c r="R111" s="64"/>
      <c r="S111" s="408"/>
      <c r="T111" s="408"/>
      <c r="U111" s="5"/>
      <c r="V111" s="420">
        <f>'OBRA CON ACUERDO O CONTRATO'!AZ110</f>
        <v>0</v>
      </c>
      <c r="W111" s="12"/>
    </row>
    <row r="112" spans="1:23" ht="60" hidden="1">
      <c r="A112" s="30" t="s">
        <v>263</v>
      </c>
      <c r="B112" s="17">
        <f>'OBRA CON ACUERDO O CONTRATO'!E111</f>
        <v>2015</v>
      </c>
      <c r="C112" s="18" t="str">
        <f>'OBRA CON ACUERDO O CONTRATO'!F111</f>
        <v>RAMO 33</v>
      </c>
      <c r="D112" s="470"/>
      <c r="E112" s="470"/>
      <c r="F112" s="470"/>
      <c r="G112" s="271" t="str">
        <f>'OBRA CON ACUERDO O CONTRATO'!O111</f>
        <v>-</v>
      </c>
      <c r="H112" s="299" t="str">
        <f>'OBRA CON ACUERDO O CONTRATO'!P111</f>
        <v>JUAN CARLOS NAVARRO ROSALES</v>
      </c>
      <c r="I112" s="21" t="str">
        <f>'OBRA CON ACUERDO O CONTRATO'!G111</f>
        <v>DOP/AD/010/2015</v>
      </c>
      <c r="J112" s="2" t="str">
        <f>'OBRA CON ACUERDO O CONTRATO'!H111</f>
        <v>ADMINISTRACION DIRECTA</v>
      </c>
      <c r="K112" s="3" t="str">
        <f>'OBRA CON ACUERDO O CONTRATO'!I111</f>
        <v>CONSTRUCCION DE RED DE DRENAJE EN LA C. LOPEZ RAYON ENTRE PRIVADA INDEPENDENCIA A OTOÑO, EN LA CABECERA MUNICIPAL</v>
      </c>
      <c r="L112" s="6">
        <f>'OBRA CON ACUERDO O CONTRATO'!K111</f>
        <v>42210</v>
      </c>
      <c r="M112" s="4">
        <f>'OBRA CON ACUERDO O CONTRATO'!J111</f>
        <v>359833.1</v>
      </c>
      <c r="N112" s="5">
        <f>'OBRA CON ACUERDO O CONTRATO'!L111</f>
        <v>42210</v>
      </c>
      <c r="O112" s="12">
        <f>'OBRA CON ACUERDO O CONTRATO'!M111</f>
        <v>42226</v>
      </c>
      <c r="P112" s="291" t="s">
        <v>790</v>
      </c>
      <c r="Q112" s="128"/>
      <c r="R112" s="64"/>
      <c r="S112" s="408"/>
      <c r="T112" s="408"/>
      <c r="U112" s="5"/>
      <c r="V112" s="420">
        <f>'OBRA CON ACUERDO O CONTRATO'!AZ111</f>
        <v>0</v>
      </c>
      <c r="W112" s="12"/>
    </row>
    <row r="113" spans="1:23" ht="60" hidden="1">
      <c r="A113" s="30" t="s">
        <v>263</v>
      </c>
      <c r="B113" s="17">
        <f>'OBRA CON ACUERDO O CONTRATO'!E112</f>
        <v>2015</v>
      </c>
      <c r="C113" s="18" t="str">
        <f>'OBRA CON ACUERDO O CONTRATO'!F112</f>
        <v>RAMO 33</v>
      </c>
      <c r="D113" s="470"/>
      <c r="E113" s="470"/>
      <c r="F113" s="470"/>
      <c r="G113" s="271" t="str">
        <f>'OBRA CON ACUERDO O CONTRATO'!O112</f>
        <v>-</v>
      </c>
      <c r="H113" s="299" t="str">
        <f>'OBRA CON ACUERDO O CONTRATO'!P112</f>
        <v>JUAN CARLOS NAVARRO ROSALES</v>
      </c>
      <c r="I113" s="21" t="str">
        <f>'OBRA CON ACUERDO O CONTRATO'!G112</f>
        <v>DOP/AD/011/2015</v>
      </c>
      <c r="J113" s="2" t="str">
        <f>'OBRA CON ACUERDO O CONTRATO'!H112</f>
        <v>ADMINISTRACION DIRECTA</v>
      </c>
      <c r="K113" s="3" t="str">
        <f>'OBRA CON ACUERDO O CONTRATO'!I112</f>
        <v>CONSTRUCCION DE RED DE AGUA POTABLE EN C. LOPEZ RAYON ENTRE PRIVADA INDEPENDENCIA Y OTOÑO, EN LA CABECERA MUNICIPAL</v>
      </c>
      <c r="L113" s="6">
        <f>'OBRA CON ACUERDO O CONTRATO'!K112</f>
        <v>42226</v>
      </c>
      <c r="M113" s="4">
        <f>'OBRA CON ACUERDO O CONTRATO'!J112</f>
        <v>225508.89</v>
      </c>
      <c r="N113" s="5">
        <f>'OBRA CON ACUERDO O CONTRATO'!L112</f>
        <v>42226</v>
      </c>
      <c r="O113" s="12">
        <f>'OBRA CON ACUERDO O CONTRATO'!M112</f>
        <v>42238</v>
      </c>
      <c r="P113" s="291" t="s">
        <v>790</v>
      </c>
      <c r="Q113" s="128"/>
      <c r="R113" s="64"/>
      <c r="S113" s="408"/>
      <c r="T113" s="408"/>
      <c r="U113" s="5"/>
      <c r="V113" s="420">
        <f>'OBRA CON ACUERDO O CONTRATO'!AZ112</f>
        <v>0</v>
      </c>
      <c r="W113" s="12"/>
    </row>
    <row r="114" spans="1:23" ht="75" hidden="1">
      <c r="A114" s="30" t="s">
        <v>263</v>
      </c>
      <c r="B114" s="17">
        <f>'OBRA CON ACUERDO O CONTRATO'!E113</f>
        <v>2015</v>
      </c>
      <c r="C114" s="18" t="str">
        <f>'OBRA CON ACUERDO O CONTRATO'!F113</f>
        <v>RAMO 33</v>
      </c>
      <c r="D114" s="470"/>
      <c r="E114" s="470"/>
      <c r="F114" s="470"/>
      <c r="G114" s="271" t="str">
        <f>'OBRA CON ACUERDO O CONTRATO'!O113</f>
        <v>-</v>
      </c>
      <c r="H114" s="299" t="str">
        <f>'OBRA CON ACUERDO O CONTRATO'!P113</f>
        <v>JUAN CARLOS NAVARRO ROSALES</v>
      </c>
      <c r="I114" s="21" t="str">
        <f>'OBRA CON ACUERDO O CONTRATO'!G113</f>
        <v>DOP/AD/012/2015</v>
      </c>
      <c r="J114" s="2" t="str">
        <f>'OBRA CON ACUERDO O CONTRATO'!H113</f>
        <v>ADMINISTRACION DIRECTA</v>
      </c>
      <c r="K114" s="3" t="str">
        <f>'OBRA CON ACUERDO O CONTRATO'!I113</f>
        <v>CONSTRUCCIÓN DE RED DE AGUA POTABLE EN C. CARDENAL DE CARRETERA CHAPALA-JOCOTEPEC HASTA FINAL, EN LA DELEGACIÓN DE SAN JUAN COSALA</v>
      </c>
      <c r="L114" s="6">
        <f>'OBRA CON ACUERDO O CONTRATO'!K113</f>
        <v>42188</v>
      </c>
      <c r="M114" s="4">
        <f>'OBRA CON ACUERDO O CONTRATO'!J113</f>
        <v>373029.23</v>
      </c>
      <c r="N114" s="5">
        <f>'OBRA CON ACUERDO O CONTRATO'!L113</f>
        <v>42191</v>
      </c>
      <c r="O114" s="12">
        <f>'OBRA CON ACUERDO O CONTRATO'!M113</f>
        <v>42210</v>
      </c>
      <c r="P114" s="291" t="s">
        <v>790</v>
      </c>
      <c r="Q114" s="128"/>
      <c r="R114" s="64"/>
      <c r="S114" s="408"/>
      <c r="T114" s="408"/>
      <c r="U114" s="5"/>
      <c r="V114" s="420">
        <f>'OBRA CON ACUERDO O CONTRATO'!AZ113</f>
        <v>0</v>
      </c>
      <c r="W114" s="12"/>
    </row>
    <row r="115" spans="1:23" ht="60" hidden="1">
      <c r="A115" s="30" t="s">
        <v>263</v>
      </c>
      <c r="B115" s="17">
        <f>'OBRA CON ACUERDO O CONTRATO'!E114</f>
        <v>2015</v>
      </c>
      <c r="C115" s="18" t="str">
        <f>'OBRA CON ACUERDO O CONTRATO'!F114</f>
        <v>RAMO 33</v>
      </c>
      <c r="D115" s="470"/>
      <c r="E115" s="470"/>
      <c r="F115" s="470"/>
      <c r="G115" s="271" t="str">
        <f>'OBRA CON ACUERDO O CONTRATO'!O114</f>
        <v>-</v>
      </c>
      <c r="H115" s="299" t="str">
        <f>'OBRA CON ACUERDO O CONTRATO'!P114</f>
        <v>JUAN CARLOS NAVARRO ROSALES</v>
      </c>
      <c r="I115" s="21" t="str">
        <f>'OBRA CON ACUERDO O CONTRATO'!G114</f>
        <v>DOP/AD/013/2015</v>
      </c>
      <c r="J115" s="2" t="str">
        <f>'OBRA CON ACUERDO O CONTRATO'!H114</f>
        <v>ADMINISTRACION DIRECTA</v>
      </c>
      <c r="K115" s="3" t="str">
        <f>'OBRA CON ACUERDO O CONTRATO'!I114</f>
        <v>CONSTRUCCION DE RED DE DRENAJE EN LA C. 20 DE NOVIEMBRE DE ANIMA SOLA A INVIERNO, EN LA CABECERA MUNICIPAL</v>
      </c>
      <c r="L115" s="6">
        <f>'OBRA CON ACUERDO O CONTRATO'!K114</f>
        <v>42219</v>
      </c>
      <c r="M115" s="4">
        <f>'OBRA CON ACUERDO O CONTRATO'!J114</f>
        <v>847454.56</v>
      </c>
      <c r="N115" s="5">
        <f>'OBRA CON ACUERDO O CONTRATO'!L114</f>
        <v>42219</v>
      </c>
      <c r="O115" s="12">
        <f>'OBRA CON ACUERDO O CONTRATO'!M114</f>
        <v>42231</v>
      </c>
      <c r="P115" s="291" t="s">
        <v>790</v>
      </c>
      <c r="Q115" s="128"/>
      <c r="R115" s="64"/>
      <c r="S115" s="408"/>
      <c r="T115" s="408"/>
      <c r="U115" s="5"/>
      <c r="V115" s="420">
        <f>'OBRA CON ACUERDO O CONTRATO'!AZ114</f>
        <v>0</v>
      </c>
      <c r="W115" s="12"/>
    </row>
    <row r="116" spans="1:23" ht="60" hidden="1">
      <c r="A116" s="30" t="s">
        <v>263</v>
      </c>
      <c r="B116" s="17">
        <f>'OBRA CON ACUERDO O CONTRATO'!E115</f>
        <v>2015</v>
      </c>
      <c r="C116" s="18" t="str">
        <f>'OBRA CON ACUERDO O CONTRATO'!F115</f>
        <v>RAMO 33</v>
      </c>
      <c r="D116" s="470"/>
      <c r="E116" s="470"/>
      <c r="F116" s="470"/>
      <c r="G116" s="271" t="str">
        <f>'OBRA CON ACUERDO O CONTRATO'!O115</f>
        <v>-</v>
      </c>
      <c r="H116" s="299" t="str">
        <f>'OBRA CON ACUERDO O CONTRATO'!P115</f>
        <v>JUAN CARLOS NAVARRO ROSALES</v>
      </c>
      <c r="I116" s="21" t="str">
        <f>'OBRA CON ACUERDO O CONTRATO'!G115</f>
        <v>DOP/AD/014/2015</v>
      </c>
      <c r="J116" s="2" t="str">
        <f>'OBRA CON ACUERDO O CONTRATO'!H115</f>
        <v>ADMINISTRACION DIRECTA</v>
      </c>
      <c r="K116" s="3" t="str">
        <f>'OBRA CON ACUERDO O CONTRATO'!I115</f>
        <v>CONSTRUCION DE RED DE AGUA POTABLE EN LA C. 20 DE NOVIEMBRE DE ANIMA SOLA A INVIERNO, EN LA CABECERA MUNICIPAL</v>
      </c>
      <c r="L116" s="6">
        <f>'OBRA CON ACUERDO O CONTRATO'!K115</f>
        <v>42186</v>
      </c>
      <c r="M116" s="4">
        <f>'OBRA CON ACUERDO O CONTRATO'!J115</f>
        <v>510072.99</v>
      </c>
      <c r="N116" s="5">
        <f>'OBRA CON ACUERDO O CONTRATO'!L115</f>
        <v>42233</v>
      </c>
      <c r="O116" s="12">
        <f>'OBRA CON ACUERDO O CONTRATO'!M115</f>
        <v>42247</v>
      </c>
      <c r="P116" s="291" t="s">
        <v>790</v>
      </c>
      <c r="Q116" s="128"/>
      <c r="R116" s="64"/>
      <c r="S116" s="408"/>
      <c r="T116" s="408"/>
      <c r="U116" s="5"/>
      <c r="V116" s="420">
        <f>'OBRA CON ACUERDO O CONTRATO'!AZ115</f>
        <v>0</v>
      </c>
      <c r="W116" s="12"/>
    </row>
    <row r="117" spans="1:23" ht="75" hidden="1">
      <c r="A117" s="30" t="s">
        <v>263</v>
      </c>
      <c r="B117" s="17">
        <f>'OBRA CON ACUERDO O CONTRATO'!E116</f>
        <v>2015</v>
      </c>
      <c r="C117" s="18" t="str">
        <f>'OBRA CON ACUERDO O CONTRATO'!F116</f>
        <v>RAMO 33</v>
      </c>
      <c r="D117" s="470"/>
      <c r="E117" s="470"/>
      <c r="F117" s="470"/>
      <c r="G117" s="271" t="str">
        <f>'OBRA CON ACUERDO O CONTRATO'!O116</f>
        <v>-</v>
      </c>
      <c r="H117" s="299" t="str">
        <f>'OBRA CON ACUERDO O CONTRATO'!P116</f>
        <v>JUAN CARLOS NAVARRO ROSALES</v>
      </c>
      <c r="I117" s="21" t="str">
        <f>'OBRA CON ACUERDO O CONTRATO'!G116</f>
        <v>DOP/AD/015/2015</v>
      </c>
      <c r="J117" s="2" t="str">
        <f>'OBRA CON ACUERDO O CONTRATO'!H116</f>
        <v>ADMINISTRACION DIRECTA</v>
      </c>
      <c r="K117" s="3" t="str">
        <f>'OBRA CON ACUERDO O CONTRATO'!I116</f>
        <v>CONSTRUCCION DE RED DE DRENAJE EN C. JAVIER MINA DE C. 20 DE NOVIEMBRE A VENUSTIANO CARRANZA, EN LA CABECERA MUNICIPAL</v>
      </c>
      <c r="L117" s="6">
        <f>'OBRA CON ACUERDO O CONTRATO'!K116</f>
        <v>42219</v>
      </c>
      <c r="M117" s="4">
        <f>'OBRA CON ACUERDO O CONTRATO'!J116</f>
        <v>125552.88</v>
      </c>
      <c r="N117" s="5">
        <f>'OBRA CON ACUERDO O CONTRATO'!L116</f>
        <v>42219</v>
      </c>
      <c r="O117" s="12">
        <f>'OBRA CON ACUERDO O CONTRATO'!M116</f>
        <v>42231</v>
      </c>
      <c r="P117" s="291" t="s">
        <v>790</v>
      </c>
      <c r="Q117" s="128"/>
      <c r="R117" s="64"/>
      <c r="S117" s="408"/>
      <c r="T117" s="408"/>
      <c r="U117" s="5"/>
      <c r="V117" s="420">
        <f>'OBRA CON ACUERDO O CONTRATO'!AZ116</f>
        <v>0</v>
      </c>
      <c r="W117" s="12"/>
    </row>
    <row r="118" spans="1:23" ht="60" hidden="1">
      <c r="A118" s="30" t="s">
        <v>263</v>
      </c>
      <c r="B118" s="17">
        <f>'OBRA CON ACUERDO O CONTRATO'!E117</f>
        <v>2015</v>
      </c>
      <c r="C118" s="18" t="str">
        <f>'OBRA CON ACUERDO O CONTRATO'!F117</f>
        <v>RAMO 33</v>
      </c>
      <c r="D118" s="470"/>
      <c r="E118" s="470"/>
      <c r="F118" s="470"/>
      <c r="G118" s="271" t="str">
        <f>'OBRA CON ACUERDO O CONTRATO'!O117</f>
        <v>-</v>
      </c>
      <c r="H118" s="299" t="str">
        <f>'OBRA CON ACUERDO O CONTRATO'!P117</f>
        <v>JUAN CARLOS NAVARRO ROSALES</v>
      </c>
      <c r="I118" s="21" t="str">
        <f>'OBRA CON ACUERDO O CONTRATO'!G117</f>
        <v>DOP/AD/016/2015</v>
      </c>
      <c r="J118" s="2" t="str">
        <f>'OBRA CON ACUERDO O CONTRATO'!H117</f>
        <v>ADMINISTRACION DIRECTA</v>
      </c>
      <c r="K118" s="3" t="str">
        <f>'OBRA CON ACUERDO O CONTRATO'!I117</f>
        <v>CONSTRUCCION DE RED DE AGUA POTABLE EN LA C. JAVIER MINA DE C. 20 E NOVIEMBRE A FRANCISCO VILLA, EN LA CABECERA MUNICIPAL</v>
      </c>
      <c r="L118" s="6">
        <f>'OBRA CON ACUERDO O CONTRATO'!K117</f>
        <v>42225</v>
      </c>
      <c r="M118" s="4">
        <f>'OBRA CON ACUERDO O CONTRATO'!J117</f>
        <v>152209.54999999999</v>
      </c>
      <c r="N118" s="5">
        <f>'OBRA CON ACUERDO O CONTRATO'!L117</f>
        <v>42225</v>
      </c>
      <c r="O118" s="12">
        <f>'OBRA CON ACUERDO O CONTRATO'!M117</f>
        <v>42247</v>
      </c>
      <c r="P118" s="291" t="s">
        <v>790</v>
      </c>
      <c r="Q118" s="128"/>
      <c r="R118" s="64"/>
      <c r="S118" s="408"/>
      <c r="T118" s="408"/>
      <c r="U118" s="5"/>
      <c r="V118" s="420">
        <f>'OBRA CON ACUERDO O CONTRATO'!AZ117</f>
        <v>0</v>
      </c>
      <c r="W118" s="12"/>
    </row>
    <row r="119" spans="1:23" s="387" customFormat="1" ht="60">
      <c r="A119" s="398" t="s">
        <v>263</v>
      </c>
      <c r="B119" s="376">
        <f>'OBRA CON ACUERDO O CONTRATO'!E118</f>
        <v>2015</v>
      </c>
      <c r="C119" s="399" t="str">
        <f>'OBRA CON ACUERDO O CONTRATO'!F118</f>
        <v>RAMO 33</v>
      </c>
      <c r="D119" s="471"/>
      <c r="E119" s="471"/>
      <c r="F119" s="471"/>
      <c r="G119" s="400" t="str">
        <f>'OBRA CON ACUERDO O CONTRATO'!O118</f>
        <v>HIDROLOGIAA PERFORACION Y GESTION DEL AGUA SA DE CV</v>
      </c>
      <c r="H119" s="395" t="str">
        <f>'OBRA CON ACUERDO O CONTRATO'!P118</f>
        <v>ING. RIGOBERTO OLMEDO RAMOS</v>
      </c>
      <c r="I119" s="378" t="str">
        <f>'OBRA CON ACUERDO O CONTRATO'!G118</f>
        <v>GMJ 007C OP/2015</v>
      </c>
      <c r="J119" s="379" t="str">
        <f>'OBRA CON ACUERDO O CONTRATO'!H118</f>
        <v>ADJUDICACIÓN DIRECTA</v>
      </c>
      <c r="K119" s="380" t="str">
        <f>'OBRA CON ACUERDO O CONTRATO'!I118</f>
        <v>PERFORACIÓN DE POZO PROFUNDO EN FRACCIONAMIENTO PASEO EL CARDENAL, EN LA DELEGACION DE SAN JUAN COSALA</v>
      </c>
      <c r="L119" s="382">
        <f>'OBRA CON ACUERDO O CONTRATO'!K118</f>
        <v>42208</v>
      </c>
      <c r="M119" s="4">
        <f>'OBRA CON ACUERDO O CONTRATO'!J118</f>
        <v>1093156.1599999999</v>
      </c>
      <c r="N119" s="383">
        <f>'OBRA CON ACUERDO O CONTRATO'!L118</f>
        <v>42212</v>
      </c>
      <c r="O119" s="384">
        <f>'OBRA CON ACUERDO O CONTRATO'!M118</f>
        <v>42263</v>
      </c>
      <c r="P119" s="291" t="s">
        <v>790</v>
      </c>
      <c r="Q119" s="490"/>
      <c r="R119" s="485"/>
      <c r="S119" s="409"/>
      <c r="T119" s="409"/>
      <c r="U119" s="383"/>
      <c r="V119" s="420">
        <f>'OBRA CON ACUERDO O CONTRATO'!AZ118</f>
        <v>0</v>
      </c>
      <c r="W119" s="384"/>
    </row>
    <row r="120" spans="1:23" ht="60" hidden="1">
      <c r="A120" s="30" t="s">
        <v>263</v>
      </c>
      <c r="B120" s="17">
        <f>'OBRA CON ACUERDO O CONTRATO'!E119</f>
        <v>2015</v>
      </c>
      <c r="C120" s="18" t="str">
        <f>'OBRA CON ACUERDO O CONTRATO'!F119</f>
        <v>RAMO 33</v>
      </c>
      <c r="D120" s="470"/>
      <c r="E120" s="470"/>
      <c r="F120" s="470"/>
      <c r="G120" s="271" t="str">
        <f>'OBRA CON ACUERDO O CONTRATO'!O119</f>
        <v>-</v>
      </c>
      <c r="H120" s="299" t="str">
        <f>'OBRA CON ACUERDO O CONTRATO'!P119</f>
        <v>JUAN CARLOS NAVARRO ROSALES</v>
      </c>
      <c r="I120" s="21" t="str">
        <f>'OBRA CON ACUERDO O CONTRATO'!G119</f>
        <v>DOP/AD/017/2015</v>
      </c>
      <c r="J120" s="2" t="str">
        <f>'OBRA CON ACUERDO O CONTRATO'!H119</f>
        <v>ADMINISTRACION DIRECTA</v>
      </c>
      <c r="K120" s="3" t="str">
        <f>'OBRA CON ACUERDO O CONTRATO'!I119</f>
        <v>CONSTRUCCION DE RED DE AGUA POTABLE EN LA C. CHAPULTEPEC ENTRE C. VICENTE GUERRERO HASTA EL DEPOSITO DE AGUA</v>
      </c>
      <c r="L120" s="6">
        <f>'OBRA CON ACUERDO O CONTRATO'!K119</f>
        <v>42212</v>
      </c>
      <c r="M120" s="4">
        <f>'OBRA CON ACUERDO O CONTRATO'!J119</f>
        <v>652283.77</v>
      </c>
      <c r="N120" s="5">
        <f>'OBRA CON ACUERDO O CONTRATO'!L119</f>
        <v>42219</v>
      </c>
      <c r="O120" s="12">
        <f>'OBRA CON ACUERDO O CONTRATO'!M119</f>
        <v>42231</v>
      </c>
      <c r="P120" s="291" t="s">
        <v>790</v>
      </c>
      <c r="Q120" s="128"/>
      <c r="R120" s="64"/>
      <c r="S120" s="408"/>
      <c r="T120" s="408"/>
      <c r="U120" s="5"/>
      <c r="V120" s="420">
        <f>'OBRA CON ACUERDO O CONTRATO'!AZ119</f>
        <v>0</v>
      </c>
      <c r="W120" s="12"/>
    </row>
    <row r="121" spans="1:23" ht="60" hidden="1">
      <c r="A121" s="30" t="s">
        <v>263</v>
      </c>
      <c r="B121" s="17">
        <f>'OBRA CON ACUERDO O CONTRATO'!E120</f>
        <v>2015</v>
      </c>
      <c r="C121" s="18" t="str">
        <f>'OBRA CON ACUERDO O CONTRATO'!F120</f>
        <v>RAMO 33</v>
      </c>
      <c r="D121" s="470"/>
      <c r="E121" s="470"/>
      <c r="F121" s="470"/>
      <c r="G121" s="271" t="str">
        <f>'OBRA CON ACUERDO O CONTRATO'!O120</f>
        <v>-</v>
      </c>
      <c r="H121" s="299" t="str">
        <f>'OBRA CON ACUERDO O CONTRATO'!P120</f>
        <v>JUAN CARLOS NAVARRO ROSALES</v>
      </c>
      <c r="I121" s="21" t="str">
        <f>'OBRA CON ACUERDO O CONTRATO'!G120</f>
        <v>DOP/AD/018/2015</v>
      </c>
      <c r="J121" s="2" t="str">
        <f>'OBRA CON ACUERDO O CONTRATO'!H120</f>
        <v>ADMINISTRACION DIRECTA</v>
      </c>
      <c r="K121" s="3" t="str">
        <f>'OBRA CON ACUERDO O CONTRATO'!I120</f>
        <v>CONSTRUCCION DE RED DE AGUA POTBLE EN C. CAUHAUTEMOC NORTE Y TRE PRIVADAS SIN NOMBRES EN LA DELEGACION DE SAN JUAN COSALA</v>
      </c>
      <c r="L121" s="6">
        <f>'OBRA CON ACUERDO O CONTRATO'!K120</f>
        <v>42186</v>
      </c>
      <c r="M121" s="4">
        <f>'OBRA CON ACUERDO O CONTRATO'!J120</f>
        <v>363720.15</v>
      </c>
      <c r="N121" s="5">
        <f>'OBRA CON ACUERDO O CONTRATO'!L120</f>
        <v>42186</v>
      </c>
      <c r="O121" s="12">
        <f>'OBRA CON ACUERDO O CONTRATO'!M120</f>
        <v>42195</v>
      </c>
      <c r="P121" s="291" t="s">
        <v>790</v>
      </c>
      <c r="Q121" s="128"/>
      <c r="R121" s="64"/>
      <c r="S121" s="408"/>
      <c r="T121" s="408"/>
      <c r="U121" s="5"/>
      <c r="V121" s="420">
        <f>'OBRA CON ACUERDO O CONTRATO'!AZ120</f>
        <v>0</v>
      </c>
      <c r="W121" s="12"/>
    </row>
    <row r="122" spans="1:23" ht="60" hidden="1">
      <c r="A122" s="30" t="s">
        <v>263</v>
      </c>
      <c r="B122" s="17">
        <f>'OBRA CON ACUERDO O CONTRATO'!E121</f>
        <v>2015</v>
      </c>
      <c r="C122" s="18" t="str">
        <f>'OBRA CON ACUERDO O CONTRATO'!F121</f>
        <v>RAMO 33</v>
      </c>
      <c r="D122" s="470"/>
      <c r="E122" s="470"/>
      <c r="F122" s="470"/>
      <c r="G122" s="271" t="str">
        <f>'OBRA CON ACUERDO O CONTRATO'!O121</f>
        <v>-</v>
      </c>
      <c r="H122" s="299" t="str">
        <f>'OBRA CON ACUERDO O CONTRATO'!P121</f>
        <v>JUAN CARLOS NAVARRO ROSALES</v>
      </c>
      <c r="I122" s="21" t="str">
        <f>'OBRA CON ACUERDO O CONTRATO'!G121</f>
        <v>DOP/AD/019/2015</v>
      </c>
      <c r="J122" s="2" t="str">
        <f>'OBRA CON ACUERDO O CONTRATO'!H121</f>
        <v>ADMINISTRACION DIRECTA</v>
      </c>
      <c r="K122" s="3" t="str">
        <f>'OBRA CON ACUERDO O CONTRATO'!I121</f>
        <v>CONSTRUCCION DE RED DE DRENAJE EN C. CARDENAL DEL PANTEON HASTA EL FINAL, EN LA DELEGCION DE SAN JUAN COSALA</v>
      </c>
      <c r="L122" s="6">
        <f>'OBRA CON ACUERDO O CONTRATO'!K121</f>
        <v>42219</v>
      </c>
      <c r="M122" s="4">
        <f>'OBRA CON ACUERDO O CONTRATO'!J121</f>
        <v>410196.06</v>
      </c>
      <c r="N122" s="5">
        <f>'OBRA CON ACUERDO O CONTRATO'!L121</f>
        <v>42219</v>
      </c>
      <c r="O122" s="12">
        <f>'OBRA CON ACUERDO O CONTRATO'!M121</f>
        <v>42231</v>
      </c>
      <c r="P122" s="291" t="s">
        <v>790</v>
      </c>
      <c r="Q122" s="128"/>
      <c r="R122" s="64"/>
      <c r="S122" s="408"/>
      <c r="T122" s="408"/>
      <c r="U122" s="5"/>
      <c r="V122" s="420">
        <f>'OBRA CON ACUERDO O CONTRATO'!AZ121</f>
        <v>0</v>
      </c>
      <c r="W122" s="12"/>
    </row>
    <row r="123" spans="1:23" ht="75" hidden="1">
      <c r="A123" s="30" t="s">
        <v>263</v>
      </c>
      <c r="B123" s="17">
        <f>'OBRA CON ACUERDO O CONTRATO'!E122</f>
        <v>2015</v>
      </c>
      <c r="C123" s="18" t="str">
        <f>'OBRA CON ACUERDO O CONTRATO'!F122</f>
        <v>RAMO 33</v>
      </c>
      <c r="D123" s="470"/>
      <c r="E123" s="470"/>
      <c r="F123" s="470"/>
      <c r="G123" s="271" t="str">
        <f>'OBRA CON ACUERDO O CONTRATO'!O122</f>
        <v>-</v>
      </c>
      <c r="H123" s="299" t="str">
        <f>'OBRA CON ACUERDO O CONTRATO'!P122</f>
        <v>JUAN CARLOS NAVARRO ROSALES</v>
      </c>
      <c r="I123" s="21" t="str">
        <f>'OBRA CON ACUERDO O CONTRATO'!G122</f>
        <v>DOP/AD/020/2015</v>
      </c>
      <c r="J123" s="2" t="str">
        <f>'OBRA CON ACUERDO O CONTRATO'!H122</f>
        <v>ADMINISTRACION DIRECTA</v>
      </c>
      <c r="K123" s="3" t="str">
        <f>'OBRA CON ACUERDO O CONTRATO'!I122</f>
        <v>CONSTRUCCION DE LA RED DE DRENAJE EN C. JUAREZ, PRIVADA LA GUASIMA Y NARCISO MENDOZA, EN LA DELEGACION DE SAN JUAN COSALA</v>
      </c>
      <c r="L123" s="6">
        <f>'OBRA CON ACUERDO O CONTRATO'!K122</f>
        <v>42230</v>
      </c>
      <c r="M123" s="4">
        <f>'OBRA CON ACUERDO O CONTRATO'!J122</f>
        <v>471720.45</v>
      </c>
      <c r="N123" s="5">
        <f>'OBRA CON ACUERDO O CONTRATO'!L122</f>
        <v>42232</v>
      </c>
      <c r="O123" s="12">
        <f>'OBRA CON ACUERDO O CONTRATO'!M122</f>
        <v>42247</v>
      </c>
      <c r="P123" s="291" t="s">
        <v>790</v>
      </c>
      <c r="Q123" s="128"/>
      <c r="R123" s="64"/>
      <c r="S123" s="408"/>
      <c r="T123" s="408"/>
      <c r="U123" s="5"/>
      <c r="V123" s="420">
        <f>'OBRA CON ACUERDO O CONTRATO'!AZ122</f>
        <v>0</v>
      </c>
      <c r="W123" s="12"/>
    </row>
    <row r="124" spans="1:23" ht="75" hidden="1">
      <c r="A124" s="30" t="s">
        <v>263</v>
      </c>
      <c r="B124" s="17">
        <f>'OBRA CON ACUERDO O CONTRATO'!E123</f>
        <v>2015</v>
      </c>
      <c r="C124" s="18" t="str">
        <f>'OBRA CON ACUERDO O CONTRATO'!F123</f>
        <v>RAMO 33</v>
      </c>
      <c r="D124" s="470"/>
      <c r="E124" s="470"/>
      <c r="F124" s="470"/>
      <c r="G124" s="271" t="str">
        <f>'OBRA CON ACUERDO O CONTRATO'!O123</f>
        <v>-</v>
      </c>
      <c r="H124" s="299" t="str">
        <f>'OBRA CON ACUERDO O CONTRATO'!P123</f>
        <v>JUAN CARLOS NAVARRO ROSALES</v>
      </c>
      <c r="I124" s="21" t="str">
        <f>'OBRA CON ACUERDO O CONTRATO'!G123</f>
        <v>DOP/AD/021/2015</v>
      </c>
      <c r="J124" s="2" t="str">
        <f>'OBRA CON ACUERDO O CONTRATO'!H123</f>
        <v>ADMINISTRACION DIRECTA</v>
      </c>
      <c r="K124" s="3" t="str">
        <f>'OBRA CON ACUERDO O CONTRATO'!I123</f>
        <v>CONSTRUCCION DE RED DE AGUA POTABLE EN C. JUAREZ, PRIVADA LA GUASIMA Y NARCISO MENDOZA, EN LA DELEGACION DE SAN JUAN COSALA</v>
      </c>
      <c r="L124" s="6">
        <f>'OBRA CON ACUERDO O CONTRATO'!K123</f>
        <v>42230</v>
      </c>
      <c r="M124" s="4">
        <f>'OBRA CON ACUERDO O CONTRATO'!J123</f>
        <v>247047.85</v>
      </c>
      <c r="N124" s="5">
        <f>'OBRA CON ACUERDO O CONTRATO'!L123</f>
        <v>42233</v>
      </c>
      <c r="O124" s="12">
        <f>'OBRA CON ACUERDO O CONTRATO'!M123</f>
        <v>42245</v>
      </c>
      <c r="P124" s="291" t="s">
        <v>790</v>
      </c>
      <c r="Q124" s="128"/>
      <c r="R124" s="64"/>
      <c r="S124" s="408"/>
      <c r="T124" s="408"/>
      <c r="U124" s="5"/>
      <c r="V124" s="420">
        <f>'OBRA CON ACUERDO O CONTRATO'!AZ123</f>
        <v>0</v>
      </c>
      <c r="W124" s="12"/>
    </row>
    <row r="125" spans="1:23" ht="60" hidden="1">
      <c r="A125" s="30" t="s">
        <v>263</v>
      </c>
      <c r="B125" s="17">
        <f>'OBRA CON ACUERDO O CONTRATO'!E124</f>
        <v>2015</v>
      </c>
      <c r="C125" s="18" t="str">
        <f>'OBRA CON ACUERDO O CONTRATO'!F124</f>
        <v>RAMO 33</v>
      </c>
      <c r="D125" s="470"/>
      <c r="E125" s="470"/>
      <c r="F125" s="470"/>
      <c r="G125" s="271" t="str">
        <f>'OBRA CON ACUERDO O CONTRATO'!O124</f>
        <v>-</v>
      </c>
      <c r="H125" s="299" t="str">
        <f>'OBRA CON ACUERDO O CONTRATO'!P124</f>
        <v>JUAN CARLOS NAVARRO ROSALES</v>
      </c>
      <c r="I125" s="21" t="str">
        <f>'OBRA CON ACUERDO O CONTRATO'!G124</f>
        <v>DOP/AD/022/2015</v>
      </c>
      <c r="J125" s="2" t="str">
        <f>'OBRA CON ACUERDO O CONTRATO'!H124</f>
        <v>ADMINISTRACION DIRECTA</v>
      </c>
      <c r="K125" s="3" t="str">
        <f>'OBRA CON ACUERDO O CONTRATO'!I124</f>
        <v>CONSTRUCCION DE RED DE AGUA POTABLE EN LA RANCHERIA DE EL SALITRE, DEL MUNICIPIO E JOCOTEPEC</v>
      </c>
      <c r="L125" s="6">
        <f>'OBRA CON ACUERDO O CONTRATO'!K124</f>
        <v>42228</v>
      </c>
      <c r="M125" s="4">
        <f>'OBRA CON ACUERDO O CONTRATO'!J124</f>
        <v>650294</v>
      </c>
      <c r="N125" s="5">
        <f>'OBRA CON ACUERDO O CONTRATO'!L124</f>
        <v>42231</v>
      </c>
      <c r="O125" s="12">
        <f>'OBRA CON ACUERDO O CONTRATO'!M124</f>
        <v>42247</v>
      </c>
      <c r="P125" s="291" t="s">
        <v>790</v>
      </c>
      <c r="Q125" s="128"/>
      <c r="R125" s="64"/>
      <c r="S125" s="408"/>
      <c r="T125" s="408"/>
      <c r="U125" s="5"/>
      <c r="V125" s="420">
        <f>'OBRA CON ACUERDO O CONTRATO'!AZ124</f>
        <v>0</v>
      </c>
      <c r="W125" s="12"/>
    </row>
    <row r="126" spans="1:23" s="126" customFormat="1" ht="30" hidden="1">
      <c r="A126" s="102" t="s">
        <v>697</v>
      </c>
      <c r="B126" s="103">
        <f>'OBRA CON ACUERDO O CONTRATO'!E125</f>
        <v>2015</v>
      </c>
      <c r="C126" s="118">
        <f>'OBRA CON ACUERDO O CONTRATO'!F125</f>
        <v>0</v>
      </c>
      <c r="D126" s="472"/>
      <c r="E126" s="472"/>
      <c r="F126" s="472"/>
      <c r="G126" s="363" t="str">
        <f>'OBRA CON ACUERDO O CONTRATO'!O125</f>
        <v>-</v>
      </c>
      <c r="H126" s="364">
        <f>'OBRA CON ACUERDO O CONTRATO'!P125</f>
        <v>0</v>
      </c>
      <c r="I126" s="105" t="str">
        <f>'OBRA CON ACUERDO O CONTRATO'!G125</f>
        <v>DOP/AD/023/2015</v>
      </c>
      <c r="J126" s="106" t="str">
        <f>'OBRA CON ACUERDO O CONTRATO'!H125</f>
        <v>ADMINISTRACION DIRECTA</v>
      </c>
      <c r="K126" s="152">
        <f>'OBRA CON ACUERDO O CONTRATO'!I125</f>
        <v>0</v>
      </c>
      <c r="L126" s="108" t="s">
        <v>48</v>
      </c>
      <c r="M126" s="4">
        <f>'OBRA CON ACUERDO O CONTRATO'!J125</f>
        <v>0</v>
      </c>
      <c r="N126" s="109" t="s">
        <v>48</v>
      </c>
      <c r="O126" s="110" t="s">
        <v>48</v>
      </c>
      <c r="P126" s="291" t="s">
        <v>790</v>
      </c>
      <c r="Q126" s="491"/>
      <c r="R126" s="112"/>
      <c r="S126" s="410"/>
      <c r="T126" s="410"/>
      <c r="U126" s="109"/>
      <c r="V126" s="420">
        <f>'OBRA CON ACUERDO O CONTRATO'!AZ125</f>
        <v>0</v>
      </c>
      <c r="W126" s="110"/>
    </row>
    <row r="127" spans="1:23" ht="45" hidden="1">
      <c r="A127" s="30" t="s">
        <v>263</v>
      </c>
      <c r="B127" s="17">
        <f>'OBRA CON ACUERDO O CONTRATO'!E126</f>
        <v>2015</v>
      </c>
      <c r="C127" s="18" t="str">
        <f>'OBRA CON ACUERDO O CONTRATO'!F126</f>
        <v>RAMO 33</v>
      </c>
      <c r="D127" s="470"/>
      <c r="E127" s="470"/>
      <c r="F127" s="470"/>
      <c r="G127" s="271" t="str">
        <f>'OBRA CON ACUERDO O CONTRATO'!O126</f>
        <v>-</v>
      </c>
      <c r="H127" s="299" t="str">
        <f>'OBRA CON ACUERDO O CONTRATO'!P126</f>
        <v>ING. RIGOBERTO OLMEDO RAMOS</v>
      </c>
      <c r="I127" s="21" t="str">
        <f>'OBRA CON ACUERDO O CONTRATO'!G126</f>
        <v>DOP/AD/024/2015</v>
      </c>
      <c r="J127" s="2" t="str">
        <f>'OBRA CON ACUERDO O CONTRATO'!H126</f>
        <v>ADMINISTRACION DIRECTA</v>
      </c>
      <c r="K127" s="3" t="str">
        <f>'OBRA CON ACUERDO O CONTRATO'!I126</f>
        <v>EMPEDRADO NMORMAL EN CALLE JUAREZ Y CALLEJON LA GUASIMA, EN LA DELEGCION DE SAN JUAN COSALA</v>
      </c>
      <c r="L127" s="6">
        <f>'OBRA CON ACUERDO O CONTRATO'!K126</f>
        <v>42254</v>
      </c>
      <c r="M127" s="4">
        <f>'OBRA CON ACUERDO O CONTRATO'!J126</f>
        <v>365900.18</v>
      </c>
      <c r="N127" s="5">
        <f>'OBRA CON ACUERDO O CONTRATO'!L126</f>
        <v>42254</v>
      </c>
      <c r="O127" s="12">
        <f>'OBRA CON ACUERDO O CONTRATO'!M126</f>
        <v>42210</v>
      </c>
      <c r="P127" s="291" t="s">
        <v>790</v>
      </c>
      <c r="Q127" s="128"/>
      <c r="R127" s="64"/>
      <c r="S127" s="408"/>
      <c r="T127" s="408"/>
      <c r="U127" s="5"/>
      <c r="V127" s="420">
        <f>'OBRA CON ACUERDO O CONTRATO'!AZ126</f>
        <v>0</v>
      </c>
      <c r="W127" s="12"/>
    </row>
    <row r="128" spans="1:23" ht="60" hidden="1">
      <c r="A128" s="30" t="s">
        <v>263</v>
      </c>
      <c r="B128" s="17">
        <f>'OBRA CON ACUERDO O CONTRATO'!E127</f>
        <v>2015</v>
      </c>
      <c r="C128" s="18" t="str">
        <f>'OBRA CON ACUERDO O CONTRATO'!F127</f>
        <v>RAMO 33</v>
      </c>
      <c r="D128" s="470"/>
      <c r="E128" s="470"/>
      <c r="F128" s="470"/>
      <c r="G128" s="271" t="str">
        <f>'OBRA CON ACUERDO O CONTRATO'!O127</f>
        <v>-</v>
      </c>
      <c r="H128" s="299" t="str">
        <f>'OBRA CON ACUERDO O CONTRATO'!P127</f>
        <v>JUAN CARLOS NAVARRO ROSALES</v>
      </c>
      <c r="I128" s="21" t="str">
        <f>'OBRA CON ACUERDO O CONTRATO'!G127</f>
        <v>DOP/AD/025/2015</v>
      </c>
      <c r="J128" s="2" t="str">
        <f>'OBRA CON ACUERDO O CONTRATO'!H127</f>
        <v>ADMINISTRACION DIRECTA</v>
      </c>
      <c r="K128" s="3" t="str">
        <f>'OBRA CON ACUERDO O CONTRATO'!I127</f>
        <v xml:space="preserve">CONSTRUCCION DE RED DE DRENAJE EN C. FILOSOFOS ENTRE INDEPENDENCIA Y ALLENDE, EN CABECERA MUNICIPAL </v>
      </c>
      <c r="L128" s="6">
        <f>'OBRA CON ACUERDO O CONTRATO'!K127</f>
        <v>42258</v>
      </c>
      <c r="M128" s="4">
        <f>'OBRA CON ACUERDO O CONTRATO'!J127</f>
        <v>289480.24</v>
      </c>
      <c r="N128" s="5">
        <f>'OBRA CON ACUERDO O CONTRATO'!L127</f>
        <v>42258</v>
      </c>
      <c r="O128" s="12">
        <f>'OBRA CON ACUERDO O CONTRATO'!M127</f>
        <v>42272</v>
      </c>
      <c r="P128" s="291" t="s">
        <v>790</v>
      </c>
      <c r="Q128" s="128"/>
      <c r="R128" s="64"/>
      <c r="S128" s="408"/>
      <c r="T128" s="408"/>
      <c r="U128" s="5"/>
      <c r="V128" s="420">
        <f>'OBRA CON ACUERDO O CONTRATO'!AZ127</f>
        <v>0</v>
      </c>
      <c r="W128" s="12"/>
    </row>
    <row r="129" spans="1:23" ht="90" hidden="1">
      <c r="A129" s="30" t="s">
        <v>263</v>
      </c>
      <c r="B129" s="17">
        <f>'OBRA CON ACUERDO O CONTRATO'!E128</f>
        <v>2015</v>
      </c>
      <c r="C129" s="18" t="str">
        <f>'OBRA CON ACUERDO O CONTRATO'!F128</f>
        <v>RAMO 33</v>
      </c>
      <c r="D129" s="470"/>
      <c r="E129" s="470"/>
      <c r="F129" s="470"/>
      <c r="G129" s="67" t="str">
        <f>'OBRA CON ACUERDO O CONTRATO'!O128</f>
        <v>-</v>
      </c>
      <c r="H129" s="68" t="str">
        <f>'OBRA CON ACUERDO O CONTRATO'!P128</f>
        <v>ING. RIGOBERTO OLMEDO RAMOS</v>
      </c>
      <c r="I129" s="21" t="str">
        <f>'OBRA CON ACUERDO O CONTRATO'!G128</f>
        <v>DOP/AD/012/2015</v>
      </c>
      <c r="J129" s="2" t="str">
        <f>'OBRA CON ACUERDO O CONTRATO'!H128</f>
        <v>ADMINISTRACION DIRECTA</v>
      </c>
      <c r="K129" s="3" t="str">
        <f>'OBRA CON ACUERDO O CONTRATO'!I128</f>
        <v>COLOCACIÓN DE ADOQUÍN Y REHABILITACIÓN DE REDES DE AGUA POTABLE Y DRENAJE CALLE PORFIRIO DÍAZ, 2DA ETAPA EN LA DELEGACIÓN DE SAN JUAN COSALA, MUNICIPIO DE JOCOTEPEC, JALISCO</v>
      </c>
      <c r="L129" s="6">
        <f>'OBRA CON ACUERDO O CONTRATO'!K128</f>
        <v>42320</v>
      </c>
      <c r="M129" s="4">
        <f>'OBRA CON ACUERDO O CONTRATO'!J128</f>
        <v>1538461.54</v>
      </c>
      <c r="N129" s="5">
        <f>'OBRA CON ACUERDO O CONTRATO'!L128</f>
        <v>42321</v>
      </c>
      <c r="O129" s="12">
        <f>'OBRA CON ACUERDO O CONTRATO'!M128</f>
        <v>42369</v>
      </c>
      <c r="P129" s="291" t="s">
        <v>790</v>
      </c>
      <c r="Q129" s="128"/>
      <c r="R129" s="64"/>
      <c r="S129" s="408"/>
      <c r="T129" s="408"/>
      <c r="U129" s="5"/>
      <c r="V129" s="420">
        <f>'OBRA CON ACUERDO O CONTRATO'!AZ128</f>
        <v>0</v>
      </c>
      <c r="W129" s="12"/>
    </row>
    <row r="130" spans="1:23" ht="90" hidden="1">
      <c r="A130" s="30" t="s">
        <v>263</v>
      </c>
      <c r="B130" s="17">
        <f>'OBRA CON ACUERDO O CONTRATO'!E129</f>
        <v>2015</v>
      </c>
      <c r="C130" s="18" t="str">
        <f>'OBRA CON ACUERDO O CONTRATO'!F129</f>
        <v>CUENTA CORRIENTE</v>
      </c>
      <c r="D130" s="470"/>
      <c r="E130" s="470"/>
      <c r="F130" s="470"/>
      <c r="G130" s="67" t="str">
        <f>'OBRA CON ACUERDO O CONTRATO'!O129</f>
        <v>-</v>
      </c>
      <c r="H130" s="68" t="str">
        <f>'OBRA CON ACUERDO O CONTRATO'!P129</f>
        <v>ING. J. GUADALUPE IBARRA</v>
      </c>
      <c r="I130" s="21" t="str">
        <f>'OBRA CON ACUERDO O CONTRATO'!G129</f>
        <v>DOP/AD/026/2015</v>
      </c>
      <c r="J130" s="2" t="str">
        <f>'OBRA CON ACUERDO O CONTRATO'!H129</f>
        <v>ADMINISTRACION DIRECTA</v>
      </c>
      <c r="K130" s="3" t="str">
        <f>'OBRA CON ACUERDO O CONTRATO'!I129</f>
        <v xml:space="preserve">BACHEO CON MEZCLA PREMIUM Y BACHEO CON MEZCLA ASFALTICA CALIENTE EN DIVERSAS CALLES, DE LA CABECERA MUNICIPAL, SUS DELEGACIONES Y AGENCIAS MUNICIPALES </v>
      </c>
      <c r="L130" s="6">
        <f>'OBRA CON ACUERDO O CONTRATO'!K129</f>
        <v>42278</v>
      </c>
      <c r="M130" s="4">
        <f>'OBRA CON ACUERDO O CONTRATO'!J129</f>
        <v>162687</v>
      </c>
      <c r="N130" s="5">
        <f>'OBRA CON ACUERDO O CONTRATO'!L129</f>
        <v>42278</v>
      </c>
      <c r="O130" s="12">
        <f>'OBRA CON ACUERDO O CONTRATO'!M129</f>
        <v>42338</v>
      </c>
      <c r="P130" s="291" t="s">
        <v>790</v>
      </c>
      <c r="Q130" s="128"/>
      <c r="R130" s="64"/>
      <c r="S130" s="408"/>
      <c r="T130" s="408"/>
      <c r="U130" s="5"/>
      <c r="V130" s="420">
        <f>'OBRA CON ACUERDO O CONTRATO'!AZ129</f>
        <v>0</v>
      </c>
      <c r="W130" s="12"/>
    </row>
    <row r="131" spans="1:23" ht="90" hidden="1">
      <c r="A131" s="30" t="s">
        <v>263</v>
      </c>
      <c r="B131" s="17">
        <f>'OBRA CON ACUERDO O CONTRATO'!E130</f>
        <v>2015</v>
      </c>
      <c r="C131" s="18" t="str">
        <f>'OBRA CON ACUERDO O CONTRATO'!F130</f>
        <v>R33 - FONDEREG</v>
      </c>
      <c r="D131" s="470"/>
      <c r="E131" s="470"/>
      <c r="F131" s="470"/>
      <c r="G131" s="67" t="str">
        <f>'OBRA CON ACUERDO O CONTRATO'!O130</f>
        <v>-</v>
      </c>
      <c r="H131" s="68" t="str">
        <f>'OBRA CON ACUERDO O CONTRATO'!P130</f>
        <v>ING. RIGOBERTO OLMEDO RAMOS</v>
      </c>
      <c r="I131" s="21" t="str">
        <f>'OBRA CON ACUERDO O CONTRATO'!G130</f>
        <v xml:space="preserve">DOP/AD/012/2015, DOP/AD/027/2015 </v>
      </c>
      <c r="J131" s="2" t="str">
        <f>'OBRA CON ACUERDO O CONTRATO'!H130</f>
        <v>ADMINISTRACION DIRECTA</v>
      </c>
      <c r="K131" s="3" t="str">
        <f>'OBRA CON ACUERDO O CONTRATO'!I130</f>
        <v>COLOCACIÓN DE ADOQUÍN Y REHABILITACIÓN DE REDES DE AGUA POTABLE Y DRENAJE CALLE PORFIRIO DÍAZ, 2DA ETAPA EN LA DELEGACIÓN DE SAN JUAN COSALA, MUNICIPIO DE JOCOTEPEC, JALISCO</v>
      </c>
      <c r="L131" s="6">
        <f>'OBRA CON ACUERDO O CONTRATO'!K130</f>
        <v>42320</v>
      </c>
      <c r="M131" s="4">
        <f>'OBRA CON ACUERDO O CONTRATO'!J130</f>
        <v>1538461.54</v>
      </c>
      <c r="N131" s="5">
        <f>'OBRA CON ACUERDO O CONTRATO'!L130</f>
        <v>42321</v>
      </c>
      <c r="O131" s="12">
        <f>'OBRA CON ACUERDO O CONTRATO'!M130</f>
        <v>42369</v>
      </c>
      <c r="P131" s="291" t="s">
        <v>790</v>
      </c>
      <c r="Q131" s="128"/>
      <c r="R131" s="64"/>
      <c r="S131" s="408"/>
      <c r="T131" s="408"/>
      <c r="U131" s="5"/>
      <c r="V131" s="420">
        <f>'OBRA CON ACUERDO O CONTRATO'!AZ130</f>
        <v>0</v>
      </c>
      <c r="W131" s="12"/>
    </row>
    <row r="132" spans="1:23" ht="60" hidden="1">
      <c r="A132" s="30" t="s">
        <v>263</v>
      </c>
      <c r="B132" s="17">
        <f>'OBRA CON ACUERDO O CONTRATO'!E131</f>
        <v>2015</v>
      </c>
      <c r="C132" s="18" t="str">
        <f>'OBRA CON ACUERDO O CONTRATO'!F131</f>
        <v>FOREMODA</v>
      </c>
      <c r="D132" s="470"/>
      <c r="E132" s="470"/>
      <c r="F132" s="470"/>
      <c r="G132" s="67" t="str">
        <f>'OBRA CON ACUERDO O CONTRATO'!O131</f>
        <v>-</v>
      </c>
      <c r="H132" s="68" t="str">
        <f>'OBRA CON ACUERDO O CONTRATO'!P131</f>
        <v>-</v>
      </c>
      <c r="I132" s="21" t="str">
        <f>'OBRA CON ACUERDO O CONTRATO'!G131</f>
        <v>CNCA/GDSPC/COLAB/03422</v>
      </c>
      <c r="J132" s="2" t="str">
        <f>'OBRA CON ACUERDO O CONTRATO'!H131</f>
        <v>CONVENIO</v>
      </c>
      <c r="K132" s="3" t="str">
        <f>'OBRA CON ACUERDO O CONTRATO'!I131</f>
        <v>TRABAJOS DE RESTAURACION DE LA PARROQUIA DEL SEÑOR DEL MONETE, UBICADO EN CALLE MIGUEL ARANA Nº 76 EN JOCOTEPEC, JAL</v>
      </c>
      <c r="L132" s="6">
        <f>'OBRA CON ACUERDO O CONTRATO'!K131</f>
        <v>42307</v>
      </c>
      <c r="M132" s="4">
        <f>'OBRA CON ACUERDO O CONTRATO'!J131</f>
        <v>1500000</v>
      </c>
      <c r="N132" s="5">
        <f>'OBRA CON ACUERDO O CONTRATO'!L131</f>
        <v>42338</v>
      </c>
      <c r="O132" s="12">
        <f>'OBRA CON ACUERDO O CONTRATO'!M131</f>
        <v>42696</v>
      </c>
      <c r="P132" s="291" t="s">
        <v>790</v>
      </c>
      <c r="Q132" s="128"/>
      <c r="R132" s="64"/>
      <c r="S132" s="408"/>
      <c r="T132" s="408"/>
      <c r="U132" s="5"/>
      <c r="V132" s="420">
        <f>'OBRA CON ACUERDO O CONTRATO'!AZ131</f>
        <v>0</v>
      </c>
      <c r="W132" s="12"/>
    </row>
    <row r="133" spans="1:23" s="230" customFormat="1" ht="60">
      <c r="A133" s="396" t="s">
        <v>263</v>
      </c>
      <c r="B133" s="388">
        <f>'OBRA CON ACUERDO O CONTRATO'!E132</f>
        <v>2015</v>
      </c>
      <c r="C133" s="397" t="str">
        <f>'OBRA CON ACUERDO O CONTRATO'!F132</f>
        <v>FOREMODA</v>
      </c>
      <c r="D133" s="473"/>
      <c r="E133" s="473"/>
      <c r="F133" s="473"/>
      <c r="G133" s="401" t="str">
        <f>'OBRA CON ACUERDO O CONTRATO'!O132</f>
        <v>ARGUELLES ARQUITECTOS S.A. DE C.V.</v>
      </c>
      <c r="H133" s="201" t="str">
        <f>'OBRA CON ACUERDO O CONTRATO'!P132</f>
        <v>ARQ. FRANCISCO SALAZAR</v>
      </c>
      <c r="I133" s="203" t="str">
        <f>'OBRA CON ACUERDO O CONTRATO'!G132</f>
        <v>GMJC001OP-2015</v>
      </c>
      <c r="J133" s="238" t="str">
        <f>'OBRA CON ACUERDO O CONTRATO'!H132</f>
        <v>ADJUDICACIÓN DIRECTA</v>
      </c>
      <c r="K133" s="389" t="str">
        <f>'OBRA CON ACUERDO O CONTRATO'!I132</f>
        <v>TRABAJOS DE RESTAURACION DE LA PARROQUIA DEL SEÑOR DEL MONETE, UBICADO EN CALLE MIGUEL ARANA Nº 76 EN JOCOTEPEC, JAL</v>
      </c>
      <c r="L133" s="83">
        <f>'OBRA CON ACUERDO O CONTRATO'!K132</f>
        <v>42339</v>
      </c>
      <c r="M133" s="4">
        <f>'OBRA CON ACUERDO O CONTRATO'!J132</f>
        <v>1500000</v>
      </c>
      <c r="N133" s="298">
        <f>'OBRA CON ACUERDO O CONTRATO'!L132</f>
        <v>42338</v>
      </c>
      <c r="O133" s="288">
        <f>'OBRA CON ACUERDO O CONTRATO'!M132</f>
        <v>42704</v>
      </c>
      <c r="P133" s="291" t="s">
        <v>790</v>
      </c>
      <c r="Q133" s="492"/>
      <c r="R133" s="486"/>
      <c r="S133" s="418" t="s">
        <v>704</v>
      </c>
      <c r="T133" s="411">
        <v>42467</v>
      </c>
      <c r="U133" s="298"/>
      <c r="V133" s="420" t="str">
        <f>'OBRA CON ACUERDO O CONTRATO'!AZ132</f>
        <v>CLASULA SEGUNDA</v>
      </c>
      <c r="W133" s="288"/>
    </row>
    <row r="134" spans="1:23" s="230" customFormat="1" ht="75">
      <c r="A134" s="396" t="s">
        <v>263</v>
      </c>
      <c r="B134" s="388">
        <f>'OBRA CON ACUERDO O CONTRATO'!E133</f>
        <v>2015</v>
      </c>
      <c r="C134" s="397" t="str">
        <f>'OBRA CON ACUERDO O CONTRATO'!F133</f>
        <v>RAMO 33</v>
      </c>
      <c r="D134" s="473"/>
      <c r="E134" s="473"/>
      <c r="F134" s="473"/>
      <c r="G134" s="401" t="str">
        <f>'OBRA CON ACUERDO O CONTRATO'!O133</f>
        <v>CONSTRUCCIONES VIKBRAK SA DE CV</v>
      </c>
      <c r="H134" s="201" t="str">
        <f>'OBRA CON ACUERDO O CONTRATO'!P133</f>
        <v xml:space="preserve">LIC. SALVADOR CONTRERAS </v>
      </c>
      <c r="I134" s="203" t="str">
        <f>'OBRA CON ACUERDO O CONTRATO'!G133</f>
        <v>GMJ 003C OP/2015</v>
      </c>
      <c r="J134" s="238" t="str">
        <f>'OBRA CON ACUERDO O CONTRATO'!H133</f>
        <v>ADJUDICACIÓN DIRECTA</v>
      </c>
      <c r="K134" s="389" t="str">
        <f>'OBRA CON ACUERDO O CONTRATO'!I133</f>
        <v>1 ER ETAPA DE REHABILITACION, RED DE DRENAJE Y REPOCISION DE EMPEDRADO AHOGADO EN CEMENTO EN LA CALLE ANIMA SOLA DE LA CABECERA MUNICIPAL DE JOCOTEPEC</v>
      </c>
      <c r="L134" s="83">
        <f>'OBRA CON ACUERDO O CONTRATO'!K133</f>
        <v>42593</v>
      </c>
      <c r="M134" s="4">
        <f>'OBRA CON ACUERDO O CONTRATO'!J133</f>
        <v>369433.09</v>
      </c>
      <c r="N134" s="298">
        <f>'OBRA CON ACUERDO O CONTRATO'!L133</f>
        <v>42597</v>
      </c>
      <c r="O134" s="288">
        <f>'OBRA CON ACUERDO O CONTRATO'!M133</f>
        <v>42704</v>
      </c>
      <c r="P134" s="291" t="s">
        <v>790</v>
      </c>
      <c r="Q134" s="492"/>
      <c r="R134" s="486"/>
      <c r="S134" s="411"/>
      <c r="T134" s="411"/>
      <c r="U134" s="298"/>
      <c r="V134" s="420">
        <f>'OBRA CON ACUERDO O CONTRATO'!AZ133</f>
        <v>0</v>
      </c>
      <c r="W134" s="288"/>
    </row>
    <row r="135" spans="1:23" ht="105" hidden="1">
      <c r="A135" s="30" t="s">
        <v>263</v>
      </c>
      <c r="B135" s="17">
        <f>'OBRA CON ACUERDO O CONTRATO'!E134</f>
        <v>2016</v>
      </c>
      <c r="C135" s="18" t="str">
        <f>'OBRA CON ACUERDO O CONTRATO'!F134</f>
        <v>CUENTA CORRIENTE</v>
      </c>
      <c r="D135" s="470"/>
      <c r="E135" s="470"/>
      <c r="F135" s="470"/>
      <c r="G135" s="67" t="str">
        <f>'OBRA CON ACUERDO O CONTRATO'!O134</f>
        <v>-</v>
      </c>
      <c r="H135" s="68" t="str">
        <f>'OBRA CON ACUERDO O CONTRATO'!P134</f>
        <v>ING. J. GUADALUPE IBARRA</v>
      </c>
      <c r="I135" s="21" t="str">
        <f>'OBRA CON ACUERDO O CONTRATO'!G134</f>
        <v>DOP/AD/001/2016</v>
      </c>
      <c r="J135" s="2" t="str">
        <f>'OBRA CON ACUERDO O CONTRATO'!H134</f>
        <v>ADMINISTRACION DIRECTA</v>
      </c>
      <c r="K135" s="3" t="str">
        <f>'OBRA CON ACUERDO O CONTRATO'!I134</f>
        <v xml:space="preserve">OBRA COMPLEMENTARIA PARA LA REHABILITACIÓN DE RED DE AGUA POTABLE, DRENAJE Y EMPEDRADO AHOGADO EN CEMENTO EN LA CALLE ALDAMA DESDE NICOLAS BRAVO HASTA CERRADA, EN LA CABECERA MUNICIPAL </v>
      </c>
      <c r="L135" s="6">
        <f>'OBRA CON ACUERDO O CONTRATO'!K134</f>
        <v>42403</v>
      </c>
      <c r="M135" s="4">
        <f>'OBRA CON ACUERDO O CONTRATO'!J134</f>
        <v>375407.88</v>
      </c>
      <c r="N135" s="5">
        <f>'OBRA CON ACUERDO O CONTRATO'!L134</f>
        <v>42405</v>
      </c>
      <c r="O135" s="12">
        <f>'OBRA CON ACUERDO O CONTRATO'!M134</f>
        <v>42441</v>
      </c>
      <c r="P135" s="291" t="s">
        <v>790</v>
      </c>
      <c r="Q135" s="128"/>
      <c r="R135" s="64"/>
      <c r="S135" s="408"/>
      <c r="T135" s="408"/>
      <c r="U135" s="5"/>
      <c r="V135" s="420">
        <f>'OBRA CON ACUERDO O CONTRATO'!AZ134</f>
        <v>0</v>
      </c>
      <c r="W135" s="12"/>
    </row>
    <row r="136" spans="1:23" ht="63.75" hidden="1" customHeight="1">
      <c r="A136" s="30" t="s">
        <v>263</v>
      </c>
      <c r="B136" s="17">
        <f>'OBRA CON ACUERDO O CONTRATO'!E135</f>
        <v>2016</v>
      </c>
      <c r="C136" s="18" t="str">
        <f>'OBRA CON ACUERDO O CONTRATO'!F135</f>
        <v>CUENTA CORRIENTE</v>
      </c>
      <c r="D136" s="470"/>
      <c r="E136" s="470"/>
      <c r="F136" s="470"/>
      <c r="G136" s="67" t="str">
        <f>'OBRA CON ACUERDO O CONTRATO'!O135</f>
        <v>-</v>
      </c>
      <c r="H136" s="68" t="str">
        <f>'OBRA CON ACUERDO O CONTRATO'!P135</f>
        <v>ING. J. GUADALUPE IBARRA</v>
      </c>
      <c r="I136" s="21" t="str">
        <f>'OBRA CON ACUERDO O CONTRATO'!G135</f>
        <v>DOP/AD/002/2016</v>
      </c>
      <c r="J136" s="2" t="str">
        <f>'OBRA CON ACUERDO O CONTRATO'!H135</f>
        <v>ADMINISTRACION DIRECTA</v>
      </c>
      <c r="K136" s="3" t="str">
        <f>'OBRA CON ACUERDO O CONTRATO'!I135</f>
        <v>RELLENO Y REPARACIÓN DE SOCAVON, DESLAVE LATERAL EN CARRETERA DE SAN LUCIANO</v>
      </c>
      <c r="L136" s="6">
        <f>'OBRA CON ACUERDO O CONTRATO'!K135</f>
        <v>42433</v>
      </c>
      <c r="M136" s="4">
        <f>'OBRA CON ACUERDO O CONTRATO'!J135</f>
        <v>46400</v>
      </c>
      <c r="N136" s="5">
        <f>'OBRA CON ACUERDO O CONTRATO'!L135</f>
        <v>42434</v>
      </c>
      <c r="O136" s="12">
        <f>'OBRA CON ACUERDO O CONTRATO'!M135</f>
        <v>42439</v>
      </c>
      <c r="P136" s="291" t="s">
        <v>790</v>
      </c>
      <c r="Q136" s="128"/>
      <c r="R136" s="64"/>
      <c r="S136" s="408"/>
      <c r="T136" s="408"/>
      <c r="U136" s="5"/>
      <c r="V136" s="420">
        <f>'OBRA CON ACUERDO O CONTRATO'!AZ135</f>
        <v>0</v>
      </c>
      <c r="W136" s="12"/>
    </row>
    <row r="137" spans="1:23" ht="60" hidden="1">
      <c r="A137" s="30" t="s">
        <v>263</v>
      </c>
      <c r="B137" s="17">
        <f>'OBRA CON ACUERDO O CONTRATO'!E136</f>
        <v>2016</v>
      </c>
      <c r="C137" s="18" t="str">
        <f>'OBRA CON ACUERDO O CONTRATO'!F136</f>
        <v>CUENTA CORRIENTE</v>
      </c>
      <c r="D137" s="470"/>
      <c r="E137" s="470"/>
      <c r="F137" s="470"/>
      <c r="G137" s="67" t="str">
        <f>'OBRA CON ACUERDO O CONTRATO'!O136</f>
        <v>-</v>
      </c>
      <c r="H137" s="68" t="str">
        <f>'OBRA CON ACUERDO O CONTRATO'!P136</f>
        <v>ING. J. GUADALUPE IBARRA</v>
      </c>
      <c r="I137" s="21" t="str">
        <f>'OBRA CON ACUERDO O CONTRATO'!G136</f>
        <v>DOP/AD/003/2016</v>
      </c>
      <c r="J137" s="2" t="str">
        <f>'OBRA CON ACUERDO O CONTRATO'!H136</f>
        <v>ADMINISTRACION DIRECTA</v>
      </c>
      <c r="K137" s="3" t="str">
        <f>'OBRA CON ACUERDO O CONTRATO'!I136</f>
        <v>ACONDICIONAMIENTO DE INGRESO AL HOSPITAL COMUNITARIO DEL MUNICIPIO DE JOCOTEPEC, EN LA LOCALIDAD DE CHANTEPEC</v>
      </c>
      <c r="L137" s="6">
        <f>'OBRA CON ACUERDO O CONTRATO'!K136</f>
        <v>42498</v>
      </c>
      <c r="M137" s="4">
        <f>'OBRA CON ACUERDO O CONTRATO'!J136</f>
        <v>192889.77</v>
      </c>
      <c r="N137" s="5">
        <f>'OBRA CON ACUERDO O CONTRATO'!L136</f>
        <v>42499</v>
      </c>
      <c r="O137" s="12">
        <f>'OBRA CON ACUERDO O CONTRATO'!M136</f>
        <v>42560</v>
      </c>
      <c r="P137" s="291" t="s">
        <v>790</v>
      </c>
      <c r="Q137" s="128"/>
      <c r="R137" s="64"/>
      <c r="S137" s="408"/>
      <c r="T137" s="408"/>
      <c r="U137" s="5"/>
      <c r="V137" s="420">
        <f>'OBRA CON ACUERDO O CONTRATO'!AZ136</f>
        <v>0</v>
      </c>
      <c r="W137" s="12"/>
    </row>
    <row r="138" spans="1:23" ht="60" hidden="1">
      <c r="A138" s="30" t="s">
        <v>263</v>
      </c>
      <c r="B138" s="17">
        <f>'OBRA CON ACUERDO O CONTRATO'!E137</f>
        <v>2016</v>
      </c>
      <c r="C138" s="18" t="str">
        <f>'OBRA CON ACUERDO O CONTRATO'!F137</f>
        <v>FORTALECE</v>
      </c>
      <c r="D138" s="470"/>
      <c r="E138" s="470"/>
      <c r="F138" s="470"/>
      <c r="G138" s="67" t="str">
        <f>'OBRA CON ACUERDO O CONTRATO'!O137</f>
        <v>-</v>
      </c>
      <c r="H138" s="68" t="str">
        <f>'OBRA CON ACUERDO O CONTRATO'!P137</f>
        <v>ING. J. GUADALUPE IBARRA</v>
      </c>
      <c r="I138" s="21" t="str">
        <f>'OBRA CON ACUERDO O CONTRATO'!G137</f>
        <v>DOP/AD/004/2016</v>
      </c>
      <c r="J138" s="2" t="str">
        <f>'OBRA CON ACUERDO O CONTRATO'!H137</f>
        <v>ADMINISTRACION DIRECTA</v>
      </c>
      <c r="K138" s="3" t="str">
        <f>'OBRA CON ACUERDO O CONTRATO'!I137</f>
        <v>PROYECTO EMPEDRADO AHOGADO EN CEMENTO DE LA CALLE LÓPEZ RAYÓN ENTRE PRIV. ITURBIDE Y VERANO EN LA CABECERA MUNICIPAL</v>
      </c>
      <c r="L138" s="6">
        <f>'OBRA CON ACUERDO O CONTRATO'!K137</f>
        <v>42521</v>
      </c>
      <c r="M138" s="4">
        <f>'OBRA CON ACUERDO O CONTRATO'!J137</f>
        <v>509990.89</v>
      </c>
      <c r="N138" s="5">
        <f>'OBRA CON ACUERDO O CONTRATO'!L137</f>
        <v>42522</v>
      </c>
      <c r="O138" s="12">
        <f>'OBRA CON ACUERDO O CONTRATO'!M137</f>
        <v>42578</v>
      </c>
      <c r="P138" s="291" t="s">
        <v>790</v>
      </c>
      <c r="Q138" s="128"/>
      <c r="R138" s="64"/>
      <c r="S138" s="408"/>
      <c r="T138" s="408"/>
      <c r="U138" s="5"/>
      <c r="V138" s="420">
        <f>'OBRA CON ACUERDO O CONTRATO'!AZ137</f>
        <v>0</v>
      </c>
      <c r="W138" s="12"/>
    </row>
    <row r="139" spans="1:23" ht="90" hidden="1">
      <c r="A139" s="30" t="s">
        <v>263</v>
      </c>
      <c r="B139" s="17">
        <f>'OBRA CON ACUERDO O CONTRATO'!E138</f>
        <v>2016</v>
      </c>
      <c r="C139" s="18" t="str">
        <f>'OBRA CON ACUERDO O CONTRATO'!F138</f>
        <v>FORTALECE</v>
      </c>
      <c r="D139" s="470"/>
      <c r="E139" s="470"/>
      <c r="F139" s="470"/>
      <c r="G139" s="67" t="str">
        <f>'OBRA CON ACUERDO O CONTRATO'!O138</f>
        <v>-</v>
      </c>
      <c r="H139" s="68" t="str">
        <f>'OBRA CON ACUERDO O CONTRATO'!P138</f>
        <v>ING. J. GUADALUPE IBARRA</v>
      </c>
      <c r="I139" s="21" t="str">
        <f>'OBRA CON ACUERDO O CONTRATO'!G138</f>
        <v>DOP/AD/005/2016</v>
      </c>
      <c r="J139" s="2" t="str">
        <f>'OBRA CON ACUERDO O CONTRATO'!H138</f>
        <v>ADMINISTRACION DIRECTA</v>
      </c>
      <c r="K139" s="3" t="str">
        <f>'OBRA CON ACUERDO O CONTRATO'!I138</f>
        <v>PROYECTO EMPEDRADO AHOGADO EN CEMENTO Y CONSTRUCCIÓN DE GUARNICIÓN EN DIFERENTES CALLES DEL FRACCIONAMIENTO "EL CARRIZAL" 1ERA. ETAPA, EN LA CABECERA MUNICIPAL</v>
      </c>
      <c r="L139" s="6">
        <f>'OBRA CON ACUERDO O CONTRATO'!K138</f>
        <v>42524</v>
      </c>
      <c r="M139" s="4">
        <f>'OBRA CON ACUERDO O CONTRATO'!J138</f>
        <v>1080009.1200000001</v>
      </c>
      <c r="N139" s="5">
        <f>'OBRA CON ACUERDO O CONTRATO'!L138</f>
        <v>42527</v>
      </c>
      <c r="O139" s="12">
        <f>'OBRA CON ACUERDO O CONTRATO'!M138</f>
        <v>42710</v>
      </c>
      <c r="P139" s="291" t="s">
        <v>790</v>
      </c>
      <c r="Q139" s="128"/>
      <c r="R139" s="64"/>
      <c r="S139" s="408"/>
      <c r="T139" s="408"/>
      <c r="U139" s="5"/>
      <c r="V139" s="420">
        <f>'OBRA CON ACUERDO O CONTRATO'!AZ138</f>
        <v>0</v>
      </c>
      <c r="W139" s="12"/>
    </row>
    <row r="140" spans="1:23" ht="60" hidden="1">
      <c r="A140" s="30" t="s">
        <v>263</v>
      </c>
      <c r="B140" s="17">
        <f>'OBRA CON ACUERDO O CONTRATO'!E139</f>
        <v>2016</v>
      </c>
      <c r="C140" s="18" t="str">
        <f>'OBRA CON ACUERDO O CONTRATO'!F139</f>
        <v>RAMO 33</v>
      </c>
      <c r="D140" s="470"/>
      <c r="E140" s="470"/>
      <c r="F140" s="470"/>
      <c r="G140" s="67" t="str">
        <f>'OBRA CON ACUERDO O CONTRATO'!O139</f>
        <v>-</v>
      </c>
      <c r="H140" s="68" t="str">
        <f>'OBRA CON ACUERDO O CONTRATO'!P139</f>
        <v>ING. J. GUADALUPE IBARRA</v>
      </c>
      <c r="I140" s="21" t="str">
        <f>'OBRA CON ACUERDO O CONTRATO'!G139</f>
        <v>DOP/AD/006/2016</v>
      </c>
      <c r="J140" s="2" t="str">
        <f>'OBRA CON ACUERDO O CONTRATO'!H139</f>
        <v>ADMINISTRACION DIRECTA</v>
      </c>
      <c r="K140" s="3" t="str">
        <f>'OBRA CON ACUERDO O CONTRATO'!I139</f>
        <v>EMPEDRADO AHOGADO EN CEMENTO EN LA C. LÓPEZ RAYON ENTRE VERANO Y CERRADA EN LA CABECERA MUNICIPAL</v>
      </c>
      <c r="L140" s="6">
        <f>'OBRA CON ACUERDO O CONTRATO'!K139</f>
        <v>42499</v>
      </c>
      <c r="M140" s="4">
        <f>'OBRA CON ACUERDO O CONTRATO'!J139</f>
        <v>204355.89</v>
      </c>
      <c r="N140" s="5">
        <f>'OBRA CON ACUERDO O CONTRATO'!L139</f>
        <v>42502</v>
      </c>
      <c r="O140" s="12">
        <f>'OBRA CON ACUERDO O CONTRATO'!M139</f>
        <v>42665</v>
      </c>
      <c r="P140" s="291" t="s">
        <v>790</v>
      </c>
      <c r="Q140" s="128"/>
      <c r="R140" s="64"/>
      <c r="S140" s="408"/>
      <c r="T140" s="408"/>
      <c r="U140" s="5"/>
      <c r="V140" s="420">
        <f>'OBRA CON ACUERDO O CONTRATO'!AZ139</f>
        <v>0</v>
      </c>
      <c r="W140" s="12"/>
    </row>
    <row r="141" spans="1:23" ht="60" hidden="1">
      <c r="A141" s="30" t="s">
        <v>263</v>
      </c>
      <c r="B141" s="17">
        <f>'OBRA CON ACUERDO O CONTRATO'!E140</f>
        <v>2016</v>
      </c>
      <c r="C141" s="18" t="str">
        <f>'OBRA CON ACUERDO O CONTRATO'!F140</f>
        <v>CUENTA CORRIENTE</v>
      </c>
      <c r="D141" s="470"/>
      <c r="E141" s="470"/>
      <c r="F141" s="470"/>
      <c r="G141" s="67" t="str">
        <f>'OBRA CON ACUERDO O CONTRATO'!O140</f>
        <v>-</v>
      </c>
      <c r="H141" s="68" t="str">
        <f>'OBRA CON ACUERDO O CONTRATO'!P140</f>
        <v>ING. RIGOBERTO OLMEDO RAMOS</v>
      </c>
      <c r="I141" s="21" t="str">
        <f>'OBRA CON ACUERDO O CONTRATO'!G140</f>
        <v>DOP/AD/007/2016</v>
      </c>
      <c r="J141" s="2" t="str">
        <f>'OBRA CON ACUERDO O CONTRATO'!H140</f>
        <v>ADMINISTRACION DIRECTA</v>
      </c>
      <c r="K141" s="3" t="str">
        <f>'OBRA CON ACUERDO O CONTRATO'!I140</f>
        <v>AMPLIACIÓN DE COLECTOR DE ALEJAMIENTO DEL DRENAJE SANITARIO" EN LA LOCALIDAD DE HUEJOTITAN.</v>
      </c>
      <c r="L141" s="6">
        <f>'OBRA CON ACUERDO O CONTRATO'!K140</f>
        <v>42524</v>
      </c>
      <c r="M141" s="4">
        <f>'OBRA CON ACUERDO O CONTRATO'!J140</f>
        <v>426643.27</v>
      </c>
      <c r="N141" s="5">
        <f>'OBRA CON ACUERDO O CONTRATO'!L140</f>
        <v>42527</v>
      </c>
      <c r="O141" s="12">
        <f>'OBRA CON ACUERDO O CONTRATO'!M140</f>
        <v>42581</v>
      </c>
      <c r="P141" s="291" t="s">
        <v>790</v>
      </c>
      <c r="Q141" s="128"/>
      <c r="R141" s="64"/>
      <c r="S141" s="408"/>
      <c r="T141" s="408"/>
      <c r="U141" s="5"/>
      <c r="V141" s="420">
        <f>'OBRA CON ACUERDO O CONTRATO'!AZ140</f>
        <v>0</v>
      </c>
      <c r="W141" s="12"/>
    </row>
    <row r="142" spans="1:23" ht="75" hidden="1">
      <c r="A142" s="30" t="s">
        <v>263</v>
      </c>
      <c r="B142" s="17">
        <f>'OBRA CON ACUERDO O CONTRATO'!E141</f>
        <v>2016</v>
      </c>
      <c r="C142" s="18" t="str">
        <f>'OBRA CON ACUERDO O CONTRATO'!F141</f>
        <v>RAMO 33</v>
      </c>
      <c r="D142" s="470"/>
      <c r="E142" s="470"/>
      <c r="F142" s="470"/>
      <c r="G142" s="67" t="str">
        <f>'OBRA CON ACUERDO O CONTRATO'!O141</f>
        <v>-</v>
      </c>
      <c r="H142" s="68" t="str">
        <f>'OBRA CON ACUERDO O CONTRATO'!P141</f>
        <v>ING. J. GUADALUPE IBARRA</v>
      </c>
      <c r="I142" s="21" t="str">
        <f>'OBRA CON ACUERDO O CONTRATO'!G141</f>
        <v>DOP/AD/008/2016</v>
      </c>
      <c r="J142" s="2" t="str">
        <f>'OBRA CON ACUERDO O CONTRATO'!H141</f>
        <v>ADMINISTRACION DIRECTA</v>
      </c>
      <c r="K142" s="3" t="str">
        <f>'OBRA CON ACUERDO O CONTRATO'!I141</f>
        <v>AMPLIACIÓN DE RED DE DRENAJE PARALELO  A CARRETERA DESDE EL HOSPITAL COMUNITARIO HACIA EL ORIENTE, EN LA LOCALIDAD DE CHANTEPEC</v>
      </c>
      <c r="L142" s="6">
        <f>'OBRA CON ACUERDO O CONTRATO'!K141</f>
        <v>42531</v>
      </c>
      <c r="M142" s="4">
        <f>'OBRA CON ACUERDO O CONTRATO'!J141</f>
        <v>291113.12</v>
      </c>
      <c r="N142" s="5">
        <f>'OBRA CON ACUERDO O CONTRATO'!L141</f>
        <v>42534</v>
      </c>
      <c r="O142" s="12">
        <f>'OBRA CON ACUERDO O CONTRATO'!M141</f>
        <v>42546</v>
      </c>
      <c r="P142" s="291" t="s">
        <v>790</v>
      </c>
      <c r="Q142" s="128"/>
      <c r="R142" s="64"/>
      <c r="S142" s="408"/>
      <c r="T142" s="408"/>
      <c r="U142" s="5"/>
      <c r="V142" s="420">
        <f>'OBRA CON ACUERDO O CONTRATO'!AZ141</f>
        <v>0</v>
      </c>
      <c r="W142" s="12"/>
    </row>
    <row r="143" spans="1:23" ht="75" hidden="1">
      <c r="A143" s="30" t="s">
        <v>263</v>
      </c>
      <c r="B143" s="17">
        <f>'OBRA CON ACUERDO O CONTRATO'!E142</f>
        <v>2016</v>
      </c>
      <c r="C143" s="18" t="str">
        <f>'OBRA CON ACUERDO O CONTRATO'!F142</f>
        <v>RAMO 33</v>
      </c>
      <c r="D143" s="470"/>
      <c r="E143" s="470"/>
      <c r="F143" s="470"/>
      <c r="G143" s="67" t="str">
        <f>'OBRA CON ACUERDO O CONTRATO'!O142</f>
        <v>-</v>
      </c>
      <c r="H143" s="68" t="str">
        <f>'OBRA CON ACUERDO O CONTRATO'!P142</f>
        <v>ING. J. GUADALUPE IBARRA</v>
      </c>
      <c r="I143" s="21" t="str">
        <f>'OBRA CON ACUERDO O CONTRATO'!G142</f>
        <v>DOP/AD/009/2016</v>
      </c>
      <c r="J143" s="2" t="str">
        <f>'OBRA CON ACUERDO O CONTRATO'!H142</f>
        <v>ADMINISTRACION DIRECTA</v>
      </c>
      <c r="K143" s="3" t="str">
        <f>'OBRA CON ACUERDO O CONTRATO'!I142</f>
        <v>EMPEDRADO AHOGADO EN CEMENTO DE LA CALLE VERANO DE LÓPEZ RAYÓN HASTA EL EMPEDRADO EXISTENTE, EN LA CABECERA MUNICIPAL</v>
      </c>
      <c r="L143" s="6">
        <f>'OBRA CON ACUERDO O CONTRATO'!K142</f>
        <v>42499</v>
      </c>
      <c r="M143" s="4">
        <f>'OBRA CON ACUERDO O CONTRATO'!J142</f>
        <v>292744.34000000003</v>
      </c>
      <c r="N143" s="5">
        <f>'OBRA CON ACUERDO O CONTRATO'!L142</f>
        <v>42502</v>
      </c>
      <c r="O143" s="12">
        <f>'OBRA CON ACUERDO O CONTRATO'!M142</f>
        <v>42665</v>
      </c>
      <c r="P143" s="291" t="s">
        <v>790</v>
      </c>
      <c r="Q143" s="128"/>
      <c r="R143" s="64"/>
      <c r="S143" s="408"/>
      <c r="T143" s="408"/>
      <c r="U143" s="5"/>
      <c r="V143" s="420">
        <f>'OBRA CON ACUERDO O CONTRATO'!AZ142</f>
        <v>0</v>
      </c>
      <c r="W143" s="12"/>
    </row>
    <row r="144" spans="1:23" ht="75" hidden="1">
      <c r="A144" s="30" t="s">
        <v>263</v>
      </c>
      <c r="B144" s="17">
        <f>'OBRA CON ACUERDO O CONTRATO'!E143</f>
        <v>2016</v>
      </c>
      <c r="C144" s="18" t="str">
        <f>'OBRA CON ACUERDO O CONTRATO'!F143</f>
        <v>RAMO 33</v>
      </c>
      <c r="D144" s="470"/>
      <c r="E144" s="470"/>
      <c r="F144" s="470"/>
      <c r="G144" s="67" t="str">
        <f>'OBRA CON ACUERDO O CONTRATO'!O143</f>
        <v>-</v>
      </c>
      <c r="H144" s="68" t="str">
        <f>'OBRA CON ACUERDO O CONTRATO'!P143</f>
        <v>ING. J. GUADALUPE IBARRA</v>
      </c>
      <c r="I144" s="21" t="str">
        <f>'OBRA CON ACUERDO O CONTRATO'!G143</f>
        <v>DOP/AD/010/2016</v>
      </c>
      <c r="J144" s="2" t="str">
        <f>'OBRA CON ACUERDO O CONTRATO'!H143</f>
        <v>ADMINISTRACION DIRECTA</v>
      </c>
      <c r="K144" s="3" t="str">
        <f>'OBRA CON ACUERDO O CONTRATO'!I143</f>
        <v>"AMPLIACIÓN DE RED DE AGUA POTABLE (LINEA ALIMENTADORA) EN AV. DE LOS MAESTROS ENTRE PEDRO MORENO Y NICOLAS BRAVO", EN LA CABECERA MUNICIPAL</v>
      </c>
      <c r="L144" s="6">
        <f>'OBRA CON ACUERDO O CONTRATO'!K143</f>
        <v>42552</v>
      </c>
      <c r="M144" s="4">
        <f>'OBRA CON ACUERDO O CONTRATO'!J143</f>
        <v>93972.47</v>
      </c>
      <c r="N144" s="5">
        <f>'OBRA CON ACUERDO O CONTRATO'!L143</f>
        <v>42555</v>
      </c>
      <c r="O144" s="12">
        <f>'OBRA CON ACUERDO O CONTRATO'!M143</f>
        <v>42586</v>
      </c>
      <c r="P144" s="291" t="s">
        <v>790</v>
      </c>
      <c r="Q144" s="128"/>
      <c r="R144" s="64"/>
      <c r="S144" s="408"/>
      <c r="T144" s="408"/>
      <c r="U144" s="5"/>
      <c r="V144" s="420">
        <f>'OBRA CON ACUERDO O CONTRATO'!AZ143</f>
        <v>0</v>
      </c>
      <c r="W144" s="12"/>
    </row>
    <row r="145" spans="1:23" ht="135" hidden="1">
      <c r="A145" s="30" t="s">
        <v>263</v>
      </c>
      <c r="B145" s="17">
        <f>'OBRA CON ACUERDO O CONTRATO'!E144</f>
        <v>2016</v>
      </c>
      <c r="C145" s="18" t="str">
        <f>'OBRA CON ACUERDO O CONTRATO'!F144</f>
        <v>CUENTA CORRIENTE</v>
      </c>
      <c r="D145" s="470"/>
      <c r="E145" s="470"/>
      <c r="F145" s="470"/>
      <c r="G145" s="67" t="str">
        <f>'OBRA CON ACUERDO O CONTRATO'!O144</f>
        <v>-</v>
      </c>
      <c r="H145" s="68" t="str">
        <f>'OBRA CON ACUERDO O CONTRATO'!P144</f>
        <v>ING. J. GUADALUPE IBARRA</v>
      </c>
      <c r="I145" s="21" t="str">
        <f>'OBRA CON ACUERDO O CONTRATO'!G144</f>
        <v>DOP/AD/011/2016</v>
      </c>
      <c r="J145" s="2" t="str">
        <f>'OBRA CON ACUERDO O CONTRATO'!H144</f>
        <v>ADMINISTRACION DIRECTA</v>
      </c>
      <c r="K145" s="3" t="str">
        <f>'OBRA CON ACUERDO O CONTRATO'!I144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L145" s="6">
        <f>'OBRA CON ACUERDO O CONTRATO'!K144</f>
        <v>42531</v>
      </c>
      <c r="M145" s="4">
        <f>'OBRA CON ACUERDO O CONTRATO'!J144</f>
        <v>550572.48</v>
      </c>
      <c r="N145" s="5">
        <f>'OBRA CON ACUERDO O CONTRATO'!L144</f>
        <v>42534</v>
      </c>
      <c r="O145" s="12">
        <f>'OBRA CON ACUERDO O CONTRATO'!M144</f>
        <v>42582</v>
      </c>
      <c r="P145" s="291" t="s">
        <v>790</v>
      </c>
      <c r="Q145" s="128"/>
      <c r="R145" s="64"/>
      <c r="S145" s="408"/>
      <c r="T145" s="408"/>
      <c r="U145" s="5"/>
      <c r="V145" s="420">
        <f>'OBRA CON ACUERDO O CONTRATO'!AZ144</f>
        <v>0</v>
      </c>
      <c r="W145" s="12"/>
    </row>
    <row r="146" spans="1:23" ht="120" hidden="1">
      <c r="A146" s="30" t="s">
        <v>263</v>
      </c>
      <c r="B146" s="17">
        <f>'OBRA CON ACUERDO O CONTRATO'!E145</f>
        <v>2016</v>
      </c>
      <c r="C146" s="18" t="str">
        <f>'OBRA CON ACUERDO O CONTRATO'!F145</f>
        <v>FONDEREG</v>
      </c>
      <c r="D146" s="470"/>
      <c r="E146" s="470"/>
      <c r="F146" s="470"/>
      <c r="G146" s="67" t="str">
        <f>'OBRA CON ACUERDO O CONTRATO'!O145</f>
        <v>-</v>
      </c>
      <c r="H146" s="68" t="str">
        <f>'OBRA CON ACUERDO O CONTRATO'!P145</f>
        <v>ING. RIGOBERTO OLMEDO RAMOS</v>
      </c>
      <c r="I146" s="21" t="str">
        <f>'OBRA CON ACUERDO O CONTRATO'!G145</f>
        <v>DOP/AD/012/2016</v>
      </c>
      <c r="J146" s="2" t="str">
        <f>'OBRA CON ACUERDO O CONTRATO'!H145</f>
        <v>ADMINISTRACION DIRECTA</v>
      </c>
      <c r="K146" s="3" t="str">
        <f>'OBRA CON ACUERDO O CONTRATO'!I145</f>
        <v>REHABILITACION DE LINEAS HIDROSANITARIAS, EN LA CALLE ZARAGOZA, EN LA LOCALIDAD DE SAN CRISTOBAL  ZAPOTITLÁN, DEL MUNICIPIO DE JOCOTEPEC. JALISCO. CORRESPONDIENTE A LA PARTIDA PRESUPUESTAL DE DRENAJE SANITARIO</v>
      </c>
      <c r="L146" s="6">
        <f>'OBRA CON ACUERDO O CONTRATO'!K145</f>
        <v>42591</v>
      </c>
      <c r="M146" s="4">
        <f>'OBRA CON ACUERDO O CONTRATO'!J145</f>
        <v>165675.38</v>
      </c>
      <c r="N146" s="5">
        <f>'OBRA CON ACUERDO O CONTRATO'!L145</f>
        <v>42618</v>
      </c>
      <c r="O146" s="12">
        <f>'OBRA CON ACUERDO O CONTRATO'!M145</f>
        <v>42643</v>
      </c>
      <c r="P146" s="291" t="s">
        <v>790</v>
      </c>
      <c r="Q146" s="128"/>
      <c r="R146" s="64"/>
      <c r="S146" s="408"/>
      <c r="T146" s="408"/>
      <c r="U146" s="5"/>
      <c r="V146" s="420">
        <f>'OBRA CON ACUERDO O CONTRATO'!AZ145</f>
        <v>0</v>
      </c>
      <c r="W146" s="12"/>
    </row>
    <row r="147" spans="1:23" ht="105" hidden="1">
      <c r="A147" s="30" t="s">
        <v>263</v>
      </c>
      <c r="B147" s="17">
        <f>'OBRA CON ACUERDO O CONTRATO'!E146</f>
        <v>2016</v>
      </c>
      <c r="C147" s="18" t="str">
        <f>'OBRA CON ACUERDO O CONTRATO'!F146</f>
        <v>FONDEREG</v>
      </c>
      <c r="D147" s="470"/>
      <c r="E147" s="470"/>
      <c r="F147" s="470"/>
      <c r="G147" s="67" t="str">
        <f>'OBRA CON ACUERDO O CONTRATO'!O146</f>
        <v>-</v>
      </c>
      <c r="H147" s="68" t="str">
        <f>'OBRA CON ACUERDO O CONTRATO'!P146</f>
        <v>ING. RIGOBERTO OLMEDO RAMOS</v>
      </c>
      <c r="I147" s="21" t="str">
        <f>'OBRA CON ACUERDO O CONTRATO'!G146</f>
        <v>DOP/AD/013/2016</v>
      </c>
      <c r="J147" s="2" t="str">
        <f>'OBRA CON ACUERDO O CONTRATO'!H146</f>
        <v>ADMINISTRACION DIRECTA</v>
      </c>
      <c r="K147" s="3" t="str">
        <f>'OBRA CON ACUERDO O CONTRATO'!I146</f>
        <v>REHABILITACION DE LINEAS HIDROSANITARIAS, EN LA CALLE ZARAGOZA, EN LA LOCALIDAD DE SAN CRISTOBAL  ZAPOTITLÁN, DEL MUNICIPIO DE JOCOTEPEC. JALISCO. CORRESPONDIENTE A LA PARTIDA PRESUPUESTAL DE AGUA POTABLE</v>
      </c>
      <c r="L147" s="6">
        <f>'OBRA CON ACUERDO O CONTRATO'!K146</f>
        <v>42591</v>
      </c>
      <c r="M147" s="4">
        <f>'OBRA CON ACUERDO O CONTRATO'!J146</f>
        <v>127975.51</v>
      </c>
      <c r="N147" s="5">
        <f>'OBRA CON ACUERDO O CONTRATO'!L146</f>
        <v>42632</v>
      </c>
      <c r="O147" s="12">
        <f>'OBRA CON ACUERDO O CONTRATO'!M146</f>
        <v>42651</v>
      </c>
      <c r="P147" s="291" t="s">
        <v>790</v>
      </c>
      <c r="Q147" s="128"/>
      <c r="R147" s="64"/>
      <c r="S147" s="408"/>
      <c r="T147" s="408"/>
      <c r="U147" s="5"/>
      <c r="V147" s="420">
        <f>'OBRA CON ACUERDO O CONTRATO'!AZ146</f>
        <v>0</v>
      </c>
      <c r="W147" s="12"/>
    </row>
    <row r="148" spans="1:23" ht="75" hidden="1">
      <c r="A148" s="30" t="s">
        <v>263</v>
      </c>
      <c r="B148" s="17">
        <f>'OBRA CON ACUERDO O CONTRATO'!E147</f>
        <v>2016</v>
      </c>
      <c r="C148" s="18" t="str">
        <f>'OBRA CON ACUERDO O CONTRATO'!F147</f>
        <v>FONDEREG</v>
      </c>
      <c r="D148" s="470"/>
      <c r="E148" s="470"/>
      <c r="F148" s="470"/>
      <c r="G148" s="67" t="str">
        <f>'OBRA CON ACUERDO O CONTRATO'!O147</f>
        <v>-</v>
      </c>
      <c r="H148" s="68" t="str">
        <f>'OBRA CON ACUERDO O CONTRATO'!P147</f>
        <v>ING. RIGOBERTO OLMEDO RAMOS</v>
      </c>
      <c r="I148" s="21" t="str">
        <f>'OBRA CON ACUERDO O CONTRATO'!G147</f>
        <v>DOP/AD/014/2016</v>
      </c>
      <c r="J148" s="2" t="str">
        <f>'OBRA CON ACUERDO O CONTRATO'!H147</f>
        <v>ADMINISTRACION DIRECTA</v>
      </c>
      <c r="K148" s="3" t="str">
        <f>'OBRA CON ACUERDO O CONTRATO'!I147</f>
        <v>EMPEDRADO ECÓLOGICO CON HUELLAS DE CONCRETO HIDRAULICO EN LA CALLE ZARAGOZA DE LA LOCALIDAD DE SAN CRISTOBAL ZAPOTITLAN</v>
      </c>
      <c r="L148" s="6">
        <f>'OBRA CON ACUERDO O CONTRATO'!K147</f>
        <v>42591</v>
      </c>
      <c r="M148" s="4">
        <f>'OBRA CON ACUERDO O CONTRATO'!J147</f>
        <v>2597533.2999999998</v>
      </c>
      <c r="N148" s="5">
        <f>'OBRA CON ACUERDO O CONTRATO'!L147</f>
        <v>42592</v>
      </c>
      <c r="O148" s="12">
        <f>'OBRA CON ACUERDO O CONTRATO'!M147</f>
        <v>42719</v>
      </c>
      <c r="P148" s="291" t="s">
        <v>790</v>
      </c>
      <c r="Q148" s="128"/>
      <c r="R148" s="64"/>
      <c r="S148" s="408"/>
      <c r="T148" s="408"/>
      <c r="U148" s="5"/>
      <c r="V148" s="420">
        <f>'OBRA CON ACUERDO O CONTRATO'!AZ147</f>
        <v>0</v>
      </c>
      <c r="W148" s="12"/>
    </row>
    <row r="149" spans="1:23" ht="93" hidden="1" customHeight="1">
      <c r="A149" s="30" t="s">
        <v>263</v>
      </c>
      <c r="B149" s="17">
        <f>'OBRA CON ACUERDO O CONTRATO'!E148</f>
        <v>2016</v>
      </c>
      <c r="C149" s="18" t="str">
        <f>'OBRA CON ACUERDO O CONTRATO'!F148</f>
        <v>CUENTA CORRIENTE</v>
      </c>
      <c r="D149" s="470"/>
      <c r="E149" s="470"/>
      <c r="F149" s="470"/>
      <c r="G149" s="67" t="str">
        <f>'OBRA CON ACUERDO O CONTRATO'!O148</f>
        <v>-</v>
      </c>
      <c r="H149" s="68" t="str">
        <f>'OBRA CON ACUERDO O CONTRATO'!P148</f>
        <v>ING. J. GUADALUPE IBARRA</v>
      </c>
      <c r="I149" s="21" t="str">
        <f>'OBRA CON ACUERDO O CONTRATO'!G148</f>
        <v>DOP/AD/015/2016</v>
      </c>
      <c r="J149" s="2" t="str">
        <f>'OBRA CON ACUERDO O CONTRATO'!H148</f>
        <v>ADMINISTRACION DIRECTA</v>
      </c>
      <c r="K149" s="3" t="str">
        <f>'OBRA CON ACUERDO O CONTRATO'!I148</f>
        <v>INSTALACIÓN DE DESCARGAS DOMICILIARIAS EN LA CALLE LÓPEZ RAYÓN DE PRIVADA INDEPENDENCIA HACIA CALLE VERANO EN LA CABECERA MUNICIPAL</v>
      </c>
      <c r="L149" s="6">
        <f>'OBRA CON ACUERDO O CONTRATO'!K148</f>
        <v>42548</v>
      </c>
      <c r="M149" s="4">
        <f>'OBRA CON ACUERDO O CONTRATO'!J148</f>
        <v>12001.68</v>
      </c>
      <c r="N149" s="5">
        <f>'OBRA CON ACUERDO O CONTRATO'!L148</f>
        <v>42549</v>
      </c>
      <c r="O149" s="12">
        <f>'OBRA CON ACUERDO O CONTRATO'!M148</f>
        <v>42622</v>
      </c>
      <c r="P149" s="291" t="s">
        <v>790</v>
      </c>
      <c r="Q149" s="128"/>
      <c r="R149" s="64"/>
      <c r="S149" s="408"/>
      <c r="T149" s="408"/>
      <c r="U149" s="5"/>
      <c r="V149" s="420">
        <f>'OBRA CON ACUERDO O CONTRATO'!AZ148</f>
        <v>0</v>
      </c>
      <c r="W149" s="12"/>
    </row>
    <row r="150" spans="1:23" ht="45" hidden="1">
      <c r="A150" s="30" t="s">
        <v>263</v>
      </c>
      <c r="B150" s="17">
        <f>'OBRA CON ACUERDO O CONTRATO'!E149</f>
        <v>2016</v>
      </c>
      <c r="C150" s="18" t="str">
        <f>'OBRA CON ACUERDO O CONTRATO'!F149</f>
        <v>CUENTA CORRIENTE</v>
      </c>
      <c r="D150" s="470"/>
      <c r="E150" s="470"/>
      <c r="F150" s="470"/>
      <c r="G150" s="67" t="str">
        <f>'OBRA CON ACUERDO O CONTRATO'!O149</f>
        <v>-</v>
      </c>
      <c r="H150" s="68" t="str">
        <f>'OBRA CON ACUERDO O CONTRATO'!P149</f>
        <v>ING. J. GUADALUPE IBARRA</v>
      </c>
      <c r="I150" s="21" t="str">
        <f>'OBRA CON ACUERDO O CONTRATO'!G149</f>
        <v>DOP/AD/016/2016</v>
      </c>
      <c r="J150" s="2" t="str">
        <f>'OBRA CON ACUERDO O CONTRATO'!H149</f>
        <v>ADMINISTRACION DIRECTA</v>
      </c>
      <c r="K150" s="3" t="str">
        <f>'OBRA CON ACUERDO O CONTRATO'!I149</f>
        <v>AMPLIACIÓN DE RED DE AGUA POTABLE Y TOMAS DOMICILIARIAS EN LA CALLE LOPEZ RAYON,</v>
      </c>
      <c r="L150" s="6">
        <f>'OBRA CON ACUERDO O CONTRATO'!K149</f>
        <v>42548</v>
      </c>
      <c r="M150" s="4">
        <f>'OBRA CON ACUERDO O CONTRATO'!J149</f>
        <v>27133.54</v>
      </c>
      <c r="N150" s="5">
        <f>'OBRA CON ACUERDO O CONTRATO'!L149</f>
        <v>42549</v>
      </c>
      <c r="O150" s="12">
        <f>'OBRA CON ACUERDO O CONTRATO'!M149</f>
        <v>42622</v>
      </c>
      <c r="P150" s="291" t="s">
        <v>790</v>
      </c>
      <c r="Q150" s="128"/>
      <c r="R150" s="64"/>
      <c r="S150" s="408"/>
      <c r="T150" s="408"/>
      <c r="U150" s="5"/>
      <c r="V150" s="420">
        <f>'OBRA CON ACUERDO O CONTRATO'!AZ149</f>
        <v>0</v>
      </c>
      <c r="W150" s="12"/>
    </row>
    <row r="151" spans="1:23" ht="87.75" hidden="1" customHeight="1">
      <c r="A151" s="30" t="s">
        <v>263</v>
      </c>
      <c r="B151" s="17">
        <f>'OBRA CON ACUERDO O CONTRATO'!E150</f>
        <v>2016</v>
      </c>
      <c r="C151" s="18" t="str">
        <f>'OBRA CON ACUERDO O CONTRATO'!F150</f>
        <v>3X1 PARA MIGRANTES</v>
      </c>
      <c r="D151" s="470"/>
      <c r="E151" s="470"/>
      <c r="F151" s="470"/>
      <c r="G151" s="67" t="str">
        <f>'OBRA CON ACUERDO O CONTRATO'!O150</f>
        <v>-</v>
      </c>
      <c r="H151" s="68" t="str">
        <f>'OBRA CON ACUERDO O CONTRATO'!P150</f>
        <v>ING. RIGOBERTO OLMEDO RAMOS</v>
      </c>
      <c r="I151" s="21" t="str">
        <f>'OBRA CON ACUERDO O CONTRATO'!G150</f>
        <v>DOP/AD/017/2016</v>
      </c>
      <c r="J151" s="2" t="str">
        <f>'OBRA CON ACUERDO O CONTRATO'!H150</f>
        <v>ADMINISTRACION DIRECTA</v>
      </c>
      <c r="K151" s="3" t="str">
        <f>'OBRA CON ACUERDO O CONTRATO'!I150</f>
        <v>REHABILITACIÓN DE RED DE DRENAJE EN CALLE RAMON CORONA DESDE PINO SUAREZ HASTA ZONA FEDERAL DEL LAGO, EN LA LOCALIDAD DE SAN PEDRO TESISTAN</v>
      </c>
      <c r="L151" s="6">
        <f>'OBRA CON ACUERDO O CONTRATO'!K150</f>
        <v>42627</v>
      </c>
      <c r="M151" s="4">
        <f>'OBRA CON ACUERDO O CONTRATO'!J150</f>
        <v>136120</v>
      </c>
      <c r="N151" s="5">
        <f>'OBRA CON ACUERDO O CONTRATO'!L150</f>
        <v>42627</v>
      </c>
      <c r="O151" s="12">
        <f>'OBRA CON ACUERDO O CONTRATO'!M150</f>
        <v>42643</v>
      </c>
      <c r="P151" s="291" t="s">
        <v>790</v>
      </c>
      <c r="Q151" s="128"/>
      <c r="R151" s="64"/>
      <c r="S151" s="408"/>
      <c r="T151" s="408"/>
      <c r="U151" s="5"/>
      <c r="V151" s="420">
        <f>'OBRA CON ACUERDO O CONTRATO'!AZ150</f>
        <v>0</v>
      </c>
      <c r="W151" s="12"/>
    </row>
    <row r="152" spans="1:23" ht="90" hidden="1" customHeight="1">
      <c r="A152" s="30" t="s">
        <v>263</v>
      </c>
      <c r="B152" s="17">
        <f>'OBRA CON ACUERDO O CONTRATO'!E151</f>
        <v>2016</v>
      </c>
      <c r="C152" s="18" t="str">
        <f>'OBRA CON ACUERDO O CONTRATO'!F151</f>
        <v>3X1 PARA MIGRANTES</v>
      </c>
      <c r="D152" s="470"/>
      <c r="E152" s="470"/>
      <c r="F152" s="470"/>
      <c r="G152" s="67" t="str">
        <f>'OBRA CON ACUERDO O CONTRATO'!O151</f>
        <v>-</v>
      </c>
      <c r="H152" s="68" t="str">
        <f>'OBRA CON ACUERDO O CONTRATO'!P151</f>
        <v>ING. RIGOBERTO OLMEDO RAMOS</v>
      </c>
      <c r="I152" s="21" t="str">
        <f>'OBRA CON ACUERDO O CONTRATO'!G151</f>
        <v>DOP/AD/018/2016</v>
      </c>
      <c r="J152" s="2" t="str">
        <f>'OBRA CON ACUERDO O CONTRATO'!H151</f>
        <v>ADMINISTRACION DIRECTA</v>
      </c>
      <c r="K152" s="3" t="str">
        <f>'OBRA CON ACUERDO O CONTRATO'!I151</f>
        <v>REHABILITACION DE RED DE AGUA POTABLE EN CALLE RAMON CORONA DESDE PINO SUAREZ HASTA ZONA FEDERAL DEL LAGO, EN LA LOCALIDAD DE SAN PEDRO TESISTAN</v>
      </c>
      <c r="L152" s="6">
        <f>'OBRA CON ACUERDO O CONTRATO'!K151</f>
        <v>42639</v>
      </c>
      <c r="M152" s="4">
        <f>'OBRA CON ACUERDO O CONTRATO'!J151</f>
        <v>100336</v>
      </c>
      <c r="N152" s="5">
        <f>'OBRA CON ACUERDO O CONTRATO'!L151</f>
        <v>42639</v>
      </c>
      <c r="O152" s="12">
        <f>'OBRA CON ACUERDO O CONTRATO'!M151</f>
        <v>42651</v>
      </c>
      <c r="P152" s="291" t="s">
        <v>790</v>
      </c>
      <c r="Q152" s="128"/>
      <c r="R152" s="64"/>
      <c r="S152" s="408"/>
      <c r="T152" s="408"/>
      <c r="U152" s="5"/>
      <c r="V152" s="420">
        <f>'OBRA CON ACUERDO O CONTRATO'!AZ151</f>
        <v>0</v>
      </c>
      <c r="W152" s="12"/>
    </row>
    <row r="153" spans="1:23" ht="90" hidden="1">
      <c r="A153" s="30" t="s">
        <v>263</v>
      </c>
      <c r="B153" s="17">
        <f>'OBRA CON ACUERDO O CONTRATO'!E152</f>
        <v>2016</v>
      </c>
      <c r="C153" s="18" t="str">
        <f>'OBRA CON ACUERDO O CONTRATO'!F152</f>
        <v>3X1 PARA MIGRANTES</v>
      </c>
      <c r="D153" s="470"/>
      <c r="E153" s="470"/>
      <c r="F153" s="470"/>
      <c r="G153" s="67" t="str">
        <f>'OBRA CON ACUERDO O CONTRATO'!O152</f>
        <v>-</v>
      </c>
      <c r="H153" s="68" t="str">
        <f>'OBRA CON ACUERDO O CONTRATO'!P152</f>
        <v>ING. RIGOBERTO OLMEDO RAMOS</v>
      </c>
      <c r="I153" s="21" t="str">
        <f>'OBRA CON ACUERDO O CONTRATO'!G152</f>
        <v>DOP/AD/019/2016</v>
      </c>
      <c r="J153" s="2" t="str">
        <f>'OBRA CON ACUERDO O CONTRATO'!H152</f>
        <v>ADMINISTRACION DIRECTA</v>
      </c>
      <c r="K153" s="3" t="str">
        <f>'OBRA CON ACUERDO O CONTRATO'!I152</f>
        <v>COLOCACIÓN DE EMPEDRADO AHOGADO EN CEMENTO EN CALLE RAMON CORONA DESDE PINO SUAREZ HASTA ZONA FEDERAL DEL LAGO, EN LA LOCALIDAD DE SAN PEDRO TESISTAN</v>
      </c>
      <c r="L153" s="6">
        <f>'OBRA CON ACUERDO O CONTRATO'!K152</f>
        <v>42641</v>
      </c>
      <c r="M153" s="4">
        <f>'OBRA CON ACUERDO O CONTRATO'!J152</f>
        <v>236752</v>
      </c>
      <c r="N153" s="5">
        <f>'OBRA CON ACUERDO O CONTRATO'!L152</f>
        <v>42639</v>
      </c>
      <c r="O153" s="12">
        <f>'OBRA CON ACUERDO O CONTRATO'!M152</f>
        <v>42663</v>
      </c>
      <c r="P153" s="291" t="s">
        <v>790</v>
      </c>
      <c r="Q153" s="128"/>
      <c r="R153" s="64"/>
      <c r="S153" s="408"/>
      <c r="T153" s="408"/>
      <c r="U153" s="5"/>
      <c r="V153" s="420">
        <f>'OBRA CON ACUERDO O CONTRATO'!AZ152</f>
        <v>0</v>
      </c>
      <c r="W153" s="12"/>
    </row>
    <row r="154" spans="1:23" ht="90" hidden="1" customHeight="1">
      <c r="A154" s="30" t="s">
        <v>263</v>
      </c>
      <c r="B154" s="17">
        <f>'OBRA CON ACUERDO O CONTRATO'!E153</f>
        <v>2016</v>
      </c>
      <c r="C154" s="18" t="str">
        <f>'OBRA CON ACUERDO O CONTRATO'!F153</f>
        <v>3X1 PARA MIGRANTES</v>
      </c>
      <c r="D154" s="470"/>
      <c r="E154" s="470"/>
      <c r="F154" s="470"/>
      <c r="G154" s="67" t="str">
        <f>'OBRA CON ACUERDO O CONTRATO'!O153</f>
        <v>-</v>
      </c>
      <c r="H154" s="68" t="str">
        <f>'OBRA CON ACUERDO O CONTRATO'!P153</f>
        <v>ING. RIGOBERTO OLMEDO RAMOS</v>
      </c>
      <c r="I154" s="21" t="str">
        <f>'OBRA CON ACUERDO O CONTRATO'!G153</f>
        <v>DOP/AD/020/2016</v>
      </c>
      <c r="J154" s="2" t="str">
        <f>'OBRA CON ACUERDO O CONTRATO'!H153</f>
        <v>ADMINISTRACION DIRECTA</v>
      </c>
      <c r="K154" s="3" t="str">
        <f>'OBRA CON ACUERDO O CONTRATO'!I153</f>
        <v xml:space="preserve">REHABILITACION DE RED DE DRENAJE EN CALLE GUADALUPE VICTORIA DESDE HIDALGO HASTA ZONA FEDERAL DEL LAGO, EN LA LOCALIDAD DE SAN PEDRO TESISTAN </v>
      </c>
      <c r="L154" s="6">
        <f>'OBRA CON ACUERDO O CONTRATO'!K153</f>
        <v>42639</v>
      </c>
      <c r="M154" s="4">
        <f>'OBRA CON ACUERDO O CONTRATO'!J153</f>
        <v>214516</v>
      </c>
      <c r="N154" s="5">
        <f>'OBRA CON ACUERDO O CONTRATO'!L153</f>
        <v>42641</v>
      </c>
      <c r="O154" s="12">
        <f>'OBRA CON ACUERDO O CONTRATO'!M153</f>
        <v>42663</v>
      </c>
      <c r="P154" s="291" t="s">
        <v>790</v>
      </c>
      <c r="Q154" s="128"/>
      <c r="R154" s="64"/>
      <c r="S154" s="408"/>
      <c r="T154" s="408"/>
      <c r="U154" s="5"/>
      <c r="V154" s="420">
        <f>'OBRA CON ACUERDO O CONTRATO'!AZ153</f>
        <v>0</v>
      </c>
      <c r="W154" s="12"/>
    </row>
    <row r="155" spans="1:23" ht="93" hidden="1" customHeight="1">
      <c r="A155" s="30" t="s">
        <v>263</v>
      </c>
      <c r="B155" s="17">
        <f>'OBRA CON ACUERDO O CONTRATO'!E154</f>
        <v>2016</v>
      </c>
      <c r="C155" s="18" t="str">
        <f>'OBRA CON ACUERDO O CONTRATO'!F154</f>
        <v>3X1 PARA MIGRANTES</v>
      </c>
      <c r="D155" s="470"/>
      <c r="E155" s="470"/>
      <c r="F155" s="470"/>
      <c r="G155" s="67" t="str">
        <f>'OBRA CON ACUERDO O CONTRATO'!O154</f>
        <v>-</v>
      </c>
      <c r="H155" s="68" t="str">
        <f>'OBRA CON ACUERDO O CONTRATO'!P154</f>
        <v>ING. RIGOBERTO OLMEDO RAMOS</v>
      </c>
      <c r="I155" s="21" t="str">
        <f>'OBRA CON ACUERDO O CONTRATO'!G154</f>
        <v>DOP/AD/021/2016</v>
      </c>
      <c r="J155" s="2" t="str">
        <f>'OBRA CON ACUERDO O CONTRATO'!H154</f>
        <v>ADMINISTRACION DIRECTA</v>
      </c>
      <c r="K155" s="3" t="str">
        <f>'OBRA CON ACUERDO O CONTRATO'!I154</f>
        <v>REHABILITACION DE RED DE AGUA POTABLE EN CALLE GUADALUPE VICTORIA ENTRE HIDALGO Y ZONA FEDERAL DEL LAGO, EN LA LOCALIDAD DE SAN PEDRO TESISTAN</v>
      </c>
      <c r="L155" s="6">
        <f>'OBRA CON ACUERDO O CONTRATO'!K154</f>
        <v>42646</v>
      </c>
      <c r="M155" s="4">
        <f>'OBRA CON ACUERDO O CONTRATO'!J154</f>
        <v>245400</v>
      </c>
      <c r="N155" s="5">
        <f>'OBRA CON ACUERDO O CONTRATO'!L154</f>
        <v>42648</v>
      </c>
      <c r="O155" s="12">
        <f>'OBRA CON ACUERDO O CONTRATO'!M154</f>
        <v>42669</v>
      </c>
      <c r="P155" s="291" t="s">
        <v>790</v>
      </c>
      <c r="Q155" s="128"/>
      <c r="R155" s="64"/>
      <c r="S155" s="408"/>
      <c r="T155" s="408"/>
      <c r="U155" s="5"/>
      <c r="V155" s="420">
        <f>'OBRA CON ACUERDO O CONTRATO'!AZ154</f>
        <v>0</v>
      </c>
      <c r="W155" s="12"/>
    </row>
    <row r="156" spans="1:23" ht="93" hidden="1" customHeight="1">
      <c r="A156" s="30" t="s">
        <v>263</v>
      </c>
      <c r="B156" s="17">
        <f>'OBRA CON ACUERDO O CONTRATO'!E155</f>
        <v>2016</v>
      </c>
      <c r="C156" s="18" t="str">
        <f>'OBRA CON ACUERDO O CONTRATO'!F155</f>
        <v>3X1 PARA MIGRANTES</v>
      </c>
      <c r="D156" s="470"/>
      <c r="E156" s="470"/>
      <c r="F156" s="470"/>
      <c r="G156" s="67" t="str">
        <f>'OBRA CON ACUERDO O CONTRATO'!O155</f>
        <v>-</v>
      </c>
      <c r="H156" s="68" t="str">
        <f>'OBRA CON ACUERDO O CONTRATO'!P155</f>
        <v>ING. RIGOBERTO OLMEDO RAMOS</v>
      </c>
      <c r="I156" s="21" t="str">
        <f>'OBRA CON ACUERDO O CONTRATO'!G155</f>
        <v>DOP/AD/022/2016</v>
      </c>
      <c r="J156" s="2" t="str">
        <f>'OBRA CON ACUERDO O CONTRATO'!H155</f>
        <v>ADMINISTRACION DIRECTA</v>
      </c>
      <c r="K156" s="3" t="str">
        <f>'OBRA CON ACUERDO O CONTRATO'!I155</f>
        <v>COLOCACIÓN DE EMPEDRADO AHOGADO EN CEMENTO EN CALLE GUADALUPE VICTORIA DESDE HIDALGO HASTA ZONA FEDERAL DEL LAGO, EN LA LOCALIDAD DE SAN PEDRO TESISTAN</v>
      </c>
      <c r="L156" s="6">
        <f>'OBRA CON ACUERDO O CONTRATO'!K155</f>
        <v>42657</v>
      </c>
      <c r="M156" s="4">
        <f>'OBRA CON ACUERDO O CONTRATO'!J155</f>
        <v>259860</v>
      </c>
      <c r="N156" s="5">
        <f>'OBRA CON ACUERDO O CONTRATO'!L155</f>
        <v>42660</v>
      </c>
      <c r="O156" s="12">
        <f>'OBRA CON ACUERDO O CONTRATO'!M155</f>
        <v>42684</v>
      </c>
      <c r="P156" s="291" t="s">
        <v>790</v>
      </c>
      <c r="Q156" s="128"/>
      <c r="R156" s="64"/>
      <c r="S156" s="408"/>
      <c r="T156" s="408"/>
      <c r="U156" s="5"/>
      <c r="V156" s="420">
        <f>'OBRA CON ACUERDO O CONTRATO'!AZ155</f>
        <v>0</v>
      </c>
      <c r="W156" s="12"/>
    </row>
    <row r="157" spans="1:23" ht="56.25" hidden="1" customHeight="1">
      <c r="A157" s="30" t="s">
        <v>263</v>
      </c>
      <c r="B157" s="17">
        <f>'OBRA CON ACUERDO O CONTRATO'!E156</f>
        <v>2016</v>
      </c>
      <c r="C157" s="18" t="str">
        <f>'OBRA CON ACUERDO O CONTRATO'!F156</f>
        <v>3X1 PARA MIGRANTES</v>
      </c>
      <c r="D157" s="470"/>
      <c r="E157" s="470"/>
      <c r="F157" s="470"/>
      <c r="G157" s="67" t="str">
        <f>'OBRA CON ACUERDO O CONTRATO'!O156</f>
        <v>-</v>
      </c>
      <c r="H157" s="68" t="str">
        <f>'OBRA CON ACUERDO O CONTRATO'!P156</f>
        <v>ING. J. GUADALUPE IBARRA</v>
      </c>
      <c r="I157" s="21" t="str">
        <f>'OBRA CON ACUERDO O CONTRATO'!G156</f>
        <v>DOP/AD/023/2016</v>
      </c>
      <c r="J157" s="2" t="str">
        <f>'OBRA CON ACUERDO O CONTRATO'!H156</f>
        <v>ADMINISTRACION DIRECTA</v>
      </c>
      <c r="K157" s="3" t="str">
        <f>'OBRA CON ACUERDO O CONTRATO'!I156</f>
        <v>CONSTRUCCIÓN DE DRENAJE PLUVIAL EN CALLE PRIVADA CAMICHINES DE LA CABECERA</v>
      </c>
      <c r="L157" s="6">
        <f>'OBRA CON ACUERDO O CONTRATO'!K156</f>
        <v>42627</v>
      </c>
      <c r="M157" s="4">
        <f>'OBRA CON ACUERDO O CONTRATO'!J156</f>
        <v>233400</v>
      </c>
      <c r="N157" s="5">
        <f>'OBRA CON ACUERDO O CONTRATO'!L156</f>
        <v>42690</v>
      </c>
      <c r="O157" s="12">
        <f>'OBRA CON ACUERDO O CONTRATO'!M156</f>
        <v>42700</v>
      </c>
      <c r="P157" s="291" t="s">
        <v>790</v>
      </c>
      <c r="Q157" s="128"/>
      <c r="R157" s="64"/>
      <c r="S157" s="408"/>
      <c r="T157" s="408"/>
      <c r="U157" s="5"/>
      <c r="V157" s="420">
        <f>'OBRA CON ACUERDO O CONTRATO'!AZ156</f>
        <v>0</v>
      </c>
      <c r="W157" s="12"/>
    </row>
    <row r="158" spans="1:23" ht="62.25" hidden="1" customHeight="1">
      <c r="A158" s="30" t="s">
        <v>263</v>
      </c>
      <c r="B158" s="17">
        <f>'OBRA CON ACUERDO O CONTRATO'!E157</f>
        <v>2016</v>
      </c>
      <c r="C158" s="18" t="str">
        <f>'OBRA CON ACUERDO O CONTRATO'!F157</f>
        <v>3X1 PARA MIGRANTES</v>
      </c>
      <c r="D158" s="470"/>
      <c r="E158" s="470"/>
      <c r="F158" s="470"/>
      <c r="G158" s="67" t="str">
        <f>'OBRA CON ACUERDO O CONTRATO'!O157</f>
        <v>-</v>
      </c>
      <c r="H158" s="68" t="str">
        <f>'OBRA CON ACUERDO O CONTRATO'!P157</f>
        <v>ING. J. GUADALUPE IBARRA</v>
      </c>
      <c r="I158" s="21" t="str">
        <f>'OBRA CON ACUERDO O CONTRATO'!G157</f>
        <v>DOP/AD/024/2016</v>
      </c>
      <c r="J158" s="2" t="str">
        <f>'OBRA CON ACUERDO O CONTRATO'!H157</f>
        <v>ADMINISTRACION DIRECTA</v>
      </c>
      <c r="K158" s="3" t="str">
        <f>'OBRA CON ACUERDO O CONTRATO'!I157</f>
        <v>COLOCACIÓN DE ADOQUÍN EN CALLE PRIVADA CAMICHINES, EN LA CABECERA</v>
      </c>
      <c r="L158" s="6">
        <f>'OBRA CON ACUERDO O CONTRATO'!K157</f>
        <v>42641</v>
      </c>
      <c r="M158" s="4">
        <f>'OBRA CON ACUERDO O CONTRATO'!J157</f>
        <v>456248</v>
      </c>
      <c r="N158" s="5">
        <f>'OBRA CON ACUERDO O CONTRATO'!L157</f>
        <v>42702</v>
      </c>
      <c r="O158" s="12">
        <f>'OBRA CON ACUERDO O CONTRATO'!M157</f>
        <v>42721</v>
      </c>
      <c r="P158" s="291" t="s">
        <v>790</v>
      </c>
      <c r="Q158" s="128"/>
      <c r="R158" s="64"/>
      <c r="S158" s="408"/>
      <c r="T158" s="408"/>
      <c r="U158" s="5"/>
      <c r="V158" s="420">
        <f>'OBRA CON ACUERDO O CONTRATO'!AZ157</f>
        <v>0</v>
      </c>
      <c r="W158" s="12"/>
    </row>
    <row r="159" spans="1:23" ht="87" hidden="1" customHeight="1">
      <c r="A159" s="30" t="s">
        <v>263</v>
      </c>
      <c r="B159" s="17">
        <f>'OBRA CON ACUERDO O CONTRATO'!E158</f>
        <v>2016</v>
      </c>
      <c r="C159" s="18" t="str">
        <f>'OBRA CON ACUERDO O CONTRATO'!F158</f>
        <v>3X1 PARA MIGRANTES</v>
      </c>
      <c r="D159" s="470"/>
      <c r="E159" s="470"/>
      <c r="F159" s="470"/>
      <c r="G159" s="67" t="str">
        <f>'OBRA CON ACUERDO O CONTRATO'!O158</f>
        <v>-</v>
      </c>
      <c r="H159" s="68" t="str">
        <f>'OBRA CON ACUERDO O CONTRATO'!P158</f>
        <v>ING. RIGOBERTO OLMEDO RAMOS</v>
      </c>
      <c r="I159" s="21" t="str">
        <f>'OBRA CON ACUERDO O CONTRATO'!G158</f>
        <v>DOP/AD/025/2016</v>
      </c>
      <c r="J159" s="2" t="str">
        <f>'OBRA CON ACUERDO O CONTRATO'!H158</f>
        <v>ADMINISTRACION DIRECTA</v>
      </c>
      <c r="K159" s="3" t="str">
        <f>'OBRA CON ACUERDO O CONTRATO'!I158</f>
        <v>REHABILITACIÓN DE RED DE DRENAJE EN CALLE RIVERA DEL LAGO DEL PARQUE LÍNEAL HASTA CALLE CHUECA, EN LA AGENCIA MUNICIPAL DE CHANTEPEC</v>
      </c>
      <c r="L159" s="6">
        <f>'OBRA CON ACUERDO O CONTRATO'!K158</f>
        <v>42630</v>
      </c>
      <c r="M159" s="4">
        <f>'OBRA CON ACUERDO O CONTRATO'!J158</f>
        <v>525186</v>
      </c>
      <c r="N159" s="5">
        <f>'OBRA CON ACUERDO O CONTRATO'!L158</f>
        <v>42662</v>
      </c>
      <c r="O159" s="12">
        <f>'OBRA CON ACUERDO O CONTRATO'!M158</f>
        <v>42672</v>
      </c>
      <c r="P159" s="291" t="s">
        <v>790</v>
      </c>
      <c r="Q159" s="128"/>
      <c r="R159" s="64"/>
      <c r="S159" s="408"/>
      <c r="T159" s="408"/>
      <c r="U159" s="5"/>
      <c r="V159" s="420">
        <f>'OBRA CON ACUERDO O CONTRATO'!AZ158</f>
        <v>0</v>
      </c>
      <c r="W159" s="12"/>
    </row>
    <row r="160" spans="1:23" ht="61.5" hidden="1" customHeight="1">
      <c r="A160" s="30" t="s">
        <v>263</v>
      </c>
      <c r="B160" s="17">
        <f>'OBRA CON ACUERDO O CONTRATO'!E159</f>
        <v>2016</v>
      </c>
      <c r="C160" s="18" t="str">
        <f>'OBRA CON ACUERDO O CONTRATO'!F159</f>
        <v>3X1 PARA MIGRANTES</v>
      </c>
      <c r="D160" s="470"/>
      <c r="E160" s="470"/>
      <c r="F160" s="470"/>
      <c r="G160" s="67" t="str">
        <f>'OBRA CON ACUERDO O CONTRATO'!O159</f>
        <v>-</v>
      </c>
      <c r="H160" s="68" t="str">
        <f>'OBRA CON ACUERDO O CONTRATO'!P159</f>
        <v>ING. RIGOBERTO OLMEDO RAMOS</v>
      </c>
      <c r="I160" s="21" t="str">
        <f>'OBRA CON ACUERDO O CONTRATO'!G159</f>
        <v>DOP/AD/026/2016</v>
      </c>
      <c r="J160" s="2" t="str">
        <f>'OBRA CON ACUERDO O CONTRATO'!H159</f>
        <v>ADMINISTRACION DIRECTA</v>
      </c>
      <c r="K160" s="3" t="str">
        <f>'OBRA CON ACUERDO O CONTRATO'!I159</f>
        <v xml:space="preserve">REHABILITACIÓN DE RED DE DRENAJE CALLE INSURGENTES, EN LA LOCALIDAD DE ZAPOTITAN DE HIDALGO </v>
      </c>
      <c r="L160" s="6">
        <f>'OBRA CON ACUERDO O CONTRATO'!K159</f>
        <v>42678</v>
      </c>
      <c r="M160" s="4">
        <f>'OBRA CON ACUERDO O CONTRATO'!J159</f>
        <v>678342</v>
      </c>
      <c r="N160" s="5">
        <f>'OBRA CON ACUERDO O CONTRATO'!L159</f>
        <v>42682</v>
      </c>
      <c r="O160" s="12">
        <f>'OBRA CON ACUERDO O CONTRATO'!M159</f>
        <v>42704</v>
      </c>
      <c r="P160" s="291" t="s">
        <v>790</v>
      </c>
      <c r="Q160" s="128"/>
      <c r="R160" s="64"/>
      <c r="S160" s="408"/>
      <c r="T160" s="408"/>
      <c r="U160" s="5"/>
      <c r="V160" s="420">
        <f>'OBRA CON ACUERDO O CONTRATO'!AZ159</f>
        <v>0</v>
      </c>
      <c r="W160" s="12"/>
    </row>
    <row r="161" spans="1:23" ht="110.25" hidden="1" customHeight="1">
      <c r="A161" s="30" t="s">
        <v>263</v>
      </c>
      <c r="B161" s="17">
        <f>'OBRA CON ACUERDO O CONTRATO'!E160</f>
        <v>2016</v>
      </c>
      <c r="C161" s="18" t="str">
        <f>'OBRA CON ACUERDO O CONTRATO'!F160</f>
        <v>FORTALECE</v>
      </c>
      <c r="D161" s="470"/>
      <c r="E161" s="470"/>
      <c r="F161" s="470"/>
      <c r="G161" s="67" t="str">
        <f>'OBRA CON ACUERDO O CONTRATO'!O160</f>
        <v>-</v>
      </c>
      <c r="H161" s="68" t="str">
        <f>'OBRA CON ACUERDO O CONTRATO'!P160</f>
        <v>ING. J. GUADALUPE IBARRA</v>
      </c>
      <c r="I161" s="21" t="str">
        <f>'OBRA CON ACUERDO O CONTRATO'!G160</f>
        <v>DOP/AD/027/2016</v>
      </c>
      <c r="J161" s="2" t="str">
        <f>'OBRA CON ACUERDO O CONTRATO'!H160</f>
        <v>ADMINISTRACION DIRECTA</v>
      </c>
      <c r="K161" s="3" t="str">
        <f>'OBRA CON ACUERDO O CONTRATO'!I160</f>
        <v>REHABILITACIÓN DE BANQUETAS, RAMPAS, GUARNICIONES Y JARDINERÍA EN LA CALLE DEGOLLADO ENTRE JOSEFA ORTIZ DE DOMINGUEZ Y NICOLAS BRAVO, EN EL MUNICIPIO DE JOCOTEPEC, JALISCO</v>
      </c>
      <c r="L161" s="6">
        <f>'OBRA CON ACUERDO O CONTRATO'!K160</f>
        <v>43053</v>
      </c>
      <c r="M161" s="4">
        <f>'OBRA CON ACUERDO O CONTRATO'!J160</f>
        <v>275569.48</v>
      </c>
      <c r="N161" s="5">
        <f>'OBRA CON ACUERDO O CONTRATO'!L160</f>
        <v>43054</v>
      </c>
      <c r="O161" s="12">
        <f>'OBRA CON ACUERDO O CONTRATO'!M160</f>
        <v>43099</v>
      </c>
      <c r="P161" s="291" t="s">
        <v>790</v>
      </c>
      <c r="Q161" s="128"/>
      <c r="R161" s="64"/>
      <c r="S161" s="408"/>
      <c r="T161" s="408"/>
      <c r="U161" s="5"/>
      <c r="V161" s="420">
        <f>'OBRA CON ACUERDO O CONTRATO'!AZ160</f>
        <v>0</v>
      </c>
      <c r="W161" s="12"/>
    </row>
    <row r="162" spans="1:23" ht="67.5" hidden="1" customHeight="1">
      <c r="A162" s="30" t="s">
        <v>263</v>
      </c>
      <c r="B162" s="17">
        <f>'OBRA CON ACUERDO O CONTRATO'!E161</f>
        <v>2016</v>
      </c>
      <c r="C162" s="18" t="str">
        <f>'OBRA CON ACUERDO O CONTRATO'!F161</f>
        <v>RAMO 33</v>
      </c>
      <c r="D162" s="470"/>
      <c r="E162" s="470"/>
      <c r="F162" s="470"/>
      <c r="G162" s="67" t="str">
        <f>'OBRA CON ACUERDO O CONTRATO'!O161</f>
        <v>-</v>
      </c>
      <c r="H162" s="68" t="str">
        <f>'OBRA CON ACUERDO O CONTRATO'!P161</f>
        <v>ING. J. GUADALUPE IBARRA</v>
      </c>
      <c r="I162" s="21" t="str">
        <f>'OBRA CON ACUERDO O CONTRATO'!G161</f>
        <v>DOP/AD/028/2016</v>
      </c>
      <c r="J162" s="2" t="str">
        <f>'OBRA CON ACUERDO O CONTRATO'!H161</f>
        <v>ADMINISTRACION DIRECTA</v>
      </c>
      <c r="K162" s="3" t="str">
        <f>'OBRA CON ACUERDO O CONTRATO'!I161</f>
        <v>CONSTRUCCIÓN DE RED DE AGUA POTABLE EN CALLE HIDALGO A SAN LUCIANO DE ABAJO, EN LA LOCALIDAD DE SAN LUCIANO</v>
      </c>
      <c r="L162" s="6">
        <f>'OBRA CON ACUERDO O CONTRATO'!K161</f>
        <v>42704</v>
      </c>
      <c r="M162" s="4">
        <f>'OBRA CON ACUERDO O CONTRATO'!J161</f>
        <v>504950.57</v>
      </c>
      <c r="N162" s="5">
        <f>'OBRA CON ACUERDO O CONTRATO'!L161</f>
        <v>42705</v>
      </c>
      <c r="O162" s="12">
        <f>'OBRA CON ACUERDO O CONTRATO'!M161</f>
        <v>42735</v>
      </c>
      <c r="P162" s="291" t="s">
        <v>790</v>
      </c>
      <c r="Q162" s="128"/>
      <c r="R162" s="64"/>
      <c r="S162" s="408"/>
      <c r="T162" s="408"/>
      <c r="U162" s="5"/>
      <c r="V162" s="420">
        <f>'OBRA CON ACUERDO O CONTRATO'!AZ161</f>
        <v>0</v>
      </c>
      <c r="W162" s="12"/>
    </row>
    <row r="163" spans="1:23" ht="110.25" hidden="1" customHeight="1">
      <c r="A163" s="30" t="s">
        <v>263</v>
      </c>
      <c r="B163" s="17">
        <f>'OBRA CON ACUERDO O CONTRATO'!E162</f>
        <v>2016</v>
      </c>
      <c r="C163" s="18" t="str">
        <f>'OBRA CON ACUERDO O CONTRATO'!F162</f>
        <v>CUENTA CORRIENTE</v>
      </c>
      <c r="D163" s="470"/>
      <c r="E163" s="470"/>
      <c r="F163" s="470"/>
      <c r="G163" s="67" t="str">
        <f>'OBRA CON ACUERDO O CONTRATO'!O162</f>
        <v>-</v>
      </c>
      <c r="H163" s="68" t="str">
        <f>'OBRA CON ACUERDO O CONTRATO'!P162</f>
        <v>ING. J. GUADALUPE IBARRA</v>
      </c>
      <c r="I163" s="21" t="str">
        <f>'OBRA CON ACUERDO O CONTRATO'!G162</f>
        <v>DOP/AD/029/2016</v>
      </c>
      <c r="J163" s="2" t="str">
        <f>'OBRA CON ACUERDO O CONTRATO'!H162</f>
        <v>ADMINISTRACION DIRECTA</v>
      </c>
      <c r="K163" s="3" t="str">
        <f>'OBRA CON ACUERDO O CONTRATO'!I162</f>
        <v>AMPLIACIÓN DE RED DE AGUA POTABLE EN CALLES BUGAMBILIAS, ROSAS, EL JARAL Y GUADALUPE VICTORIA EN EL "BARRIO EL POTRERITO" EN LA LOCALIDAD DE HUEJOTITAN, DEL MUNICIPIO DE JOCOTEPEC, JALISCO.</v>
      </c>
      <c r="L163" s="6">
        <f>'OBRA CON ACUERDO O CONTRATO'!K162</f>
        <v>42702</v>
      </c>
      <c r="M163" s="4">
        <f>'OBRA CON ACUERDO O CONTRATO'!J162</f>
        <v>160904.73000000001</v>
      </c>
      <c r="N163" s="5">
        <f>'OBRA CON ACUERDO O CONTRATO'!L162</f>
        <v>42702</v>
      </c>
      <c r="O163" s="12">
        <f>'OBRA CON ACUERDO O CONTRATO'!M162</f>
        <v>42711</v>
      </c>
      <c r="P163" s="291" t="s">
        <v>790</v>
      </c>
      <c r="Q163" s="128"/>
      <c r="R163" s="64"/>
      <c r="S163" s="408"/>
      <c r="T163" s="408"/>
      <c r="U163" s="5"/>
      <c r="V163" s="420">
        <f>'OBRA CON ACUERDO O CONTRATO'!AZ162</f>
        <v>0</v>
      </c>
      <c r="W163" s="12"/>
    </row>
    <row r="164" spans="1:23" ht="110.25" hidden="1" customHeight="1">
      <c r="A164" s="30" t="s">
        <v>263</v>
      </c>
      <c r="B164" s="17">
        <f>'OBRA CON ACUERDO O CONTRATO'!E163</f>
        <v>2016</v>
      </c>
      <c r="C164" s="18" t="str">
        <f>'OBRA CON ACUERDO O CONTRATO'!F163</f>
        <v>RAMO 33</v>
      </c>
      <c r="D164" s="470"/>
      <c r="E164" s="470"/>
      <c r="F164" s="470"/>
      <c r="G164" s="67" t="str">
        <f>'OBRA CON ACUERDO O CONTRATO'!O163</f>
        <v>-</v>
      </c>
      <c r="H164" s="68" t="str">
        <f>'OBRA CON ACUERDO O CONTRATO'!P163</f>
        <v>ING. J. GUADALUPE IBARRA</v>
      </c>
      <c r="I164" s="21" t="str">
        <f>'OBRA CON ACUERDO O CONTRATO'!G163</f>
        <v>DOP/AD/030/2016</v>
      </c>
      <c r="J164" s="2" t="str">
        <f>'OBRA CON ACUERDO O CONTRATO'!H163</f>
        <v>ADMINISTRACION DIRECTA</v>
      </c>
      <c r="K164" s="3" t="str">
        <f>'OBRA CON ACUERDO O CONTRATO'!I163</f>
        <v>REHABILITACIÓN DE RED DE DRENAJE 2DA. ETAPA DE LA CALLE CUAUHTEMOC ENTRE C. PLAYAS DE LA LAGUNA A CARCAMO DE BOMBEO, CON REPOSICIÓN DE EMPEDRADO AHOGADO, EN LA LOCALIDAD DE CHANTEPEC</v>
      </c>
      <c r="L164" s="6">
        <f>'OBRA CON ACUERDO O CONTRATO'!K163</f>
        <v>42688</v>
      </c>
      <c r="M164" s="4">
        <f>'OBRA CON ACUERDO O CONTRATO'!J163</f>
        <v>587787.4</v>
      </c>
      <c r="N164" s="5">
        <f>'OBRA CON ACUERDO O CONTRATO'!L163</f>
        <v>42689</v>
      </c>
      <c r="O164" s="12">
        <f>'OBRA CON ACUERDO O CONTRATO'!M163</f>
        <v>42705</v>
      </c>
      <c r="P164" s="291" t="s">
        <v>790</v>
      </c>
      <c r="Q164" s="128"/>
      <c r="R164" s="64"/>
      <c r="S164" s="408"/>
      <c r="T164" s="408"/>
      <c r="U164" s="5"/>
      <c r="V164" s="420">
        <f>'OBRA CON ACUERDO O CONTRATO'!AZ163</f>
        <v>0</v>
      </c>
      <c r="W164" s="12"/>
    </row>
    <row r="165" spans="1:23" ht="123" hidden="1" customHeight="1">
      <c r="A165" s="30" t="s">
        <v>263</v>
      </c>
      <c r="B165" s="17">
        <f>'OBRA CON ACUERDO O CONTRATO'!E164</f>
        <v>2016</v>
      </c>
      <c r="C165" s="18" t="str">
        <f>'OBRA CON ACUERDO O CONTRATO'!F164</f>
        <v>RAMO 33</v>
      </c>
      <c r="D165" s="470"/>
      <c r="E165" s="470"/>
      <c r="F165" s="470"/>
      <c r="G165" s="67" t="str">
        <f>'OBRA CON ACUERDO O CONTRATO'!O164</f>
        <v>-</v>
      </c>
      <c r="H165" s="68" t="str">
        <f>'OBRA CON ACUERDO O CONTRATO'!P164</f>
        <v>ING. J. GUADALUPE IBARRA</v>
      </c>
      <c r="I165" s="21" t="str">
        <f>'OBRA CON ACUERDO O CONTRATO'!G164</f>
        <v>DOP/AD/031/2016</v>
      </c>
      <c r="J165" s="2" t="str">
        <f>'OBRA CON ACUERDO O CONTRATO'!H164</f>
        <v>ADMINISTRACION DIRECTA</v>
      </c>
      <c r="K165" s="3" t="str">
        <f>'OBRA CON ACUERDO O CONTRATO'!I164</f>
        <v>REHABILITACIÓN DE RED DE AGUA POTABLE  2DA. ETAPA DE LA CALLE CUAUHTEMOC ENTRE C. PLAYAS DE LA LAGUNA A CARCAMO DE BOMBEO, CON REPOSICIÓN DE EMPEDRADO AHOGADO, EN LA LOCALIDAD DE CHANTEPEC</v>
      </c>
      <c r="L165" s="6">
        <f>'OBRA CON ACUERDO O CONTRATO'!K164</f>
        <v>42692</v>
      </c>
      <c r="M165" s="4">
        <f>'OBRA CON ACUERDO O CONTRATO'!J164</f>
        <v>557061.88</v>
      </c>
      <c r="N165" s="5">
        <f>'OBRA CON ACUERDO O CONTRATO'!L164</f>
        <v>42695</v>
      </c>
      <c r="O165" s="12">
        <f>'OBRA CON ACUERDO O CONTRATO'!M164</f>
        <v>42719</v>
      </c>
      <c r="P165" s="291" t="s">
        <v>790</v>
      </c>
      <c r="Q165" s="128"/>
      <c r="R165" s="64"/>
      <c r="S165" s="408"/>
      <c r="T165" s="408"/>
      <c r="U165" s="5"/>
      <c r="V165" s="420">
        <f>'OBRA CON ACUERDO O CONTRATO'!AZ164</f>
        <v>0</v>
      </c>
      <c r="W165" s="12"/>
    </row>
    <row r="166" spans="1:23" ht="110.25" hidden="1" customHeight="1">
      <c r="A166" s="30" t="s">
        <v>263</v>
      </c>
      <c r="B166" s="17">
        <f>'OBRA CON ACUERDO O CONTRATO'!E165</f>
        <v>2016</v>
      </c>
      <c r="C166" s="18" t="str">
        <f>'OBRA CON ACUERDO O CONTRATO'!F165</f>
        <v>RAMO 33</v>
      </c>
      <c r="D166" s="470"/>
      <c r="E166" s="470"/>
      <c r="F166" s="470"/>
      <c r="G166" s="67" t="str">
        <f>'OBRA CON ACUERDO O CONTRATO'!O165</f>
        <v>-</v>
      </c>
      <c r="H166" s="68" t="str">
        <f>'OBRA CON ACUERDO O CONTRATO'!P165</f>
        <v>ING. J. GUADALUPE IBARRA</v>
      </c>
      <c r="I166" s="21" t="str">
        <f>'OBRA CON ACUERDO O CONTRATO'!G165</f>
        <v>DOP/AD/032/2016</v>
      </c>
      <c r="J166" s="2" t="str">
        <f>'OBRA CON ACUERDO O CONTRATO'!H165</f>
        <v>ADMINISTRACION DIRECTA</v>
      </c>
      <c r="K166" s="3" t="str">
        <f>'OBRA CON ACUERDO O CONTRATO'!I165</f>
        <v>REEMPEDRADO AHOGADO EN CEMENTO EN CALLE CUAUHTEMOC 2DA. ETAPA DE PLAYAS DE LA LAGUNA HACIA EL ORIENTE, EN LA LOCALIDAD DE CHANTEPEC</v>
      </c>
      <c r="L166" s="6">
        <f>'OBRA CON ACUERDO O CONTRATO'!K165</f>
        <v>42688</v>
      </c>
      <c r="M166" s="4">
        <f>'OBRA CON ACUERDO O CONTRATO'!J165</f>
        <v>238036.86</v>
      </c>
      <c r="N166" s="5">
        <f>'OBRA CON ACUERDO O CONTRATO'!L165</f>
        <v>42689</v>
      </c>
      <c r="O166" s="12">
        <f>'OBRA CON ACUERDO O CONTRATO'!M165</f>
        <v>42735</v>
      </c>
      <c r="P166" s="291" t="s">
        <v>790</v>
      </c>
      <c r="Q166" s="128"/>
      <c r="R166" s="64"/>
      <c r="S166" s="408"/>
      <c r="T166" s="408"/>
      <c r="U166" s="5"/>
      <c r="V166" s="420">
        <f>'OBRA CON ACUERDO O CONTRATO'!AZ165</f>
        <v>0</v>
      </c>
      <c r="W166" s="12"/>
    </row>
    <row r="167" spans="1:23" ht="110.25" hidden="1" customHeight="1">
      <c r="A167" s="30" t="s">
        <v>263</v>
      </c>
      <c r="B167" s="17">
        <f>'OBRA CON ACUERDO O CONTRATO'!E166</f>
        <v>2016</v>
      </c>
      <c r="C167" s="18" t="str">
        <f>'OBRA CON ACUERDO O CONTRATO'!F166</f>
        <v>3X1 PARA MIGRANTES</v>
      </c>
      <c r="D167" s="470"/>
      <c r="E167" s="470"/>
      <c r="F167" s="470"/>
      <c r="G167" s="67" t="str">
        <f>'OBRA CON ACUERDO O CONTRATO'!O166</f>
        <v>-</v>
      </c>
      <c r="H167" s="68" t="str">
        <f>'OBRA CON ACUERDO O CONTRATO'!P166</f>
        <v>ING. RIGOBERTO OLMEDO RAMOS</v>
      </c>
      <c r="I167" s="21" t="str">
        <f>'OBRA CON ACUERDO O CONTRATO'!G166</f>
        <v>DOP/AD/033/2016</v>
      </c>
      <c r="J167" s="2" t="str">
        <f>'OBRA CON ACUERDO O CONTRATO'!H166</f>
        <v>ADMINISTRACION DIRECTA</v>
      </c>
      <c r="K167" s="3" t="str">
        <f>'OBRA CON ACUERDO O CONTRATO'!I166</f>
        <v xml:space="preserve">EMPEDRADO AHOGADO EN CEMENTO EN LA CALLE INSURGENTES PRIMERA ETAPA, EN LA LOCALIDAD DE ZAPOTITAN DE HIDALGO </v>
      </c>
      <c r="L167" s="6">
        <f>'OBRA CON ACUERDO O CONTRATO'!K166</f>
        <v>42674</v>
      </c>
      <c r="M167" s="4">
        <f>'OBRA CON ACUERDO O CONTRATO'!J166</f>
        <v>2426000</v>
      </c>
      <c r="N167" s="5">
        <f>'OBRA CON ACUERDO O CONTRATO'!L166</f>
        <v>42675</v>
      </c>
      <c r="O167" s="12">
        <f>'OBRA CON ACUERDO O CONTRATO'!M166</f>
        <v>42735</v>
      </c>
      <c r="P167" s="291" t="s">
        <v>790</v>
      </c>
      <c r="Q167" s="128"/>
      <c r="R167" s="64"/>
      <c r="S167" s="408"/>
      <c r="T167" s="408"/>
      <c r="U167" s="5"/>
      <c r="V167" s="420">
        <f>'OBRA CON ACUERDO O CONTRATO'!AZ166</f>
        <v>0</v>
      </c>
      <c r="W167" s="12"/>
    </row>
    <row r="168" spans="1:23" ht="208.5" customHeight="1">
      <c r="A168" s="30" t="s">
        <v>263</v>
      </c>
      <c r="B168" s="17">
        <f>'OBRA CON ACUERDO O CONTRATO'!E167</f>
        <v>2016</v>
      </c>
      <c r="C168" s="18" t="str">
        <f>'OBRA CON ACUERDO O CONTRATO'!F167</f>
        <v>PATRIMONIO MUNICIPAL</v>
      </c>
      <c r="D168" s="180"/>
      <c r="E168" s="477" t="s">
        <v>768</v>
      </c>
      <c r="F168" s="477" t="s">
        <v>769</v>
      </c>
      <c r="G168" s="67" t="str">
        <f>'OBRA CON ACUERDO O CONTRATO'!O167</f>
        <v>ELECTRIFICACIONES MUGA, S.A. DE C.V.</v>
      </c>
      <c r="H168" s="68" t="str">
        <f>'OBRA CON ACUERDO O CONTRATO'!P167</f>
        <v>ING. RIGOBERTO OLMEDO RAMOS</v>
      </c>
      <c r="I168" s="21" t="str">
        <f>'OBRA CON ACUERDO O CONTRATO'!G167</f>
        <v>GMJ 001C OP/2016</v>
      </c>
      <c r="J168" s="2" t="str">
        <f>'OBRA CON ACUERDO O CONTRATO'!H167</f>
        <v>ADJUDICACIÓN DIRECTA</v>
      </c>
      <c r="K168" s="3" t="str">
        <f>'OBRA CON ACUERDO O CONTRATO'!I167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L168" s="6">
        <f>'OBRA CON ACUERDO O CONTRATO'!K167</f>
        <v>42461</v>
      </c>
      <c r="M168" s="4">
        <f>'OBRA CON ACUERDO O CONTRATO'!J167</f>
        <v>892870.48</v>
      </c>
      <c r="N168" s="5">
        <f>'OBRA CON ACUERDO O CONTRATO'!L167</f>
        <v>42461</v>
      </c>
      <c r="O168" s="12">
        <f>'OBRA CON ACUERDO O CONTRATO'!M167</f>
        <v>42583</v>
      </c>
      <c r="P168" s="542" t="s">
        <v>790</v>
      </c>
      <c r="Q168" s="477" t="s">
        <v>770</v>
      </c>
      <c r="R168" s="480"/>
      <c r="S168" s="408"/>
      <c r="T168" s="408"/>
      <c r="U168" s="5"/>
      <c r="V168" s="420">
        <f>'OBRA CON ACUERDO O CONTRATO'!AZ167</f>
        <v>0</v>
      </c>
      <c r="W168" s="12"/>
    </row>
    <row r="169" spans="1:23" ht="156">
      <c r="A169" s="30" t="s">
        <v>263</v>
      </c>
      <c r="B169" s="17">
        <f>'OBRA CON ACUERDO O CONTRATO'!E168</f>
        <v>2016</v>
      </c>
      <c r="C169" s="18" t="str">
        <f>'OBRA CON ACUERDO O CONTRATO'!F168</f>
        <v>RAMO 33</v>
      </c>
      <c r="D169" s="477"/>
      <c r="E169" s="477" t="s">
        <v>771</v>
      </c>
      <c r="F169" s="477" t="s">
        <v>772</v>
      </c>
      <c r="G169" s="67" t="str">
        <f>'OBRA CON ACUERDO O CONTRATO'!O168</f>
        <v>RAMPER DRILLINGS S.A. DE C.V.</v>
      </c>
      <c r="H169" s="68" t="str">
        <f>'OBRA CON ACUERDO O CONTRATO'!P168</f>
        <v>ING. J. GUADALUPE IBARRA</v>
      </c>
      <c r="I169" s="21" t="str">
        <f>'OBRA CON ACUERDO O CONTRATO'!G168</f>
        <v>GMJ 002C OP/2016</v>
      </c>
      <c r="J169" s="2" t="str">
        <f>'OBRA CON ACUERDO O CONTRATO'!H168</f>
        <v>ADJUDICACIÓN DIRECTA</v>
      </c>
      <c r="K169" s="3" t="str">
        <f>'OBRA CON ACUERDO O CONTRATO'!I168</f>
        <v>PERFORACIÓN DE POZO PROFUNDO, ADEME, AFORO Y EQUIPO DE BOMBEO EN LA CALLE LIBERTAD DE NEXTIPAC, DE ESTE MUNICIPIO JOCOTEPEC, JALISCO</v>
      </c>
      <c r="L169" s="6">
        <f>'OBRA CON ACUERDO O CONTRATO'!K168</f>
        <v>42458</v>
      </c>
      <c r="M169" s="4">
        <f>'OBRA CON ACUERDO O CONTRATO'!J168</f>
        <v>1451401.32</v>
      </c>
      <c r="N169" s="5">
        <f>'OBRA CON ACUERDO O CONTRATO'!L168</f>
        <v>42459</v>
      </c>
      <c r="O169" s="12">
        <f>'OBRA CON ACUERDO O CONTRATO'!M168</f>
        <v>42498</v>
      </c>
      <c r="P169" s="542" t="s">
        <v>790</v>
      </c>
      <c r="Q169" s="477" t="s">
        <v>773</v>
      </c>
      <c r="R169" s="480" t="s">
        <v>774</v>
      </c>
      <c r="S169" s="408"/>
      <c r="T169" s="408"/>
      <c r="U169" s="5"/>
      <c r="V169" s="420">
        <f>'OBRA CON ACUERDO O CONTRATO'!AZ168</f>
        <v>0</v>
      </c>
      <c r="W169" s="12"/>
    </row>
    <row r="170" spans="1:23" ht="132">
      <c r="A170" s="30" t="s">
        <v>263</v>
      </c>
      <c r="B170" s="17">
        <f>'OBRA CON ACUERDO O CONTRATO'!E169</f>
        <v>2016</v>
      </c>
      <c r="C170" s="18" t="str">
        <f>'OBRA CON ACUERDO O CONTRATO'!F169</f>
        <v>FONDEREG</v>
      </c>
      <c r="D170" s="477"/>
      <c r="E170" s="477" t="s">
        <v>775</v>
      </c>
      <c r="F170" s="477" t="s">
        <v>776</v>
      </c>
      <c r="G170" s="67" t="str">
        <f>'OBRA CON ACUERDO O CONTRATO'!O169</f>
        <v>ENERGIAS RENOVABLES DE LA RIVERA S.A. DE C.V</v>
      </c>
      <c r="H170" s="68" t="str">
        <f>'OBRA CON ACUERDO O CONTRATO'!P169</f>
        <v>ING. RIGOBERTO OLMEDO RAMOS</v>
      </c>
      <c r="I170" s="21" t="str">
        <f>'OBRA CON ACUERDO O CONTRATO'!G169</f>
        <v>GMJ 003C OP/2016</v>
      </c>
      <c r="J170" s="2" t="str">
        <f>'OBRA CON ACUERDO O CONTRATO'!H169</f>
        <v>ADJUDICACIÓN DIRECTA</v>
      </c>
      <c r="K170" s="3" t="str">
        <f>'OBRA CON ACUERDO O CONTRATO'!I169</f>
        <v>ALUMBRADO CON POSTE METALICO DE 7.00 MTS Y LUMINARIAS LED DE 74 WATTS Y LUMINOSIDAD DE 5700 KELVIN EN CALLE ZARAGOZA (INGRESO PRINCIPAL) DE SAN CRISTOBAL ZAPOTITLAN</v>
      </c>
      <c r="L170" s="6">
        <f>'OBRA CON ACUERDO O CONTRATO'!K169</f>
        <v>42587</v>
      </c>
      <c r="M170" s="4">
        <f>'OBRA CON ACUERDO O CONTRATO'!J169</f>
        <v>441388.12</v>
      </c>
      <c r="N170" s="5">
        <f>'OBRA CON ACUERDO O CONTRATO'!L169</f>
        <v>42597</v>
      </c>
      <c r="O170" s="12">
        <f>'OBRA CON ACUERDO O CONTRATO'!M169</f>
        <v>42628</v>
      </c>
      <c r="P170" s="542" t="s">
        <v>790</v>
      </c>
      <c r="Q170" s="477" t="s">
        <v>777</v>
      </c>
      <c r="R170" s="480"/>
      <c r="S170" s="408"/>
      <c r="T170" s="408"/>
      <c r="U170" s="5"/>
      <c r="V170" s="420">
        <f>'OBRA CON ACUERDO O CONTRATO'!AZ169</f>
        <v>0</v>
      </c>
      <c r="W170" s="12"/>
    </row>
    <row r="171" spans="1:23" ht="112.5" customHeight="1">
      <c r="A171" s="30" t="s">
        <v>263</v>
      </c>
      <c r="B171" s="17">
        <f>'OBRA CON ACUERDO O CONTRATO'!E170</f>
        <v>2016</v>
      </c>
      <c r="C171" s="18" t="str">
        <f>'OBRA CON ACUERDO O CONTRATO'!F170</f>
        <v>RAMO 33</v>
      </c>
      <c r="D171" s="477" t="s">
        <v>778</v>
      </c>
      <c r="E171" s="477"/>
      <c r="F171" s="477" t="s">
        <v>779</v>
      </c>
      <c r="G171" s="67" t="str">
        <f>'OBRA CON ACUERDO O CONTRATO'!O170</f>
        <v>LIC. CARLOS MANUEL PELAYO CERVERA</v>
      </c>
      <c r="H171" s="68" t="str">
        <f>'OBRA CON ACUERDO O CONTRATO'!P170</f>
        <v xml:space="preserve">LIC. SALVADOR CONTRERAS </v>
      </c>
      <c r="I171" s="21" t="str">
        <f>'OBRA CON ACUERDO O CONTRATO'!G170</f>
        <v>GMJ 004C OP/2016</v>
      </c>
      <c r="J171" s="2" t="str">
        <f>'OBRA CON ACUERDO O CONTRATO'!H170</f>
        <v>ADJUDICACIÓN DIRECTA</v>
      </c>
      <c r="K171" s="3" t="str">
        <f>'OBRA CON ACUERDO O CONTRATO'!I170</f>
        <v>REHABILITACIÓN DE RED DE AGUA POTABLE Y REPOSICIÓN DE EMPEDRADO NORMAL (CALLE 16 DE SEPTIEMBRE ENTRE CALLE CORELOS Y 20 DE NOVIEMBRE DELEGACION DE ZAPOTITAN DE HIDALGO</v>
      </c>
      <c r="L171" s="6">
        <f>'OBRA CON ACUERDO O CONTRATO'!K170</f>
        <v>42599</v>
      </c>
      <c r="M171" s="4">
        <f>'OBRA CON ACUERDO O CONTRATO'!J170</f>
        <v>346655.86</v>
      </c>
      <c r="N171" s="5">
        <f>'OBRA CON ACUERDO O CONTRATO'!L170</f>
        <v>42600</v>
      </c>
      <c r="O171" s="12">
        <f>'OBRA CON ACUERDO O CONTRATO'!M170</f>
        <v>42704</v>
      </c>
      <c r="P171" s="542" t="s">
        <v>790</v>
      </c>
      <c r="Q171" s="477"/>
      <c r="R171" s="480" t="s">
        <v>780</v>
      </c>
      <c r="S171" s="408"/>
      <c r="T171" s="408"/>
      <c r="U171" s="5"/>
      <c r="V171" s="420">
        <f>'OBRA CON ACUERDO O CONTRATO'!AZ170</f>
        <v>0</v>
      </c>
      <c r="W171" s="12"/>
    </row>
    <row r="172" spans="1:23" ht="112.5" customHeight="1">
      <c r="A172" s="30" t="s">
        <v>263</v>
      </c>
      <c r="B172" s="17">
        <f>'OBRA CON ACUERDO O CONTRATO'!E171</f>
        <v>2016</v>
      </c>
      <c r="C172" s="18" t="str">
        <f>'OBRA CON ACUERDO O CONTRATO'!F171</f>
        <v>RAMO 33</v>
      </c>
      <c r="D172" s="477" t="s">
        <v>781</v>
      </c>
      <c r="E172" s="477"/>
      <c r="F172" s="477" t="s">
        <v>782</v>
      </c>
      <c r="G172" s="67" t="str">
        <f>'OBRA CON ACUERDO O CONTRATO'!O171</f>
        <v>LIC. CARLOS MANUEL PELAYO CERVERA</v>
      </c>
      <c r="H172" s="68" t="str">
        <f>'OBRA CON ACUERDO O CONTRATO'!P171</f>
        <v xml:space="preserve">LIC. SALVADOR CONTRERAS </v>
      </c>
      <c r="I172" s="21" t="str">
        <f>'OBRA CON ACUERDO O CONTRATO'!G171</f>
        <v>GMJ 005C OP/2016</v>
      </c>
      <c r="J172" s="2" t="str">
        <f>'OBRA CON ACUERDO O CONTRATO'!H171</f>
        <v>ADJUDICACIÓN DIRECTA</v>
      </c>
      <c r="K172" s="3" t="str">
        <f>'OBRA CON ACUERDO O CONTRATO'!I171</f>
        <v>REHABILITACION DE RED DE DRENAJE Y REPOSICION DE EMPEDRADO NORMAL, CALLE 16 DE SEPTIEMBRE ENTRE CALLE MORELOS Y 20 DE NOVIEMBRE, DELEGACION DE ZAPOTITAN DE HIDALGO</v>
      </c>
      <c r="L172" s="6">
        <f>'OBRA CON ACUERDO O CONTRATO'!K171</f>
        <v>42593</v>
      </c>
      <c r="M172" s="4">
        <f>'OBRA CON ACUERDO O CONTRATO'!J171</f>
        <v>410268.05</v>
      </c>
      <c r="N172" s="5">
        <f>'OBRA CON ACUERDO O CONTRATO'!L171</f>
        <v>42597</v>
      </c>
      <c r="O172" s="12">
        <f>'OBRA CON ACUERDO O CONTRATO'!M171</f>
        <v>42704</v>
      </c>
      <c r="P172" s="542" t="s">
        <v>790</v>
      </c>
      <c r="Q172" s="477"/>
      <c r="R172" s="480" t="s">
        <v>783</v>
      </c>
      <c r="S172" s="408"/>
      <c r="T172" s="408"/>
      <c r="U172" s="5"/>
      <c r="V172" s="420">
        <f>'OBRA CON ACUERDO O CONTRATO'!AZ171</f>
        <v>0</v>
      </c>
      <c r="W172" s="12"/>
    </row>
    <row r="173" spans="1:23" ht="114.75" customHeight="1">
      <c r="A173" s="30" t="s">
        <v>263</v>
      </c>
      <c r="B173" s="17">
        <f>'OBRA CON ACUERDO O CONTRATO'!E172</f>
        <v>2015</v>
      </c>
      <c r="C173" s="18" t="str">
        <f>'OBRA CON ACUERDO O CONTRATO'!F172</f>
        <v>RAMO 33</v>
      </c>
      <c r="D173" s="477"/>
      <c r="E173" s="477"/>
      <c r="F173" s="477"/>
      <c r="G173" s="67" t="str">
        <f>'OBRA CON ACUERDO O CONTRATO'!O172</f>
        <v>CONSTRUCCIONES VIKBRAK SA DE CV</v>
      </c>
      <c r="H173" s="68" t="str">
        <f>'OBRA CON ACUERDO O CONTRATO'!P172</f>
        <v xml:space="preserve">LIC. SALVADOR CONTRERAS </v>
      </c>
      <c r="I173" s="21" t="str">
        <f>'OBRA CON ACUERDO O CONTRATO'!G172</f>
        <v>GMJ 006C OP/2016</v>
      </c>
      <c r="J173" s="2" t="str">
        <f>'OBRA CON ACUERDO O CONTRATO'!H172</f>
        <v>ADJUDICACIÓN DIRECTA</v>
      </c>
      <c r="K173" s="3" t="str">
        <f>'OBRA CON ACUERDO O CONTRATO'!I172</f>
        <v>1ER ETAPA DE REHABILITACION, RED DE AGUA POTABLE Y REPOSICION DE EMPEDRADO AHOGADO EN CEMENTO EN LA CALLE ANIMA SOLA DE LA CABECERA MUNICIPAL DE JOCOTEPEC, JALISCO</v>
      </c>
      <c r="L173" s="6">
        <f>'OBRA CON ACUERDO O CONTRATO'!K172</f>
        <v>42597</v>
      </c>
      <c r="M173" s="4">
        <f>'OBRA CON ACUERDO O CONTRATO'!J172</f>
        <v>369433.07</v>
      </c>
      <c r="N173" s="5">
        <f>'OBRA CON ACUERDO O CONTRATO'!L172</f>
        <v>42600</v>
      </c>
      <c r="O173" s="12">
        <f>'OBRA CON ACUERDO O CONTRATO'!M172</f>
        <v>42704</v>
      </c>
      <c r="P173" s="542" t="s">
        <v>790</v>
      </c>
      <c r="Q173" s="477"/>
      <c r="R173" s="480"/>
      <c r="S173" s="408"/>
      <c r="T173" s="408"/>
      <c r="U173" s="5"/>
      <c r="V173" s="420">
        <f>'OBRA CON ACUERDO O CONTRATO'!AZ172</f>
        <v>0</v>
      </c>
      <c r="W173" s="12"/>
    </row>
    <row r="174" spans="1:23" ht="105.75" customHeight="1">
      <c r="A174" s="30" t="s">
        <v>263</v>
      </c>
      <c r="B174" s="17">
        <f>'OBRA CON ACUERDO O CONTRATO'!E173</f>
        <v>2015</v>
      </c>
      <c r="C174" s="18" t="str">
        <f>'OBRA CON ACUERDO O CONTRATO'!F173</f>
        <v>RAMO 33</v>
      </c>
      <c r="D174" s="477"/>
      <c r="E174" s="477"/>
      <c r="F174" s="477"/>
      <c r="G174" s="67" t="str">
        <f>'OBRA CON ACUERDO O CONTRATO'!O173</f>
        <v>CONSTRUCCIONES VIKBRAK SA DE CV</v>
      </c>
      <c r="H174" s="68" t="str">
        <f>'OBRA CON ACUERDO O CONTRATO'!P173</f>
        <v xml:space="preserve">LIC. SALVADOR CONTRERAS </v>
      </c>
      <c r="I174" s="21" t="str">
        <f>'OBRA CON ACUERDO O CONTRATO'!G173</f>
        <v>GMJ 007C OP/2016</v>
      </c>
      <c r="J174" s="2" t="str">
        <f>'OBRA CON ACUERDO O CONTRATO'!H173</f>
        <v>ADJUDICACIÓN DIRECTA</v>
      </c>
      <c r="K174" s="3" t="str">
        <f>'OBRA CON ACUERDO O CONTRATO'!I173</f>
        <v>1ER ETAPA DE REHABILITACION, RED DE DRENAJE Y REPOSICION DE EMPEDRADO AHOGADO EN CEMENTO EN LA CALLE ANIMA SOLA DE LA CABECERA MUNICIPAL DE JOCOTEPEC, JALISCO</v>
      </c>
      <c r="L174" s="6">
        <f>'OBRA CON ACUERDO O CONTRATO'!K173</f>
        <v>42592</v>
      </c>
      <c r="M174" s="4">
        <f>'OBRA CON ACUERDO O CONTRATO'!J173</f>
        <v>369433.09</v>
      </c>
      <c r="N174" s="5">
        <f>'OBRA CON ACUERDO O CONTRATO'!L173</f>
        <v>42593</v>
      </c>
      <c r="O174" s="12">
        <f>'OBRA CON ACUERDO O CONTRATO'!M173</f>
        <v>42704</v>
      </c>
      <c r="P174" s="542" t="s">
        <v>790</v>
      </c>
      <c r="Q174" s="477"/>
      <c r="R174" s="480"/>
      <c r="S174" s="408"/>
      <c r="T174" s="408"/>
      <c r="U174" s="5"/>
      <c r="V174" s="420">
        <f>'OBRA CON ACUERDO O CONTRATO'!AZ173</f>
        <v>0</v>
      </c>
      <c r="W174" s="12"/>
    </row>
    <row r="175" spans="1:23" ht="93.75" customHeight="1">
      <c r="A175" s="30" t="s">
        <v>263</v>
      </c>
      <c r="B175" s="17">
        <f>'OBRA CON ACUERDO O CONTRATO'!E174</f>
        <v>2016</v>
      </c>
      <c r="C175" s="18" t="str">
        <f>'OBRA CON ACUERDO O CONTRATO'!F174</f>
        <v>RAMO 33</v>
      </c>
      <c r="D175" s="477" t="s">
        <v>795</v>
      </c>
      <c r="E175" s="477"/>
      <c r="F175" s="477" t="s">
        <v>796</v>
      </c>
      <c r="G175" s="67" t="str">
        <f>'OBRA CON ACUERDO O CONTRATO'!O174</f>
        <v>CONSTRUCCIONES VIKBRAK SA DE CV</v>
      </c>
      <c r="H175" s="68" t="str">
        <f>'OBRA CON ACUERDO O CONTRATO'!P174</f>
        <v xml:space="preserve">LIC. SALVADOR CONTRERAS </v>
      </c>
      <c r="I175" s="21" t="str">
        <f>'OBRA CON ACUERDO O CONTRATO'!G174</f>
        <v>GMJ 008C OP/2016</v>
      </c>
      <c r="J175" s="2" t="str">
        <f>'OBRA CON ACUERDO O CONTRATO'!H174</f>
        <v>ADJUDICACIÓN DIRECTA</v>
      </c>
      <c r="K175" s="3" t="str">
        <f>'OBRA CON ACUERDO O CONTRATO'!I174</f>
        <v>2DA. ETAPA DE REHABILITACIÓN, RED DE DRENAJE Y REPOSICIÓN DE EMPEDRADO EN CEMENTO EN LA CALLE ANIMA SOLA EN JOCOTEPEC, JALISCO</v>
      </c>
      <c r="L175" s="6">
        <f>'OBRA CON ACUERDO O CONTRATO'!K174</f>
        <v>42618</v>
      </c>
      <c r="M175" s="4">
        <f>'OBRA CON ACUERDO O CONTRATO'!J174</f>
        <v>205079.87</v>
      </c>
      <c r="N175" s="5">
        <f>'OBRA CON ACUERDO O CONTRATO'!L174</f>
        <v>42625</v>
      </c>
      <c r="O175" s="12">
        <f>'OBRA CON ACUERDO O CONTRATO'!M174</f>
        <v>42704</v>
      </c>
      <c r="P175" s="542" t="s">
        <v>790</v>
      </c>
      <c r="Q175" s="477"/>
      <c r="R175" s="480" t="s">
        <v>797</v>
      </c>
      <c r="S175" s="408"/>
      <c r="T175" s="408"/>
      <c r="U175" s="5"/>
      <c r="V175" s="420">
        <f>'OBRA CON ACUERDO O CONTRATO'!AZ174</f>
        <v>0</v>
      </c>
      <c r="W175" s="12"/>
    </row>
    <row r="176" spans="1:23" ht="90">
      <c r="A176" s="30" t="s">
        <v>263</v>
      </c>
      <c r="B176" s="17">
        <f>'OBRA CON ACUERDO O CONTRATO'!E175</f>
        <v>2016</v>
      </c>
      <c r="C176" s="18" t="str">
        <f>'OBRA CON ACUERDO O CONTRATO'!F175</f>
        <v>RAMO 33</v>
      </c>
      <c r="D176" s="477"/>
      <c r="E176" s="477"/>
      <c r="F176" s="477"/>
      <c r="G176" s="67" t="str">
        <f>'OBRA CON ACUERDO O CONTRATO'!O175</f>
        <v>CONSTRUCCIONES VIKBRAK SA DE CV</v>
      </c>
      <c r="H176" s="68" t="str">
        <f>'OBRA CON ACUERDO O CONTRATO'!P175</f>
        <v xml:space="preserve">LIC. SALVADOR CONTRERAS </v>
      </c>
      <c r="I176" s="21" t="str">
        <f>'OBRA CON ACUERDO O CONTRATO'!G175</f>
        <v>GMJ 009C OP/2016</v>
      </c>
      <c r="J176" s="2" t="str">
        <f>'OBRA CON ACUERDO O CONTRATO'!H175</f>
        <v>ADJUDICACIÓN DIRECTA</v>
      </c>
      <c r="K176" s="3" t="str">
        <f>'OBRA CON ACUERDO O CONTRATO'!I175</f>
        <v>2DA. ETAPA DE REHABILITACIÓN DE RED DE AGUA POTABLE Y REPOSICIÓN DE EMPEDRADO AHOGADO EN CEMENTO EN LA C. ANIMA SOLA DE LA CABECERA MUNICIPAL DE JOCOTEPEC, JALISCO</v>
      </c>
      <c r="L176" s="6">
        <f>'OBRA CON ACUERDO O CONTRATO'!K175</f>
        <v>42618</v>
      </c>
      <c r="M176" s="4">
        <f>'OBRA CON ACUERDO O CONTRATO'!J175</f>
        <v>187923.95</v>
      </c>
      <c r="N176" s="5">
        <f>'OBRA CON ACUERDO O CONTRATO'!L175</f>
        <v>42625</v>
      </c>
      <c r="O176" s="12">
        <f>'OBRA CON ACUERDO O CONTRATO'!M175</f>
        <v>42704</v>
      </c>
      <c r="P176" s="542" t="s">
        <v>790</v>
      </c>
      <c r="Q176" s="477"/>
      <c r="R176" s="480"/>
      <c r="S176" s="408"/>
      <c r="T176" s="408"/>
      <c r="U176" s="5"/>
      <c r="V176" s="420">
        <f>'OBRA CON ACUERDO O CONTRATO'!AZ175</f>
        <v>0</v>
      </c>
      <c r="W176" s="12"/>
    </row>
    <row r="177" spans="1:23" ht="77.25" customHeight="1">
      <c r="A177" s="30" t="s">
        <v>263</v>
      </c>
      <c r="B177" s="17">
        <f>'OBRA CON ACUERDO O CONTRATO'!E176</f>
        <v>2016</v>
      </c>
      <c r="C177" s="18" t="str">
        <f>'OBRA CON ACUERDO O CONTRATO'!F176</f>
        <v>RAMO 33</v>
      </c>
      <c r="D177" s="477"/>
      <c r="E177" s="477"/>
      <c r="F177" s="477" t="s">
        <v>798</v>
      </c>
      <c r="G177" s="67" t="str">
        <f>'OBRA CON ACUERDO O CONTRATO'!O176</f>
        <v>ING. GERARDO DANIEL PELAYO CERVERA</v>
      </c>
      <c r="H177" s="68" t="str">
        <f>'OBRA CON ACUERDO O CONTRATO'!P176</f>
        <v xml:space="preserve">LIC. SALVADOR CONTRERAS </v>
      </c>
      <c r="I177" s="21" t="str">
        <f>'OBRA CON ACUERDO O CONTRATO'!G176</f>
        <v>GMJ 010C OP/2016</v>
      </c>
      <c r="J177" s="2" t="str">
        <f>'OBRA CON ACUERDO O CONTRATO'!H176</f>
        <v>ADJUDICACIÓN DIRECTA</v>
      </c>
      <c r="K177" s="3" t="str">
        <f>'OBRA CON ACUERDO O CONTRATO'!I176</f>
        <v>REHABILITACION DE RED DE DRENAJE EN C. VIENTE GUERRERO ENTRE INDEPENDENCIA Y NIÑOS HEROES, EN JOCOTEPEC, JALISCO</v>
      </c>
      <c r="L177" s="6">
        <f>'OBRA CON ACUERDO O CONTRATO'!K176</f>
        <v>42632</v>
      </c>
      <c r="M177" s="4">
        <f>'OBRA CON ACUERDO O CONTRATO'!J176</f>
        <v>583370.43999999994</v>
      </c>
      <c r="N177" s="5">
        <f>'OBRA CON ACUERDO O CONTRATO'!L176</f>
        <v>42635</v>
      </c>
      <c r="O177" s="12">
        <f>'OBRA CON ACUERDO O CONTRATO'!M176</f>
        <v>42704</v>
      </c>
      <c r="P177" s="542" t="s">
        <v>790</v>
      </c>
      <c r="Q177" s="477"/>
      <c r="R177" s="480" t="s">
        <v>799</v>
      </c>
      <c r="S177" s="408"/>
      <c r="T177" s="408"/>
      <c r="U177" s="5"/>
      <c r="V177" s="420">
        <f>'OBRA CON ACUERDO O CONTRATO'!AZ176</f>
        <v>0</v>
      </c>
      <c r="W177" s="12"/>
    </row>
    <row r="178" spans="1:23" ht="73.5" customHeight="1">
      <c r="A178" s="30" t="s">
        <v>263</v>
      </c>
      <c r="B178" s="17">
        <f>'OBRA CON ACUERDO O CONTRATO'!E177</f>
        <v>2016</v>
      </c>
      <c r="C178" s="18" t="str">
        <f>'OBRA CON ACUERDO O CONTRATO'!F177</f>
        <v>RAMO 33</v>
      </c>
      <c r="D178" s="477" t="s">
        <v>800</v>
      </c>
      <c r="E178" s="477"/>
      <c r="F178" s="477" t="s">
        <v>801</v>
      </c>
      <c r="G178" s="67" t="str">
        <f>'OBRA CON ACUERDO O CONTRATO'!O177</f>
        <v>ING. GERARDO DANIEL PELAYO CERVERA</v>
      </c>
      <c r="H178" s="68" t="str">
        <f>'OBRA CON ACUERDO O CONTRATO'!P177</f>
        <v xml:space="preserve">LIC. SALVADOR CONTRERAS </v>
      </c>
      <c r="I178" s="21" t="str">
        <f>'OBRA CON ACUERDO O CONTRATO'!G177</f>
        <v>GMJ 011C OP/2016</v>
      </c>
      <c r="J178" s="2" t="str">
        <f>'OBRA CON ACUERDO O CONTRATO'!H177</f>
        <v>ADJUDICACIÓN DIRECTA</v>
      </c>
      <c r="K178" s="3" t="str">
        <f>'OBRA CON ACUERDO O CONTRATO'!I177</f>
        <v>REHABILITACIÓN DE RED DE AGUA POTABLE EN C. VIENTE GUERRERO ENTRE INDEPENDENCIA Y NIÑOS HEROES, EN JOCOTEPEC, JALISCO</v>
      </c>
      <c r="L178" s="6">
        <f>'OBRA CON ACUERDO O CONTRATO'!K177</f>
        <v>42632</v>
      </c>
      <c r="M178" s="4">
        <f>'OBRA CON ACUERDO O CONTRATO'!J177</f>
        <v>490205.03</v>
      </c>
      <c r="N178" s="5">
        <f>'OBRA CON ACUERDO O CONTRATO'!L177</f>
        <v>42635</v>
      </c>
      <c r="O178" s="12">
        <f>'OBRA CON ACUERDO O CONTRATO'!M177</f>
        <v>42704</v>
      </c>
      <c r="P178" s="542" t="s">
        <v>790</v>
      </c>
      <c r="Q178" s="477"/>
      <c r="R178" s="480" t="s">
        <v>802</v>
      </c>
      <c r="S178" s="408"/>
      <c r="T178" s="408"/>
      <c r="U178" s="5"/>
      <c r="V178" s="420">
        <f>'OBRA CON ACUERDO O CONTRATO'!AZ177</f>
        <v>0</v>
      </c>
      <c r="W178" s="12"/>
    </row>
    <row r="179" spans="1:23" ht="90" hidden="1">
      <c r="A179" s="30" t="s">
        <v>263</v>
      </c>
      <c r="B179" s="17">
        <f>'OBRA CON ACUERDO O CONTRATO'!E178</f>
        <v>2016</v>
      </c>
      <c r="C179" s="18" t="str">
        <f>'OBRA CON ACUERDO O CONTRATO'!F178</f>
        <v xml:space="preserve">Fortalecimiento Financiero Para La Inversion </v>
      </c>
      <c r="D179" s="477"/>
      <c r="E179" s="477"/>
      <c r="F179" s="477"/>
      <c r="G179" s="67" t="str">
        <f>'OBRA CON ACUERDO O CONTRATO'!O178</f>
        <v>A&amp;G URBANIZADORA S.A. DE C.V.</v>
      </c>
      <c r="H179" s="68" t="str">
        <f>'OBRA CON ACUERDO O CONTRATO'!P178</f>
        <v>ING. J. GUADALUPE IBARRA</v>
      </c>
      <c r="I179" s="21" t="str">
        <f>'OBRA CON ACUERDO O CONTRATO'!G178</f>
        <v>GMJ 012C OP/2016</v>
      </c>
      <c r="J179" s="2" t="str">
        <f>'OBRA CON ACUERDO O CONTRATO'!H178</f>
        <v>POR INVITACION RESTRINGIDA</v>
      </c>
      <c r="K179" s="3" t="str">
        <f>'OBRA CON ACUERDO O CONTRATO'!I178</f>
        <v>CONSTRUCCIÓN DE LOZA DE CONCRETO HIDRAULICO Y REHABILITACIÓN DE PUENTE VEHICULAR EN CALLE VICENTE GUERRERO EN LA CABECERA MUNICIPAL DE JOCOTEPEC, JALISCO</v>
      </c>
      <c r="L179" s="6">
        <f>'OBRA CON ACUERDO O CONTRATO'!K178</f>
        <v>42633</v>
      </c>
      <c r="M179" s="4">
        <f>'OBRA CON ACUERDO O CONTRATO'!J178</f>
        <v>3930732.57</v>
      </c>
      <c r="N179" s="5">
        <f>'OBRA CON ACUERDO O CONTRATO'!L178</f>
        <v>42634</v>
      </c>
      <c r="O179" s="12">
        <f>'OBRA CON ACUERDO O CONTRATO'!M178</f>
        <v>42719</v>
      </c>
      <c r="P179" s="291" t="s">
        <v>790</v>
      </c>
      <c r="Q179" s="477"/>
      <c r="R179" s="480"/>
      <c r="S179" s="408"/>
      <c r="T179" s="408"/>
      <c r="U179" s="5"/>
      <c r="V179" s="420">
        <f>'OBRA CON ACUERDO O CONTRATO'!AZ178</f>
        <v>0</v>
      </c>
      <c r="W179" s="12"/>
    </row>
    <row r="180" spans="1:23" ht="132">
      <c r="A180" s="30" t="s">
        <v>263</v>
      </c>
      <c r="B180" s="17">
        <f>'OBRA CON ACUERDO O CONTRATO'!E179</f>
        <v>2016</v>
      </c>
      <c r="C180" s="18" t="str">
        <f>'OBRA CON ACUERDO O CONTRATO'!F179</f>
        <v>RAMO 33</v>
      </c>
      <c r="D180" s="477"/>
      <c r="E180" s="477" t="s">
        <v>784</v>
      </c>
      <c r="F180" s="477" t="s">
        <v>785</v>
      </c>
      <c r="G180" s="67" t="str">
        <f>'OBRA CON ACUERDO O CONTRATO'!O179</f>
        <v>ENERGIAS RENOVABLES DE LA RIVERA S.A. DE C.V</v>
      </c>
      <c r="H180" s="68" t="str">
        <f>'OBRA CON ACUERDO O CONTRATO'!P179</f>
        <v>ING. RIGOBERTO OLMEDO RAMOS</v>
      </c>
      <c r="I180" s="21" t="str">
        <f>'OBRA CON ACUERDO O CONTRATO'!G179</f>
        <v>GMJ 013C OP/2016</v>
      </c>
      <c r="J180" s="2" t="str">
        <f>'OBRA CON ACUERDO O CONTRATO'!H179</f>
        <v>ADJUDICACIÓN DIRECTA</v>
      </c>
      <c r="K180" s="3" t="str">
        <f>'OBRA CON ACUERDO O CONTRATO'!I179</f>
        <v>ELECTRIFICACIÓN DE MEDIA Y BAJA TENSIÓN EN LA CALLE FRANCISCO VILLA DE ZAPOTITAN DE HIDALGO</v>
      </c>
      <c r="L180" s="6">
        <f>'OBRA CON ACUERDO O CONTRATO'!K179</f>
        <v>42650</v>
      </c>
      <c r="M180" s="4">
        <f>'OBRA CON ACUERDO O CONTRATO'!J179</f>
        <v>352278.81</v>
      </c>
      <c r="N180" s="5">
        <f>'OBRA CON ACUERDO O CONTRATO'!L179</f>
        <v>42653</v>
      </c>
      <c r="O180" s="12">
        <f>'OBRA CON ACUERDO O CONTRATO'!M179</f>
        <v>42734</v>
      </c>
      <c r="P180" s="542" t="s">
        <v>790</v>
      </c>
      <c r="Q180" s="477" t="s">
        <v>786</v>
      </c>
      <c r="R180" s="480" t="s">
        <v>787</v>
      </c>
      <c r="S180" s="408"/>
      <c r="T180" s="408"/>
      <c r="U180" s="5"/>
      <c r="V180" s="420">
        <f>'OBRA CON ACUERDO O CONTRATO'!AZ179</f>
        <v>0</v>
      </c>
      <c r="W180" s="12"/>
    </row>
    <row r="181" spans="1:23" ht="156">
      <c r="A181" s="30" t="s">
        <v>263</v>
      </c>
      <c r="B181" s="17">
        <f>'OBRA CON ACUERDO O CONTRATO'!E180</f>
        <v>2016</v>
      </c>
      <c r="C181" s="18" t="str">
        <f>'OBRA CON ACUERDO O CONTRATO'!F180</f>
        <v>RAMO 33</v>
      </c>
      <c r="D181" s="477"/>
      <c r="E181" s="477" t="s">
        <v>803</v>
      </c>
      <c r="F181" s="477" t="s">
        <v>804</v>
      </c>
      <c r="G181" s="67" t="str">
        <f>'OBRA CON ACUERDO O CONTRATO'!O180</f>
        <v>ENERGIAS RENOVABLES DE LA RIVERA S.A. DE C.V</v>
      </c>
      <c r="H181" s="68" t="str">
        <f>'OBRA CON ACUERDO O CONTRATO'!P180</f>
        <v>ING. RIGOBERTO OLMEDO RAMOS</v>
      </c>
      <c r="I181" s="21" t="str">
        <f>'OBRA CON ACUERDO O CONTRATO'!G180</f>
        <v>GMJ 014C OP/2016</v>
      </c>
      <c r="J181" s="2" t="str">
        <f>'OBRA CON ACUERDO O CONTRATO'!H180</f>
        <v>ADJUDICACIÓN DIRECTA</v>
      </c>
      <c r="K181" s="3" t="str">
        <f>'OBRA CON ACUERDO O CONTRATO'!I180</f>
        <v>ELECTRIFICACIÓN DE MEDIA Y BAJA TENSIÓN EN LA CALLE BERNARDO QUINTANA DE ZAPOTITAN DE HIDALGO</v>
      </c>
      <c r="L181" s="6">
        <f>'OBRA CON ACUERDO O CONTRATO'!K180</f>
        <v>42650</v>
      </c>
      <c r="M181" s="4">
        <f>'OBRA CON ACUERDO O CONTRATO'!J180</f>
        <v>364293.06</v>
      </c>
      <c r="N181" s="5">
        <f>'OBRA CON ACUERDO O CONTRATO'!L180</f>
        <v>42653</v>
      </c>
      <c r="O181" s="12">
        <f>'OBRA CON ACUERDO O CONTRATO'!M180</f>
        <v>42734</v>
      </c>
      <c r="P181" s="542" t="s">
        <v>790</v>
      </c>
      <c r="Q181" s="477" t="s">
        <v>805</v>
      </c>
      <c r="R181" s="480" t="s">
        <v>806</v>
      </c>
      <c r="S181" s="408"/>
      <c r="T181" s="408"/>
      <c r="U181" s="5"/>
      <c r="V181" s="420">
        <f>'OBRA CON ACUERDO O CONTRATO'!AZ180</f>
        <v>0</v>
      </c>
      <c r="W181" s="12"/>
    </row>
    <row r="182" spans="1:23" s="126" customFormat="1" ht="45" hidden="1">
      <c r="A182" s="102" t="s">
        <v>263</v>
      </c>
      <c r="B182" s="103">
        <f>'OBRA CON ACUERDO O CONTRATO'!E181</f>
        <v>2016</v>
      </c>
      <c r="C182" s="118" t="str">
        <f>'OBRA CON ACUERDO O CONTRATO'!F181</f>
        <v>3X1 PARA MIGRANTES</v>
      </c>
      <c r="D182" s="477"/>
      <c r="E182" s="477"/>
      <c r="F182" s="477"/>
      <c r="G182" s="185" t="str">
        <f>'OBRA CON ACUERDO O CONTRATO'!O181</f>
        <v>CANCELADA</v>
      </c>
      <c r="H182" s="186" t="str">
        <f>'OBRA CON ACUERDO O CONTRATO'!P181</f>
        <v>ING. RIGOBERTO OLMEDO RAMOS</v>
      </c>
      <c r="I182" s="105" t="str">
        <f>'OBRA CON ACUERDO O CONTRATO'!G181</f>
        <v>GMJ 015C OP/2016</v>
      </c>
      <c r="J182" s="106" t="str">
        <f>'OBRA CON ACUERDO O CONTRATO'!H181</f>
        <v>POR INVITACION RESTRINGIDA</v>
      </c>
      <c r="K182" s="152" t="str">
        <f>'OBRA CON ACUERDO O CONTRATO'!I181</f>
        <v>EMPEDRADO AHOGADO EN CEMENTO EN CALLE INSURGENTES PRIMERA ETAPA, ZAPOTITAN DE HIDALGO</v>
      </c>
      <c r="L182" s="108" t="str">
        <f>'OBRA CON ACUERDO O CONTRATO'!K181</f>
        <v>-</v>
      </c>
      <c r="M182" s="4">
        <f>'OBRA CON ACUERDO O CONTRATO'!J181</f>
        <v>2426000</v>
      </c>
      <c r="N182" s="109" t="str">
        <f>'OBRA CON ACUERDO O CONTRATO'!L181</f>
        <v>-</v>
      </c>
      <c r="O182" s="110" t="str">
        <f>'OBRA CON ACUERDO O CONTRATO'!M181</f>
        <v>-</v>
      </c>
      <c r="P182" s="542" t="s">
        <v>790</v>
      </c>
      <c r="Q182" s="477"/>
      <c r="R182" s="480"/>
      <c r="S182" s="410"/>
      <c r="T182" s="410"/>
      <c r="U182" s="109"/>
      <c r="V182" s="420" t="str">
        <f>'OBRA CON ACUERDO O CONTRATO'!AZ181</f>
        <v>CANCELADO</v>
      </c>
      <c r="W182" s="110"/>
    </row>
    <row r="183" spans="1:23" ht="120" hidden="1">
      <c r="A183" s="30" t="s">
        <v>263</v>
      </c>
      <c r="B183" s="17">
        <f>'OBRA CON ACUERDO O CONTRATO'!E182</f>
        <v>2016</v>
      </c>
      <c r="C183" s="18" t="str">
        <f>'OBRA CON ACUERDO O CONTRATO'!F182</f>
        <v xml:space="preserve">Fortalecimiento Financiero Para La Inversion </v>
      </c>
      <c r="D183" s="477"/>
      <c r="E183" s="477"/>
      <c r="F183" s="477"/>
      <c r="G183" s="67" t="str">
        <f>'OBRA CON ACUERDO O CONTRATO'!O182</f>
        <v>TAG SOLUCIONES INTEGRALES S.A DE C.V.</v>
      </c>
      <c r="H183" s="68" t="str">
        <f>'OBRA CON ACUERDO O CONTRATO'!P182</f>
        <v>ING. J. GUADALUPE IBARRA</v>
      </c>
      <c r="I183" s="21" t="str">
        <f>'OBRA CON ACUERDO O CONTRATO'!G182</f>
        <v>GMJ 016C OP/2016</v>
      </c>
      <c r="J183" s="2" t="str">
        <f>'OBRA CON ACUERDO O CONTRATO'!H182</f>
        <v>POR INVITACION RESTRINGIDA</v>
      </c>
      <c r="K183" s="3" t="str">
        <f>'OBRA CON ACUERDO O CONTRATO'!I182</f>
        <v>CONSTRUCCIÓN DE LOZA DE PAVIMENTO CON CONCRETO HIDRAULICO INCLUYE RED DE AGUA POTABLE Y ALCANTARILLADO EN CALLE DEGOLLADO ORIENTE DE C. MATAMOROS A JOSEFA ORTÍZ DE DOMINGUEZ, EN LA CABECERA MUNICIPAL DE JOCOTEPEC, JALISCO</v>
      </c>
      <c r="L183" s="6">
        <f>'OBRA CON ACUERDO O CONTRATO'!K182</f>
        <v>42683</v>
      </c>
      <c r="M183" s="4">
        <f>'OBRA CON ACUERDO O CONTRATO'!J182</f>
        <v>2439500.65</v>
      </c>
      <c r="N183" s="5">
        <f>'OBRA CON ACUERDO O CONTRATO'!L182</f>
        <v>42685</v>
      </c>
      <c r="O183" s="12">
        <f>'OBRA CON ACUERDO O CONTRATO'!M182</f>
        <v>42735</v>
      </c>
      <c r="P183" s="542" t="s">
        <v>790</v>
      </c>
      <c r="Q183" s="477"/>
      <c r="R183" s="480"/>
      <c r="S183" s="408"/>
      <c r="T183" s="408"/>
      <c r="U183" s="5"/>
      <c r="V183" s="420">
        <f>'OBRA CON ACUERDO O CONTRATO'!AZ182</f>
        <v>0</v>
      </c>
      <c r="W183" s="12"/>
    </row>
    <row r="184" spans="1:23" ht="120" hidden="1">
      <c r="A184" s="30" t="s">
        <v>263</v>
      </c>
      <c r="B184" s="17">
        <f>'OBRA CON ACUERDO O CONTRATO'!E183</f>
        <v>2016</v>
      </c>
      <c r="C184" s="18" t="str">
        <f>'OBRA CON ACUERDO O CONTRATO'!F183</f>
        <v xml:space="preserve">Fortalecimiento Financiero Para La Inversion </v>
      </c>
      <c r="D184" s="477"/>
      <c r="E184" s="477"/>
      <c r="F184" s="477"/>
      <c r="G184" s="67" t="str">
        <f>'OBRA CON ACUERDO O CONTRATO'!O183</f>
        <v xml:space="preserve">GRUPO DESARROLLADOR INMOBILIARIO CEMERAMA S.A. DE C.V. </v>
      </c>
      <c r="H184" s="68" t="str">
        <f>'OBRA CON ACUERDO O CONTRATO'!P183</f>
        <v xml:space="preserve">LIC. SALVADOR CONTRERAS </v>
      </c>
      <c r="I184" s="21" t="str">
        <f>'OBRA CON ACUERDO O CONTRATO'!G183</f>
        <v>GMJ 017C OP/2016</v>
      </c>
      <c r="J184" s="2" t="str">
        <f>'OBRA CON ACUERDO O CONTRATO'!H183</f>
        <v>POR INVITACION RESTRINGIDA</v>
      </c>
      <c r="K184" s="3" t="str">
        <f>'OBRA CON ACUERDO O CONTRATO'!I183</f>
        <v>CONSTRUCCIÓN DE LOZA DE PAVIMENTO CON CONCRETO HIDRAULICO INCLUYE RED DE AGUA POTABLE Y ALCANTARILLADO EN CALLE DEGOLLADO ORIENTE DE C. NICOLAS BRAVO A MATAMORORS, EN LA CABECERA MUNICIPAL DE JOCOTEPEC, JALISCO</v>
      </c>
      <c r="L184" s="6">
        <f>'OBRA CON ACUERDO O CONTRATO'!K183</f>
        <v>42622</v>
      </c>
      <c r="M184" s="4">
        <f>'OBRA CON ACUERDO O CONTRATO'!J183</f>
        <v>2623234.52</v>
      </c>
      <c r="N184" s="5">
        <f>'OBRA CON ACUERDO O CONTRATO'!L183</f>
        <v>42685</v>
      </c>
      <c r="O184" s="12">
        <f>'OBRA CON ACUERDO O CONTRATO'!M183</f>
        <v>42735</v>
      </c>
      <c r="P184" s="542" t="s">
        <v>790</v>
      </c>
      <c r="Q184" s="477"/>
      <c r="R184" s="480"/>
      <c r="S184" s="408"/>
      <c r="T184" s="408"/>
      <c r="U184" s="5"/>
      <c r="V184" s="420">
        <f>'OBRA CON ACUERDO O CONTRATO'!AZ183</f>
        <v>0</v>
      </c>
      <c r="W184" s="12"/>
    </row>
    <row r="185" spans="1:23" ht="75" hidden="1">
      <c r="A185" s="30" t="s">
        <v>263</v>
      </c>
      <c r="B185" s="17">
        <f>'OBRA CON ACUERDO O CONTRATO'!E184</f>
        <v>2016</v>
      </c>
      <c r="C185" s="18" t="str">
        <f>'OBRA CON ACUERDO O CONTRATO'!F184</f>
        <v>SEDATU</v>
      </c>
      <c r="D185" s="477"/>
      <c r="E185" s="477"/>
      <c r="F185" s="477"/>
      <c r="G185" s="67" t="str">
        <f>'OBRA CON ACUERDO O CONTRATO'!O184</f>
        <v xml:space="preserve">GRUPO DESARROLLADOR INMOBILIARIO CEMERAMA S.A. DE C.V. </v>
      </c>
      <c r="H185" s="68" t="str">
        <f>'OBRA CON ACUERDO O CONTRATO'!P184</f>
        <v xml:space="preserve">LIC. SALVADOR CONTRERAS </v>
      </c>
      <c r="I185" s="21" t="str">
        <f>'OBRA CON ACUERDO O CONTRATO'!G184</f>
        <v>GMJ 018C OP/2016</v>
      </c>
      <c r="J185" s="2" t="str">
        <f>'OBRA CON ACUERDO O CONTRATO'!H184</f>
        <v>POR INVITACION RESTRINGIDA</v>
      </c>
      <c r="K185" s="3" t="str">
        <f>'OBRA CON ACUERDO O CONTRATO'!I184</f>
        <v>CONSTRUCCIÓN DE PLAZOLETA "EL CHANTE" MUNICIPIO DE JOCOTEPEC, JALISCO</v>
      </c>
      <c r="L185" s="6">
        <f>'OBRA CON ACUERDO O CONTRATO'!K184</f>
        <v>42669</v>
      </c>
      <c r="M185" s="4">
        <f>'OBRA CON ACUERDO O CONTRATO'!J184</f>
        <v>2389400</v>
      </c>
      <c r="N185" s="5">
        <f>'OBRA CON ACUERDO O CONTRATO'!L184</f>
        <v>42671</v>
      </c>
      <c r="O185" s="12">
        <f>'OBRA CON ACUERDO O CONTRATO'!M184</f>
        <v>42735</v>
      </c>
      <c r="P185" s="542" t="s">
        <v>790</v>
      </c>
      <c r="Q185" s="477"/>
      <c r="R185" s="480"/>
      <c r="S185" s="408"/>
      <c r="T185" s="408"/>
      <c r="U185" s="5"/>
      <c r="V185" s="420">
        <f>'OBRA CON ACUERDO O CONTRATO'!AZ184</f>
        <v>0</v>
      </c>
      <c r="W185" s="12"/>
    </row>
    <row r="186" spans="1:23" ht="60">
      <c r="A186" s="30" t="s">
        <v>263</v>
      </c>
      <c r="B186" s="17">
        <f>'OBRA CON ACUERDO O CONTRATO'!E185</f>
        <v>2016</v>
      </c>
      <c r="C186" s="18" t="str">
        <f>'OBRA CON ACUERDO O CONTRATO'!F185</f>
        <v>RAMO 33</v>
      </c>
      <c r="D186" s="477"/>
      <c r="E186" s="477"/>
      <c r="F186" s="477"/>
      <c r="G186" s="67" t="str">
        <f>'OBRA CON ACUERDO O CONTRATO'!O185</f>
        <v>CONSTRUCCIONES VIKBRAK SA DE CV</v>
      </c>
      <c r="H186" s="201" t="str">
        <f>'OBRA CON ACUERDO O CONTRATO'!P185</f>
        <v xml:space="preserve">LIC. SALVADOR CONTRERAS </v>
      </c>
      <c r="I186" s="21" t="str">
        <f>'OBRA CON ACUERDO O CONTRATO'!G185</f>
        <v>GMJ 019C OP/2016</v>
      </c>
      <c r="J186" s="2" t="str">
        <f>'OBRA CON ACUERDO O CONTRATO'!H185</f>
        <v>ADJUDICACIÓN DIRECTA</v>
      </c>
      <c r="K186" s="3" t="str">
        <f>'OBRA CON ACUERDO O CONTRATO'!I185</f>
        <v>CONSTRUCCIÓN DE EMPEDRADO AHOGADO EN CEMENTO EN LA CALLE ANIMA SOLA DE LA CABECERA MUNICIPAL DE JOCOTEPEC, JALISCO</v>
      </c>
      <c r="L186" s="6">
        <f>'OBRA CON ACUERDO O CONTRATO'!K185</f>
        <v>42677</v>
      </c>
      <c r="M186" s="4">
        <f>'OBRA CON ACUERDO O CONTRATO'!J185</f>
        <v>196802.42</v>
      </c>
      <c r="N186" s="5">
        <f>'OBRA CON ACUERDO O CONTRATO'!L185</f>
        <v>42681</v>
      </c>
      <c r="O186" s="12">
        <f>'OBRA CON ACUERDO O CONTRATO'!M185</f>
        <v>42735</v>
      </c>
      <c r="P186" s="542" t="s">
        <v>790</v>
      </c>
      <c r="Q186" s="477"/>
      <c r="R186" s="480"/>
      <c r="S186" s="408"/>
      <c r="T186" s="408"/>
      <c r="U186" s="5"/>
      <c r="V186" s="420">
        <f>'OBRA CON ACUERDO O CONTRATO'!AZ185</f>
        <v>0</v>
      </c>
      <c r="W186" s="12"/>
    </row>
    <row r="187" spans="1:23" ht="90.75" customHeight="1">
      <c r="A187" s="30" t="s">
        <v>263</v>
      </c>
      <c r="B187" s="17">
        <f>'OBRA CON ACUERDO O CONTRATO'!E186</f>
        <v>2016</v>
      </c>
      <c r="C187" s="18" t="str">
        <f>'OBRA CON ACUERDO O CONTRATO'!F186</f>
        <v>RAMO 33</v>
      </c>
      <c r="D187" s="477"/>
      <c r="E187" s="477"/>
      <c r="F187" s="477"/>
      <c r="G187" s="67" t="str">
        <f>'OBRA CON ACUERDO O CONTRATO'!O186</f>
        <v>LIC. CARLOS MANUEL PELAYO CERVERA</v>
      </c>
      <c r="H187" s="201" t="str">
        <f>'OBRA CON ACUERDO O CONTRATO'!P186</f>
        <v xml:space="preserve">LIC. SALVADOR CONTRERAS </v>
      </c>
      <c r="I187" s="21" t="str">
        <f>'OBRA CON ACUERDO O CONTRATO'!G186</f>
        <v>GMJ 020C OP/2016</v>
      </c>
      <c r="J187" s="2" t="str">
        <f>'OBRA CON ACUERDO O CONTRATO'!H186</f>
        <v>ADJUDICACIÓN DIRECTA</v>
      </c>
      <c r="K187" s="3" t="str">
        <f>'OBRA CON ACUERDO O CONTRATO'!I186</f>
        <v>REEMPEDRADO AHOGADO EN CEMENTO CALLE 16 DE SEPTIEMBRE ENTRE CALLES MORELOS Y 20 DE NOVIEMBRE EN LA DELEGACIÓN DE ZAPOTITAN DE HIDALGO</v>
      </c>
      <c r="L187" s="6">
        <f>'OBRA CON ACUERDO O CONTRATO'!K186</f>
        <v>42677</v>
      </c>
      <c r="M187" s="4">
        <f>'OBRA CON ACUERDO O CONTRATO'!J186</f>
        <v>523396.29</v>
      </c>
      <c r="N187" s="5">
        <f>'OBRA CON ACUERDO O CONTRATO'!L186</f>
        <v>42678</v>
      </c>
      <c r="O187" s="12">
        <f>'OBRA CON ACUERDO O CONTRATO'!M186</f>
        <v>42735</v>
      </c>
      <c r="P187" s="542" t="s">
        <v>790</v>
      </c>
      <c r="Q187" s="477"/>
      <c r="R187" s="480"/>
      <c r="S187" s="408"/>
      <c r="T187" s="408"/>
      <c r="U187" s="5"/>
      <c r="V187" s="420">
        <f>'OBRA CON ACUERDO O CONTRATO'!AZ186</f>
        <v>0</v>
      </c>
      <c r="W187" s="12"/>
    </row>
    <row r="188" spans="1:23" ht="120">
      <c r="A188" s="30" t="s">
        <v>263</v>
      </c>
      <c r="B188" s="17">
        <f>'OBRA CON ACUERDO O CONTRATO'!E187</f>
        <v>2016</v>
      </c>
      <c r="C188" s="19" t="str">
        <f>'OBRA CON ACUERDO O CONTRATO'!F187</f>
        <v xml:space="preserve">Fortalecimiento Financiero Para La Inversion </v>
      </c>
      <c r="D188" s="477"/>
      <c r="E188" s="477" t="s">
        <v>807</v>
      </c>
      <c r="F188" s="477" t="s">
        <v>808</v>
      </c>
      <c r="G188" s="67" t="str">
        <f>'OBRA CON ACUERDO O CONTRATO'!O187</f>
        <v>ENERGIAS RENOVABLES DE LA RIVERA S.A. DE C.V</v>
      </c>
      <c r="H188" s="68" t="str">
        <f>'OBRA CON ACUERDO O CONTRATO'!P187</f>
        <v>ING. J. GUADALUPE IBARRA</v>
      </c>
      <c r="I188" s="21" t="str">
        <f>'OBRA CON ACUERDO O CONTRATO'!G187</f>
        <v>GMJ 021C OP/2016</v>
      </c>
      <c r="J188" s="2" t="str">
        <f>'OBRA CON ACUERDO O CONTRATO'!H187</f>
        <v>ADJUDICACIÓN DIRECTA</v>
      </c>
      <c r="K188" s="3" t="str">
        <f>'OBRA CON ACUERDO O CONTRATO'!I187</f>
        <v>CONSTRUCCIÓN DE ALUMBRADO PÚBLICO EN CALLE DEGOLLADO ENTRE C. JOSEFA ORTÍZ DE DOMINGUEZ Y NICOLAS BRAVO, EN LA CABECERA MUNICIPAL EN EL MUNICIPIO DE JOCOTEPEC, JALISCO</v>
      </c>
      <c r="L188" s="6">
        <f>'OBRA CON ACUERDO O CONTRATO'!K187</f>
        <v>42688</v>
      </c>
      <c r="M188" s="4">
        <f>'OBRA CON ACUERDO O CONTRATO'!J187</f>
        <v>577695.28</v>
      </c>
      <c r="N188" s="5">
        <f>'OBRA CON ACUERDO O CONTRATO'!L187</f>
        <v>42689</v>
      </c>
      <c r="O188" s="12">
        <f>'OBRA CON ACUERDO O CONTRATO'!M187</f>
        <v>42734</v>
      </c>
      <c r="P188" s="542" t="s">
        <v>790</v>
      </c>
      <c r="Q188" s="477"/>
      <c r="R188" s="480" t="s">
        <v>809</v>
      </c>
      <c r="S188" s="408"/>
      <c r="T188" s="408"/>
      <c r="U188" s="5"/>
      <c r="V188" s="420">
        <f>'OBRA CON ACUERDO O CONTRATO'!AZ187</f>
        <v>0</v>
      </c>
      <c r="W188" s="12"/>
    </row>
    <row r="189" spans="1:23" s="126" customFormat="1" ht="26.25" hidden="1">
      <c r="A189" s="102" t="s">
        <v>263</v>
      </c>
      <c r="B189" s="103">
        <f>'OBRA CON ACUERDO O CONTRATO'!E188</f>
        <v>2016</v>
      </c>
      <c r="C189" s="118">
        <f>'OBRA CON ACUERDO O CONTRATO'!F188</f>
        <v>0</v>
      </c>
      <c r="D189" s="477"/>
      <c r="E189" s="477"/>
      <c r="F189" s="477"/>
      <c r="G189" s="185">
        <f>'OBRA CON ACUERDO O CONTRATO'!O188</f>
        <v>0</v>
      </c>
      <c r="H189" s="186">
        <f>'OBRA CON ACUERDO O CONTRATO'!P188</f>
        <v>0</v>
      </c>
      <c r="I189" s="105" t="str">
        <f>'OBRA CON ACUERDO O CONTRATO'!G188</f>
        <v>GMJ 022C OP/2016</v>
      </c>
      <c r="J189" s="106">
        <f>'OBRA CON ACUERDO O CONTRATO'!H188</f>
        <v>0</v>
      </c>
      <c r="K189" s="152" t="str">
        <f>'OBRA CON ACUERDO O CONTRATO'!I188</f>
        <v>CANCELADO</v>
      </c>
      <c r="L189" s="108">
        <f>'OBRA CON ACUERDO O CONTRATO'!K188</f>
        <v>0</v>
      </c>
      <c r="M189" s="4">
        <f>'OBRA CON ACUERDO O CONTRATO'!J188</f>
        <v>0</v>
      </c>
      <c r="N189" s="109">
        <f>'OBRA CON ACUERDO O CONTRATO'!L188</f>
        <v>0</v>
      </c>
      <c r="O189" s="110">
        <f>'OBRA CON ACUERDO O CONTRATO'!M188</f>
        <v>0</v>
      </c>
      <c r="P189" s="542" t="s">
        <v>790</v>
      </c>
      <c r="Q189" s="477"/>
      <c r="R189" s="480"/>
      <c r="S189" s="410"/>
      <c r="T189" s="410"/>
      <c r="U189" s="109"/>
      <c r="V189" s="420">
        <f>'OBRA CON ACUERDO O CONTRATO'!AZ188</f>
        <v>0</v>
      </c>
      <c r="W189" s="110"/>
    </row>
    <row r="190" spans="1:23" s="126" customFormat="1" ht="26.25" hidden="1">
      <c r="A190" s="102" t="s">
        <v>263</v>
      </c>
      <c r="B190" s="103">
        <f>'OBRA CON ACUERDO O CONTRATO'!E189</f>
        <v>2016</v>
      </c>
      <c r="C190" s="118">
        <f>'OBRA CON ACUERDO O CONTRATO'!F189</f>
        <v>0</v>
      </c>
      <c r="D190" s="477"/>
      <c r="E190" s="477"/>
      <c r="F190" s="477"/>
      <c r="G190" s="185">
        <f>'OBRA CON ACUERDO O CONTRATO'!O189</f>
        <v>0</v>
      </c>
      <c r="H190" s="186">
        <f>'OBRA CON ACUERDO O CONTRATO'!P189</f>
        <v>0</v>
      </c>
      <c r="I190" s="105" t="str">
        <f>'OBRA CON ACUERDO O CONTRATO'!G189</f>
        <v>GMJ 023C OP/2016</v>
      </c>
      <c r="J190" s="106">
        <f>'OBRA CON ACUERDO O CONTRATO'!H189</f>
        <v>0</v>
      </c>
      <c r="K190" s="152" t="str">
        <f>'OBRA CON ACUERDO O CONTRATO'!I189</f>
        <v>CANCELADO</v>
      </c>
      <c r="L190" s="108">
        <f>'OBRA CON ACUERDO O CONTRATO'!K189</f>
        <v>0</v>
      </c>
      <c r="M190" s="4">
        <f>'OBRA CON ACUERDO O CONTRATO'!J189</f>
        <v>0</v>
      </c>
      <c r="N190" s="109">
        <f>'OBRA CON ACUERDO O CONTRATO'!L189</f>
        <v>0</v>
      </c>
      <c r="O190" s="110">
        <f>'OBRA CON ACUERDO O CONTRATO'!M189</f>
        <v>0</v>
      </c>
      <c r="P190" s="542" t="s">
        <v>790</v>
      </c>
      <c r="Q190" s="477"/>
      <c r="R190" s="480"/>
      <c r="S190" s="410"/>
      <c r="T190" s="410"/>
      <c r="U190" s="109"/>
      <c r="V190" s="420">
        <f>'OBRA CON ACUERDO O CONTRATO'!AZ189</f>
        <v>0</v>
      </c>
      <c r="W190" s="110"/>
    </row>
    <row r="191" spans="1:23" ht="60" hidden="1">
      <c r="A191" s="30" t="s">
        <v>263</v>
      </c>
      <c r="B191" s="17">
        <f>'OBRA CON ACUERDO O CONTRATO'!E190</f>
        <v>2016</v>
      </c>
      <c r="C191" s="18" t="str">
        <f>'OBRA CON ACUERDO O CONTRATO'!F190</f>
        <v>RAMO 33</v>
      </c>
      <c r="D191" s="477"/>
      <c r="E191" s="477"/>
      <c r="F191" s="477"/>
      <c r="G191" s="67" t="str">
        <f>'OBRA CON ACUERDO O CONTRATO'!O190</f>
        <v>ING. GEOLOGO: J. TRINIDAD NUÑEZ BRITO</v>
      </c>
      <c r="H191" s="68" t="str">
        <f>'OBRA CON ACUERDO O CONTRATO'!P190</f>
        <v>ING. RIGOBERTO OLMEDO RAMOS</v>
      </c>
      <c r="I191" s="21" t="str">
        <f>'OBRA CON ACUERDO O CONTRATO'!G190</f>
        <v>GMJ 024C OP/2016</v>
      </c>
      <c r="J191" s="2" t="str">
        <f>'OBRA CON ACUERDO O CONTRATO'!H190</f>
        <v>POR INVITACION RESTRINGIDA</v>
      </c>
      <c r="K191" s="3" t="str">
        <f>'OBRA CON ACUERDO O CONTRATO'!I190</f>
        <v>CONSTRUCCIÓN Y AFORO DE POZO PROFUNDO EN LA CALLE JUAREZ, LOCALIDAD DE CHANTEPEC, MUNICIPIO DE JOCOTEPEC, JALISCO</v>
      </c>
      <c r="L191" s="6">
        <f>'OBRA CON ACUERDO O CONTRATO'!K190</f>
        <v>42720</v>
      </c>
      <c r="M191" s="4">
        <f>'OBRA CON ACUERDO O CONTRATO'!J190</f>
        <v>1630380</v>
      </c>
      <c r="N191" s="5">
        <f>'OBRA CON ACUERDO O CONTRATO'!L190</f>
        <v>42720</v>
      </c>
      <c r="O191" s="12">
        <f>'OBRA CON ACUERDO O CONTRATO'!M190</f>
        <v>42794</v>
      </c>
      <c r="P191" s="542" t="s">
        <v>790</v>
      </c>
      <c r="Q191" s="477"/>
      <c r="R191" s="480"/>
      <c r="S191" s="408"/>
      <c r="T191" s="408"/>
      <c r="U191" s="5"/>
      <c r="V191" s="420">
        <f>'OBRA CON ACUERDO O CONTRATO'!AZ190</f>
        <v>0</v>
      </c>
      <c r="W191" s="12"/>
    </row>
    <row r="192" spans="1:23" ht="60" hidden="1">
      <c r="A192" s="30" t="s">
        <v>263</v>
      </c>
      <c r="B192" s="17">
        <f>'OBRA CON ACUERDO O CONTRATO'!E191</f>
        <v>2016</v>
      </c>
      <c r="C192" s="18" t="str">
        <f>'OBRA CON ACUERDO O CONTRATO'!F191</f>
        <v>FOREMODA</v>
      </c>
      <c r="D192" s="477"/>
      <c r="E192" s="477"/>
      <c r="F192" s="477"/>
      <c r="G192" s="67" t="str">
        <f>'OBRA CON ACUERDO O CONTRATO'!O191</f>
        <v>ARQ. LUIS MIGUEL ARGUELLES ALCALÁ</v>
      </c>
      <c r="H192" s="68" t="str">
        <f>'OBRA CON ACUERDO O CONTRATO'!P191</f>
        <v>ARQ. FRANCISCO SALAZAR</v>
      </c>
      <c r="I192" s="21" t="str">
        <f>'OBRA CON ACUERDO O CONTRATO'!G191</f>
        <v>GMJ 025C OP/2016</v>
      </c>
      <c r="J192" s="2" t="str">
        <f>'OBRA CON ACUERDO O CONTRATO'!H191</f>
        <v>POR INVITACION RESTRINGIDA</v>
      </c>
      <c r="K192" s="3" t="str">
        <f>'OBRA CON ACUERDO O CONTRATO'!I191</f>
        <v>RESTAURACIÓN DE LA PARROQUIA DEL SEÑOR DEL MONTE EN JOCOTEPEC, JALISCO</v>
      </c>
      <c r="L192" s="6">
        <f>'OBRA CON ACUERDO O CONTRATO'!K191</f>
        <v>42779</v>
      </c>
      <c r="M192" s="4">
        <f>'OBRA CON ACUERDO O CONTRATO'!J191</f>
        <v>1800000</v>
      </c>
      <c r="N192" s="5">
        <f>'OBRA CON ACUERDO O CONTRATO'!L191</f>
        <v>42779</v>
      </c>
      <c r="O192" s="12">
        <f>'OBRA CON ACUERDO O CONTRATO'!M191</f>
        <v>43039</v>
      </c>
      <c r="P192" s="542" t="s">
        <v>790</v>
      </c>
      <c r="Q192" s="477"/>
      <c r="R192" s="480"/>
      <c r="S192" s="408"/>
      <c r="T192" s="408"/>
      <c r="U192" s="5"/>
      <c r="V192" s="420">
        <f>'OBRA CON ACUERDO O CONTRATO'!AZ191</f>
        <v>0</v>
      </c>
      <c r="W192" s="12"/>
    </row>
    <row r="193" spans="1:23" ht="90" hidden="1">
      <c r="A193" s="30" t="s">
        <v>263</v>
      </c>
      <c r="B193" s="17">
        <f>'OBRA CON ACUERDO O CONTRATO'!E192</f>
        <v>2016</v>
      </c>
      <c r="C193" s="18" t="str">
        <f>'OBRA CON ACUERDO O CONTRATO'!F192</f>
        <v>FONDEREG</v>
      </c>
      <c r="D193" s="477"/>
      <c r="E193" s="477"/>
      <c r="F193" s="477"/>
      <c r="G193" s="67" t="str">
        <f>'OBRA CON ACUERDO O CONTRATO'!O192</f>
        <v>-</v>
      </c>
      <c r="H193" s="68" t="str">
        <f>'OBRA CON ACUERDO O CONTRATO'!P192</f>
        <v>-</v>
      </c>
      <c r="I193" s="42" t="str">
        <f>'OBRA CON ACUERDO O CONTRATO'!G192</f>
        <v>FONDEREG 2016/05 Sureste/121</v>
      </c>
      <c r="J193" s="2" t="str">
        <f>'OBRA CON ACUERDO O CONTRATO'!H192</f>
        <v>CONVENIO</v>
      </c>
      <c r="K193" s="3" t="str">
        <f>'OBRA CON ACUERDO O CONTRATO'!I192</f>
        <v>REHABILITACIÓN DE LINEAS HIDROSANITARIAS, EMPEDRADO ECOLOGICO CON HUELLAS DE CONCRETO HIDRAULICO EN LA CALLE ZARAGOZA DE LA LOCALIDAD DE SAN CRISTOBAL DE ZAPOTITLAN</v>
      </c>
      <c r="L193" s="6">
        <f>'OBRA CON ACUERDO O CONTRATO'!K192</f>
        <v>42566</v>
      </c>
      <c r="M193" s="4">
        <f>'OBRA CON ACUERDO O CONTRATO'!J192</f>
        <v>2000000</v>
      </c>
      <c r="N193" s="5" t="str">
        <f>'OBRA CON ACUERDO O CONTRATO'!L192</f>
        <v>-</v>
      </c>
      <c r="O193" s="12" t="str">
        <f>'OBRA CON ACUERDO O CONTRATO'!M192</f>
        <v>-</v>
      </c>
      <c r="P193" s="542" t="s">
        <v>790</v>
      </c>
      <c r="Q193" s="477"/>
      <c r="R193" s="480"/>
      <c r="S193" s="408"/>
      <c r="T193" s="408"/>
      <c r="U193" s="5"/>
      <c r="V193" s="420">
        <f>'OBRA CON ACUERDO O CONTRATO'!AZ192</f>
        <v>0</v>
      </c>
      <c r="W193" s="12"/>
    </row>
    <row r="194" spans="1:23" ht="45" hidden="1">
      <c r="A194" s="30" t="s">
        <v>263</v>
      </c>
      <c r="B194" s="17">
        <f>'OBRA CON ACUERDO O CONTRATO'!E193</f>
        <v>2016</v>
      </c>
      <c r="C194" s="18" t="str">
        <f>'OBRA CON ACUERDO O CONTRATO'!F193</f>
        <v xml:space="preserve">FONDO PARA EL FORTALECIMIENTO </v>
      </c>
      <c r="D194" s="477"/>
      <c r="E194" s="477"/>
      <c r="F194" s="477"/>
      <c r="G194" s="67" t="str">
        <f>'OBRA CON ACUERDO O CONTRATO'!O193</f>
        <v>-</v>
      </c>
      <c r="H194" s="68" t="str">
        <f>'OBRA CON ACUERDO O CONTRATO'!P193</f>
        <v>-</v>
      </c>
      <c r="I194" s="42" t="str">
        <f>'OBRA CON ACUERDO O CONTRATO'!G193</f>
        <v>FONDO PARA EL FORTALECIMIENTO 2016 "B"</v>
      </c>
      <c r="J194" s="2" t="str">
        <f>'OBRA CON ACUERDO O CONTRATO'!H193</f>
        <v>CONVENIO</v>
      </c>
      <c r="K194" s="3" t="str">
        <f>'OBRA CON ACUERDO O CONTRATO'!I193</f>
        <v>-</v>
      </c>
      <c r="L194" s="6">
        <f>'OBRA CON ACUERDO O CONTRATO'!K193</f>
        <v>42614</v>
      </c>
      <c r="M194" s="4">
        <f>'OBRA CON ACUERDO O CONTRATO'!J193</f>
        <v>10000000</v>
      </c>
      <c r="N194" s="5" t="str">
        <f>'OBRA CON ACUERDO O CONTRATO'!L193</f>
        <v>-</v>
      </c>
      <c r="O194" s="12" t="str">
        <f>'OBRA CON ACUERDO O CONTRATO'!M193</f>
        <v>-</v>
      </c>
      <c r="P194" s="542" t="s">
        <v>790</v>
      </c>
      <c r="Q194" s="477"/>
      <c r="R194" s="480"/>
      <c r="S194" s="408"/>
      <c r="T194" s="408"/>
      <c r="U194" s="5"/>
      <c r="V194" s="420">
        <f>'OBRA CON ACUERDO O CONTRATO'!AZ193</f>
        <v>0</v>
      </c>
      <c r="W194" s="12"/>
    </row>
    <row r="195" spans="1:23" ht="30" hidden="1">
      <c r="A195" s="30" t="s">
        <v>263</v>
      </c>
      <c r="B195" s="17">
        <f>'OBRA CON ACUERDO O CONTRATO'!E194</f>
        <v>2016</v>
      </c>
      <c r="C195" s="18" t="str">
        <f>'OBRA CON ACUERDO O CONTRATO'!F194</f>
        <v>3X1 PARA MIGRANTES</v>
      </c>
      <c r="D195" s="477"/>
      <c r="E195" s="477"/>
      <c r="F195" s="477"/>
      <c r="G195" s="67" t="str">
        <f>'OBRA CON ACUERDO O CONTRATO'!O194</f>
        <v>-</v>
      </c>
      <c r="H195" s="68" t="str">
        <f>'OBRA CON ACUERDO O CONTRATO'!P194</f>
        <v>-</v>
      </c>
      <c r="I195" s="42" t="str">
        <f>'OBRA CON ACUERDO O CONTRATO'!G194</f>
        <v>P3X1-14-PIS-0563-16</v>
      </c>
      <c r="J195" s="2" t="str">
        <f>'OBRA CON ACUERDO O CONTRATO'!H194</f>
        <v>CONVENIO</v>
      </c>
      <c r="K195" s="3" t="str">
        <f>'OBRA CON ACUERDO O CONTRATO'!I194</f>
        <v>COLOCACIÓN DE ADOQUIN EN CALLE PRIVADA CAMICHINES</v>
      </c>
      <c r="L195" s="6">
        <f>'OBRA CON ACUERDO O CONTRATO'!K194</f>
        <v>42583</v>
      </c>
      <c r="M195" s="4">
        <f>'OBRA CON ACUERDO O CONTRATO'!J194</f>
        <v>456248</v>
      </c>
      <c r="N195" s="5" t="str">
        <f>'OBRA CON ACUERDO O CONTRATO'!L194</f>
        <v>-</v>
      </c>
      <c r="O195" s="12" t="str">
        <f>'OBRA CON ACUERDO O CONTRATO'!M194</f>
        <v>-</v>
      </c>
      <c r="P195" s="542" t="s">
        <v>790</v>
      </c>
      <c r="Q195" s="477"/>
      <c r="R195" s="480"/>
      <c r="S195" s="408"/>
      <c r="T195" s="408"/>
      <c r="U195" s="5"/>
      <c r="V195" s="420">
        <f>'OBRA CON ACUERDO O CONTRATO'!AZ194</f>
        <v>0</v>
      </c>
      <c r="W195" s="12"/>
    </row>
    <row r="196" spans="1:23" ht="75" hidden="1">
      <c r="A196" s="30" t="s">
        <v>263</v>
      </c>
      <c r="B196" s="17">
        <f>'OBRA CON ACUERDO O CONTRATO'!E195</f>
        <v>2016</v>
      </c>
      <c r="C196" s="18" t="str">
        <f>'OBRA CON ACUERDO O CONTRATO'!F195</f>
        <v>3X1 PARA MIGRANTES</v>
      </c>
      <c r="D196" s="477"/>
      <c r="E196" s="477"/>
      <c r="F196" s="477"/>
      <c r="G196" s="67" t="str">
        <f>'OBRA CON ACUERDO O CONTRATO'!O195</f>
        <v>-</v>
      </c>
      <c r="H196" s="68" t="str">
        <f>'OBRA CON ACUERDO O CONTRATO'!P195</f>
        <v>-</v>
      </c>
      <c r="I196" s="42" t="str">
        <f>'OBRA CON ACUERDO O CONTRATO'!G195</f>
        <v>P3X1-14-PIS-0521-16</v>
      </c>
      <c r="J196" s="2" t="str">
        <f>'OBRA CON ACUERDO O CONTRATO'!H195</f>
        <v>CONVENIO</v>
      </c>
      <c r="K196" s="3" t="str">
        <f>'OBRA CON ACUERDO O CONTRATO'!I195</f>
        <v>REHABILITACION DE RED DE AGUA POTABLE EN CALLE GUADALUPE VICTORIA ENTRE HIDALGO Y ZONA FEDERAL DEL LAGO, EN LA LOCALIDAD DE SAN PEDRO TESISTAN</v>
      </c>
      <c r="L196" s="6">
        <f>'OBRA CON ACUERDO O CONTRATO'!K195</f>
        <v>42583</v>
      </c>
      <c r="M196" s="4">
        <f>'OBRA CON ACUERDO O CONTRATO'!J195</f>
        <v>245400</v>
      </c>
      <c r="N196" s="5" t="str">
        <f>'OBRA CON ACUERDO O CONTRATO'!L195</f>
        <v>-</v>
      </c>
      <c r="O196" s="12" t="str">
        <f>'OBRA CON ACUERDO O CONTRATO'!M195</f>
        <v>-</v>
      </c>
      <c r="P196" s="542" t="s">
        <v>790</v>
      </c>
      <c r="Q196" s="477"/>
      <c r="R196" s="480"/>
      <c r="S196" s="408"/>
      <c r="T196" s="408"/>
      <c r="U196" s="5"/>
      <c r="V196" s="420">
        <f>'OBRA CON ACUERDO O CONTRATO'!AZ195</f>
        <v>0</v>
      </c>
      <c r="W196" s="12"/>
    </row>
    <row r="197" spans="1:23" ht="75" hidden="1">
      <c r="A197" s="30" t="s">
        <v>263</v>
      </c>
      <c r="B197" s="17">
        <f>'OBRA CON ACUERDO O CONTRATO'!E196</f>
        <v>2016</v>
      </c>
      <c r="C197" s="18" t="str">
        <f>'OBRA CON ACUERDO O CONTRATO'!F196</f>
        <v>3X1 PARA MIGRANTES</v>
      </c>
      <c r="D197" s="477"/>
      <c r="E197" s="477"/>
      <c r="F197" s="477"/>
      <c r="G197" s="67" t="str">
        <f>'OBRA CON ACUERDO O CONTRATO'!O196</f>
        <v>-</v>
      </c>
      <c r="H197" s="68" t="str">
        <f>'OBRA CON ACUERDO O CONTRATO'!P196</f>
        <v>-</v>
      </c>
      <c r="I197" s="42" t="str">
        <f>'OBRA CON ACUERDO O CONTRATO'!G196</f>
        <v>P3X1-14-PIS-0559-16</v>
      </c>
      <c r="J197" s="2" t="str">
        <f>'OBRA CON ACUERDO O CONTRATO'!H196</f>
        <v>CONVENIO</v>
      </c>
      <c r="K197" s="3" t="str">
        <f>'OBRA CON ACUERDO O CONTRATO'!I196</f>
        <v>REHABILITACION DE RED DE AGUA POTABLE EN CALLE RAMON CORONA DESDE PINO SUAREZ HASTA ZONA FEDERAL DEL LAGO, EN LA LOCALIDAD DE SAN PEDRO TESISTAN</v>
      </c>
      <c r="L197" s="6">
        <f>'OBRA CON ACUERDO O CONTRATO'!K196</f>
        <v>42583</v>
      </c>
      <c r="M197" s="4">
        <f>'OBRA CON ACUERDO O CONTRATO'!J196</f>
        <v>100336</v>
      </c>
      <c r="N197" s="5" t="str">
        <f>'OBRA CON ACUERDO O CONTRATO'!L196</f>
        <v>-</v>
      </c>
      <c r="O197" s="12" t="str">
        <f>'OBRA CON ACUERDO O CONTRATO'!M196</f>
        <v>-</v>
      </c>
      <c r="P197" s="542" t="s">
        <v>790</v>
      </c>
      <c r="Q197" s="477"/>
      <c r="R197" s="480"/>
      <c r="S197" s="408"/>
      <c r="T197" s="408"/>
      <c r="U197" s="5"/>
      <c r="V197" s="420">
        <f>'OBRA CON ACUERDO O CONTRATO'!AZ196</f>
        <v>0</v>
      </c>
      <c r="W197" s="12"/>
    </row>
    <row r="198" spans="1:23" ht="75" hidden="1">
      <c r="A198" s="30" t="s">
        <v>263</v>
      </c>
      <c r="B198" s="17">
        <f>'OBRA CON ACUERDO O CONTRATO'!E197</f>
        <v>2016</v>
      </c>
      <c r="C198" s="18" t="str">
        <f>'OBRA CON ACUERDO O CONTRATO'!F197</f>
        <v>3X1 PARA MIGRANTES</v>
      </c>
      <c r="D198" s="477"/>
      <c r="E198" s="477"/>
      <c r="F198" s="477"/>
      <c r="G198" s="67" t="str">
        <f>'OBRA CON ACUERDO O CONTRATO'!O197</f>
        <v>-</v>
      </c>
      <c r="H198" s="68" t="str">
        <f>'OBRA CON ACUERDO O CONTRATO'!P197</f>
        <v>-</v>
      </c>
      <c r="I198" s="42" t="str">
        <f>'OBRA CON ACUERDO O CONTRATO'!G197</f>
        <v>P3X1-14-PIS-0564-16</v>
      </c>
      <c r="J198" s="2" t="str">
        <f>'OBRA CON ACUERDO O CONTRATO'!H197</f>
        <v>CONVENIO</v>
      </c>
      <c r="K198" s="3" t="str">
        <f>'OBRA CON ACUERDO O CONTRATO'!I197</f>
        <v xml:space="preserve">REHABILITACION DE RED DE DRENAJE EN CALLE GUADALUPE VICTORIA DESDE HIDALGO HASTA ZONA FEDERAL DEL LAGO, EN LA LOCALIDAD DE SAN PEDRO TESISTAN </v>
      </c>
      <c r="L198" s="6">
        <f>'OBRA CON ACUERDO O CONTRATO'!K197</f>
        <v>42583</v>
      </c>
      <c r="M198" s="4">
        <f>'OBRA CON ACUERDO O CONTRATO'!J197</f>
        <v>214516</v>
      </c>
      <c r="N198" s="5" t="str">
        <f>'OBRA CON ACUERDO O CONTRATO'!L197</f>
        <v>-</v>
      </c>
      <c r="O198" s="12" t="str">
        <f>'OBRA CON ACUERDO O CONTRATO'!M197</f>
        <v>-</v>
      </c>
      <c r="P198" s="542" t="s">
        <v>790</v>
      </c>
      <c r="Q198" s="477"/>
      <c r="R198" s="480"/>
      <c r="S198" s="408"/>
      <c r="T198" s="408"/>
      <c r="U198" s="5"/>
      <c r="V198" s="420">
        <f>'OBRA CON ACUERDO O CONTRATO'!AZ197</f>
        <v>0</v>
      </c>
      <c r="W198" s="12"/>
    </row>
    <row r="199" spans="1:23" ht="60" hidden="1">
      <c r="A199" s="30" t="s">
        <v>263</v>
      </c>
      <c r="B199" s="17">
        <f>'OBRA CON ACUERDO O CONTRATO'!E198</f>
        <v>2016</v>
      </c>
      <c r="C199" s="18" t="str">
        <f>'OBRA CON ACUERDO O CONTRATO'!F198</f>
        <v>3X1 PARA MIGRANTES</v>
      </c>
      <c r="D199" s="477"/>
      <c r="E199" s="477"/>
      <c r="F199" s="477"/>
      <c r="G199" s="67" t="str">
        <f>'OBRA CON ACUERDO O CONTRATO'!O198</f>
        <v>-</v>
      </c>
      <c r="H199" s="68" t="str">
        <f>'OBRA CON ACUERDO O CONTRATO'!P198</f>
        <v>-</v>
      </c>
      <c r="I199" s="42" t="str">
        <f>'OBRA CON ACUERDO O CONTRATO'!G198</f>
        <v>P3X1-14-PIS-0562-16</v>
      </c>
      <c r="J199" s="2" t="str">
        <f>'OBRA CON ACUERDO O CONTRATO'!H198</f>
        <v>CONVENIO</v>
      </c>
      <c r="K199" s="3" t="str">
        <f>'OBRA CON ACUERDO O CONTRATO'!I198</f>
        <v>CONSTRUCCION DE DRENAJE PLUVIAL EN CALLE PRIVADA CAMICHINES EN LA LOCALIDAD DE JOCOTEPEC DEL MUNICIPIO JOCOTEPEC, JALISCO</v>
      </c>
      <c r="L199" s="6">
        <f>'OBRA CON ACUERDO O CONTRATO'!K198</f>
        <v>42583</v>
      </c>
      <c r="M199" s="4">
        <f>'OBRA CON ACUERDO O CONTRATO'!J198</f>
        <v>233400</v>
      </c>
      <c r="N199" s="5" t="str">
        <f>'OBRA CON ACUERDO O CONTRATO'!L198</f>
        <v>-</v>
      </c>
      <c r="O199" s="12" t="str">
        <f>'OBRA CON ACUERDO O CONTRATO'!M198</f>
        <v>-</v>
      </c>
      <c r="P199" s="542" t="s">
        <v>790</v>
      </c>
      <c r="Q199" s="477"/>
      <c r="R199" s="480"/>
      <c r="S199" s="408"/>
      <c r="T199" s="408"/>
      <c r="U199" s="5"/>
      <c r="V199" s="420">
        <f>'OBRA CON ACUERDO O CONTRATO'!AZ198</f>
        <v>0</v>
      </c>
      <c r="W199" s="12"/>
    </row>
    <row r="200" spans="1:23" ht="75" hidden="1">
      <c r="A200" s="30" t="s">
        <v>263</v>
      </c>
      <c r="B200" s="17">
        <f>'OBRA CON ACUERDO O CONTRATO'!E199</f>
        <v>2016</v>
      </c>
      <c r="C200" s="18" t="str">
        <f>'OBRA CON ACUERDO O CONTRATO'!F199</f>
        <v>3X1 PARA MIGRANTES</v>
      </c>
      <c r="D200" s="477"/>
      <c r="E200" s="477"/>
      <c r="F200" s="477"/>
      <c r="G200" s="67" t="str">
        <f>'OBRA CON ACUERDO O CONTRATO'!O199</f>
        <v>-</v>
      </c>
      <c r="H200" s="68" t="str">
        <f>'OBRA CON ACUERDO O CONTRATO'!P199</f>
        <v>-</v>
      </c>
      <c r="I200" s="42" t="str">
        <f>'OBRA CON ACUERDO O CONTRATO'!G199</f>
        <v>P3X1-14-PIS-0558-16</v>
      </c>
      <c r="J200" s="2" t="str">
        <f>'OBRA CON ACUERDO O CONTRATO'!H199</f>
        <v>CONVENIO</v>
      </c>
      <c r="K200" s="3" t="str">
        <f>'OBRA CON ACUERDO O CONTRATO'!I199</f>
        <v xml:space="preserve">REHABILITACION DE RED DE DRENAJE EN CALLE GUADALUPE VICTORIA DESDE HIDALGO HASTA ZONA FEDERAL DEL LAGO, EN LA LOCALIDAD DE SAN PEDRO TESISTAN </v>
      </c>
      <c r="L200" s="6">
        <f>'OBRA CON ACUERDO O CONTRATO'!K199</f>
        <v>42583</v>
      </c>
      <c r="M200" s="4">
        <f>'OBRA CON ACUERDO O CONTRATO'!J199</f>
        <v>136120</v>
      </c>
      <c r="N200" s="5" t="str">
        <f>'OBRA CON ACUERDO O CONTRATO'!L199</f>
        <v>-</v>
      </c>
      <c r="O200" s="12" t="str">
        <f>'OBRA CON ACUERDO O CONTRATO'!M199</f>
        <v>-</v>
      </c>
      <c r="P200" s="542" t="s">
        <v>790</v>
      </c>
      <c r="Q200" s="477"/>
      <c r="R200" s="480"/>
      <c r="S200" s="408"/>
      <c r="T200" s="408"/>
      <c r="U200" s="5"/>
      <c r="V200" s="420">
        <f>'OBRA CON ACUERDO O CONTRATO'!AZ199</f>
        <v>0</v>
      </c>
      <c r="W200" s="12"/>
    </row>
    <row r="201" spans="1:23" ht="90" hidden="1">
      <c r="A201" s="30" t="s">
        <v>263</v>
      </c>
      <c r="B201" s="17">
        <f>'OBRA CON ACUERDO O CONTRATO'!E200</f>
        <v>2016</v>
      </c>
      <c r="C201" s="18" t="str">
        <f>'OBRA CON ACUERDO O CONTRATO'!F200</f>
        <v>3X1 PARA MIGRANTES</v>
      </c>
      <c r="D201" s="477"/>
      <c r="E201" s="477"/>
      <c r="F201" s="477"/>
      <c r="G201" s="67" t="str">
        <f>'OBRA CON ACUERDO O CONTRATO'!O200</f>
        <v>-</v>
      </c>
      <c r="H201" s="68" t="str">
        <f>'OBRA CON ACUERDO O CONTRATO'!P200</f>
        <v>-</v>
      </c>
      <c r="I201" s="42" t="str">
        <f>'OBRA CON ACUERDO O CONTRATO'!G200</f>
        <v>P3X1-14-PIS-0566-16</v>
      </c>
      <c r="J201" s="2" t="str">
        <f>'OBRA CON ACUERDO O CONTRATO'!H200</f>
        <v>CONVENIO</v>
      </c>
      <c r="K201" s="3" t="str">
        <f>'OBRA CON ACUERDO O CONTRATO'!I200</f>
        <v>REHABILITACION DE RED DE DRENAJE EN CALLE RIVERA DEL LAGO DEL PARQUE LINEAL HASTA CALLE CHUECA EN LA LOCALIDAD DE CHANTEPEC (EL CHANTE) DEL MUNICIPIO JOCOTEPEC, JALISCO</v>
      </c>
      <c r="L201" s="6">
        <f>'OBRA CON ACUERDO O CONTRATO'!K200</f>
        <v>42583</v>
      </c>
      <c r="M201" s="4">
        <f>'OBRA CON ACUERDO O CONTRATO'!J200</f>
        <v>525186</v>
      </c>
      <c r="N201" s="5" t="str">
        <f>'OBRA CON ACUERDO O CONTRATO'!L200</f>
        <v>-</v>
      </c>
      <c r="O201" s="12" t="str">
        <f>'OBRA CON ACUERDO O CONTRATO'!M200</f>
        <v>-</v>
      </c>
      <c r="P201" s="542" t="s">
        <v>790</v>
      </c>
      <c r="Q201" s="477"/>
      <c r="R201" s="480"/>
      <c r="S201" s="408"/>
      <c r="T201" s="408"/>
      <c r="U201" s="5"/>
      <c r="V201" s="420">
        <f>'OBRA CON ACUERDO O CONTRATO'!AZ200</f>
        <v>0</v>
      </c>
      <c r="W201" s="12"/>
    </row>
    <row r="202" spans="1:23" ht="75" hidden="1">
      <c r="A202" s="30" t="s">
        <v>263</v>
      </c>
      <c r="B202" s="17">
        <f>'OBRA CON ACUERDO O CONTRATO'!E201</f>
        <v>2016</v>
      </c>
      <c r="C202" s="18" t="str">
        <f>'OBRA CON ACUERDO O CONTRATO'!F201</f>
        <v>3X1 PARA MIGRANTES</v>
      </c>
      <c r="D202" s="477"/>
      <c r="E202" s="477"/>
      <c r="F202" s="477"/>
      <c r="G202" s="67" t="str">
        <f>'OBRA CON ACUERDO O CONTRATO'!O201</f>
        <v>-</v>
      </c>
      <c r="H202" s="68" t="str">
        <f>'OBRA CON ACUERDO O CONTRATO'!P201</f>
        <v>-</v>
      </c>
      <c r="I202" s="42" t="str">
        <f>'OBRA CON ACUERDO O CONTRATO'!G201</f>
        <v>P3X1-14-PIS-0556-16</v>
      </c>
      <c r="J202" s="2" t="str">
        <f>'OBRA CON ACUERDO O CONTRATO'!H201</f>
        <v>CONVENIO</v>
      </c>
      <c r="K202" s="3" t="str">
        <f>'OBRA CON ACUERDO O CONTRATO'!I201</f>
        <v>REHABILITACION DE RED DE DRENAJE CALLE INSURGENTES PRIMERA ETAPA EN LA LOCALIDAD DE ZAPOTITAN DE HIDALGO DEL MUNICIPIO JOCOTEPEC, JALISCO</v>
      </c>
      <c r="L202" s="6">
        <f>'OBRA CON ACUERDO O CONTRATO'!K201</f>
        <v>42583</v>
      </c>
      <c r="M202" s="4">
        <f>'OBRA CON ACUERDO O CONTRATO'!J201</f>
        <v>678342</v>
      </c>
      <c r="N202" s="5" t="str">
        <f>'OBRA CON ACUERDO O CONTRATO'!L201</f>
        <v>-</v>
      </c>
      <c r="O202" s="12" t="str">
        <f>'OBRA CON ACUERDO O CONTRATO'!M201</f>
        <v>-</v>
      </c>
      <c r="P202" s="542" t="s">
        <v>790</v>
      </c>
      <c r="Q202" s="477"/>
      <c r="R202" s="480"/>
      <c r="S202" s="408"/>
      <c r="T202" s="408"/>
      <c r="U202" s="5"/>
      <c r="V202" s="420">
        <f>'OBRA CON ACUERDO O CONTRATO'!AZ201</f>
        <v>0</v>
      </c>
      <c r="W202" s="12"/>
    </row>
    <row r="203" spans="1:23" ht="45" hidden="1">
      <c r="A203" s="30" t="s">
        <v>263</v>
      </c>
      <c r="B203" s="17">
        <f>'OBRA CON ACUERDO O CONTRATO'!E202</f>
        <v>2016</v>
      </c>
      <c r="C203" s="18" t="str">
        <f>'OBRA CON ACUERDO O CONTRATO'!F202</f>
        <v>3X1 PARA MIGRANTES</v>
      </c>
      <c r="D203" s="477"/>
      <c r="E203" s="477"/>
      <c r="F203" s="477"/>
      <c r="G203" s="67" t="str">
        <f>'OBRA CON ACUERDO O CONTRATO'!O202</f>
        <v>-</v>
      </c>
      <c r="H203" s="68" t="str">
        <f>'OBRA CON ACUERDO O CONTRATO'!P202</f>
        <v>-</v>
      </c>
      <c r="I203" s="42" t="str">
        <f>'OBRA CON ACUERDO O CONTRATO'!G202</f>
        <v>P3X1-14-PIS-0560-16</v>
      </c>
      <c r="J203" s="2" t="str">
        <f>'OBRA CON ACUERDO O CONTRATO'!H202</f>
        <v>CONVENIO</v>
      </c>
      <c r="K203" s="3" t="str">
        <f>'OBRA CON ACUERDO O CONTRATO'!I202</f>
        <v>EMPEDRADO AHOGADO EN CEMENTO EN CALLE INSURGENTES PRIMERA ETAPA, ZAPOTITAN DE HIDALGO</v>
      </c>
      <c r="L203" s="6">
        <f>'OBRA CON ACUERDO O CONTRATO'!K202</f>
        <v>42583</v>
      </c>
      <c r="M203" s="4">
        <f>'OBRA CON ACUERDO O CONTRATO'!J202</f>
        <v>2426000</v>
      </c>
      <c r="N203" s="5" t="str">
        <f>'OBRA CON ACUERDO O CONTRATO'!L202</f>
        <v>-</v>
      </c>
      <c r="O203" s="12" t="str">
        <f>'OBRA CON ACUERDO O CONTRATO'!M202</f>
        <v>-</v>
      </c>
      <c r="P203" s="542" t="s">
        <v>790</v>
      </c>
      <c r="Q203" s="477"/>
      <c r="R203" s="480"/>
      <c r="S203" s="408"/>
      <c r="T203" s="408"/>
      <c r="U203" s="5"/>
      <c r="V203" s="420">
        <f>'OBRA CON ACUERDO O CONTRATO'!AZ202</f>
        <v>0</v>
      </c>
      <c r="W203" s="12"/>
    </row>
    <row r="204" spans="1:23" ht="105" hidden="1">
      <c r="A204" s="30" t="s">
        <v>263</v>
      </c>
      <c r="B204" s="17">
        <f>'OBRA CON ACUERDO O CONTRATO'!E203</f>
        <v>2016</v>
      </c>
      <c r="C204" s="18" t="str">
        <f>'OBRA CON ACUERDO O CONTRATO'!F203</f>
        <v>3X1 PARA MIGRANTES</v>
      </c>
      <c r="D204" s="477"/>
      <c r="E204" s="477"/>
      <c r="F204" s="477"/>
      <c r="G204" s="67" t="str">
        <f>'OBRA CON ACUERDO O CONTRATO'!O203</f>
        <v>-</v>
      </c>
      <c r="H204" s="68" t="str">
        <f>'OBRA CON ACUERDO O CONTRATO'!P203</f>
        <v>-</v>
      </c>
      <c r="I204" s="42" t="str">
        <f>'OBRA CON ACUERDO O CONTRATO'!G203</f>
        <v>P3X1-14-PIS-0567-16</v>
      </c>
      <c r="J204" s="2" t="str">
        <f>'OBRA CON ACUERDO O CONTRATO'!H203</f>
        <v>CONVENIO</v>
      </c>
      <c r="K204" s="3" t="str">
        <f>'OBRA CON ACUERDO O CONTRATO'!I203</f>
        <v>COLOCACION DE EMPEDRADO AHOGADO EN CEMENTO EN CALLE RAMON CORONA DESDE PINO SUAREZ HASTA ZONA FEDERAL DEL LAGO EN LA LOCALIDAD DE SAN PEDRO TESISTAN DEL MUNICIPIO JOCOTEPEC, JALISCO</v>
      </c>
      <c r="L204" s="6">
        <f>'OBRA CON ACUERDO O CONTRATO'!K203</f>
        <v>42583</v>
      </c>
      <c r="M204" s="4">
        <f>'OBRA CON ACUERDO O CONTRATO'!J203</f>
        <v>236752</v>
      </c>
      <c r="N204" s="5" t="str">
        <f>'OBRA CON ACUERDO O CONTRATO'!L203</f>
        <v>-</v>
      </c>
      <c r="O204" s="12" t="str">
        <f>'OBRA CON ACUERDO O CONTRATO'!M203</f>
        <v>-</v>
      </c>
      <c r="P204" s="542" t="s">
        <v>790</v>
      </c>
      <c r="Q204" s="477"/>
      <c r="R204" s="480"/>
      <c r="S204" s="408"/>
      <c r="T204" s="408"/>
      <c r="U204" s="5"/>
      <c r="V204" s="420">
        <f>'OBRA CON ACUERDO O CONTRATO'!AZ203</f>
        <v>0</v>
      </c>
      <c r="W204" s="12"/>
    </row>
    <row r="205" spans="1:23" ht="90" hidden="1">
      <c r="A205" s="30" t="s">
        <v>263</v>
      </c>
      <c r="B205" s="17">
        <f>'OBRA CON ACUERDO O CONTRATO'!E204</f>
        <v>2016</v>
      </c>
      <c r="C205" s="18" t="str">
        <f>'OBRA CON ACUERDO O CONTRATO'!F204</f>
        <v>3X1 PARA MIGRANTES</v>
      </c>
      <c r="D205" s="477"/>
      <c r="E205" s="477"/>
      <c r="F205" s="477"/>
      <c r="G205" s="67" t="str">
        <f>'OBRA CON ACUERDO O CONTRATO'!O204</f>
        <v>-</v>
      </c>
      <c r="H205" s="68" t="str">
        <f>'OBRA CON ACUERDO O CONTRATO'!P204</f>
        <v>-</v>
      </c>
      <c r="I205" s="42" t="str">
        <f>'OBRA CON ACUERDO O CONTRATO'!G204</f>
        <v>P3X1-14-PIS-0561-16</v>
      </c>
      <c r="J205" s="2" t="str">
        <f>'OBRA CON ACUERDO O CONTRATO'!H204</f>
        <v>CONVENIO</v>
      </c>
      <c r="K205" s="3" t="str">
        <f>'OBRA CON ACUERDO O CONTRATO'!I204</f>
        <v>COLOCACIÓN DE EMPEDRADO AHOGADO EN CEMENTO EN CALLE GUADALUPE VICTORIA DESDE HIDALGO HASTA ZONA FEDERAL DEL LAGO, EN LA LOCALIDAD DE SAN PEDRO TESISTAN</v>
      </c>
      <c r="L205" s="6">
        <f>'OBRA CON ACUERDO O CONTRATO'!K204</f>
        <v>42583</v>
      </c>
      <c r="M205" s="4">
        <f>'OBRA CON ACUERDO O CONTRATO'!J204</f>
        <v>259860</v>
      </c>
      <c r="N205" s="5" t="str">
        <f>'OBRA CON ACUERDO O CONTRATO'!L204</f>
        <v>-</v>
      </c>
      <c r="O205" s="12" t="str">
        <f>'OBRA CON ACUERDO O CONTRATO'!M204</f>
        <v>-</v>
      </c>
      <c r="P205" s="542" t="s">
        <v>790</v>
      </c>
      <c r="Q205" s="477"/>
      <c r="R205" s="480"/>
      <c r="S205" s="408"/>
      <c r="T205" s="408"/>
      <c r="U205" s="5"/>
      <c r="V205" s="420">
        <f>'OBRA CON ACUERDO O CONTRATO'!AZ204</f>
        <v>0</v>
      </c>
      <c r="W205" s="12"/>
    </row>
    <row r="206" spans="1:23" ht="30" hidden="1">
      <c r="A206" s="30" t="s">
        <v>263</v>
      </c>
      <c r="B206" s="17">
        <f>'OBRA CON ACUERDO O CONTRATO'!E205</f>
        <v>2017</v>
      </c>
      <c r="C206" s="18">
        <f>'OBRA CON ACUERDO O CONTRATO'!F205</f>
        <v>0</v>
      </c>
      <c r="D206" s="477"/>
      <c r="E206" s="477"/>
      <c r="F206" s="477"/>
      <c r="G206" s="67" t="str">
        <f>'OBRA CON ACUERDO O CONTRATO'!O205</f>
        <v>-</v>
      </c>
      <c r="H206" s="68">
        <f>'OBRA CON ACUERDO O CONTRATO'!P205</f>
        <v>0</v>
      </c>
      <c r="I206" s="21" t="str">
        <f>'OBRA CON ACUERDO O CONTRATO'!G205</f>
        <v>DOP/AD/001/2017</v>
      </c>
      <c r="J206" s="2" t="str">
        <f>'OBRA CON ACUERDO O CONTRATO'!H205</f>
        <v>ADMINISTRACION DIRECTA</v>
      </c>
      <c r="K206" s="3">
        <f>'OBRA CON ACUERDO O CONTRATO'!I205</f>
        <v>0</v>
      </c>
      <c r="L206" s="6">
        <f>'OBRA CON ACUERDO O CONTRATO'!K205</f>
        <v>0</v>
      </c>
      <c r="M206" s="4">
        <f>'OBRA CON ACUERDO O CONTRATO'!J205</f>
        <v>0</v>
      </c>
      <c r="N206" s="5">
        <f>'OBRA CON ACUERDO O CONTRATO'!L205</f>
        <v>0</v>
      </c>
      <c r="O206" s="12">
        <f>'OBRA CON ACUERDO O CONTRATO'!M205</f>
        <v>0</v>
      </c>
      <c r="P206" s="542" t="s">
        <v>790</v>
      </c>
      <c r="Q206" s="477"/>
      <c r="R206" s="480"/>
      <c r="S206" s="408"/>
      <c r="T206" s="408"/>
      <c r="U206" s="5"/>
      <c r="V206" s="420">
        <f>'OBRA CON ACUERDO O CONTRATO'!AZ205</f>
        <v>0</v>
      </c>
      <c r="W206" s="12"/>
    </row>
    <row r="207" spans="1:23" ht="30" hidden="1">
      <c r="A207" s="30" t="s">
        <v>263</v>
      </c>
      <c r="B207" s="17">
        <f>'OBRA CON ACUERDO O CONTRATO'!E206</f>
        <v>2017</v>
      </c>
      <c r="C207" s="18">
        <f>'OBRA CON ACUERDO O CONTRATO'!F206</f>
        <v>0</v>
      </c>
      <c r="D207" s="477"/>
      <c r="E207" s="477"/>
      <c r="F207" s="477"/>
      <c r="G207" s="67" t="str">
        <f>'OBRA CON ACUERDO O CONTRATO'!O206</f>
        <v>-</v>
      </c>
      <c r="H207" s="68">
        <f>'OBRA CON ACUERDO O CONTRATO'!P206</f>
        <v>0</v>
      </c>
      <c r="I207" s="21" t="str">
        <f>'OBRA CON ACUERDO O CONTRATO'!G206</f>
        <v>DOP/AD/002/2017</v>
      </c>
      <c r="J207" s="2" t="str">
        <f>'OBRA CON ACUERDO O CONTRATO'!H206</f>
        <v>ADMINISTRACION DIRECTA</v>
      </c>
      <c r="K207" s="3">
        <f>'OBRA CON ACUERDO O CONTRATO'!I206</f>
        <v>0</v>
      </c>
      <c r="L207" s="6">
        <f>'OBRA CON ACUERDO O CONTRATO'!K206</f>
        <v>0</v>
      </c>
      <c r="M207" s="4">
        <f>'OBRA CON ACUERDO O CONTRATO'!J206</f>
        <v>0</v>
      </c>
      <c r="N207" s="5">
        <f>'OBRA CON ACUERDO O CONTRATO'!L206</f>
        <v>0</v>
      </c>
      <c r="O207" s="12">
        <f>'OBRA CON ACUERDO O CONTRATO'!M206</f>
        <v>0</v>
      </c>
      <c r="P207" s="542" t="s">
        <v>790</v>
      </c>
      <c r="Q207" s="477"/>
      <c r="R207" s="480"/>
      <c r="S207" s="408"/>
      <c r="T207" s="408"/>
      <c r="U207" s="5"/>
      <c r="V207" s="420">
        <f>'OBRA CON ACUERDO O CONTRATO'!AZ206</f>
        <v>0</v>
      </c>
      <c r="W207" s="12"/>
    </row>
    <row r="208" spans="1:23" ht="30" hidden="1">
      <c r="A208" s="30" t="s">
        <v>263</v>
      </c>
      <c r="B208" s="17">
        <f>'OBRA CON ACUERDO O CONTRATO'!E207</f>
        <v>2017</v>
      </c>
      <c r="C208" s="18">
        <f>'OBRA CON ACUERDO O CONTRATO'!F207</f>
        <v>0</v>
      </c>
      <c r="D208" s="477"/>
      <c r="E208" s="477"/>
      <c r="F208" s="477"/>
      <c r="G208" s="67" t="str">
        <f>'OBRA CON ACUERDO O CONTRATO'!O207</f>
        <v>-</v>
      </c>
      <c r="H208" s="68">
        <f>'OBRA CON ACUERDO O CONTRATO'!P207</f>
        <v>0</v>
      </c>
      <c r="I208" s="21" t="str">
        <f>'OBRA CON ACUERDO O CONTRATO'!G207</f>
        <v>DOP/AD/003/2017</v>
      </c>
      <c r="J208" s="2" t="str">
        <f>'OBRA CON ACUERDO O CONTRATO'!H207</f>
        <v>ADMINISTRACION DIRECTA</v>
      </c>
      <c r="K208" s="3">
        <f>'OBRA CON ACUERDO O CONTRATO'!I207</f>
        <v>0</v>
      </c>
      <c r="L208" s="6">
        <f>'OBRA CON ACUERDO O CONTRATO'!K207</f>
        <v>0</v>
      </c>
      <c r="M208" s="4">
        <f>'OBRA CON ACUERDO O CONTRATO'!J207</f>
        <v>0</v>
      </c>
      <c r="N208" s="5">
        <f>'OBRA CON ACUERDO O CONTRATO'!L207</f>
        <v>0</v>
      </c>
      <c r="O208" s="12">
        <f>'OBRA CON ACUERDO O CONTRATO'!M207</f>
        <v>0</v>
      </c>
      <c r="P208" s="542" t="s">
        <v>790</v>
      </c>
      <c r="Q208" s="477"/>
      <c r="R208" s="480"/>
      <c r="S208" s="408"/>
      <c r="T208" s="408"/>
      <c r="U208" s="5"/>
      <c r="V208" s="420">
        <f>'OBRA CON ACUERDO O CONTRATO'!AZ207</f>
        <v>0</v>
      </c>
      <c r="W208" s="12"/>
    </row>
    <row r="209" spans="1:23" ht="30" hidden="1">
      <c r="A209" s="30" t="s">
        <v>263</v>
      </c>
      <c r="B209" s="17">
        <f>'OBRA CON ACUERDO O CONTRATO'!E208</f>
        <v>2017</v>
      </c>
      <c r="C209" s="18">
        <f>'OBRA CON ACUERDO O CONTRATO'!F208</f>
        <v>0</v>
      </c>
      <c r="D209" s="477"/>
      <c r="E209" s="477"/>
      <c r="F209" s="477"/>
      <c r="G209" s="67" t="str">
        <f>'OBRA CON ACUERDO O CONTRATO'!O208</f>
        <v>-</v>
      </c>
      <c r="H209" s="68">
        <f>'OBRA CON ACUERDO O CONTRATO'!P208</f>
        <v>0</v>
      </c>
      <c r="I209" s="21" t="str">
        <f>'OBRA CON ACUERDO O CONTRATO'!G208</f>
        <v>DOP/AD/004/2017</v>
      </c>
      <c r="J209" s="2" t="str">
        <f>'OBRA CON ACUERDO O CONTRATO'!H208</f>
        <v>ADMINISTRACION DIRECTA</v>
      </c>
      <c r="K209" s="3">
        <f>'OBRA CON ACUERDO O CONTRATO'!I208</f>
        <v>0</v>
      </c>
      <c r="L209" s="6">
        <f>'OBRA CON ACUERDO O CONTRATO'!K208</f>
        <v>0</v>
      </c>
      <c r="M209" s="4">
        <f>'OBRA CON ACUERDO O CONTRATO'!J208</f>
        <v>0</v>
      </c>
      <c r="N209" s="5">
        <f>'OBRA CON ACUERDO O CONTRATO'!L208</f>
        <v>0</v>
      </c>
      <c r="O209" s="12">
        <f>'OBRA CON ACUERDO O CONTRATO'!M208</f>
        <v>0</v>
      </c>
      <c r="P209" s="542" t="s">
        <v>790</v>
      </c>
      <c r="Q209" s="477"/>
      <c r="R209" s="480"/>
      <c r="S209" s="408"/>
      <c r="T209" s="408"/>
      <c r="U209" s="5"/>
      <c r="V209" s="420">
        <f>'OBRA CON ACUERDO O CONTRATO'!AZ208</f>
        <v>0</v>
      </c>
      <c r="W209" s="12"/>
    </row>
    <row r="210" spans="1:23" ht="30" hidden="1">
      <c r="A210" s="30" t="s">
        <v>263</v>
      </c>
      <c r="B210" s="17">
        <f>'OBRA CON ACUERDO O CONTRATO'!E209</f>
        <v>2017</v>
      </c>
      <c r="C210" s="18">
        <f>'OBRA CON ACUERDO O CONTRATO'!F209</f>
        <v>0</v>
      </c>
      <c r="D210" s="477"/>
      <c r="E210" s="477"/>
      <c r="F210" s="477"/>
      <c r="G210" s="67" t="str">
        <f>'OBRA CON ACUERDO O CONTRATO'!O209</f>
        <v>-</v>
      </c>
      <c r="H210" s="68">
        <f>'OBRA CON ACUERDO O CONTRATO'!P209</f>
        <v>0</v>
      </c>
      <c r="I210" s="21" t="str">
        <f>'OBRA CON ACUERDO O CONTRATO'!G209</f>
        <v>DOP/AD/005/2017</v>
      </c>
      <c r="J210" s="2" t="str">
        <f>'OBRA CON ACUERDO O CONTRATO'!H209</f>
        <v>ADMINISTRACION DIRECTA</v>
      </c>
      <c r="K210" s="3">
        <f>'OBRA CON ACUERDO O CONTRATO'!I209</f>
        <v>0</v>
      </c>
      <c r="L210" s="6">
        <f>'OBRA CON ACUERDO O CONTRATO'!K209</f>
        <v>0</v>
      </c>
      <c r="M210" s="4">
        <f>'OBRA CON ACUERDO O CONTRATO'!J209</f>
        <v>0</v>
      </c>
      <c r="N210" s="5">
        <f>'OBRA CON ACUERDO O CONTRATO'!L209</f>
        <v>0</v>
      </c>
      <c r="O210" s="12">
        <f>'OBRA CON ACUERDO O CONTRATO'!M209</f>
        <v>0</v>
      </c>
      <c r="P210" s="542" t="s">
        <v>790</v>
      </c>
      <c r="Q210" s="477"/>
      <c r="R210" s="480"/>
      <c r="S210" s="408"/>
      <c r="T210" s="408"/>
      <c r="U210" s="5"/>
      <c r="V210" s="420">
        <f>'OBRA CON ACUERDO O CONTRATO'!AZ209</f>
        <v>0</v>
      </c>
      <c r="W210" s="12"/>
    </row>
    <row r="211" spans="1:23" ht="30" hidden="1">
      <c r="A211" s="30" t="s">
        <v>263</v>
      </c>
      <c r="B211" s="17">
        <f>'OBRA CON ACUERDO O CONTRATO'!E210</f>
        <v>2017</v>
      </c>
      <c r="C211" s="18">
        <f>'OBRA CON ACUERDO O CONTRATO'!F210</f>
        <v>0</v>
      </c>
      <c r="D211" s="477"/>
      <c r="E211" s="477"/>
      <c r="F211" s="477"/>
      <c r="G211" s="67" t="str">
        <f>'OBRA CON ACUERDO O CONTRATO'!O210</f>
        <v>-</v>
      </c>
      <c r="H211" s="68">
        <f>'OBRA CON ACUERDO O CONTRATO'!P210</f>
        <v>0</v>
      </c>
      <c r="I211" s="21" t="str">
        <f>'OBRA CON ACUERDO O CONTRATO'!G210</f>
        <v>DOP/AD/006/2017</v>
      </c>
      <c r="J211" s="2" t="str">
        <f>'OBRA CON ACUERDO O CONTRATO'!H210</f>
        <v>ADMINISTRACION DIRECTA</v>
      </c>
      <c r="K211" s="3">
        <f>'OBRA CON ACUERDO O CONTRATO'!I210</f>
        <v>0</v>
      </c>
      <c r="L211" s="6">
        <f>'OBRA CON ACUERDO O CONTRATO'!K210</f>
        <v>0</v>
      </c>
      <c r="M211" s="4">
        <f>'OBRA CON ACUERDO O CONTRATO'!J210</f>
        <v>0</v>
      </c>
      <c r="N211" s="5">
        <f>'OBRA CON ACUERDO O CONTRATO'!L210</f>
        <v>0</v>
      </c>
      <c r="O211" s="12">
        <f>'OBRA CON ACUERDO O CONTRATO'!M210</f>
        <v>0</v>
      </c>
      <c r="P211" s="542" t="s">
        <v>790</v>
      </c>
      <c r="Q211" s="477"/>
      <c r="R211" s="480"/>
      <c r="S211" s="408"/>
      <c r="T211" s="408"/>
      <c r="U211" s="5"/>
      <c r="V211" s="420">
        <f>'OBRA CON ACUERDO O CONTRATO'!AZ210</f>
        <v>0</v>
      </c>
      <c r="W211" s="12"/>
    </row>
    <row r="212" spans="1:23" ht="30" hidden="1">
      <c r="A212" s="30" t="s">
        <v>263</v>
      </c>
      <c r="B212" s="17">
        <f>'OBRA CON ACUERDO O CONTRATO'!E211</f>
        <v>2017</v>
      </c>
      <c r="C212" s="18">
        <f>'OBRA CON ACUERDO O CONTRATO'!F211</f>
        <v>0</v>
      </c>
      <c r="D212" s="477"/>
      <c r="E212" s="477"/>
      <c r="F212" s="477"/>
      <c r="G212" s="67" t="str">
        <f>'OBRA CON ACUERDO O CONTRATO'!O211</f>
        <v>-</v>
      </c>
      <c r="H212" s="68">
        <f>'OBRA CON ACUERDO O CONTRATO'!P211</f>
        <v>0</v>
      </c>
      <c r="I212" s="21" t="str">
        <f>'OBRA CON ACUERDO O CONTRATO'!G211</f>
        <v>DOP/AD/007/2017</v>
      </c>
      <c r="J212" s="2" t="str">
        <f>'OBRA CON ACUERDO O CONTRATO'!H211</f>
        <v>ADMINISTRACION DIRECTA</v>
      </c>
      <c r="K212" s="3">
        <f>'OBRA CON ACUERDO O CONTRATO'!I211</f>
        <v>0</v>
      </c>
      <c r="L212" s="6">
        <f>'OBRA CON ACUERDO O CONTRATO'!K211</f>
        <v>0</v>
      </c>
      <c r="M212" s="4">
        <f>'OBRA CON ACUERDO O CONTRATO'!J211</f>
        <v>0</v>
      </c>
      <c r="N212" s="5">
        <f>'OBRA CON ACUERDO O CONTRATO'!L211</f>
        <v>0</v>
      </c>
      <c r="O212" s="12">
        <f>'OBRA CON ACUERDO O CONTRATO'!M211</f>
        <v>0</v>
      </c>
      <c r="P212" s="542" t="s">
        <v>790</v>
      </c>
      <c r="Q212" s="477"/>
      <c r="R212" s="480"/>
      <c r="S212" s="408"/>
      <c r="T212" s="408"/>
      <c r="U212" s="5"/>
      <c r="V212" s="420">
        <f>'OBRA CON ACUERDO O CONTRATO'!AZ211</f>
        <v>0</v>
      </c>
      <c r="W212" s="12"/>
    </row>
    <row r="213" spans="1:23" ht="30" hidden="1">
      <c r="A213" s="30" t="s">
        <v>263</v>
      </c>
      <c r="B213" s="17">
        <f>'OBRA CON ACUERDO O CONTRATO'!E212</f>
        <v>2017</v>
      </c>
      <c r="C213" s="18">
        <f>'OBRA CON ACUERDO O CONTRATO'!F212</f>
        <v>0</v>
      </c>
      <c r="D213" s="477"/>
      <c r="E213" s="477"/>
      <c r="F213" s="477"/>
      <c r="G213" s="67" t="str">
        <f>'OBRA CON ACUERDO O CONTRATO'!O212</f>
        <v>-</v>
      </c>
      <c r="H213" s="68">
        <f>'OBRA CON ACUERDO O CONTRATO'!P212</f>
        <v>0</v>
      </c>
      <c r="I213" s="21" t="str">
        <f>'OBRA CON ACUERDO O CONTRATO'!G212</f>
        <v>DOP/AD/008/2017</v>
      </c>
      <c r="J213" s="2" t="str">
        <f>'OBRA CON ACUERDO O CONTRATO'!H212</f>
        <v>ADMINISTRACION DIRECTA</v>
      </c>
      <c r="K213" s="3">
        <f>'OBRA CON ACUERDO O CONTRATO'!I212</f>
        <v>0</v>
      </c>
      <c r="L213" s="6">
        <f>'OBRA CON ACUERDO O CONTRATO'!K212</f>
        <v>0</v>
      </c>
      <c r="M213" s="4">
        <f>'OBRA CON ACUERDO O CONTRATO'!J212</f>
        <v>0</v>
      </c>
      <c r="N213" s="5">
        <f>'OBRA CON ACUERDO O CONTRATO'!L212</f>
        <v>0</v>
      </c>
      <c r="O213" s="12">
        <f>'OBRA CON ACUERDO O CONTRATO'!M212</f>
        <v>0</v>
      </c>
      <c r="P213" s="542" t="s">
        <v>790</v>
      </c>
      <c r="Q213" s="477"/>
      <c r="R213" s="480"/>
      <c r="S213" s="408"/>
      <c r="T213" s="408"/>
      <c r="U213" s="5"/>
      <c r="V213" s="420">
        <f>'OBRA CON ACUERDO O CONTRATO'!AZ212</f>
        <v>0</v>
      </c>
      <c r="W213" s="12"/>
    </row>
    <row r="214" spans="1:23" ht="285">
      <c r="A214" s="30" t="s">
        <v>263</v>
      </c>
      <c r="B214" s="17">
        <f>'OBRA CON ACUERDO O CONTRATO'!E213</f>
        <v>2017</v>
      </c>
      <c r="C214" s="18" t="str">
        <f>'OBRA CON ACUERDO O CONTRATO'!F213</f>
        <v>CUENTA CORRIENTE</v>
      </c>
      <c r="D214" s="477"/>
      <c r="E214" s="477"/>
      <c r="F214" s="477"/>
      <c r="G214" s="67" t="str">
        <f>'OBRA CON ACUERDO O CONTRATO'!O213</f>
        <v>ASFALTOS GUADALAJARA, S.A.P.I. DE C.V.</v>
      </c>
      <c r="H214" s="68" t="str">
        <f>'OBRA CON ACUERDO O CONTRATO'!P213</f>
        <v>ING. ANGEL ALBERTO HERNANDEZ MORA</v>
      </c>
      <c r="I214" s="21" t="str">
        <f>'OBRA CON ACUERDO O CONTRATO'!G213</f>
        <v>GMJ 001C OP/2017</v>
      </c>
      <c r="J214" s="2" t="str">
        <f>'OBRA CON ACUERDO O CONTRATO'!H213</f>
        <v>ADJUDICACIÓN DIRECTA</v>
      </c>
      <c r="K214" s="3" t="str">
        <f>'OBRA CON ACUERDO O CONTRATO'!I213</f>
        <v>REENCARPETAMIENTO CON CARPETA ASFALTICA PARA DIFERENTES CALLES DE LA CABECERA MUNICIPAL DE JOCOTEPEC, JALISCO, SIENDO LAS SIGUIENTES: CALLE MATAMOROS ENTRE MORELOS Y DEGOLLADO, CALLE INDEPENDENCIA ENTRE MORELOS Y DEGOLLAADO, CALLE GUADALUPE VICTORIA ENTRE ALDAMA Y DEGOLLADO, CALLE GUADALUPE VICTORIA ENTRE DEGOLLADO Y MORELOS, CALLE ALLENDE ENTRE ALDAMA Y DEGOLLADO, CALLE ALLENDE ENTRE DEGOLLADO Y MORELOS, CALLE JOSEFA ORTIZ DE DOMINGUEZ ENTRE ALDAMA Y MORELOS, CALLE JOSEFA ORTIZ ENTRE MORELOS Y CALLE CERRADA LADO NORTE</v>
      </c>
      <c r="L214" s="6">
        <f>'OBRA CON ACUERDO O CONTRATO'!K213</f>
        <v>42739</v>
      </c>
      <c r="M214" s="4">
        <f>'OBRA CON ACUERDO O CONTRATO'!J213</f>
        <v>1499890.33</v>
      </c>
      <c r="N214" s="5">
        <f>'OBRA CON ACUERDO O CONTRATO'!L213</f>
        <v>42740</v>
      </c>
      <c r="O214" s="12">
        <f>'OBRA CON ACUERDO O CONTRATO'!M213</f>
        <v>42746</v>
      </c>
      <c r="P214" s="542" t="s">
        <v>790</v>
      </c>
      <c r="Q214" s="477"/>
      <c r="R214" s="480"/>
      <c r="S214" s="408"/>
      <c r="T214" s="408"/>
      <c r="U214" s="5"/>
      <c r="V214" s="420">
        <f>'OBRA CON ACUERDO O CONTRATO'!AZ213</f>
        <v>0</v>
      </c>
      <c r="W214" s="12"/>
    </row>
    <row r="215" spans="1:23" ht="285">
      <c r="A215" s="30" t="s">
        <v>263</v>
      </c>
      <c r="B215" s="17">
        <f>'OBRA CON ACUERDO O CONTRATO'!E214</f>
        <v>2017</v>
      </c>
      <c r="C215" s="18" t="str">
        <f>'OBRA CON ACUERDO O CONTRATO'!F214</f>
        <v>CUENTA CORRIENTE</v>
      </c>
      <c r="D215" s="477"/>
      <c r="E215" s="477"/>
      <c r="F215" s="477"/>
      <c r="G215" s="67" t="str">
        <f>'OBRA CON ACUERDO O CONTRATO'!O214</f>
        <v>ASFALTOS GUADALAJARA, S.A.P.I. DE C.V.</v>
      </c>
      <c r="H215" s="68" t="str">
        <f>'OBRA CON ACUERDO O CONTRATO'!P214</f>
        <v>ING. ANGEL ALBERTO HERNANDEZ MORA</v>
      </c>
      <c r="I215" s="21" t="str">
        <f>'OBRA CON ACUERDO O CONTRATO'!G214</f>
        <v>GMJ 002C OP/2017</v>
      </c>
      <c r="J215" s="2" t="str">
        <f>'OBRA CON ACUERDO O CONTRATO'!H214</f>
        <v>ADJUDICACIÓN DIRECTA</v>
      </c>
      <c r="K215" s="3" t="str">
        <f>'OBRA CON ACUERDO O CONTRATO'!I214</f>
        <v>REENCARPETAMIENTO CON CARPETA ASFALTICA PARA DIFERENTES CALLES DE LA CABECERA MUNICIPAL DE JOCOTEPEC, JALISCO, SIENDO LAS SIGUIENTES: CALLE JOSEFA ORTIZ DE DOMINGUEZ ENTRE MORELOS Y CERRADA LADO SUR, CALLE DEGOLLADO ENTRE NIÑOS HEROES Y JOSEFA ORTIZ DE DOMINGUEZ, CALLE ZARAGOZA ENTRE MORELOS Y PROLONGACIÓN JOSE SANTANA, CALLE JUAN ESCUTIA ENTRE PRIVADA ZARAGOZA Y PROLONGACIÓN JOSE SANTANA, CALLE 5 DE MAYO ENTRE ZARAGOZA Y LAZARO CARDENAS, PRIVADA ZARAGOZA ENTRE ZARAGOZA Y JUAN ESCUTIA, CALLE NIÑOS HEROES ENTRE MORELOS Y DEGOLLADO</v>
      </c>
      <c r="L215" s="6">
        <f>'OBRA CON ACUERDO O CONTRATO'!K214</f>
        <v>42747</v>
      </c>
      <c r="M215" s="4">
        <f>'OBRA CON ACUERDO O CONTRATO'!J214</f>
        <v>1316020.1499999999</v>
      </c>
      <c r="N215" s="5">
        <f>'OBRA CON ACUERDO O CONTRATO'!L214</f>
        <v>42747</v>
      </c>
      <c r="O215" s="12">
        <f>'OBRA CON ACUERDO O CONTRATO'!M214</f>
        <v>42837</v>
      </c>
      <c r="P215" s="542" t="s">
        <v>790</v>
      </c>
      <c r="Q215" s="477"/>
      <c r="R215" s="480"/>
      <c r="S215" s="408"/>
      <c r="T215" s="408"/>
      <c r="U215" s="5"/>
      <c r="V215" s="420">
        <f>'OBRA CON ACUERDO O CONTRATO'!AZ214</f>
        <v>0</v>
      </c>
      <c r="W215" s="12"/>
    </row>
    <row r="216" spans="1:23" ht="26.25" hidden="1">
      <c r="A216" s="30" t="s">
        <v>263</v>
      </c>
      <c r="B216" s="17">
        <f>'OBRA CON ACUERDO O CONTRATO'!E215</f>
        <v>2017</v>
      </c>
      <c r="C216" s="18">
        <f>'OBRA CON ACUERDO O CONTRATO'!F215</f>
        <v>0</v>
      </c>
      <c r="D216" s="470"/>
      <c r="E216" s="470"/>
      <c r="F216" s="470"/>
      <c r="G216" s="67">
        <f>'OBRA CON ACUERDO O CONTRATO'!O215</f>
        <v>0</v>
      </c>
      <c r="H216" s="68">
        <f>'OBRA CON ACUERDO O CONTRATO'!P215</f>
        <v>0</v>
      </c>
      <c r="I216" s="21" t="str">
        <f>'OBRA CON ACUERDO O CONTRATO'!G215</f>
        <v>GMJ 003C OP/2017</v>
      </c>
      <c r="J216" s="2">
        <f>'OBRA CON ACUERDO O CONTRATO'!H215</f>
        <v>0</v>
      </c>
      <c r="K216" s="3">
        <f>'OBRA CON ACUERDO O CONTRATO'!I215</f>
        <v>0</v>
      </c>
      <c r="L216" s="6">
        <f>'OBRA CON ACUERDO O CONTRATO'!K215</f>
        <v>0</v>
      </c>
      <c r="M216" s="4">
        <f>'OBRA CON ACUERDO O CONTRATO'!J215</f>
        <v>0</v>
      </c>
      <c r="N216" s="5">
        <f>'OBRA CON ACUERDO O CONTRATO'!L215</f>
        <v>0</v>
      </c>
      <c r="O216" s="12">
        <f>'OBRA CON ACUERDO O CONTRATO'!M215</f>
        <v>0</v>
      </c>
      <c r="P216" s="542" t="s">
        <v>790</v>
      </c>
      <c r="Q216" s="408"/>
      <c r="R216" s="12"/>
      <c r="S216" s="408"/>
      <c r="T216" s="408"/>
      <c r="U216" s="5"/>
      <c r="V216" s="420">
        <f>'OBRA CON ACUERDO O CONTRATO'!AZ215</f>
        <v>0</v>
      </c>
      <c r="W216" s="12"/>
    </row>
    <row r="217" spans="1:23" ht="26.25" hidden="1">
      <c r="A217" s="30" t="s">
        <v>263</v>
      </c>
      <c r="B217" s="17">
        <f>'OBRA CON ACUERDO O CONTRATO'!E216</f>
        <v>2017</v>
      </c>
      <c r="C217" s="18">
        <f>'OBRA CON ACUERDO O CONTRATO'!F216</f>
        <v>0</v>
      </c>
      <c r="D217" s="470"/>
      <c r="E217" s="470"/>
      <c r="F217" s="470"/>
      <c r="G217" s="67">
        <f>'OBRA CON ACUERDO O CONTRATO'!O216</f>
        <v>0</v>
      </c>
      <c r="H217" s="68">
        <f>'OBRA CON ACUERDO O CONTRATO'!P216</f>
        <v>0</v>
      </c>
      <c r="I217" s="21" t="str">
        <f>'OBRA CON ACUERDO O CONTRATO'!G216</f>
        <v>GMJ 004C OP/2017</v>
      </c>
      <c r="J217" s="2">
        <f>'OBRA CON ACUERDO O CONTRATO'!H216</f>
        <v>0</v>
      </c>
      <c r="K217" s="3">
        <f>'OBRA CON ACUERDO O CONTRATO'!I216</f>
        <v>0</v>
      </c>
      <c r="L217" s="6">
        <f>'OBRA CON ACUERDO O CONTRATO'!K216</f>
        <v>0</v>
      </c>
      <c r="M217" s="4">
        <f>'OBRA CON ACUERDO O CONTRATO'!J216</f>
        <v>0</v>
      </c>
      <c r="N217" s="5">
        <f>'OBRA CON ACUERDO O CONTRATO'!L216</f>
        <v>0</v>
      </c>
      <c r="O217" s="12">
        <f>'OBRA CON ACUERDO O CONTRATO'!M216</f>
        <v>0</v>
      </c>
      <c r="P217" s="542" t="s">
        <v>790</v>
      </c>
      <c r="Q217" s="408"/>
      <c r="R217" s="12"/>
      <c r="S217" s="408"/>
      <c r="T217" s="408"/>
      <c r="U217" s="5"/>
      <c r="V217" s="420">
        <f>'OBRA CON ACUERDO O CONTRATO'!AZ216</f>
        <v>0</v>
      </c>
      <c r="W217" s="12"/>
    </row>
    <row r="218" spans="1:23" ht="26.25" hidden="1">
      <c r="A218" s="30" t="s">
        <v>263</v>
      </c>
      <c r="B218" s="17">
        <f>'OBRA CON ACUERDO O CONTRATO'!E217</f>
        <v>2017</v>
      </c>
      <c r="C218" s="18">
        <f>'OBRA CON ACUERDO O CONTRATO'!F217</f>
        <v>0</v>
      </c>
      <c r="D218" s="470"/>
      <c r="E218" s="470"/>
      <c r="F218" s="470"/>
      <c r="G218" s="67">
        <f>'OBRA CON ACUERDO O CONTRATO'!O217</f>
        <v>0</v>
      </c>
      <c r="H218" s="68">
        <f>'OBRA CON ACUERDO O CONTRATO'!P217</f>
        <v>0</v>
      </c>
      <c r="I218" s="21" t="str">
        <f>'OBRA CON ACUERDO O CONTRATO'!G217</f>
        <v>GMJ 005C OP/2017</v>
      </c>
      <c r="J218" s="2">
        <f>'OBRA CON ACUERDO O CONTRATO'!H217</f>
        <v>0</v>
      </c>
      <c r="K218" s="3">
        <f>'OBRA CON ACUERDO O CONTRATO'!I217</f>
        <v>0</v>
      </c>
      <c r="L218" s="6">
        <f>'OBRA CON ACUERDO O CONTRATO'!K217</f>
        <v>0</v>
      </c>
      <c r="M218" s="4">
        <f>'OBRA CON ACUERDO O CONTRATO'!J217</f>
        <v>0</v>
      </c>
      <c r="N218" s="5">
        <f>'OBRA CON ACUERDO O CONTRATO'!L217</f>
        <v>0</v>
      </c>
      <c r="O218" s="12">
        <f>'OBRA CON ACUERDO O CONTRATO'!M217</f>
        <v>0</v>
      </c>
      <c r="P218" s="542" t="s">
        <v>790</v>
      </c>
      <c r="Q218" s="408"/>
      <c r="R218" s="12"/>
      <c r="S218" s="408"/>
      <c r="T218" s="408"/>
      <c r="U218" s="5"/>
      <c r="V218" s="420">
        <f>'OBRA CON ACUERDO O CONTRATO'!AZ217</f>
        <v>0</v>
      </c>
      <c r="W218" s="12"/>
    </row>
    <row r="219" spans="1:23" ht="26.25" hidden="1">
      <c r="A219" s="30" t="s">
        <v>263</v>
      </c>
      <c r="B219" s="17">
        <f>'OBRA CON ACUERDO O CONTRATO'!E218</f>
        <v>2017</v>
      </c>
      <c r="C219" s="18">
        <f>'OBRA CON ACUERDO O CONTRATO'!F218</f>
        <v>0</v>
      </c>
      <c r="D219" s="470"/>
      <c r="E219" s="470"/>
      <c r="F219" s="470"/>
      <c r="G219" s="67">
        <f>'OBRA CON ACUERDO O CONTRATO'!O218</f>
        <v>0</v>
      </c>
      <c r="H219" s="68">
        <f>'OBRA CON ACUERDO O CONTRATO'!P218</f>
        <v>0</v>
      </c>
      <c r="I219" s="21" t="str">
        <f>'OBRA CON ACUERDO O CONTRATO'!G218</f>
        <v>GMJ 006C OP/2017</v>
      </c>
      <c r="J219" s="2">
        <f>'OBRA CON ACUERDO O CONTRATO'!H218</f>
        <v>0</v>
      </c>
      <c r="K219" s="3">
        <f>'OBRA CON ACUERDO O CONTRATO'!I218</f>
        <v>0</v>
      </c>
      <c r="L219" s="6">
        <f>'OBRA CON ACUERDO O CONTRATO'!K218</f>
        <v>0</v>
      </c>
      <c r="M219" s="4">
        <f>'OBRA CON ACUERDO O CONTRATO'!J218</f>
        <v>0</v>
      </c>
      <c r="N219" s="5">
        <f>'OBRA CON ACUERDO O CONTRATO'!L218</f>
        <v>0</v>
      </c>
      <c r="O219" s="12">
        <f>'OBRA CON ACUERDO O CONTRATO'!M218</f>
        <v>0</v>
      </c>
      <c r="P219" s="542" t="s">
        <v>790</v>
      </c>
      <c r="Q219" s="408"/>
      <c r="R219" s="12"/>
      <c r="S219" s="408"/>
      <c r="T219" s="408"/>
      <c r="U219" s="5"/>
      <c r="V219" s="420">
        <f>'OBRA CON ACUERDO O CONTRATO'!AZ218</f>
        <v>0</v>
      </c>
      <c r="W219" s="12"/>
    </row>
    <row r="220" spans="1:23" ht="26.25" hidden="1">
      <c r="A220" s="30" t="s">
        <v>263</v>
      </c>
      <c r="B220" s="17">
        <f>'OBRA CON ACUERDO O CONTRATO'!E219</f>
        <v>2017</v>
      </c>
      <c r="C220" s="18">
        <f>'OBRA CON ACUERDO O CONTRATO'!F219</f>
        <v>0</v>
      </c>
      <c r="D220" s="470"/>
      <c r="E220" s="470"/>
      <c r="F220" s="470"/>
      <c r="G220" s="67">
        <f>'OBRA CON ACUERDO O CONTRATO'!O219</f>
        <v>0</v>
      </c>
      <c r="H220" s="68">
        <f>'OBRA CON ACUERDO O CONTRATO'!P219</f>
        <v>0</v>
      </c>
      <c r="I220" s="21" t="str">
        <f>'OBRA CON ACUERDO O CONTRATO'!G219</f>
        <v>GMJ 007C OP/2017</v>
      </c>
      <c r="J220" s="2">
        <f>'OBRA CON ACUERDO O CONTRATO'!H219</f>
        <v>0</v>
      </c>
      <c r="K220" s="3">
        <f>'OBRA CON ACUERDO O CONTRATO'!I219</f>
        <v>0</v>
      </c>
      <c r="L220" s="6">
        <f>'OBRA CON ACUERDO O CONTRATO'!K219</f>
        <v>0</v>
      </c>
      <c r="M220" s="4">
        <f>'OBRA CON ACUERDO O CONTRATO'!J219</f>
        <v>0</v>
      </c>
      <c r="N220" s="5">
        <f>'OBRA CON ACUERDO O CONTRATO'!L219</f>
        <v>0</v>
      </c>
      <c r="O220" s="12">
        <f>'OBRA CON ACUERDO O CONTRATO'!M219</f>
        <v>0</v>
      </c>
      <c r="P220" s="542" t="s">
        <v>790</v>
      </c>
      <c r="Q220" s="408"/>
      <c r="R220" s="12"/>
      <c r="S220" s="408"/>
      <c r="T220" s="408"/>
      <c r="U220" s="5"/>
      <c r="V220" s="420">
        <f>'OBRA CON ACUERDO O CONTRATO'!AZ219</f>
        <v>0</v>
      </c>
      <c r="W220" s="12"/>
    </row>
    <row r="221" spans="1:23" ht="26.25" hidden="1">
      <c r="A221" s="30" t="s">
        <v>263</v>
      </c>
      <c r="B221" s="17">
        <f>'OBRA CON ACUERDO O CONTRATO'!E220</f>
        <v>2017</v>
      </c>
      <c r="C221" s="18">
        <f>'OBRA CON ACUERDO O CONTRATO'!F220</f>
        <v>0</v>
      </c>
      <c r="D221" s="470"/>
      <c r="E221" s="470"/>
      <c r="F221" s="470"/>
      <c r="G221" s="67">
        <f>'OBRA CON ACUERDO O CONTRATO'!O220</f>
        <v>0</v>
      </c>
      <c r="H221" s="68">
        <f>'OBRA CON ACUERDO O CONTRATO'!P220</f>
        <v>0</v>
      </c>
      <c r="I221" s="21" t="str">
        <f>'OBRA CON ACUERDO O CONTRATO'!G220</f>
        <v>GMJ 008C OP/2017</v>
      </c>
      <c r="J221" s="2">
        <f>'OBRA CON ACUERDO O CONTRATO'!H220</f>
        <v>0</v>
      </c>
      <c r="K221" s="3">
        <f>'OBRA CON ACUERDO O CONTRATO'!I220</f>
        <v>0</v>
      </c>
      <c r="L221" s="6">
        <f>'OBRA CON ACUERDO O CONTRATO'!K220</f>
        <v>0</v>
      </c>
      <c r="M221" s="4">
        <f>'OBRA CON ACUERDO O CONTRATO'!J220</f>
        <v>0</v>
      </c>
      <c r="N221" s="5">
        <f>'OBRA CON ACUERDO O CONTRATO'!L220</f>
        <v>0</v>
      </c>
      <c r="O221" s="12">
        <f>'OBRA CON ACUERDO O CONTRATO'!M220</f>
        <v>0</v>
      </c>
      <c r="P221" s="542" t="s">
        <v>790</v>
      </c>
      <c r="Q221" s="408"/>
      <c r="R221" s="12"/>
      <c r="S221" s="408"/>
      <c r="T221" s="408"/>
      <c r="U221" s="5"/>
      <c r="V221" s="420">
        <f>'OBRA CON ACUERDO O CONTRATO'!AZ220</f>
        <v>0</v>
      </c>
      <c r="W221" s="12"/>
    </row>
    <row r="222" spans="1:23" ht="26.25" hidden="1">
      <c r="A222" s="30" t="s">
        <v>263</v>
      </c>
      <c r="B222" s="17">
        <f>'OBRA CON ACUERDO O CONTRATO'!E221</f>
        <v>2017</v>
      </c>
      <c r="C222" s="18">
        <f>'OBRA CON ACUERDO O CONTRATO'!F221</f>
        <v>0</v>
      </c>
      <c r="D222" s="470"/>
      <c r="E222" s="470"/>
      <c r="F222" s="470"/>
      <c r="G222" s="67">
        <f>'OBRA CON ACUERDO O CONTRATO'!O221</f>
        <v>0</v>
      </c>
      <c r="H222" s="68">
        <f>'OBRA CON ACUERDO O CONTRATO'!P221</f>
        <v>0</v>
      </c>
      <c r="I222" s="21" t="str">
        <f>'OBRA CON ACUERDO O CONTRATO'!G221</f>
        <v>GMJ 009C OP/2017</v>
      </c>
      <c r="J222" s="2">
        <f>'OBRA CON ACUERDO O CONTRATO'!H221</f>
        <v>0</v>
      </c>
      <c r="K222" s="3">
        <f>'OBRA CON ACUERDO O CONTRATO'!I221</f>
        <v>0</v>
      </c>
      <c r="L222" s="6">
        <f>'OBRA CON ACUERDO O CONTRATO'!K221</f>
        <v>0</v>
      </c>
      <c r="M222" s="4">
        <f>'OBRA CON ACUERDO O CONTRATO'!J221</f>
        <v>0</v>
      </c>
      <c r="N222" s="5">
        <f>'OBRA CON ACUERDO O CONTRATO'!L221</f>
        <v>0</v>
      </c>
      <c r="O222" s="12">
        <f>'OBRA CON ACUERDO O CONTRATO'!M221</f>
        <v>0</v>
      </c>
      <c r="P222" s="542" t="s">
        <v>790</v>
      </c>
      <c r="Q222" s="408"/>
      <c r="R222" s="12"/>
      <c r="S222" s="408"/>
      <c r="T222" s="408"/>
      <c r="U222" s="5"/>
      <c r="V222" s="420">
        <f>'OBRA CON ACUERDO O CONTRATO'!AZ221</f>
        <v>0</v>
      </c>
      <c r="W222" s="12"/>
    </row>
    <row r="223" spans="1:23" ht="26.25" hidden="1">
      <c r="A223" s="30" t="s">
        <v>263</v>
      </c>
      <c r="B223" s="17">
        <f>'OBRA CON ACUERDO O CONTRATO'!E222</f>
        <v>2017</v>
      </c>
      <c r="C223" s="18">
        <f>'OBRA CON ACUERDO O CONTRATO'!F222</f>
        <v>0</v>
      </c>
      <c r="D223" s="470"/>
      <c r="E223" s="470"/>
      <c r="F223" s="470"/>
      <c r="G223" s="67">
        <f>'OBRA CON ACUERDO O CONTRATO'!O222</f>
        <v>0</v>
      </c>
      <c r="H223" s="68">
        <f>'OBRA CON ACUERDO O CONTRATO'!P222</f>
        <v>0</v>
      </c>
      <c r="I223" s="21" t="str">
        <f>'OBRA CON ACUERDO O CONTRATO'!G222</f>
        <v>GMJ 010C OP/2017</v>
      </c>
      <c r="J223" s="2">
        <f>'OBRA CON ACUERDO O CONTRATO'!H222</f>
        <v>0</v>
      </c>
      <c r="K223" s="3">
        <f>'OBRA CON ACUERDO O CONTRATO'!I222</f>
        <v>0</v>
      </c>
      <c r="L223" s="6">
        <f>'OBRA CON ACUERDO O CONTRATO'!K222</f>
        <v>0</v>
      </c>
      <c r="M223" s="4">
        <f>'OBRA CON ACUERDO O CONTRATO'!J222</f>
        <v>0</v>
      </c>
      <c r="N223" s="5">
        <f>'OBRA CON ACUERDO O CONTRATO'!L222</f>
        <v>0</v>
      </c>
      <c r="O223" s="12">
        <f>'OBRA CON ACUERDO O CONTRATO'!M222</f>
        <v>0</v>
      </c>
      <c r="P223" s="542" t="s">
        <v>790</v>
      </c>
      <c r="Q223" s="408"/>
      <c r="R223" s="12"/>
      <c r="S223" s="408"/>
      <c r="T223" s="408"/>
      <c r="U223" s="5"/>
      <c r="V223" s="420">
        <f>'OBRA CON ACUERDO O CONTRATO'!AZ222</f>
        <v>0</v>
      </c>
      <c r="W223" s="12"/>
    </row>
    <row r="224" spans="1:23" hidden="1">
      <c r="A224" s="30" t="s">
        <v>263</v>
      </c>
      <c r="B224" s="17">
        <f>'OBRA CON ACUERDO O CONTRATO'!E223</f>
        <v>0</v>
      </c>
      <c r="C224" s="18">
        <f>'OBRA CON ACUERDO O CONTRATO'!F223</f>
        <v>0</v>
      </c>
      <c r="D224" s="470"/>
      <c r="E224" s="470"/>
      <c r="F224" s="470"/>
      <c r="G224" s="67">
        <f>'OBRA CON ACUERDO O CONTRATO'!O223</f>
        <v>0</v>
      </c>
      <c r="H224" s="68">
        <f>'OBRA CON ACUERDO O CONTRATO'!P223</f>
        <v>0</v>
      </c>
      <c r="I224" s="21">
        <f>'OBRA CON ACUERDO O CONTRATO'!G223</f>
        <v>0</v>
      </c>
      <c r="J224" s="2">
        <f>'OBRA CON ACUERDO O CONTRATO'!H223</f>
        <v>0</v>
      </c>
      <c r="K224" s="3">
        <f>'OBRA CON ACUERDO O CONTRATO'!I223</f>
        <v>0</v>
      </c>
      <c r="L224" s="6">
        <f>'OBRA CON ACUERDO O CONTRATO'!K223</f>
        <v>0</v>
      </c>
      <c r="M224" s="4">
        <f>'OBRA CON ACUERDO O CONTRATO'!J223</f>
        <v>0</v>
      </c>
      <c r="N224" s="5">
        <f>'OBRA CON ACUERDO O CONTRATO'!L223</f>
        <v>0</v>
      </c>
      <c r="O224" s="12">
        <f>'OBRA CON ACUERDO O CONTRATO'!M223</f>
        <v>0</v>
      </c>
      <c r="P224" s="542" t="s">
        <v>790</v>
      </c>
      <c r="Q224" s="408"/>
      <c r="R224" s="12"/>
      <c r="S224" s="408"/>
      <c r="T224" s="408"/>
      <c r="U224" s="5"/>
      <c r="V224" s="420">
        <f>'OBRA CON ACUERDO O CONTRATO'!AZ223</f>
        <v>0</v>
      </c>
      <c r="W224" s="12"/>
    </row>
    <row r="225" spans="1:23" hidden="1">
      <c r="A225" s="30" t="s">
        <v>263</v>
      </c>
      <c r="B225" s="17">
        <f>'OBRA CON ACUERDO O CONTRATO'!E224</f>
        <v>0</v>
      </c>
      <c r="C225" s="18">
        <f>'OBRA CON ACUERDO O CONTRATO'!F224</f>
        <v>0</v>
      </c>
      <c r="D225" s="470"/>
      <c r="E225" s="470"/>
      <c r="F225" s="470"/>
      <c r="G225" s="67">
        <f>'OBRA CON ACUERDO O CONTRATO'!O224</f>
        <v>0</v>
      </c>
      <c r="H225" s="68">
        <f>'OBRA CON ACUERDO O CONTRATO'!P224</f>
        <v>0</v>
      </c>
      <c r="I225" s="21">
        <f>'OBRA CON ACUERDO O CONTRATO'!G224</f>
        <v>0</v>
      </c>
      <c r="J225" s="2">
        <f>'OBRA CON ACUERDO O CONTRATO'!H224</f>
        <v>0</v>
      </c>
      <c r="K225" s="3">
        <f>'OBRA CON ACUERDO O CONTRATO'!I224</f>
        <v>0</v>
      </c>
      <c r="L225" s="6">
        <f>'OBRA CON ACUERDO O CONTRATO'!K224</f>
        <v>0</v>
      </c>
      <c r="M225" s="4">
        <f>'OBRA CON ACUERDO O CONTRATO'!J224</f>
        <v>0</v>
      </c>
      <c r="N225" s="5">
        <f>'OBRA CON ACUERDO O CONTRATO'!L224</f>
        <v>0</v>
      </c>
      <c r="O225" s="12">
        <f>'OBRA CON ACUERDO O CONTRATO'!M224</f>
        <v>0</v>
      </c>
      <c r="P225" s="542" t="s">
        <v>790</v>
      </c>
      <c r="Q225" s="408"/>
      <c r="R225" s="12"/>
      <c r="S225" s="408"/>
      <c r="T225" s="408"/>
      <c r="U225" s="5"/>
      <c r="V225" s="420">
        <f>'OBRA CON ACUERDO O CONTRATO'!AZ224</f>
        <v>0</v>
      </c>
      <c r="W225" s="12"/>
    </row>
    <row r="226" spans="1:23" hidden="1">
      <c r="A226" s="30" t="s">
        <v>263</v>
      </c>
      <c r="B226" s="17">
        <f>'OBRA CON ACUERDO O CONTRATO'!E225</f>
        <v>0</v>
      </c>
      <c r="C226" s="18">
        <f>'OBRA CON ACUERDO O CONTRATO'!F225</f>
        <v>0</v>
      </c>
      <c r="D226" s="470"/>
      <c r="E226" s="470"/>
      <c r="F226" s="470"/>
      <c r="G226" s="67">
        <f>'OBRA CON ACUERDO O CONTRATO'!O225</f>
        <v>0</v>
      </c>
      <c r="H226" s="68">
        <f>'OBRA CON ACUERDO O CONTRATO'!P225</f>
        <v>0</v>
      </c>
      <c r="I226" s="21">
        <f>'OBRA CON ACUERDO O CONTRATO'!G225</f>
        <v>0</v>
      </c>
      <c r="J226" s="2">
        <f>'OBRA CON ACUERDO O CONTRATO'!H225</f>
        <v>0</v>
      </c>
      <c r="K226" s="3">
        <f>'OBRA CON ACUERDO O CONTRATO'!I225</f>
        <v>0</v>
      </c>
      <c r="L226" s="6">
        <f>'OBRA CON ACUERDO O CONTRATO'!K225</f>
        <v>0</v>
      </c>
      <c r="M226" s="4">
        <f>'OBRA CON ACUERDO O CONTRATO'!J225</f>
        <v>0</v>
      </c>
      <c r="N226" s="5">
        <f>'OBRA CON ACUERDO O CONTRATO'!L225</f>
        <v>0</v>
      </c>
      <c r="O226" s="12">
        <f>'OBRA CON ACUERDO O CONTRATO'!M225</f>
        <v>0</v>
      </c>
      <c r="P226" s="542" t="s">
        <v>790</v>
      </c>
      <c r="Q226" s="408"/>
      <c r="R226" s="12"/>
      <c r="S226" s="408"/>
      <c r="T226" s="408"/>
      <c r="U226" s="5"/>
      <c r="V226" s="420">
        <f>'OBRA CON ACUERDO O CONTRATO'!AZ225</f>
        <v>0</v>
      </c>
      <c r="W226" s="12"/>
    </row>
    <row r="227" spans="1:23" hidden="1">
      <c r="A227" s="30" t="s">
        <v>263</v>
      </c>
      <c r="B227" s="17">
        <f>'OBRA CON ACUERDO O CONTRATO'!E226</f>
        <v>0</v>
      </c>
      <c r="C227" s="18">
        <f>'OBRA CON ACUERDO O CONTRATO'!F226</f>
        <v>0</v>
      </c>
      <c r="D227" s="470"/>
      <c r="E227" s="470"/>
      <c r="F227" s="470"/>
      <c r="G227" s="67">
        <f>'OBRA CON ACUERDO O CONTRATO'!O226</f>
        <v>0</v>
      </c>
      <c r="H227" s="68">
        <f>'OBRA CON ACUERDO O CONTRATO'!P226</f>
        <v>0</v>
      </c>
      <c r="I227" s="21">
        <f>'OBRA CON ACUERDO O CONTRATO'!G226</f>
        <v>0</v>
      </c>
      <c r="J227" s="2">
        <f>'OBRA CON ACUERDO O CONTRATO'!H226</f>
        <v>0</v>
      </c>
      <c r="K227" s="3">
        <f>'OBRA CON ACUERDO O CONTRATO'!I226</f>
        <v>0</v>
      </c>
      <c r="L227" s="6">
        <f>'OBRA CON ACUERDO O CONTRATO'!K226</f>
        <v>0</v>
      </c>
      <c r="M227" s="4">
        <f>'OBRA CON ACUERDO O CONTRATO'!J226</f>
        <v>0</v>
      </c>
      <c r="N227" s="5">
        <f>'OBRA CON ACUERDO O CONTRATO'!L226</f>
        <v>0</v>
      </c>
      <c r="O227" s="12">
        <f>'OBRA CON ACUERDO O CONTRATO'!M226</f>
        <v>0</v>
      </c>
      <c r="P227" s="542" t="s">
        <v>790</v>
      </c>
      <c r="Q227" s="408"/>
      <c r="R227" s="12"/>
      <c r="S227" s="408"/>
      <c r="T227" s="408"/>
      <c r="U227" s="5"/>
      <c r="V227" s="420">
        <f>'OBRA CON ACUERDO O CONTRATO'!AZ226</f>
        <v>0</v>
      </c>
      <c r="W227" s="12"/>
    </row>
    <row r="228" spans="1:23" hidden="1">
      <c r="A228" s="30" t="s">
        <v>263</v>
      </c>
      <c r="B228" s="17">
        <f>'OBRA CON ACUERDO O CONTRATO'!E227</f>
        <v>0</v>
      </c>
      <c r="C228" s="18">
        <f>'OBRA CON ACUERDO O CONTRATO'!F227</f>
        <v>0</v>
      </c>
      <c r="D228" s="470"/>
      <c r="E228" s="470"/>
      <c r="F228" s="470"/>
      <c r="G228" s="67">
        <f>'OBRA CON ACUERDO O CONTRATO'!O227</f>
        <v>0</v>
      </c>
      <c r="H228" s="68">
        <f>'OBRA CON ACUERDO O CONTRATO'!P227</f>
        <v>0</v>
      </c>
      <c r="I228" s="21">
        <f>'OBRA CON ACUERDO O CONTRATO'!G227</f>
        <v>0</v>
      </c>
      <c r="J228" s="2">
        <f>'OBRA CON ACUERDO O CONTRATO'!H227</f>
        <v>0</v>
      </c>
      <c r="K228" s="3">
        <f>'OBRA CON ACUERDO O CONTRATO'!I227</f>
        <v>0</v>
      </c>
      <c r="L228" s="6">
        <f>'OBRA CON ACUERDO O CONTRATO'!K227</f>
        <v>0</v>
      </c>
      <c r="M228" s="4">
        <f>'OBRA CON ACUERDO O CONTRATO'!J227</f>
        <v>0</v>
      </c>
      <c r="N228" s="5">
        <f>'OBRA CON ACUERDO O CONTRATO'!L227</f>
        <v>0</v>
      </c>
      <c r="O228" s="12">
        <f>'OBRA CON ACUERDO O CONTRATO'!M227</f>
        <v>0</v>
      </c>
      <c r="P228" s="542" t="s">
        <v>790</v>
      </c>
      <c r="Q228" s="408"/>
      <c r="R228" s="12"/>
      <c r="S228" s="408"/>
      <c r="T228" s="408"/>
      <c r="U228" s="5"/>
      <c r="V228" s="420">
        <f>'OBRA CON ACUERDO O CONTRATO'!AZ227</f>
        <v>0</v>
      </c>
      <c r="W228" s="12"/>
    </row>
    <row r="229" spans="1:23" hidden="1">
      <c r="A229" s="30" t="s">
        <v>263</v>
      </c>
      <c r="B229" s="17">
        <f>'OBRA CON ACUERDO O CONTRATO'!E228</f>
        <v>0</v>
      </c>
      <c r="C229" s="18">
        <f>'OBRA CON ACUERDO O CONTRATO'!F228</f>
        <v>0</v>
      </c>
      <c r="D229" s="470"/>
      <c r="E229" s="470"/>
      <c r="F229" s="470"/>
      <c r="G229" s="67">
        <f>'OBRA CON ACUERDO O CONTRATO'!O228</f>
        <v>0</v>
      </c>
      <c r="H229" s="68">
        <f>'OBRA CON ACUERDO O CONTRATO'!P228</f>
        <v>0</v>
      </c>
      <c r="I229" s="21">
        <f>'OBRA CON ACUERDO O CONTRATO'!G228</f>
        <v>0</v>
      </c>
      <c r="J229" s="2">
        <f>'OBRA CON ACUERDO O CONTRATO'!H228</f>
        <v>0</v>
      </c>
      <c r="K229" s="3">
        <f>'OBRA CON ACUERDO O CONTRATO'!I228</f>
        <v>0</v>
      </c>
      <c r="L229" s="6">
        <f>'OBRA CON ACUERDO O CONTRATO'!K228</f>
        <v>0</v>
      </c>
      <c r="M229" s="4">
        <f>'OBRA CON ACUERDO O CONTRATO'!J228</f>
        <v>0</v>
      </c>
      <c r="N229" s="5">
        <f>'OBRA CON ACUERDO O CONTRATO'!L228</f>
        <v>0</v>
      </c>
      <c r="O229" s="12">
        <f>'OBRA CON ACUERDO O CONTRATO'!M228</f>
        <v>0</v>
      </c>
      <c r="P229" s="542" t="s">
        <v>790</v>
      </c>
      <c r="Q229" s="408"/>
      <c r="R229" s="12"/>
      <c r="S229" s="336"/>
      <c r="T229" s="5"/>
      <c r="U229" s="5"/>
      <c r="V229" s="420">
        <f>'OBRA CON ACUERDO O CONTRATO'!AZ228</f>
        <v>0</v>
      </c>
      <c r="W229" s="12"/>
    </row>
    <row r="230" spans="1:23" s="38" customFormat="1">
      <c r="A230" s="31"/>
      <c r="B230" s="32"/>
      <c r="C230" s="31"/>
      <c r="D230" s="31"/>
      <c r="E230" s="31"/>
      <c r="F230" s="31"/>
      <c r="G230" s="31"/>
      <c r="H230" s="31"/>
      <c r="I230" s="31"/>
      <c r="J230" s="33"/>
      <c r="K230" s="34"/>
      <c r="L230" s="36"/>
      <c r="M230" s="36"/>
      <c r="N230" s="37"/>
      <c r="O230" s="37"/>
      <c r="P230" s="37"/>
      <c r="Q230" s="37"/>
      <c r="R230" s="37"/>
      <c r="S230" s="336"/>
      <c r="T230" s="336"/>
      <c r="U230" s="336"/>
      <c r="V230" s="336"/>
      <c r="W230" s="336"/>
    </row>
    <row r="231" spans="1:23" ht="15.75" thickBot="1"/>
    <row r="232" spans="1:23" ht="18.75">
      <c r="A232" s="620" t="s">
        <v>791</v>
      </c>
      <c r="B232" s="621"/>
      <c r="C232" s="621"/>
      <c r="D232" s="621"/>
      <c r="E232" s="621"/>
      <c r="F232" s="621"/>
      <c r="G232" s="621"/>
      <c r="H232" s="621"/>
      <c r="I232" s="622"/>
    </row>
    <row r="233" spans="1:23" ht="6" customHeight="1">
      <c r="A233" s="493"/>
      <c r="B233" s="38"/>
      <c r="C233" s="38"/>
      <c r="D233" s="38"/>
      <c r="E233" s="38"/>
      <c r="F233" s="38"/>
      <c r="G233" s="38"/>
      <c r="H233" s="38"/>
      <c r="I233" s="494"/>
    </row>
    <row r="234" spans="1:23" ht="18.75">
      <c r="A234" s="498">
        <v>2</v>
      </c>
      <c r="B234" s="38"/>
      <c r="C234" s="38" t="s">
        <v>794</v>
      </c>
      <c r="D234" s="38"/>
      <c r="E234" s="38"/>
      <c r="F234" s="38"/>
      <c r="G234" s="38"/>
      <c r="H234" s="38"/>
      <c r="I234" s="494"/>
    </row>
    <row r="235" spans="1:23" ht="18.75">
      <c r="A235" s="498">
        <v>6</v>
      </c>
      <c r="B235" s="38"/>
      <c r="C235" s="38" t="s">
        <v>792</v>
      </c>
      <c r="D235" s="38"/>
      <c r="E235" s="38"/>
      <c r="F235" s="38"/>
      <c r="G235" s="38"/>
      <c r="H235" s="38"/>
      <c r="I235" s="494"/>
    </row>
    <row r="236" spans="1:23" ht="18.75">
      <c r="A236" s="498">
        <v>8</v>
      </c>
      <c r="B236" s="38"/>
      <c r="C236" s="38" t="s">
        <v>793</v>
      </c>
      <c r="D236" s="38"/>
      <c r="E236" s="38"/>
      <c r="F236" s="38"/>
      <c r="G236" s="38"/>
      <c r="H236" s="38"/>
      <c r="I236" s="494"/>
    </row>
    <row r="237" spans="1:23" ht="16.5" thickBot="1">
      <c r="A237" s="495"/>
      <c r="B237" s="496"/>
      <c r="C237" s="496"/>
      <c r="D237" s="496"/>
      <c r="E237" s="496"/>
      <c r="F237" s="496"/>
      <c r="G237" s="496"/>
      <c r="H237" s="496"/>
      <c r="I237" s="497"/>
    </row>
    <row r="239" spans="1:23">
      <c r="A239" s="535" t="s">
        <v>284</v>
      </c>
      <c r="B239" s="535"/>
      <c r="C239" s="535"/>
    </row>
    <row r="240" spans="1:23" ht="24" customHeight="1">
      <c r="A240" s="536">
        <f>'OBRA CON ACUERDO O CONTRATO'!I231</f>
        <v>42893</v>
      </c>
      <c r="B240" s="536"/>
      <c r="C240" s="536"/>
    </row>
    <row r="246" spans="1:23">
      <c r="A246" s="198"/>
    </row>
    <row r="251" spans="1:23">
      <c r="N251" s="131"/>
      <c r="O251" s="130"/>
      <c r="P251" s="130"/>
      <c r="Q251" s="130"/>
      <c r="R251" s="130"/>
      <c r="S251" s="130"/>
      <c r="T251" s="130"/>
      <c r="U251" s="130"/>
      <c r="V251" s="130"/>
      <c r="W251" s="130"/>
    </row>
  </sheetData>
  <autoFilter ref="A5:W229">
    <filterColumn colId="1">
      <filters>
        <filter val="2014"/>
        <filter val="2015"/>
        <filter val="2016"/>
        <filter val="2017"/>
      </filters>
    </filterColumn>
    <filterColumn colId="3"/>
    <filterColumn colId="4"/>
    <filterColumn colId="5"/>
    <filterColumn colId="9">
      <filters>
        <filter val="ADJUDICACIÓN DIRECTA"/>
      </filters>
    </filterColumn>
    <filterColumn colId="12"/>
    <filterColumn colId="15"/>
    <filterColumn colId="16"/>
    <filterColumn colId="17"/>
    <filterColumn colId="19"/>
    <filterColumn colId="20"/>
    <filterColumn colId="21"/>
  </autoFilter>
  <mergeCells count="8">
    <mergeCell ref="A232:I232"/>
    <mergeCell ref="A239:C239"/>
    <mergeCell ref="A240:C240"/>
    <mergeCell ref="S3:V3"/>
    <mergeCell ref="A1:O1"/>
    <mergeCell ref="G3:H3"/>
    <mergeCell ref="A2:O2"/>
    <mergeCell ref="I3:O3"/>
  </mergeCells>
  <hyperlinks>
    <hyperlink ref="E168" r:id="rId1"/>
    <hyperlink ref="F168" r:id="rId2"/>
    <hyperlink ref="Q168" r:id="rId3"/>
    <hyperlink ref="E169" r:id="rId4"/>
    <hyperlink ref="F169" r:id="rId5"/>
    <hyperlink ref="Q169" r:id="rId6"/>
    <hyperlink ref="R169" r:id="rId7"/>
    <hyperlink ref="E170" r:id="rId8"/>
    <hyperlink ref="F170" r:id="rId9"/>
    <hyperlink ref="Q170" r:id="rId10"/>
    <hyperlink ref="D171" r:id="rId11"/>
    <hyperlink ref="F171" r:id="rId12"/>
    <hyperlink ref="R171" r:id="rId13"/>
    <hyperlink ref="D172" r:id="rId14"/>
    <hyperlink ref="F172" r:id="rId15"/>
    <hyperlink ref="R172" r:id="rId16"/>
    <hyperlink ref="E180" r:id="rId17"/>
    <hyperlink ref="F180" r:id="rId18"/>
    <hyperlink ref="Q180" r:id="rId19"/>
    <hyperlink ref="R180" r:id="rId20"/>
    <hyperlink ref="D175" r:id="rId21"/>
    <hyperlink ref="F175" r:id="rId22"/>
    <hyperlink ref="R175" r:id="rId23"/>
    <hyperlink ref="F177" r:id="rId24"/>
    <hyperlink ref="R177" r:id="rId25"/>
    <hyperlink ref="D178" r:id="rId26"/>
    <hyperlink ref="F178" r:id="rId27"/>
    <hyperlink ref="R178" r:id="rId28"/>
    <hyperlink ref="E181" r:id="rId29"/>
    <hyperlink ref="F181" r:id="rId30"/>
    <hyperlink ref="Q181" r:id="rId31"/>
    <hyperlink ref="R181" r:id="rId32"/>
    <hyperlink ref="E188" r:id="rId33"/>
    <hyperlink ref="F188" r:id="rId34"/>
    <hyperlink ref="R188" r:id="rId35"/>
  </hyperlinks>
  <pageMargins left="0.23622047244094491" right="0.23622047244094491" top="0.55118110236220474" bottom="0.39370078740157483" header="0.31496062992125984" footer="0.31496062992125984"/>
  <pageSetup scale="52" orientation="portrait" r:id="rId3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AK315"/>
  <sheetViews>
    <sheetView view="pageBreakPreview" zoomScale="85" zoomScaleNormal="85" zoomScaleSheetLayoutView="85" workbookViewId="0">
      <selection activeCell="C242" sqref="C242"/>
    </sheetView>
  </sheetViews>
  <sheetFormatPr baseColWidth="10" defaultRowHeight="15"/>
  <cols>
    <col min="1" max="1" width="4" customWidth="1"/>
    <col min="2" max="2" width="14.140625" customWidth="1"/>
    <col min="3" max="3" width="70.42578125" customWidth="1"/>
    <col min="4" max="4" width="32.7109375" customWidth="1"/>
    <col min="5" max="5" width="42.28515625" customWidth="1"/>
    <col min="6" max="10" width="16.140625" customWidth="1"/>
    <col min="11" max="12" width="17.42578125" customWidth="1"/>
    <col min="13" max="13" width="16.140625" customWidth="1"/>
    <col min="14" max="14" width="35.140625" customWidth="1"/>
    <col min="15" max="16" width="11.28515625" customWidth="1"/>
    <col min="17" max="17" width="10.85546875" customWidth="1"/>
    <col min="18" max="19" width="18" customWidth="1"/>
    <col min="20" max="20" width="17.7109375" customWidth="1"/>
    <col min="21" max="21" width="17.5703125" customWidth="1"/>
    <col min="22" max="22" width="14.5703125" customWidth="1"/>
    <col min="23" max="25" width="17.5703125" customWidth="1"/>
    <col min="26" max="26" width="18.42578125" customWidth="1"/>
    <col min="27" max="27" width="34.5703125" customWidth="1"/>
    <col min="28" max="28" width="14.5703125" bestFit="1" customWidth="1"/>
    <col min="29" max="29" width="7.85546875" customWidth="1"/>
    <col min="30" max="30" width="11" customWidth="1"/>
    <col min="31" max="31" width="10.42578125" customWidth="1"/>
    <col min="32" max="32" width="19.5703125" customWidth="1"/>
    <col min="33" max="33" width="17.42578125" style="228" customWidth="1"/>
    <col min="34" max="34" width="19.85546875" style="228" customWidth="1"/>
    <col min="35" max="35" width="17.28515625" style="228" customWidth="1"/>
    <col min="36" max="36" width="2.7109375" customWidth="1"/>
    <col min="37" max="37" width="34.7109375" customWidth="1"/>
  </cols>
  <sheetData>
    <row r="1" spans="1:37" ht="35.1" customHeight="1">
      <c r="A1" s="540" t="s">
        <v>287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1"/>
      <c r="AH1" s="541"/>
      <c r="AI1" s="541"/>
      <c r="AJ1" s="540"/>
    </row>
    <row r="2" spans="1:37" ht="15" customHeight="1" thickBot="1">
      <c r="A2" s="526" t="s">
        <v>699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37"/>
      <c r="AH2" s="537"/>
      <c r="AI2" s="537"/>
      <c r="AJ2" s="526"/>
    </row>
    <row r="3" spans="1:37" ht="33" customHeight="1" thickTop="1">
      <c r="A3" s="51"/>
      <c r="B3" s="547" t="s">
        <v>266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9"/>
      <c r="R3" s="550" t="s">
        <v>38</v>
      </c>
      <c r="S3" s="550"/>
      <c r="T3" s="549"/>
      <c r="U3" s="506" t="s">
        <v>22</v>
      </c>
      <c r="V3" s="560"/>
      <c r="W3" s="560"/>
      <c r="X3" s="560"/>
      <c r="Y3" s="560"/>
      <c r="Z3" s="507"/>
      <c r="AA3" s="507"/>
      <c r="AB3" s="507"/>
      <c r="AC3" s="507"/>
      <c r="AD3" s="507"/>
      <c r="AE3" s="508"/>
      <c r="AF3" s="577"/>
      <c r="AG3" s="563"/>
      <c r="AH3" s="563"/>
      <c r="AI3" s="563"/>
      <c r="AJ3" s="13"/>
    </row>
    <row r="4" spans="1:37" s="176" customFormat="1" ht="26.1" customHeight="1">
      <c r="A4" s="191"/>
      <c r="B4" s="546"/>
      <c r="C4" s="546"/>
      <c r="D4" s="546"/>
      <c r="E4" s="546"/>
      <c r="F4" s="546" t="s">
        <v>758</v>
      </c>
      <c r="G4" s="590"/>
      <c r="H4" s="546"/>
      <c r="I4" s="590"/>
      <c r="J4" s="546"/>
      <c r="K4" s="590"/>
      <c r="L4" s="546"/>
      <c r="M4" s="546"/>
      <c r="N4" s="546"/>
      <c r="O4" s="590"/>
      <c r="P4" s="546" t="s">
        <v>815</v>
      </c>
      <c r="Q4" s="559"/>
      <c r="R4" s="546" t="s">
        <v>816</v>
      </c>
      <c r="S4" s="551" t="s">
        <v>759</v>
      </c>
      <c r="T4" s="559"/>
      <c r="U4" s="605" t="s">
        <v>819</v>
      </c>
      <c r="V4" s="562"/>
      <c r="W4" s="189" t="s">
        <v>788</v>
      </c>
      <c r="X4" s="561" t="s">
        <v>765</v>
      </c>
      <c r="Y4" s="562"/>
      <c r="Z4" s="168"/>
      <c r="AA4" s="168"/>
      <c r="AB4" s="168"/>
      <c r="AC4" s="168"/>
      <c r="AD4" s="168"/>
      <c r="AE4" s="169"/>
      <c r="AF4" s="564" t="s">
        <v>766</v>
      </c>
      <c r="AG4" s="565" t="s">
        <v>823</v>
      </c>
      <c r="AH4" s="565" t="s">
        <v>824</v>
      </c>
      <c r="AI4" s="565" t="s">
        <v>825</v>
      </c>
      <c r="AJ4" s="175"/>
    </row>
    <row r="5" spans="1:37" ht="40.5" customHeight="1" thickBot="1">
      <c r="A5" s="192" t="s">
        <v>21</v>
      </c>
      <c r="B5" s="548" t="s">
        <v>814</v>
      </c>
      <c r="C5" s="179" t="s">
        <v>271</v>
      </c>
      <c r="D5" s="188" t="s">
        <v>272</v>
      </c>
      <c r="E5" s="188" t="s">
        <v>273</v>
      </c>
      <c r="F5" s="544" t="s">
        <v>810</v>
      </c>
      <c r="G5" s="187" t="s">
        <v>267</v>
      </c>
      <c r="H5" s="179" t="s">
        <v>811</v>
      </c>
      <c r="I5" s="179" t="s">
        <v>268</v>
      </c>
      <c r="J5" s="545" t="s">
        <v>812</v>
      </c>
      <c r="K5" s="179" t="s">
        <v>269</v>
      </c>
      <c r="L5" s="179" t="s">
        <v>827</v>
      </c>
      <c r="M5" s="179" t="s">
        <v>813</v>
      </c>
      <c r="N5" s="54" t="s">
        <v>275</v>
      </c>
      <c r="O5" s="54" t="s">
        <v>274</v>
      </c>
      <c r="P5" s="589" t="s">
        <v>826</v>
      </c>
      <c r="Q5" s="60" t="s">
        <v>270</v>
      </c>
      <c r="R5" s="555" t="s">
        <v>317</v>
      </c>
      <c r="S5" s="54" t="s">
        <v>36</v>
      </c>
      <c r="T5" s="483" t="s">
        <v>37</v>
      </c>
      <c r="U5" s="52" t="s">
        <v>0</v>
      </c>
      <c r="V5" s="58" t="s">
        <v>830</v>
      </c>
      <c r="W5" s="61" t="s">
        <v>817</v>
      </c>
      <c r="X5" s="135" t="s">
        <v>265</v>
      </c>
      <c r="Y5" s="61" t="s">
        <v>818</v>
      </c>
      <c r="Z5" s="53" t="s">
        <v>1</v>
      </c>
      <c r="AA5" s="54" t="s">
        <v>5</v>
      </c>
      <c r="AB5" s="54" t="s">
        <v>2</v>
      </c>
      <c r="AC5" s="54" t="s">
        <v>8</v>
      </c>
      <c r="AD5" s="54" t="s">
        <v>3</v>
      </c>
      <c r="AE5" s="55" t="s">
        <v>4</v>
      </c>
      <c r="AF5" s="570" t="s">
        <v>820</v>
      </c>
      <c r="AG5" s="571" t="s">
        <v>821</v>
      </c>
      <c r="AH5" s="571" t="s">
        <v>822</v>
      </c>
      <c r="AI5" s="571" t="s">
        <v>767</v>
      </c>
      <c r="AJ5" s="15"/>
      <c r="AK5" s="226"/>
    </row>
    <row r="6" spans="1:37" s="387" customFormat="1" ht="60.75" hidden="1" thickTop="1">
      <c r="A6" s="391">
        <f>'OBRA CON ACUERDO O CONTRATO'!E5</f>
        <v>2013</v>
      </c>
      <c r="B6" s="578"/>
      <c r="C6" s="392"/>
      <c r="D6" s="393"/>
      <c r="E6" s="393"/>
      <c r="F6" s="581"/>
      <c r="G6" s="588">
        <f>'OBRA CON ACUERDO O CONTRATO'!W5</f>
        <v>41488</v>
      </c>
      <c r="H6" s="583"/>
      <c r="I6" s="592" t="str">
        <f>'OBRA CON ACUERDO O CONTRATO'!X5</f>
        <v>-</v>
      </c>
      <c r="J6" s="593"/>
      <c r="K6" s="588" t="str">
        <f>'OBRA CON ACUERDO O CONTRATO'!Y5</f>
        <v>-</v>
      </c>
      <c r="L6" s="585"/>
      <c r="M6" s="588">
        <f>'OBRA CON ACUERDO O CONTRATO'!Z5</f>
        <v>41499</v>
      </c>
      <c r="N6" s="427" t="s">
        <v>727</v>
      </c>
      <c r="O6" s="394"/>
      <c r="P6" s="586"/>
      <c r="Q6" s="594">
        <f>'OBRA CON ACUERDO O CONTRATO'!AA5</f>
        <v>41499</v>
      </c>
      <c r="R6" s="556"/>
      <c r="S6" s="597" t="str">
        <f>'OBRA CON ACUERDO O CONTRATO'!O5</f>
        <v>C. URIEL PALOS CUEVAS</v>
      </c>
      <c r="T6" s="267" t="str">
        <f>'OBRA CON ACUERDO O CONTRATO'!P5</f>
        <v>C. DANIEL RODRIGUEZ VALENZUELA</v>
      </c>
      <c r="U6" s="378" t="str">
        <f>'OBRA CON ACUERDO O CONTRATO'!G5</f>
        <v>GMJ 015C OP/2013</v>
      </c>
      <c r="V6" s="386"/>
      <c r="W6" s="386"/>
      <c r="X6" s="600" t="str">
        <f>'OBRA CON ACUERDO O CONTRATO'!F5</f>
        <v>FONDEREG</v>
      </c>
      <c r="Y6" s="386"/>
      <c r="Z6" s="379" t="str">
        <f>'OBRA CON ACUERDO O CONTRATO'!H5</f>
        <v>INVITACIÓN</v>
      </c>
      <c r="AA6" s="380" t="str">
        <f>'OBRA CON ACUERDO O CONTRATO'!I5</f>
        <v>RED DE AGUA POTABLE, DRENAJE Y EMPEDRADO EN CEMENTO, EN PROLONGACIÓN MORELOS, EN LA LOCALIDAD DE CHANTEPEC</v>
      </c>
      <c r="AB6" s="381">
        <f>'OBRA CON ACUERDO O CONTRATO'!J5</f>
        <v>2564102.67</v>
      </c>
      <c r="AC6" s="382">
        <f>'OBRA CON ACUERDO O CONTRATO'!K5</f>
        <v>41501</v>
      </c>
      <c r="AD6" s="383">
        <f>'OBRA CON ACUERDO O CONTRATO'!L5</f>
        <v>41518</v>
      </c>
      <c r="AE6" s="567">
        <f>'OBRA CON ACUERDO O CONTRATO'!M5</f>
        <v>41608</v>
      </c>
      <c r="AF6" s="572"/>
      <c r="AG6" s="573"/>
      <c r="AH6" s="573"/>
      <c r="AI6" s="574"/>
      <c r="AJ6" s="386"/>
    </row>
    <row r="7" spans="1:37" ht="75.75" hidden="1" thickTop="1">
      <c r="A7" s="193">
        <f>'OBRA CON ACUERDO O CONTRATO'!E6</f>
        <v>2013</v>
      </c>
      <c r="B7" s="578"/>
      <c r="C7" s="180"/>
      <c r="D7" s="182"/>
      <c r="E7" s="182"/>
      <c r="F7" s="581"/>
      <c r="G7" s="588" t="str">
        <f>'OBRA CON ACUERDO O CONTRATO'!W6</f>
        <v>-</v>
      </c>
      <c r="H7" s="583"/>
      <c r="I7" s="591" t="str">
        <f>'OBRA CON ACUERDO O CONTRATO'!X6</f>
        <v>-</v>
      </c>
      <c r="J7" s="584"/>
      <c r="K7" s="588" t="str">
        <f>'OBRA CON ACUERDO O CONTRATO'!Y6</f>
        <v>-</v>
      </c>
      <c r="L7" s="585"/>
      <c r="M7" s="588" t="str">
        <f>'OBRA CON ACUERDO O CONTRATO'!Z6</f>
        <v>-</v>
      </c>
      <c r="N7" s="178"/>
      <c r="O7" s="178"/>
      <c r="P7" s="584"/>
      <c r="Q7" s="595" t="str">
        <f>'OBRA CON ACUERDO O CONTRATO'!AA6</f>
        <v>-</v>
      </c>
      <c r="R7" s="557"/>
      <c r="S7" s="598" t="str">
        <f>'OBRA CON ACUERDO O CONTRATO'!O6</f>
        <v>CONSTRUCTORA TGV, S.A. DE C.V.</v>
      </c>
      <c r="T7" s="599" t="str">
        <f>'OBRA CON ACUERDO O CONTRATO'!P6</f>
        <v>C. DANIEL RODRIGUEZ VALENZUELA</v>
      </c>
      <c r="U7" s="21" t="str">
        <f>'OBRA CON ACUERDO O CONTRATO'!G6</f>
        <v>GMJ 022C OP/2013</v>
      </c>
      <c r="V7" s="13"/>
      <c r="W7" s="13"/>
      <c r="X7" s="600" t="str">
        <f>'OBRA CON ACUERDO O CONTRATO'!F6</f>
        <v>RAMO 33</v>
      </c>
      <c r="Y7" s="13"/>
      <c r="Z7" s="2" t="str">
        <f>'OBRA CON ACUERDO O CONTRATO'!H6</f>
        <v>ADJUDICACIÓN DIRECTA</v>
      </c>
      <c r="AA7" s="3" t="str">
        <f>'OBRA CON ACUERDO O CONTRATO'!I6</f>
        <v>REHABILITACIÓN DE UNIDAD DEPORTIVA, UBICADA EN ESQUINA DE AVENIDA DEL PARQUE Y CALLE ARTE EN LA DELEGACIÓN DE HUEJOTITAN</v>
      </c>
      <c r="AB7" s="4">
        <f>'OBRA CON ACUERDO O CONTRATO'!J6</f>
        <v>666000</v>
      </c>
      <c r="AC7" s="6">
        <f>'OBRA CON ACUERDO O CONTRATO'!K6</f>
        <v>41610</v>
      </c>
      <c r="AD7" s="5">
        <f>'OBRA CON ACUERDO O CONTRATO'!L6</f>
        <v>41612</v>
      </c>
      <c r="AE7" s="568">
        <f>'OBRA CON ACUERDO O CONTRATO'!M6</f>
        <v>41638</v>
      </c>
      <c r="AF7" s="274"/>
      <c r="AG7" s="323"/>
      <c r="AH7" s="323"/>
      <c r="AI7" s="575"/>
      <c r="AJ7" s="13"/>
    </row>
    <row r="8" spans="1:37" ht="61.5" hidden="1" thickTop="1" thickBot="1">
      <c r="A8" s="193">
        <f>'OBRA CON ACUERDO O CONTRATO'!E7</f>
        <v>2013</v>
      </c>
      <c r="B8" s="578"/>
      <c r="C8" s="180"/>
      <c r="D8" s="182"/>
      <c r="E8" s="23"/>
      <c r="F8" s="581"/>
      <c r="G8" s="588" t="str">
        <f>'OBRA CON ACUERDO O CONTRATO'!W7</f>
        <v>-</v>
      </c>
      <c r="H8" s="583"/>
      <c r="I8" s="591" t="str">
        <f>'OBRA CON ACUERDO O CONTRATO'!X7</f>
        <v>-</v>
      </c>
      <c r="J8" s="584"/>
      <c r="K8" s="588" t="str">
        <f>'OBRA CON ACUERDO O CONTRATO'!Y7</f>
        <v>-</v>
      </c>
      <c r="L8" s="585"/>
      <c r="M8" s="588" t="str">
        <f>'OBRA CON ACUERDO O CONTRATO'!Z7</f>
        <v>-</v>
      </c>
      <c r="N8" s="178"/>
      <c r="O8" s="178"/>
      <c r="P8" s="584"/>
      <c r="Q8" s="595" t="str">
        <f>'OBRA CON ACUERDO O CONTRATO'!AA7</f>
        <v>-</v>
      </c>
      <c r="R8" s="557"/>
      <c r="S8" s="598" t="str">
        <f>'OBRA CON ACUERDO O CONTRATO'!O7</f>
        <v>CONSTRUCTORA TGV, S.A. DE C.V.</v>
      </c>
      <c r="T8" s="599" t="str">
        <f>'OBRA CON ACUERDO O CONTRATO'!P7</f>
        <v>C. DANIEL RODRIGUEZ VALENZUELA</v>
      </c>
      <c r="U8" s="21" t="str">
        <f>'OBRA CON ACUERDO O CONTRATO'!G7</f>
        <v>GMJ 023C OP/2013</v>
      </c>
      <c r="V8" s="13"/>
      <c r="W8" s="13"/>
      <c r="X8" s="600" t="str">
        <f>'OBRA CON ACUERDO O CONTRATO'!F7</f>
        <v>RAMO 33</v>
      </c>
      <c r="Y8" s="13"/>
      <c r="Z8" s="2" t="str">
        <f>'OBRA CON ACUERDO O CONTRATO'!H7</f>
        <v>ADJUDICACIÓN DIRECTA</v>
      </c>
      <c r="AA8" s="3" t="str">
        <f>'OBRA CON ACUERDO O CONTRATO'!I7</f>
        <v>CONSTRUCCIÓN DE MODULOS DE BAÑOS JUNTO A LA UNIDAD DEPORTIVA, EN LA AGENCIA MUNICIPAL DE EL MOLINO</v>
      </c>
      <c r="AB8" s="4">
        <f>'OBRA CON ACUERDO O CONTRATO'!J7</f>
        <v>160000</v>
      </c>
      <c r="AC8" s="6">
        <f>'OBRA CON ACUERDO O CONTRATO'!K7</f>
        <v>41610</v>
      </c>
      <c r="AD8" s="5">
        <f>'OBRA CON ACUERDO O CONTRATO'!L7</f>
        <v>41617</v>
      </c>
      <c r="AE8" s="568">
        <f>'OBRA CON ACUERDO O CONTRATO'!M7</f>
        <v>41638</v>
      </c>
      <c r="AF8" s="274"/>
      <c r="AG8" s="323"/>
      <c r="AH8" s="323"/>
      <c r="AI8" s="575"/>
      <c r="AJ8" s="13"/>
    </row>
    <row r="9" spans="1:37" ht="60.75" hidden="1" thickTop="1">
      <c r="A9" s="193">
        <f>'OBRA CON ACUERDO O CONTRATO'!E8</f>
        <v>2013</v>
      </c>
      <c r="B9" s="578"/>
      <c r="C9" s="180"/>
      <c r="D9" s="182"/>
      <c r="E9" s="182"/>
      <c r="F9" s="581"/>
      <c r="G9" s="588" t="str">
        <f>'OBRA CON ACUERDO O CONTRATO'!W8</f>
        <v>-</v>
      </c>
      <c r="H9" s="583"/>
      <c r="I9" s="591" t="str">
        <f>'OBRA CON ACUERDO O CONTRATO'!X8</f>
        <v>-</v>
      </c>
      <c r="J9" s="584"/>
      <c r="K9" s="588" t="str">
        <f>'OBRA CON ACUERDO O CONTRATO'!Y8</f>
        <v>-</v>
      </c>
      <c r="L9" s="585"/>
      <c r="M9" s="588" t="str">
        <f>'OBRA CON ACUERDO O CONTRATO'!Z8</f>
        <v>-</v>
      </c>
      <c r="N9" s="178"/>
      <c r="O9" s="178"/>
      <c r="P9" s="584"/>
      <c r="Q9" s="595" t="str">
        <f>'OBRA CON ACUERDO O CONTRATO'!AA8</f>
        <v>-</v>
      </c>
      <c r="R9" s="557"/>
      <c r="S9" s="598" t="str">
        <f>'OBRA CON ACUERDO O CONTRATO'!O8</f>
        <v>-</v>
      </c>
      <c r="T9" s="599">
        <f>'OBRA CON ACUERDO O CONTRATO'!P8</f>
        <v>0</v>
      </c>
      <c r="U9" s="21" t="str">
        <f>'OBRA CON ACUERDO O CONTRATO'!G8</f>
        <v>DOP/AD/011/2013</v>
      </c>
      <c r="V9" s="13"/>
      <c r="W9" s="13"/>
      <c r="X9" s="600" t="str">
        <f>'OBRA CON ACUERDO O CONTRATO'!F8</f>
        <v>RAMO 33</v>
      </c>
      <c r="Y9" s="13"/>
      <c r="Z9" s="2" t="str">
        <f>'OBRA CON ACUERDO O CONTRATO'!H8</f>
        <v>ADMINISTRACION DIRECTA</v>
      </c>
      <c r="AA9" s="3" t="str">
        <f>'OBRA CON ACUERDO O CONTRATO'!I8</f>
        <v>BACHEO DE EMPEDRADO NORMAL EN CALLES: ALLENE, PORFIRIO DIAZ Y MATAMOROS, EN SAN CRISTOBAL ZAPOTITLAN</v>
      </c>
      <c r="AB9" s="4">
        <f>'OBRA CON ACUERDO O CONTRATO'!J8</f>
        <v>0</v>
      </c>
      <c r="AC9" s="6" t="s">
        <v>48</v>
      </c>
      <c r="AD9" s="5" t="s">
        <v>48</v>
      </c>
      <c r="AE9" s="568" t="s">
        <v>48</v>
      </c>
      <c r="AF9" s="274"/>
      <c r="AG9" s="323"/>
      <c r="AH9" s="323"/>
      <c r="AI9" s="575"/>
      <c r="AJ9" s="13"/>
    </row>
    <row r="10" spans="1:37" ht="60.75" hidden="1" thickTop="1">
      <c r="A10" s="193">
        <f>'OBRA CON ACUERDO O CONTRATO'!E9</f>
        <v>2013</v>
      </c>
      <c r="B10" s="578"/>
      <c r="C10" s="180"/>
      <c r="D10" s="182"/>
      <c r="E10" s="182"/>
      <c r="F10" s="581"/>
      <c r="G10" s="588" t="str">
        <f>'OBRA CON ACUERDO O CONTRATO'!W9</f>
        <v>-</v>
      </c>
      <c r="H10" s="583"/>
      <c r="I10" s="591" t="str">
        <f>'OBRA CON ACUERDO O CONTRATO'!X9</f>
        <v>-</v>
      </c>
      <c r="J10" s="584"/>
      <c r="K10" s="588" t="str">
        <f>'OBRA CON ACUERDO O CONTRATO'!Y9</f>
        <v>-</v>
      </c>
      <c r="L10" s="585"/>
      <c r="M10" s="588" t="str">
        <f>'OBRA CON ACUERDO O CONTRATO'!Z9</f>
        <v>-</v>
      </c>
      <c r="N10" s="178"/>
      <c r="O10" s="178"/>
      <c r="P10" s="584"/>
      <c r="Q10" s="595" t="str">
        <f>'OBRA CON ACUERDO O CONTRATO'!AA9</f>
        <v>-</v>
      </c>
      <c r="R10" s="557"/>
      <c r="S10" s="598" t="str">
        <f>'OBRA CON ACUERDO O CONTRATO'!O9</f>
        <v>-</v>
      </c>
      <c r="T10" s="599">
        <f>'OBRA CON ACUERDO O CONTRATO'!P9</f>
        <v>0</v>
      </c>
      <c r="U10" s="21" t="str">
        <f>'OBRA CON ACUERDO O CONTRATO'!G9</f>
        <v>DOP/AD/010/2013</v>
      </c>
      <c r="V10" s="13"/>
      <c r="W10" s="13"/>
      <c r="X10" s="600" t="str">
        <f>'OBRA CON ACUERDO O CONTRATO'!F9</f>
        <v>RAMO 33</v>
      </c>
      <c r="Y10" s="13"/>
      <c r="Z10" s="2" t="str">
        <f>'OBRA CON ACUERDO O CONTRATO'!H9</f>
        <v>ADMINISTRACION DIRECTA</v>
      </c>
      <c r="AA10" s="3" t="str">
        <f>'OBRA CON ACUERDO O CONTRATO'!I9</f>
        <v>COLOCACIÓN DE CARPETA ASFALTICA EN C. ZARAGOZA Y C. RAMÓN CORONA, EN LA LOCALIDAD DE SAN CRISTOBAL ZAPOTITLAN</v>
      </c>
      <c r="AB10" s="4">
        <f>'OBRA CON ACUERDO O CONTRATO'!J9</f>
        <v>234538.12</v>
      </c>
      <c r="AC10" s="6">
        <f>'OBRA CON ACUERDO O CONTRATO'!K9</f>
        <v>41479</v>
      </c>
      <c r="AD10" s="5">
        <f>'OBRA CON ACUERDO O CONTRATO'!L9</f>
        <v>41479</v>
      </c>
      <c r="AE10" s="568">
        <f>'OBRA CON ACUERDO O CONTRATO'!M9</f>
        <v>41486</v>
      </c>
      <c r="AF10" s="274"/>
      <c r="AG10" s="323"/>
      <c r="AH10" s="323"/>
      <c r="AI10" s="575"/>
      <c r="AJ10" s="13"/>
    </row>
    <row r="11" spans="1:37" ht="60.75" hidden="1" thickTop="1">
      <c r="A11" s="193">
        <f>'OBRA CON ACUERDO O CONTRATO'!E10</f>
        <v>2013</v>
      </c>
      <c r="B11" s="578"/>
      <c r="C11" s="180"/>
      <c r="D11" s="182"/>
      <c r="E11" s="182"/>
      <c r="F11" s="581"/>
      <c r="G11" s="588" t="str">
        <f>'OBRA CON ACUERDO O CONTRATO'!W10</f>
        <v>-</v>
      </c>
      <c r="H11" s="583"/>
      <c r="I11" s="591" t="str">
        <f>'OBRA CON ACUERDO O CONTRATO'!X10</f>
        <v>-</v>
      </c>
      <c r="J11" s="584"/>
      <c r="K11" s="588" t="str">
        <f>'OBRA CON ACUERDO O CONTRATO'!Y10</f>
        <v>-</v>
      </c>
      <c r="L11" s="585"/>
      <c r="M11" s="588" t="str">
        <f>'OBRA CON ACUERDO O CONTRATO'!Z10</f>
        <v>-</v>
      </c>
      <c r="N11" s="178"/>
      <c r="O11" s="178"/>
      <c r="P11" s="584"/>
      <c r="Q11" s="595" t="str">
        <f>'OBRA CON ACUERDO O CONTRATO'!AA10</f>
        <v>-</v>
      </c>
      <c r="R11" s="557"/>
      <c r="S11" s="598" t="str">
        <f>'OBRA CON ACUERDO O CONTRATO'!O10</f>
        <v>-</v>
      </c>
      <c r="T11" s="599">
        <f>'OBRA CON ACUERDO O CONTRATO'!P10</f>
        <v>0</v>
      </c>
      <c r="U11" s="21" t="str">
        <f>'OBRA CON ACUERDO O CONTRATO'!G10</f>
        <v>DOP/AD/007/2013</v>
      </c>
      <c r="V11" s="13"/>
      <c r="W11" s="13"/>
      <c r="X11" s="600" t="str">
        <f>'OBRA CON ACUERDO O CONTRATO'!F10</f>
        <v>RAMO 33</v>
      </c>
      <c r="Y11" s="13"/>
      <c r="Z11" s="2" t="str">
        <f>'OBRA CON ACUERDO O CONTRATO'!H10</f>
        <v>ADMINISTRACION DIRECTA</v>
      </c>
      <c r="AA11" s="3" t="str">
        <f>'OBRA CON ACUERDO O CONTRATO'!I10</f>
        <v>EMPEDRADO AHOGADO EN CEMENTO EN C. GALEANA DE ZARGOZA AL NORTE, EN LA LOCALIDAD DE SAN JUAN COSALA</v>
      </c>
      <c r="AB11" s="4">
        <f>'OBRA CON ACUERDO O CONTRATO'!J10</f>
        <v>270189.96000000002</v>
      </c>
      <c r="AC11" s="6">
        <f>'OBRA CON ACUERDO O CONTRATO'!K10</f>
        <v>41484</v>
      </c>
      <c r="AD11" s="5">
        <f>'OBRA CON ACUERDO O CONTRATO'!L10</f>
        <v>41479</v>
      </c>
      <c r="AE11" s="568">
        <f>'OBRA CON ACUERDO O CONTRATO'!M10</f>
        <v>41510</v>
      </c>
      <c r="AF11" s="274"/>
      <c r="AG11" s="323"/>
      <c r="AH11" s="323"/>
      <c r="AI11" s="575"/>
      <c r="AJ11" s="13"/>
    </row>
    <row r="12" spans="1:37" ht="60.75" hidden="1" thickTop="1">
      <c r="A12" s="193">
        <f>'OBRA CON ACUERDO O CONTRATO'!E11</f>
        <v>2013</v>
      </c>
      <c r="B12" s="578"/>
      <c r="C12" s="180"/>
      <c r="D12" s="182"/>
      <c r="E12" s="182"/>
      <c r="F12" s="581"/>
      <c r="G12" s="588" t="str">
        <f>'OBRA CON ACUERDO O CONTRATO'!W11</f>
        <v>-</v>
      </c>
      <c r="H12" s="583"/>
      <c r="I12" s="591" t="str">
        <f>'OBRA CON ACUERDO O CONTRATO'!X11</f>
        <v>-</v>
      </c>
      <c r="J12" s="584"/>
      <c r="K12" s="588" t="str">
        <f>'OBRA CON ACUERDO O CONTRATO'!Y11</f>
        <v>-</v>
      </c>
      <c r="L12" s="585"/>
      <c r="M12" s="588" t="str">
        <f>'OBRA CON ACUERDO O CONTRATO'!Z11</f>
        <v>-</v>
      </c>
      <c r="N12" s="178"/>
      <c r="O12" s="178"/>
      <c r="P12" s="584"/>
      <c r="Q12" s="595" t="str">
        <f>'OBRA CON ACUERDO O CONTRATO'!AA11</f>
        <v>-</v>
      </c>
      <c r="R12" s="557"/>
      <c r="S12" s="598" t="str">
        <f>'OBRA CON ACUERDO O CONTRATO'!O11</f>
        <v>-</v>
      </c>
      <c r="T12" s="599">
        <f>'OBRA CON ACUERDO O CONTRATO'!P11</f>
        <v>0</v>
      </c>
      <c r="U12" s="21" t="str">
        <f>'OBRA CON ACUERDO O CONTRATO'!G11</f>
        <v>DOP/AD/006/2013</v>
      </c>
      <c r="V12" s="13"/>
      <c r="W12" s="13"/>
      <c r="X12" s="600" t="str">
        <f>'OBRA CON ACUERDO O CONTRATO'!F11</f>
        <v>RAMO 33</v>
      </c>
      <c r="Y12" s="13"/>
      <c r="Z12" s="2" t="str">
        <f>'OBRA CON ACUERDO O CONTRATO'!H11</f>
        <v>ADMINISTRACION DIRECTA</v>
      </c>
      <c r="AA12" s="3" t="str">
        <f>'OBRA CON ACUERDO O CONTRATO'!I11</f>
        <v>EMPEDRADO AHOGADO EN CEMENTO, MURO Y BANQUETA CALLEJON ALLENDE EN LA LOCALIDAD DE CHANTEPEC</v>
      </c>
      <c r="AB12" s="4">
        <f>'OBRA CON ACUERDO O CONTRATO'!J11</f>
        <v>297377.52</v>
      </c>
      <c r="AC12" s="6">
        <f>'OBRA CON ACUERDO O CONTRATO'!K11</f>
        <v>41479</v>
      </c>
      <c r="AD12" s="5">
        <f>'OBRA CON ACUERDO O CONTRATO'!L11</f>
        <v>41479</v>
      </c>
      <c r="AE12" s="568">
        <f>'OBRA CON ACUERDO O CONTRATO'!M11</f>
        <v>41501</v>
      </c>
      <c r="AF12" s="274"/>
      <c r="AG12" s="323"/>
      <c r="AH12" s="323"/>
      <c r="AI12" s="575"/>
      <c r="AJ12" s="13"/>
    </row>
    <row r="13" spans="1:37" ht="45.75" hidden="1" thickTop="1">
      <c r="A13" s="193">
        <f>'OBRA CON ACUERDO O CONTRATO'!E12</f>
        <v>2013</v>
      </c>
      <c r="B13" s="578"/>
      <c r="C13" s="180"/>
      <c r="D13" s="182"/>
      <c r="E13" s="182"/>
      <c r="F13" s="581"/>
      <c r="G13" s="588" t="str">
        <f>'OBRA CON ACUERDO O CONTRATO'!W12</f>
        <v>-</v>
      </c>
      <c r="H13" s="583"/>
      <c r="I13" s="591" t="str">
        <f>'OBRA CON ACUERDO O CONTRATO'!X12</f>
        <v>-</v>
      </c>
      <c r="J13" s="584"/>
      <c r="K13" s="588" t="str">
        <f>'OBRA CON ACUERDO O CONTRATO'!Y12</f>
        <v>-</v>
      </c>
      <c r="L13" s="585"/>
      <c r="M13" s="588" t="str">
        <f>'OBRA CON ACUERDO O CONTRATO'!Z12</f>
        <v>-</v>
      </c>
      <c r="N13" s="178"/>
      <c r="O13" s="178"/>
      <c r="P13" s="584"/>
      <c r="Q13" s="595" t="str">
        <f>'OBRA CON ACUERDO O CONTRATO'!AA12</f>
        <v>-</v>
      </c>
      <c r="R13" s="557"/>
      <c r="S13" s="598" t="str">
        <f>'OBRA CON ACUERDO O CONTRATO'!O12</f>
        <v>-</v>
      </c>
      <c r="T13" s="599">
        <f>'OBRA CON ACUERDO O CONTRATO'!P12</f>
        <v>0</v>
      </c>
      <c r="U13" s="21" t="str">
        <f>'OBRA CON ACUERDO O CONTRATO'!G12</f>
        <v>DOP/AD/018/2013</v>
      </c>
      <c r="V13" s="13"/>
      <c r="W13" s="13"/>
      <c r="X13" s="600" t="str">
        <f>'OBRA CON ACUERDO O CONTRATO'!F12</f>
        <v>RAMO 33</v>
      </c>
      <c r="Y13" s="13"/>
      <c r="Z13" s="2" t="str">
        <f>'OBRA CON ACUERDO O CONTRATO'!H12</f>
        <v>ADMINISTRACION DIRECTA</v>
      </c>
      <c r="AA13" s="3" t="str">
        <f>'OBRA CON ACUERDO O CONTRATO'!I12</f>
        <v>EMPEDRADO NORMAL EN C. VICENTE GUERRERO, EN LA DELEGACIÓN DE ZAPOTITAN DE HIDALGO</v>
      </c>
      <c r="AB13" s="4">
        <f>'OBRA CON ACUERDO O CONTRATO'!J12</f>
        <v>371000</v>
      </c>
      <c r="AC13" s="6">
        <f>'OBRA CON ACUERDO O CONTRATO'!K12</f>
        <v>41502</v>
      </c>
      <c r="AD13" s="5">
        <f>'OBRA CON ACUERDO O CONTRATO'!L12</f>
        <v>41507</v>
      </c>
      <c r="AE13" s="568">
        <f>'OBRA CON ACUERDO O CONTRATO'!M12</f>
        <v>41538</v>
      </c>
      <c r="AF13" s="274"/>
      <c r="AG13" s="323"/>
      <c r="AH13" s="323"/>
      <c r="AI13" s="575"/>
      <c r="AJ13" s="13"/>
    </row>
    <row r="14" spans="1:37" ht="60.75" hidden="1" thickTop="1">
      <c r="A14" s="193">
        <f>'OBRA CON ACUERDO O CONTRATO'!E13</f>
        <v>2013</v>
      </c>
      <c r="B14" s="578"/>
      <c r="C14" s="180"/>
      <c r="D14" s="182"/>
      <c r="E14" s="182"/>
      <c r="F14" s="581"/>
      <c r="G14" s="588" t="str">
        <f>'OBRA CON ACUERDO O CONTRATO'!W13</f>
        <v>-</v>
      </c>
      <c r="H14" s="583"/>
      <c r="I14" s="591" t="str">
        <f>'OBRA CON ACUERDO O CONTRATO'!X13</f>
        <v>-</v>
      </c>
      <c r="J14" s="584"/>
      <c r="K14" s="588" t="str">
        <f>'OBRA CON ACUERDO O CONTRATO'!Y13</f>
        <v>-</v>
      </c>
      <c r="L14" s="585"/>
      <c r="M14" s="588" t="str">
        <f>'OBRA CON ACUERDO O CONTRATO'!Z13</f>
        <v>-</v>
      </c>
      <c r="N14" s="178"/>
      <c r="O14" s="178"/>
      <c r="P14" s="584"/>
      <c r="Q14" s="595" t="str">
        <f>'OBRA CON ACUERDO O CONTRATO'!AA13</f>
        <v>-</v>
      </c>
      <c r="R14" s="557"/>
      <c r="S14" s="598" t="str">
        <f>'OBRA CON ACUERDO O CONTRATO'!O13</f>
        <v>-</v>
      </c>
      <c r="T14" s="599">
        <f>'OBRA CON ACUERDO O CONTRATO'!P13</f>
        <v>0</v>
      </c>
      <c r="U14" s="21" t="str">
        <f>'OBRA CON ACUERDO O CONTRATO'!G13</f>
        <v>DOP/AD/016/2013</v>
      </c>
      <c r="V14" s="13"/>
      <c r="W14" s="13"/>
      <c r="X14" s="600" t="str">
        <f>'OBRA CON ACUERDO O CONTRATO'!F13</f>
        <v>RAMO 33</v>
      </c>
      <c r="Y14" s="13"/>
      <c r="Z14" s="2" t="str">
        <f>'OBRA CON ACUERDO O CONTRATO'!H13</f>
        <v>ADMINISTRACION DIRECTA</v>
      </c>
      <c r="AA14" s="3" t="str">
        <f>'OBRA CON ACUERDO O CONTRATO'!I13</f>
        <v>EMPEDRADO NORMAL CON PIEDRA BRAZA EN C. JUAREZ ENTRE INGRESO Y PLAZA, EN LA DELEGACIÓN DE EL SAUZ</v>
      </c>
      <c r="AB14" s="4">
        <f>'OBRA CON ACUERDO O CONTRATO'!J13</f>
        <v>355866.93</v>
      </c>
      <c r="AC14" s="6">
        <f>'OBRA CON ACUERDO O CONTRATO'!K13</f>
        <v>41479</v>
      </c>
      <c r="AD14" s="5">
        <f>'OBRA CON ACUERDO O CONTRATO'!L13</f>
        <v>41479</v>
      </c>
      <c r="AE14" s="568">
        <f>'OBRA CON ACUERDO O CONTRATO'!M13</f>
        <v>41493</v>
      </c>
      <c r="AF14" s="274"/>
      <c r="AG14" s="323"/>
      <c r="AH14" s="323"/>
      <c r="AI14" s="575"/>
      <c r="AJ14" s="13"/>
    </row>
    <row r="15" spans="1:37" ht="45.75" hidden="1" thickTop="1">
      <c r="A15" s="193">
        <f>'OBRA CON ACUERDO O CONTRATO'!E14</f>
        <v>2013</v>
      </c>
      <c r="B15" s="578"/>
      <c r="C15" s="180"/>
      <c r="D15" s="182"/>
      <c r="E15" s="182"/>
      <c r="F15" s="581"/>
      <c r="G15" s="588" t="str">
        <f>'OBRA CON ACUERDO O CONTRATO'!W14</f>
        <v>-</v>
      </c>
      <c r="H15" s="583"/>
      <c r="I15" s="591" t="str">
        <f>'OBRA CON ACUERDO O CONTRATO'!X14</f>
        <v>-</v>
      </c>
      <c r="J15" s="584"/>
      <c r="K15" s="588" t="str">
        <f>'OBRA CON ACUERDO O CONTRATO'!Y14</f>
        <v>-</v>
      </c>
      <c r="L15" s="585"/>
      <c r="M15" s="588" t="str">
        <f>'OBRA CON ACUERDO O CONTRATO'!Z14</f>
        <v>-</v>
      </c>
      <c r="N15" s="178"/>
      <c r="O15" s="178"/>
      <c r="P15" s="584"/>
      <c r="Q15" s="595" t="str">
        <f>'OBRA CON ACUERDO O CONTRATO'!AA14</f>
        <v>-</v>
      </c>
      <c r="R15" s="557"/>
      <c r="S15" s="598" t="str">
        <f>'OBRA CON ACUERDO O CONTRATO'!O14</f>
        <v>-</v>
      </c>
      <c r="T15" s="599">
        <f>'OBRA CON ACUERDO O CONTRATO'!P14</f>
        <v>0</v>
      </c>
      <c r="U15" s="21" t="str">
        <f>'OBRA CON ACUERDO O CONTRATO'!G14</f>
        <v>DOP/AD/015/2013</v>
      </c>
      <c r="V15" s="13"/>
      <c r="W15" s="13"/>
      <c r="X15" s="600" t="str">
        <f>'OBRA CON ACUERDO O CONTRATO'!F14</f>
        <v>RAMO 33</v>
      </c>
      <c r="Y15" s="13"/>
      <c r="Z15" s="2" t="str">
        <f>'OBRA CON ACUERDO O CONTRATO'!H14</f>
        <v>ADMINISTRACION DIRECTA</v>
      </c>
      <c r="AA15" s="3" t="str">
        <f>'OBRA CON ACUERDO O CONTRATO'!I14</f>
        <v>COLECTOR DE ALEJAMIENTO DE AGUAS RESIDUALES EN LA AGENCIA MUNICIPAL DE EL MOLINO</v>
      </c>
      <c r="AB15" s="4">
        <f>'OBRA CON ACUERDO O CONTRATO'!J14</f>
        <v>73286.47</v>
      </c>
      <c r="AC15" s="6">
        <f>'OBRA CON ACUERDO O CONTRATO'!K14</f>
        <v>41488</v>
      </c>
      <c r="AD15" s="5">
        <f>'OBRA CON ACUERDO O CONTRATO'!L14</f>
        <v>41507</v>
      </c>
      <c r="AE15" s="568">
        <f>'OBRA CON ACUERDO O CONTRATO'!M14</f>
        <v>41538</v>
      </c>
      <c r="AF15" s="274"/>
      <c r="AG15" s="323"/>
      <c r="AH15" s="323"/>
      <c r="AI15" s="575"/>
      <c r="AJ15" s="13"/>
    </row>
    <row r="16" spans="1:37" ht="30.75" hidden="1" thickTop="1">
      <c r="A16" s="193">
        <f>'OBRA CON ACUERDO O CONTRATO'!E15</f>
        <v>2013</v>
      </c>
      <c r="B16" s="578"/>
      <c r="C16" s="180"/>
      <c r="D16" s="182"/>
      <c r="E16" s="182"/>
      <c r="F16" s="581"/>
      <c r="G16" s="588" t="str">
        <f>'OBRA CON ACUERDO O CONTRATO'!W15</f>
        <v>-</v>
      </c>
      <c r="H16" s="583"/>
      <c r="I16" s="591" t="str">
        <f>'OBRA CON ACUERDO O CONTRATO'!X15</f>
        <v>-</v>
      </c>
      <c r="J16" s="584"/>
      <c r="K16" s="588" t="str">
        <f>'OBRA CON ACUERDO O CONTRATO'!Y15</f>
        <v>-</v>
      </c>
      <c r="L16" s="585"/>
      <c r="M16" s="588" t="str">
        <f>'OBRA CON ACUERDO O CONTRATO'!Z15</f>
        <v>-</v>
      </c>
      <c r="N16" s="178"/>
      <c r="O16" s="178"/>
      <c r="P16" s="584"/>
      <c r="Q16" s="595" t="str">
        <f>'OBRA CON ACUERDO O CONTRATO'!AA15</f>
        <v>-</v>
      </c>
      <c r="R16" s="557"/>
      <c r="S16" s="598" t="str">
        <f>'OBRA CON ACUERDO O CONTRATO'!O15</f>
        <v>-</v>
      </c>
      <c r="T16" s="599">
        <f>'OBRA CON ACUERDO O CONTRATO'!P15</f>
        <v>0</v>
      </c>
      <c r="U16" s="21" t="str">
        <f>'OBRA CON ACUERDO O CONTRATO'!G15</f>
        <v>DOP/AD/014/2013</v>
      </c>
      <c r="V16" s="13"/>
      <c r="W16" s="13"/>
      <c r="X16" s="600" t="str">
        <f>'OBRA CON ACUERDO O CONTRATO'!F15</f>
        <v>RAMO 33</v>
      </c>
      <c r="Y16" s="13"/>
      <c r="Z16" s="2" t="str">
        <f>'OBRA CON ACUERDO O CONTRATO'!H15</f>
        <v>ADMINISTRACION DIRECTA</v>
      </c>
      <c r="AA16" s="3" t="str">
        <f>'OBRA CON ACUERDO O CONTRATO'!I15</f>
        <v>EMPEDRADO NORMAL C. 16 DE SEPTIEMBRE LA LOMA</v>
      </c>
      <c r="AB16" s="4">
        <f>'OBRA CON ACUERDO O CONTRATO'!J15</f>
        <v>172000</v>
      </c>
      <c r="AC16" s="6">
        <f>'OBRA CON ACUERDO O CONTRATO'!K15</f>
        <v>41488</v>
      </c>
      <c r="AD16" s="5">
        <f>'OBRA CON ACUERDO O CONTRATO'!L15</f>
        <v>41493</v>
      </c>
      <c r="AE16" s="568">
        <f>'OBRA CON ACUERDO O CONTRATO'!M15</f>
        <v>41506</v>
      </c>
      <c r="AF16" s="274"/>
      <c r="AG16" s="323"/>
      <c r="AH16" s="323"/>
      <c r="AI16" s="575"/>
      <c r="AJ16" s="13"/>
    </row>
    <row r="17" spans="1:36" s="387" customFormat="1" ht="75.75" hidden="1" thickTop="1">
      <c r="A17" s="391">
        <f>'OBRA CON ACUERDO O CONTRATO'!E16</f>
        <v>2013</v>
      </c>
      <c r="B17" s="578"/>
      <c r="C17" s="392"/>
      <c r="D17" s="393"/>
      <c r="E17" s="393"/>
      <c r="F17" s="581"/>
      <c r="G17" s="588">
        <f>'OBRA CON ACUERDO O CONTRATO'!W16</f>
        <v>41498</v>
      </c>
      <c r="H17" s="583"/>
      <c r="I17" s="591" t="str">
        <f>'OBRA CON ACUERDO O CONTRATO'!X16</f>
        <v>-</v>
      </c>
      <c r="J17" s="584"/>
      <c r="K17" s="588" t="str">
        <f>'OBRA CON ACUERDO O CONTRATO'!Y16</f>
        <v>-</v>
      </c>
      <c r="L17" s="585"/>
      <c r="M17" s="588">
        <f>'OBRA CON ACUERDO O CONTRATO'!Z16</f>
        <v>41507</v>
      </c>
      <c r="N17" s="427" t="s">
        <v>727</v>
      </c>
      <c r="O17" s="394"/>
      <c r="P17" s="584"/>
      <c r="Q17" s="595">
        <f>'OBRA CON ACUERDO O CONTRATO'!AA16</f>
        <v>41509</v>
      </c>
      <c r="R17" s="386"/>
      <c r="S17" s="598" t="str">
        <f>'OBRA CON ACUERDO O CONTRATO'!O16</f>
        <v>EQUIPO MANTENIMIENTO Y PLANEACION ELECTRICA S.A. DE C.V.</v>
      </c>
      <c r="T17" s="599" t="str">
        <f>'OBRA CON ACUERDO O CONTRATO'!P16</f>
        <v>C. DANIEL RODRIGUEZ VALENZUELA</v>
      </c>
      <c r="U17" s="378" t="str">
        <f>'OBRA CON ACUERDO O CONTRATO'!G16</f>
        <v>GMJ 017C OP/2013</v>
      </c>
      <c r="V17" s="386"/>
      <c r="W17" s="386"/>
      <c r="X17" s="600" t="str">
        <f>'OBRA CON ACUERDO O CONTRATO'!F16</f>
        <v>RAMO 33</v>
      </c>
      <c r="Y17" s="386"/>
      <c r="Z17" s="379" t="str">
        <f>'OBRA CON ACUERDO O CONTRATO'!H16</f>
        <v>INVITACIÓN</v>
      </c>
      <c r="AA17" s="380" t="str">
        <f>'OBRA CON ACUERDO O CONTRATO'!I16</f>
        <v>ELECTRIFICACIÓN Y EQUIPAMIENTO DE POZO PROFUNDO, EN EL FRACCIONAMIENTO UBICADO EN LA ZONO OESTE DE LA MAGISTERIAL CABECERA MUNICIPAL</v>
      </c>
      <c r="AB17" s="381">
        <f>'OBRA CON ACUERDO O CONTRATO'!J16</f>
        <v>1084867.96</v>
      </c>
      <c r="AC17" s="382">
        <f>'OBRA CON ACUERDO O CONTRATO'!K16</f>
        <v>41516</v>
      </c>
      <c r="AD17" s="383">
        <f>'OBRA CON ACUERDO O CONTRATO'!L16</f>
        <v>41553</v>
      </c>
      <c r="AE17" s="567">
        <f>'OBRA CON ACUERDO O CONTRATO'!M16</f>
        <v>41623</v>
      </c>
      <c r="AF17" s="274"/>
      <c r="AG17" s="323"/>
      <c r="AH17" s="323"/>
      <c r="AI17" s="575"/>
      <c r="AJ17" s="386"/>
    </row>
    <row r="18" spans="1:36" ht="45.75" hidden="1" thickTop="1">
      <c r="A18" s="193">
        <f>'OBRA CON ACUERDO O CONTRATO'!E17</f>
        <v>2013</v>
      </c>
      <c r="B18" s="578"/>
      <c r="C18" s="180"/>
      <c r="D18" s="182"/>
      <c r="E18" s="182"/>
      <c r="F18" s="581"/>
      <c r="G18" s="588" t="str">
        <f>'OBRA CON ACUERDO O CONTRATO'!W17</f>
        <v>-</v>
      </c>
      <c r="H18" s="583"/>
      <c r="I18" s="591" t="str">
        <f>'OBRA CON ACUERDO O CONTRATO'!X17</f>
        <v>-</v>
      </c>
      <c r="J18" s="584"/>
      <c r="K18" s="588" t="str">
        <f>'OBRA CON ACUERDO O CONTRATO'!Y17</f>
        <v>-</v>
      </c>
      <c r="L18" s="585"/>
      <c r="M18" s="588" t="str">
        <f>'OBRA CON ACUERDO O CONTRATO'!Z17</f>
        <v>-</v>
      </c>
      <c r="N18" s="178"/>
      <c r="O18" s="178"/>
      <c r="P18" s="584"/>
      <c r="Q18" s="595" t="str">
        <f>'OBRA CON ACUERDO O CONTRATO'!AA17</f>
        <v>-</v>
      </c>
      <c r="R18" s="557"/>
      <c r="S18" s="598" t="str">
        <f>'OBRA CON ACUERDO O CONTRATO'!O17</f>
        <v>C. JOSE LUIS VILLALPANDO GARCIA</v>
      </c>
      <c r="T18" s="599" t="str">
        <f>'OBRA CON ACUERDO O CONTRATO'!P17</f>
        <v>ING. RIGOBERTO OLMEDO RAMOS</v>
      </c>
      <c r="U18" s="21" t="str">
        <f>'OBRA CON ACUERDO O CONTRATO'!G17</f>
        <v>GMJ 018C OP/2013</v>
      </c>
      <c r="V18" s="13"/>
      <c r="W18" s="13"/>
      <c r="X18" s="600" t="str">
        <f>'OBRA CON ACUERDO O CONTRATO'!F17</f>
        <v>RAMO 33</v>
      </c>
      <c r="Y18" s="13"/>
      <c r="Z18" s="2" t="str">
        <f>'OBRA CON ACUERDO O CONTRATO'!H17</f>
        <v>ADJUDICACIÓN DIRECTA</v>
      </c>
      <c r="AA18" s="3" t="str">
        <f>'OBRA CON ACUERDO O CONTRATO'!I17</f>
        <v>ELECTRIFICACIÓN EN BARRIO DEL RICON EN LA AGENCIA MUNICIPAL DE LAS TROJES</v>
      </c>
      <c r="AB18" s="4">
        <f>'OBRA CON ACUERDO O CONTRATO'!J17</f>
        <v>223854.45</v>
      </c>
      <c r="AC18" s="6">
        <f>'OBRA CON ACUERDO O CONTRATO'!K17</f>
        <v>41501</v>
      </c>
      <c r="AD18" s="5">
        <f>'OBRA CON ACUERDO O CONTRATO'!L17</f>
        <v>41505</v>
      </c>
      <c r="AE18" s="568">
        <f>'OBRA CON ACUERDO O CONTRATO'!M17</f>
        <v>41547</v>
      </c>
      <c r="AF18" s="274"/>
      <c r="AG18" s="323"/>
      <c r="AH18" s="323"/>
      <c r="AI18" s="575"/>
      <c r="AJ18" s="13"/>
    </row>
    <row r="19" spans="1:36" ht="45.75" hidden="1" thickTop="1">
      <c r="A19" s="193">
        <f>'OBRA CON ACUERDO O CONTRATO'!E18</f>
        <v>2013</v>
      </c>
      <c r="B19" s="578"/>
      <c r="C19" s="180"/>
      <c r="D19" s="182"/>
      <c r="E19" s="182"/>
      <c r="F19" s="581"/>
      <c r="G19" s="588" t="str">
        <f>'OBRA CON ACUERDO O CONTRATO'!W18</f>
        <v>-</v>
      </c>
      <c r="H19" s="583"/>
      <c r="I19" s="591" t="str">
        <f>'OBRA CON ACUERDO O CONTRATO'!X18</f>
        <v>-</v>
      </c>
      <c r="J19" s="584"/>
      <c r="K19" s="588" t="str">
        <f>'OBRA CON ACUERDO O CONTRATO'!Y18</f>
        <v>-</v>
      </c>
      <c r="L19" s="585"/>
      <c r="M19" s="588" t="str">
        <f>'OBRA CON ACUERDO O CONTRATO'!Z18</f>
        <v>-</v>
      </c>
      <c r="N19" s="178"/>
      <c r="O19" s="178"/>
      <c r="P19" s="584"/>
      <c r="Q19" s="595" t="str">
        <f>'OBRA CON ACUERDO O CONTRATO'!AA18</f>
        <v>-</v>
      </c>
      <c r="R19" s="557"/>
      <c r="S19" s="598" t="str">
        <f>'OBRA CON ACUERDO O CONTRATO'!O18</f>
        <v>C. JOSE LUIS VILLALPANDO GARCIA</v>
      </c>
      <c r="T19" s="599" t="str">
        <f>'OBRA CON ACUERDO O CONTRATO'!P18</f>
        <v>ING. RIGOBERTO OLMEDO RAMOS</v>
      </c>
      <c r="U19" s="21" t="str">
        <f>'OBRA CON ACUERDO O CONTRATO'!G18</f>
        <v>GMJ 013C OP/2013</v>
      </c>
      <c r="V19" s="13"/>
      <c r="W19" s="13"/>
      <c r="X19" s="600" t="str">
        <f>'OBRA CON ACUERDO O CONTRATO'!F18</f>
        <v>RAMO 33</v>
      </c>
      <c r="Y19" s="13"/>
      <c r="Z19" s="2" t="str">
        <f>'OBRA CON ACUERDO O CONTRATO'!H18</f>
        <v>ADJUDICACIÓN DIRECTA</v>
      </c>
      <c r="AA19" s="3" t="str">
        <f>'OBRA CON ACUERDO O CONTRATO'!I18</f>
        <v>ELECTRIFICACIÓN EN C. CUAHUTEMOC, EN LA AGENCIA MUNICIPAL DE LAS TROJES</v>
      </c>
      <c r="AB19" s="4">
        <f>'OBRA CON ACUERDO O CONTRATO'!J18</f>
        <v>318371.84999999998</v>
      </c>
      <c r="AC19" s="6">
        <f>'OBRA CON ACUERDO O CONTRATO'!K18</f>
        <v>41501</v>
      </c>
      <c r="AD19" s="5">
        <f>'OBRA CON ACUERDO O CONTRATO'!L18</f>
        <v>41519</v>
      </c>
      <c r="AE19" s="568">
        <f>'OBRA CON ACUERDO O CONTRATO'!M18</f>
        <v>41573</v>
      </c>
      <c r="AF19" s="274"/>
      <c r="AG19" s="323"/>
      <c r="AH19" s="323"/>
      <c r="AI19" s="575"/>
      <c r="AJ19" s="13"/>
    </row>
    <row r="20" spans="1:36" ht="30.75" hidden="1" thickTop="1">
      <c r="A20" s="193">
        <f>'OBRA CON ACUERDO O CONTRATO'!E19</f>
        <v>2013</v>
      </c>
      <c r="B20" s="578"/>
      <c r="C20" s="180"/>
      <c r="D20" s="182"/>
      <c r="E20" s="182"/>
      <c r="F20" s="581"/>
      <c r="G20" s="588" t="str">
        <f>'OBRA CON ACUERDO O CONTRATO'!W19</f>
        <v>-</v>
      </c>
      <c r="H20" s="583"/>
      <c r="I20" s="591" t="str">
        <f>'OBRA CON ACUERDO O CONTRATO'!X19</f>
        <v>-</v>
      </c>
      <c r="J20" s="584"/>
      <c r="K20" s="588" t="str">
        <f>'OBRA CON ACUERDO O CONTRATO'!Y19</f>
        <v>-</v>
      </c>
      <c r="L20" s="585"/>
      <c r="M20" s="588" t="str">
        <f>'OBRA CON ACUERDO O CONTRATO'!Z19</f>
        <v>-</v>
      </c>
      <c r="N20" s="178"/>
      <c r="O20" s="178"/>
      <c r="P20" s="584"/>
      <c r="Q20" s="595" t="str">
        <f>'OBRA CON ACUERDO O CONTRATO'!AA19</f>
        <v>-</v>
      </c>
      <c r="R20" s="557"/>
      <c r="S20" s="598" t="str">
        <f>'OBRA CON ACUERDO O CONTRATO'!O19</f>
        <v>-</v>
      </c>
      <c r="T20" s="599">
        <f>'OBRA CON ACUERDO O CONTRATO'!P19</f>
        <v>0</v>
      </c>
      <c r="U20" s="21" t="str">
        <f>'OBRA CON ACUERDO O CONTRATO'!G19</f>
        <v>DOP/AD/028/2013</v>
      </c>
      <c r="V20" s="13"/>
      <c r="W20" s="13"/>
      <c r="X20" s="600" t="str">
        <f>'OBRA CON ACUERDO O CONTRATO'!F19</f>
        <v>RAMO 33</v>
      </c>
      <c r="Y20" s="13"/>
      <c r="Z20" s="2" t="str">
        <f>'OBRA CON ACUERDO O CONTRATO'!H19</f>
        <v>ADMINISTRACION DIRECTA</v>
      </c>
      <c r="AA20" s="3" t="str">
        <f>'OBRA CON ACUERDO O CONTRATO'!I19</f>
        <v>CONST. MURO PERIMETRAL FRACC. MAGISTERIAL CABECERA MUNICIPAL</v>
      </c>
      <c r="AB20" s="4">
        <f>'OBRA CON ACUERDO O CONTRATO'!J19</f>
        <v>65000</v>
      </c>
      <c r="AC20" s="6">
        <f>'OBRA CON ACUERDO O CONTRATO'!K19</f>
        <v>41596</v>
      </c>
      <c r="AD20" s="5">
        <f>'OBRA CON ACUERDO O CONTRATO'!L19</f>
        <v>41589</v>
      </c>
      <c r="AE20" s="568">
        <f>'OBRA CON ACUERDO O CONTRATO'!M19</f>
        <v>41638</v>
      </c>
      <c r="AF20" s="274"/>
      <c r="AG20" s="323"/>
      <c r="AH20" s="323"/>
      <c r="AI20" s="575"/>
      <c r="AJ20" s="13"/>
    </row>
    <row r="21" spans="1:36" ht="45.75" hidden="1" thickTop="1">
      <c r="A21" s="193">
        <f>'OBRA CON ACUERDO O CONTRATO'!E20</f>
        <v>2013</v>
      </c>
      <c r="B21" s="578"/>
      <c r="C21" s="180"/>
      <c r="D21" s="182"/>
      <c r="E21" s="182"/>
      <c r="F21" s="581"/>
      <c r="G21" s="588" t="str">
        <f>'OBRA CON ACUERDO O CONTRATO'!W20</f>
        <v>-</v>
      </c>
      <c r="H21" s="583"/>
      <c r="I21" s="591" t="str">
        <f>'OBRA CON ACUERDO O CONTRATO'!X20</f>
        <v>-</v>
      </c>
      <c r="J21" s="584"/>
      <c r="K21" s="588" t="str">
        <f>'OBRA CON ACUERDO O CONTRATO'!Y20</f>
        <v>-</v>
      </c>
      <c r="L21" s="585"/>
      <c r="M21" s="588" t="str">
        <f>'OBRA CON ACUERDO O CONTRATO'!Z20</f>
        <v>-</v>
      </c>
      <c r="N21" s="178"/>
      <c r="O21" s="178"/>
      <c r="P21" s="584"/>
      <c r="Q21" s="595" t="str">
        <f>'OBRA CON ACUERDO O CONTRATO'!AA20</f>
        <v>-</v>
      </c>
      <c r="R21" s="557"/>
      <c r="S21" s="598" t="str">
        <f>'OBRA CON ACUERDO O CONTRATO'!O20</f>
        <v>-</v>
      </c>
      <c r="T21" s="599">
        <f>'OBRA CON ACUERDO O CONTRATO'!P20</f>
        <v>0</v>
      </c>
      <c r="U21" s="21" t="str">
        <f>'OBRA CON ACUERDO O CONTRATO'!G20</f>
        <v>OP/AD/027/2013</v>
      </c>
      <c r="V21" s="13"/>
      <c r="W21" s="13"/>
      <c r="X21" s="600" t="str">
        <f>'OBRA CON ACUERDO O CONTRATO'!F20</f>
        <v>RAMO 33</v>
      </c>
      <c r="Y21" s="13"/>
      <c r="Z21" s="2" t="str">
        <f>'OBRA CON ACUERDO O CONTRATO'!H20</f>
        <v>ADMINISTRACION DIRECTA</v>
      </c>
      <c r="AA21" s="3" t="str">
        <f>'OBRA CON ACUERDO O CONTRATO'!I20</f>
        <v>CASETA DE CONTROL Y CLORACION DEL POZO FRACC. MAGISTERIAL CABECERA MUNICIPAL</v>
      </c>
      <c r="AB21" s="4" t="str">
        <f>'OBRA CON ACUERDO O CONTRATO'!J20</f>
        <v>FALTA</v>
      </c>
      <c r="AC21" s="6" t="s">
        <v>48</v>
      </c>
      <c r="AD21" s="5" t="s">
        <v>48</v>
      </c>
      <c r="AE21" s="568" t="s">
        <v>48</v>
      </c>
      <c r="AF21" s="274"/>
      <c r="AG21" s="323"/>
      <c r="AH21" s="323"/>
      <c r="AI21" s="575"/>
      <c r="AJ21" s="13"/>
    </row>
    <row r="22" spans="1:36" ht="60.75" hidden="1" thickTop="1">
      <c r="A22" s="193">
        <f>'OBRA CON ACUERDO O CONTRATO'!E21</f>
        <v>2013</v>
      </c>
      <c r="B22" s="578"/>
      <c r="C22" s="180"/>
      <c r="D22" s="182"/>
      <c r="E22" s="182"/>
      <c r="F22" s="581"/>
      <c r="G22" s="588" t="str">
        <f>'OBRA CON ACUERDO O CONTRATO'!W21</f>
        <v>-</v>
      </c>
      <c r="H22" s="583"/>
      <c r="I22" s="591" t="str">
        <f>'OBRA CON ACUERDO O CONTRATO'!X21</f>
        <v>-</v>
      </c>
      <c r="J22" s="584"/>
      <c r="K22" s="588" t="str">
        <f>'OBRA CON ACUERDO O CONTRATO'!Y21</f>
        <v>-</v>
      </c>
      <c r="L22" s="585"/>
      <c r="M22" s="588" t="str">
        <f>'OBRA CON ACUERDO O CONTRATO'!Z21</f>
        <v>-</v>
      </c>
      <c r="N22" s="178"/>
      <c r="O22" s="178"/>
      <c r="P22" s="584"/>
      <c r="Q22" s="595" t="str">
        <f>'OBRA CON ACUERDO O CONTRATO'!AA21</f>
        <v>-</v>
      </c>
      <c r="R22" s="557"/>
      <c r="S22" s="598" t="str">
        <f>'OBRA CON ACUERDO O CONTRATO'!O21</f>
        <v>C. JUAN MANUEL PALOS VACA</v>
      </c>
      <c r="T22" s="599" t="str">
        <f>'OBRA CON ACUERDO O CONTRATO'!P21</f>
        <v>ING. ISER RANGEL REVILLA</v>
      </c>
      <c r="U22" s="21" t="str">
        <f>'OBRA CON ACUERDO O CONTRATO'!G21</f>
        <v>GMJ 020C OP/2013</v>
      </c>
      <c r="V22" s="13"/>
      <c r="W22" s="13"/>
      <c r="X22" s="600" t="str">
        <f>'OBRA CON ACUERDO O CONTRATO'!F21</f>
        <v>RAMO 33</v>
      </c>
      <c r="Y22" s="13"/>
      <c r="Z22" s="2" t="str">
        <f>'OBRA CON ACUERDO O CONTRATO'!H21</f>
        <v>ADJUDICACIÓN DIRECTA</v>
      </c>
      <c r="AA22" s="3" t="str">
        <f>'OBRA CON ACUERDO O CONTRATO'!I21</f>
        <v xml:space="preserve">RENOVACION DE RED DE DRENAJE EN LA CALLE RAMON CORONA ENTRE MORELOS Y LOPEZ COTILLA EN LA DELEGACION DE POTRERILLOS </v>
      </c>
      <c r="AB22" s="4">
        <f>'OBRA CON ACUERDO O CONTRATO'!J21</f>
        <v>99364.64</v>
      </c>
      <c r="AC22" s="6">
        <f>'OBRA CON ACUERDO O CONTRATO'!K21</f>
        <v>41547</v>
      </c>
      <c r="AD22" s="5">
        <f>'OBRA CON ACUERDO O CONTRATO'!L21</f>
        <v>41548</v>
      </c>
      <c r="AE22" s="568">
        <f>'OBRA CON ACUERDO O CONTRATO'!M21</f>
        <v>41580</v>
      </c>
      <c r="AF22" s="274"/>
      <c r="AG22" s="323"/>
      <c r="AH22" s="323"/>
      <c r="AI22" s="575"/>
      <c r="AJ22" s="13"/>
    </row>
    <row r="23" spans="1:36" ht="75.75" hidden="1" thickTop="1">
      <c r="A23" s="193">
        <f>'OBRA CON ACUERDO O CONTRATO'!E22</f>
        <v>2013</v>
      </c>
      <c r="B23" s="578"/>
      <c r="C23" s="180"/>
      <c r="D23" s="182"/>
      <c r="E23" s="182"/>
      <c r="F23" s="581"/>
      <c r="G23" s="588" t="str">
        <f>'OBRA CON ACUERDO O CONTRATO'!W22</f>
        <v>-</v>
      </c>
      <c r="H23" s="583"/>
      <c r="I23" s="591" t="str">
        <f>'OBRA CON ACUERDO O CONTRATO'!X22</f>
        <v>-</v>
      </c>
      <c r="J23" s="584"/>
      <c r="K23" s="588" t="str">
        <f>'OBRA CON ACUERDO O CONTRATO'!Y22</f>
        <v>-</v>
      </c>
      <c r="L23" s="585"/>
      <c r="M23" s="588" t="str">
        <f>'OBRA CON ACUERDO O CONTRATO'!Z22</f>
        <v>-</v>
      </c>
      <c r="N23" s="178"/>
      <c r="O23" s="178"/>
      <c r="P23" s="584"/>
      <c r="Q23" s="595" t="str">
        <f>'OBRA CON ACUERDO O CONTRATO'!AA22</f>
        <v>-</v>
      </c>
      <c r="R23" s="557"/>
      <c r="S23" s="598" t="str">
        <f>'OBRA CON ACUERDO O CONTRATO'!O22</f>
        <v>C. JUAN MANUEL PALOS VACA</v>
      </c>
      <c r="T23" s="599" t="str">
        <f>'OBRA CON ACUERDO O CONTRATO'!P22</f>
        <v>ING. ISER RANGEL REVILLA</v>
      </c>
      <c r="U23" s="21" t="str">
        <f>'OBRA CON ACUERDO O CONTRATO'!G22</f>
        <v>GMJ 019C OP/2013</v>
      </c>
      <c r="V23" s="13"/>
      <c r="W23" s="13"/>
      <c r="X23" s="600" t="str">
        <f>'OBRA CON ACUERDO O CONTRATO'!F22</f>
        <v>RAMO 33</v>
      </c>
      <c r="Y23" s="13"/>
      <c r="Z23" s="2" t="str">
        <f>'OBRA CON ACUERDO O CONTRATO'!H22</f>
        <v>ADJUDICACIÓN DIRECTA</v>
      </c>
      <c r="AA23" s="3" t="str">
        <f>'OBRA CON ACUERDO O CONTRATO'!I22</f>
        <v xml:space="preserve">PAVIMENTO DE EMPEDRADO AHOGADO EN CEMENTO EN LA CALLE RAMON CORONA ENTRE MORELOS Y LOPEZ COTILLAEN LA DELEGACION DE POTRERILLOS </v>
      </c>
      <c r="AB23" s="4">
        <f>'OBRA CON ACUERDO O CONTRATO'!J22</f>
        <v>363453.99</v>
      </c>
      <c r="AC23" s="6">
        <f>'OBRA CON ACUERDO O CONTRATO'!K22</f>
        <v>41547</v>
      </c>
      <c r="AD23" s="5">
        <f>'OBRA CON ACUERDO O CONTRATO'!L22</f>
        <v>41548</v>
      </c>
      <c r="AE23" s="568">
        <f>'OBRA CON ACUERDO O CONTRATO'!M22</f>
        <v>41580</v>
      </c>
      <c r="AF23" s="274"/>
      <c r="AG23" s="323"/>
      <c r="AH23" s="323"/>
      <c r="AI23" s="575"/>
      <c r="AJ23" s="13"/>
    </row>
    <row r="24" spans="1:36" ht="45.75" hidden="1" thickTop="1">
      <c r="A24" s="193">
        <f>'OBRA CON ACUERDO O CONTRATO'!E23</f>
        <v>2013</v>
      </c>
      <c r="B24" s="578"/>
      <c r="C24" s="180"/>
      <c r="D24" s="182"/>
      <c r="E24" s="182"/>
      <c r="F24" s="581"/>
      <c r="G24" s="588" t="str">
        <f>'OBRA CON ACUERDO O CONTRATO'!W23</f>
        <v>-</v>
      </c>
      <c r="H24" s="583"/>
      <c r="I24" s="591" t="str">
        <f>'OBRA CON ACUERDO O CONTRATO'!X23</f>
        <v>-</v>
      </c>
      <c r="J24" s="584"/>
      <c r="K24" s="588" t="str">
        <f>'OBRA CON ACUERDO O CONTRATO'!Y23</f>
        <v>-</v>
      </c>
      <c r="L24" s="585"/>
      <c r="M24" s="588" t="str">
        <f>'OBRA CON ACUERDO O CONTRATO'!Z23</f>
        <v>-</v>
      </c>
      <c r="N24" s="178"/>
      <c r="O24" s="178"/>
      <c r="P24" s="584"/>
      <c r="Q24" s="595" t="str">
        <f>'OBRA CON ACUERDO O CONTRATO'!AA23</f>
        <v>-</v>
      </c>
      <c r="R24" s="557"/>
      <c r="S24" s="598" t="str">
        <f>'OBRA CON ACUERDO O CONTRATO'!O23</f>
        <v>-</v>
      </c>
      <c r="T24" s="599">
        <f>'OBRA CON ACUERDO O CONTRATO'!P23</f>
        <v>0</v>
      </c>
      <c r="U24" s="21" t="str">
        <f>'OBRA CON ACUERDO O CONTRATO'!G23</f>
        <v>DOP/AD/022/2013</v>
      </c>
      <c r="V24" s="13"/>
      <c r="W24" s="13"/>
      <c r="X24" s="600" t="str">
        <f>'OBRA CON ACUERDO O CONTRATO'!F23</f>
        <v>RAMO 33</v>
      </c>
      <c r="Y24" s="13"/>
      <c r="Z24" s="2" t="str">
        <f>'OBRA CON ACUERDO O CONTRATO'!H23</f>
        <v>ADMINISTRACION DIRECTA</v>
      </c>
      <c r="AA24" s="3" t="str">
        <f>'OBRA CON ACUERDO O CONTRATO'!I23</f>
        <v>COLOCACION DE ADOQUIN EN CALLE JUAREZ Y 5 DE MAYO, EN LA LOCALIDAD DE SAN PEDRO TESISTAN</v>
      </c>
      <c r="AB24" s="4">
        <f>'OBRA CON ACUERDO O CONTRATO'!J23</f>
        <v>339164.5</v>
      </c>
      <c r="AC24" s="6">
        <f>'OBRA CON ACUERDO O CONTRATO'!K23</f>
        <v>41599</v>
      </c>
      <c r="AD24" s="5">
        <f>'OBRA CON ACUERDO O CONTRATO'!L23</f>
        <v>41600</v>
      </c>
      <c r="AE24" s="568">
        <f>'OBRA CON ACUERDO O CONTRATO'!M23</f>
        <v>41623</v>
      </c>
      <c r="AF24" s="274"/>
      <c r="AG24" s="323"/>
      <c r="AH24" s="323"/>
      <c r="AI24" s="575"/>
      <c r="AJ24" s="13"/>
    </row>
    <row r="25" spans="1:36" ht="45.75" hidden="1" thickTop="1">
      <c r="A25" s="193">
        <f>'OBRA CON ACUERDO O CONTRATO'!E24</f>
        <v>2013</v>
      </c>
      <c r="B25" s="578"/>
      <c r="C25" s="180"/>
      <c r="D25" s="182"/>
      <c r="E25" s="182"/>
      <c r="F25" s="581"/>
      <c r="G25" s="588" t="str">
        <f>'OBRA CON ACUERDO O CONTRATO'!W24</f>
        <v>-</v>
      </c>
      <c r="H25" s="583"/>
      <c r="I25" s="591" t="str">
        <f>'OBRA CON ACUERDO O CONTRATO'!X24</f>
        <v>-</v>
      </c>
      <c r="J25" s="584"/>
      <c r="K25" s="588" t="str">
        <f>'OBRA CON ACUERDO O CONTRATO'!Y24</f>
        <v>-</v>
      </c>
      <c r="L25" s="585"/>
      <c r="M25" s="588" t="str">
        <f>'OBRA CON ACUERDO O CONTRATO'!Z24</f>
        <v>-</v>
      </c>
      <c r="N25" s="178"/>
      <c r="O25" s="178"/>
      <c r="P25" s="584"/>
      <c r="Q25" s="595" t="str">
        <f>'OBRA CON ACUERDO O CONTRATO'!AA24</f>
        <v>-</v>
      </c>
      <c r="R25" s="557"/>
      <c r="S25" s="598" t="str">
        <f>'OBRA CON ACUERDO O CONTRATO'!O24</f>
        <v>-</v>
      </c>
      <c r="T25" s="599">
        <f>'OBRA CON ACUERDO O CONTRATO'!P24</f>
        <v>0</v>
      </c>
      <c r="U25" s="21" t="str">
        <f>'OBRA CON ACUERDO O CONTRATO'!G24</f>
        <v>DOP/AD/023/2013</v>
      </c>
      <c r="V25" s="13"/>
      <c r="W25" s="13"/>
      <c r="X25" s="600" t="str">
        <f>'OBRA CON ACUERDO O CONTRATO'!F24</f>
        <v>RAMO 33</v>
      </c>
      <c r="Y25" s="13"/>
      <c r="Z25" s="2" t="str">
        <f>'OBRA CON ACUERDO O CONTRATO'!H24</f>
        <v>ADMINISTRACION DIRECTA</v>
      </c>
      <c r="AA25" s="3" t="str">
        <f>'OBRA CON ACUERDO O CONTRATO'!I24</f>
        <v>RENOVACION DE AGUA POTABLE, EN C. 16 DE SEPTIEMBRE EN LA AGENCIA MUNICIPAL DE NEXTIPAC</v>
      </c>
      <c r="AB25" s="4">
        <f>'OBRA CON ACUERDO O CONTRATO'!J24</f>
        <v>108190</v>
      </c>
      <c r="AC25" s="6">
        <f>'OBRA CON ACUERDO O CONTRATO'!K24</f>
        <v>41593</v>
      </c>
      <c r="AD25" s="5">
        <f>'OBRA CON ACUERDO O CONTRATO'!L24</f>
        <v>41596</v>
      </c>
      <c r="AE25" s="568">
        <f>'OBRA CON ACUERDO O CONTRATO'!M24</f>
        <v>41610</v>
      </c>
      <c r="AF25" s="274"/>
      <c r="AG25" s="323"/>
      <c r="AH25" s="323"/>
      <c r="AI25" s="575"/>
      <c r="AJ25" s="13"/>
    </row>
    <row r="26" spans="1:36" ht="45.75" hidden="1" thickTop="1">
      <c r="A26" s="193">
        <f>'OBRA CON ACUERDO O CONTRATO'!E25</f>
        <v>2013</v>
      </c>
      <c r="B26" s="578"/>
      <c r="C26" s="180"/>
      <c r="D26" s="182"/>
      <c r="E26" s="182"/>
      <c r="F26" s="581"/>
      <c r="G26" s="588" t="str">
        <f>'OBRA CON ACUERDO O CONTRATO'!W25</f>
        <v>-</v>
      </c>
      <c r="H26" s="583"/>
      <c r="I26" s="591" t="str">
        <f>'OBRA CON ACUERDO O CONTRATO'!X25</f>
        <v>-</v>
      </c>
      <c r="J26" s="584"/>
      <c r="K26" s="588" t="str">
        <f>'OBRA CON ACUERDO O CONTRATO'!Y25</f>
        <v>-</v>
      </c>
      <c r="L26" s="585"/>
      <c r="M26" s="588" t="str">
        <f>'OBRA CON ACUERDO O CONTRATO'!Z25</f>
        <v>-</v>
      </c>
      <c r="N26" s="178"/>
      <c r="O26" s="178"/>
      <c r="P26" s="584"/>
      <c r="Q26" s="595" t="str">
        <f>'OBRA CON ACUERDO O CONTRATO'!AA25</f>
        <v>-</v>
      </c>
      <c r="R26" s="557"/>
      <c r="S26" s="598" t="str">
        <f>'OBRA CON ACUERDO O CONTRATO'!O25</f>
        <v>-</v>
      </c>
      <c r="T26" s="599">
        <f>'OBRA CON ACUERDO O CONTRATO'!P25</f>
        <v>0</v>
      </c>
      <c r="U26" s="21" t="str">
        <f>'OBRA CON ACUERDO O CONTRATO'!G25</f>
        <v>DOP/AD/017/2013</v>
      </c>
      <c r="V26" s="13"/>
      <c r="W26" s="13"/>
      <c r="X26" s="600" t="str">
        <f>'OBRA CON ACUERDO O CONTRATO'!F25</f>
        <v>RAMO 33</v>
      </c>
      <c r="Y26" s="13"/>
      <c r="Z26" s="2" t="str">
        <f>'OBRA CON ACUERDO O CONTRATO'!H25</f>
        <v>ADMINISTRACION DIRECTA</v>
      </c>
      <c r="AA26" s="3" t="str">
        <f>'OBRA CON ACUERDO O CONTRATO'!I25</f>
        <v>RENOVACION DE RED DE DRENAJE, EN C. 16 DE SEPTIEMBRE EN LA AGENCIA MUNICIPAL DE NEXTIPAC</v>
      </c>
      <c r="AB26" s="4">
        <f>'OBRA CON ACUERDO O CONTRATO'!J25</f>
        <v>120948.09</v>
      </c>
      <c r="AC26" s="6">
        <f>'OBRA CON ACUERDO O CONTRATO'!K25</f>
        <v>41593</v>
      </c>
      <c r="AD26" s="5">
        <f>'OBRA CON ACUERDO O CONTRATO'!L25</f>
        <v>41596</v>
      </c>
      <c r="AE26" s="568">
        <f>'OBRA CON ACUERDO O CONTRATO'!M25</f>
        <v>41610</v>
      </c>
      <c r="AF26" s="274"/>
      <c r="AG26" s="323"/>
      <c r="AH26" s="323"/>
      <c r="AI26" s="575"/>
      <c r="AJ26" s="13"/>
    </row>
    <row r="27" spans="1:36" ht="75.75" hidden="1" thickTop="1">
      <c r="A27" s="193">
        <f>'OBRA CON ACUERDO O CONTRATO'!E26</f>
        <v>2013</v>
      </c>
      <c r="B27" s="578"/>
      <c r="C27" s="180"/>
      <c r="D27" s="182"/>
      <c r="E27" s="182"/>
      <c r="F27" s="581"/>
      <c r="G27" s="588" t="str">
        <f>'OBRA CON ACUERDO O CONTRATO'!W26</f>
        <v>-</v>
      </c>
      <c r="H27" s="583"/>
      <c r="I27" s="591" t="str">
        <f>'OBRA CON ACUERDO O CONTRATO'!X26</f>
        <v>-</v>
      </c>
      <c r="J27" s="584"/>
      <c r="K27" s="588" t="str">
        <f>'OBRA CON ACUERDO O CONTRATO'!Y26</f>
        <v>-</v>
      </c>
      <c r="L27" s="585"/>
      <c r="M27" s="588" t="str">
        <f>'OBRA CON ACUERDO O CONTRATO'!Z26</f>
        <v>-</v>
      </c>
      <c r="N27" s="178"/>
      <c r="O27" s="178"/>
      <c r="P27" s="584"/>
      <c r="Q27" s="595" t="str">
        <f>'OBRA CON ACUERDO O CONTRATO'!AA26</f>
        <v>-</v>
      </c>
      <c r="R27" s="557"/>
      <c r="S27" s="598" t="str">
        <f>'OBRA CON ACUERDO O CONTRATO'!O26</f>
        <v>-</v>
      </c>
      <c r="T27" s="599">
        <f>'OBRA CON ACUERDO O CONTRATO'!P26</f>
        <v>0</v>
      </c>
      <c r="U27" s="21" t="str">
        <f>'OBRA CON ACUERDO O CONTRATO'!G26</f>
        <v>DOP/AD/021/2013</v>
      </c>
      <c r="V27" s="13"/>
      <c r="W27" s="13"/>
      <c r="X27" s="600" t="str">
        <f>'OBRA CON ACUERDO O CONTRATO'!F26</f>
        <v>RAMO 33</v>
      </c>
      <c r="Y27" s="13"/>
      <c r="Z27" s="2" t="str">
        <f>'OBRA CON ACUERDO O CONTRATO'!H26</f>
        <v>ADMINISTRACION DIRECTA</v>
      </c>
      <c r="AA27" s="3" t="str">
        <f>'OBRA CON ACUERDO O CONTRATO'!I26</f>
        <v>REEMPEDRADO NORMALEN CALLE LAZARO CARDENAS ENTRE C. PERO MORENO Y C. 16 DE SEPTIEMPRE, EN LA LOCALIDAD DE ZAPOTITAN DE HIDALGO</v>
      </c>
      <c r="AB27" s="4">
        <f>'OBRA CON ACUERDO O CONTRATO'!J26</f>
        <v>150310.03</v>
      </c>
      <c r="AC27" s="6">
        <f>'OBRA CON ACUERDO O CONTRATO'!K26</f>
        <v>41588</v>
      </c>
      <c r="AD27" s="5">
        <f>'OBRA CON ACUERDO O CONTRATO'!L26</f>
        <v>41589</v>
      </c>
      <c r="AE27" s="568">
        <f>'OBRA CON ACUERDO O CONTRATO'!M26</f>
        <v>41608</v>
      </c>
      <c r="AF27" s="274"/>
      <c r="AG27" s="323"/>
      <c r="AH27" s="323"/>
      <c r="AI27" s="575"/>
      <c r="AJ27" s="13"/>
    </row>
    <row r="28" spans="1:36" ht="45.75" hidden="1" thickTop="1">
      <c r="A28" s="193">
        <f>'OBRA CON ACUERDO O CONTRATO'!E27</f>
        <v>2013</v>
      </c>
      <c r="B28" s="578"/>
      <c r="C28" s="180"/>
      <c r="D28" s="182"/>
      <c r="E28" s="182"/>
      <c r="F28" s="581"/>
      <c r="G28" s="588" t="str">
        <f>'OBRA CON ACUERDO O CONTRATO'!W27</f>
        <v>-</v>
      </c>
      <c r="H28" s="583"/>
      <c r="I28" s="591" t="str">
        <f>'OBRA CON ACUERDO O CONTRATO'!X27</f>
        <v>-</v>
      </c>
      <c r="J28" s="584"/>
      <c r="K28" s="588" t="str">
        <f>'OBRA CON ACUERDO O CONTRATO'!Y27</f>
        <v>-</v>
      </c>
      <c r="L28" s="585"/>
      <c r="M28" s="588" t="str">
        <f>'OBRA CON ACUERDO O CONTRATO'!Z27</f>
        <v>-</v>
      </c>
      <c r="N28" s="178"/>
      <c r="O28" s="178"/>
      <c r="P28" s="584"/>
      <c r="Q28" s="595" t="str">
        <f>'OBRA CON ACUERDO O CONTRATO'!AA27</f>
        <v>-</v>
      </c>
      <c r="R28" s="557"/>
      <c r="S28" s="598" t="str">
        <f>'OBRA CON ACUERDO O CONTRATO'!O27</f>
        <v>-</v>
      </c>
      <c r="T28" s="599">
        <f>'OBRA CON ACUERDO O CONTRATO'!P27</f>
        <v>0</v>
      </c>
      <c r="U28" s="21" t="str">
        <f>'OBRA CON ACUERDO O CONTRATO'!G27</f>
        <v>DOP/AD/019/2013</v>
      </c>
      <c r="V28" s="13"/>
      <c r="W28" s="13"/>
      <c r="X28" s="600" t="str">
        <f>'OBRA CON ACUERDO O CONTRATO'!F27</f>
        <v>RAMO 33</v>
      </c>
      <c r="Y28" s="13"/>
      <c r="Z28" s="2" t="str">
        <f>'OBRA CON ACUERDO O CONTRATO'!H27</f>
        <v>ADMINISTRACION DIRECTA</v>
      </c>
      <c r="AA28" s="3" t="str">
        <f>'OBRA CON ACUERDO O CONTRATO'!I27</f>
        <v>REMODELACION DE DELEGACION EN LA POBLACION DE SAN PEDRO TESISTAN</v>
      </c>
      <c r="AB28" s="4">
        <f>'OBRA CON ACUERDO O CONTRATO'!J27</f>
        <v>93916.43</v>
      </c>
      <c r="AC28" s="6">
        <f>'OBRA CON ACUERDO O CONTRATO'!K27</f>
        <v>41502</v>
      </c>
      <c r="AD28" s="5">
        <f>'OBRA CON ACUERDO O CONTRATO'!L27</f>
        <v>41507</v>
      </c>
      <c r="AE28" s="568">
        <f>'OBRA CON ACUERDO O CONTRATO'!M27</f>
        <v>41545</v>
      </c>
      <c r="AF28" s="274"/>
      <c r="AG28" s="323"/>
      <c r="AH28" s="323"/>
      <c r="AI28" s="575"/>
      <c r="AJ28" s="13"/>
    </row>
    <row r="29" spans="1:36" ht="60.75" hidden="1" thickTop="1">
      <c r="A29" s="193">
        <f>'OBRA CON ACUERDO O CONTRATO'!E28</f>
        <v>2013</v>
      </c>
      <c r="B29" s="578"/>
      <c r="C29" s="180"/>
      <c r="D29" s="182"/>
      <c r="E29" s="182"/>
      <c r="F29" s="581"/>
      <c r="G29" s="588" t="str">
        <f>'OBRA CON ACUERDO O CONTRATO'!W28</f>
        <v>-</v>
      </c>
      <c r="H29" s="583"/>
      <c r="I29" s="591" t="str">
        <f>'OBRA CON ACUERDO O CONTRATO'!X28</f>
        <v>-</v>
      </c>
      <c r="J29" s="584"/>
      <c r="K29" s="588" t="str">
        <f>'OBRA CON ACUERDO O CONTRATO'!Y28</f>
        <v>-</v>
      </c>
      <c r="L29" s="585"/>
      <c r="M29" s="588" t="str">
        <f>'OBRA CON ACUERDO O CONTRATO'!Z28</f>
        <v>-</v>
      </c>
      <c r="N29" s="178"/>
      <c r="O29" s="178"/>
      <c r="P29" s="584"/>
      <c r="Q29" s="595" t="str">
        <f>'OBRA CON ACUERDO O CONTRATO'!AA28</f>
        <v>-</v>
      </c>
      <c r="R29" s="557"/>
      <c r="S29" s="598" t="str">
        <f>'OBRA CON ACUERDO O CONTRATO'!O28</f>
        <v>-</v>
      </c>
      <c r="T29" s="599">
        <f>'OBRA CON ACUERDO O CONTRATO'!P28</f>
        <v>0</v>
      </c>
      <c r="U29" s="21" t="str">
        <f>'OBRA CON ACUERDO O CONTRATO'!G28</f>
        <v>DOP/AD/024/2013</v>
      </c>
      <c r="V29" s="13"/>
      <c r="W29" s="13"/>
      <c r="X29" s="600" t="str">
        <f>'OBRA CON ACUERDO O CONTRATO'!F28</f>
        <v>RAMO 33</v>
      </c>
      <c r="Y29" s="13"/>
      <c r="Z29" s="2" t="str">
        <f>'OBRA CON ACUERDO O CONTRATO'!H28</f>
        <v>ADMINISTRACION DIRECTA</v>
      </c>
      <c r="AA29" s="3" t="str">
        <f>'OBRA CON ACUERDO O CONTRATO'!I28</f>
        <v>EMPEDRADO AHOGADO EN CEMENTO EN LA CALLE DONATO GUERRA DE CHURUBUSCO HASTA ARROYO EN LA AGENCIA MUNICIPAL DE; LA LOMA</v>
      </c>
      <c r="AB29" s="4">
        <f>'OBRA CON ACUERDO O CONTRATO'!J28</f>
        <v>300000</v>
      </c>
      <c r="AC29" s="6">
        <f>'OBRA CON ACUERDO O CONTRATO'!K28</f>
        <v>41614</v>
      </c>
      <c r="AD29" s="5">
        <f>'OBRA CON ACUERDO O CONTRATO'!L28</f>
        <v>41617</v>
      </c>
      <c r="AE29" s="568">
        <f>'OBRA CON ACUERDO O CONTRATO'!M28</f>
        <v>41638</v>
      </c>
      <c r="AF29" s="274"/>
      <c r="AG29" s="323"/>
      <c r="AH29" s="323"/>
      <c r="AI29" s="575"/>
      <c r="AJ29" s="13"/>
    </row>
    <row r="30" spans="1:36" ht="75.75" hidden="1" thickTop="1">
      <c r="A30" s="193">
        <f>'OBRA CON ACUERDO O CONTRATO'!E29</f>
        <v>2013</v>
      </c>
      <c r="B30" s="578"/>
      <c r="C30" s="180"/>
      <c r="D30" s="182"/>
      <c r="E30" s="182"/>
      <c r="F30" s="581"/>
      <c r="G30" s="588" t="str">
        <f>'OBRA CON ACUERDO O CONTRATO'!W29</f>
        <v>-</v>
      </c>
      <c r="H30" s="583"/>
      <c r="I30" s="591" t="str">
        <f>'OBRA CON ACUERDO O CONTRATO'!X29</f>
        <v>-</v>
      </c>
      <c r="J30" s="584"/>
      <c r="K30" s="588" t="str">
        <f>'OBRA CON ACUERDO O CONTRATO'!Y29</f>
        <v>-</v>
      </c>
      <c r="L30" s="585"/>
      <c r="M30" s="588" t="str">
        <f>'OBRA CON ACUERDO O CONTRATO'!Z29</f>
        <v>-</v>
      </c>
      <c r="N30" s="178"/>
      <c r="O30" s="178"/>
      <c r="P30" s="584"/>
      <c r="Q30" s="595" t="str">
        <f>'OBRA CON ACUERDO O CONTRATO'!AA29</f>
        <v>-</v>
      </c>
      <c r="R30" s="557"/>
      <c r="S30" s="598" t="str">
        <f>'OBRA CON ACUERDO O CONTRATO'!O29</f>
        <v>-</v>
      </c>
      <c r="T30" s="599">
        <f>'OBRA CON ACUERDO O CONTRATO'!P29</f>
        <v>0</v>
      </c>
      <c r="U30" s="21" t="str">
        <f>'OBRA CON ACUERDO O CONTRATO'!G29</f>
        <v>DOP/AD/026/2013</v>
      </c>
      <c r="V30" s="13"/>
      <c r="W30" s="13"/>
      <c r="X30" s="600" t="str">
        <f>'OBRA CON ACUERDO O CONTRATO'!F29</f>
        <v>RAMO 33</v>
      </c>
      <c r="Y30" s="13"/>
      <c r="Z30" s="2" t="str">
        <f>'OBRA CON ACUERDO O CONTRATO'!H29</f>
        <v>ADMINISTRACION DIRECTA</v>
      </c>
      <c r="AA30" s="3" t="str">
        <f>'OBRA CON ACUERDO O CONTRATO'!I29</f>
        <v>CONSTRUCCION DE RED DE AGUA POTABLE EN LA CALLE DONATO GUERRA DE CHURUBUSCO HASTA ARROYO, EN LA AGENCIA MUNICIPAL DE; LA LOMA</v>
      </c>
      <c r="AB30" s="4">
        <f>'OBRA CON ACUERDO O CONTRATO'!J29</f>
        <v>51673.18</v>
      </c>
      <c r="AC30" s="6">
        <f>'OBRA CON ACUERDO O CONTRATO'!K29</f>
        <v>41614</v>
      </c>
      <c r="AD30" s="5">
        <f>'OBRA CON ACUERDO O CONTRATO'!L29</f>
        <v>41617</v>
      </c>
      <c r="AE30" s="568">
        <f>'OBRA CON ACUERDO O CONTRATO'!M29</f>
        <v>41638</v>
      </c>
      <c r="AF30" s="274"/>
      <c r="AG30" s="323"/>
      <c r="AH30" s="323"/>
      <c r="AI30" s="575"/>
      <c r="AJ30" s="13"/>
    </row>
    <row r="31" spans="1:36" ht="60.75" hidden="1" thickTop="1">
      <c r="A31" s="193">
        <f>'OBRA CON ACUERDO O CONTRATO'!E30</f>
        <v>2013</v>
      </c>
      <c r="B31" s="578"/>
      <c r="C31" s="180"/>
      <c r="D31" s="182"/>
      <c r="E31" s="182"/>
      <c r="F31" s="581"/>
      <c r="G31" s="588" t="str">
        <f>'OBRA CON ACUERDO O CONTRATO'!W30</f>
        <v>-</v>
      </c>
      <c r="H31" s="583"/>
      <c r="I31" s="591" t="str">
        <f>'OBRA CON ACUERDO O CONTRATO'!X30</f>
        <v>-</v>
      </c>
      <c r="J31" s="584"/>
      <c r="K31" s="588" t="str">
        <f>'OBRA CON ACUERDO O CONTRATO'!Y30</f>
        <v>-</v>
      </c>
      <c r="L31" s="585"/>
      <c r="M31" s="588" t="str">
        <f>'OBRA CON ACUERDO O CONTRATO'!Z30</f>
        <v>-</v>
      </c>
      <c r="N31" s="178"/>
      <c r="O31" s="178"/>
      <c r="P31" s="584"/>
      <c r="Q31" s="595" t="str">
        <f>'OBRA CON ACUERDO O CONTRATO'!AA30</f>
        <v>-</v>
      </c>
      <c r="R31" s="557"/>
      <c r="S31" s="598" t="str">
        <f>'OBRA CON ACUERDO O CONTRATO'!O30</f>
        <v>-</v>
      </c>
      <c r="T31" s="599">
        <f>'OBRA CON ACUERDO O CONTRATO'!P30</f>
        <v>0</v>
      </c>
      <c r="U31" s="21" t="str">
        <f>'OBRA CON ACUERDO O CONTRATO'!G30</f>
        <v>DOP/AD/025/2013</v>
      </c>
      <c r="V31" s="13"/>
      <c r="W31" s="13"/>
      <c r="X31" s="600" t="str">
        <f>'OBRA CON ACUERDO O CONTRATO'!F30</f>
        <v>RAMO 33</v>
      </c>
      <c r="Y31" s="13"/>
      <c r="Z31" s="2" t="str">
        <f>'OBRA CON ACUERDO O CONTRATO'!H30</f>
        <v>ADMINISTRACION DIRECTA</v>
      </c>
      <c r="AA31" s="3" t="str">
        <f>'OBRA CON ACUERDO O CONTRATO'!I30</f>
        <v>CONSTRUCCION DE DRENAJE, EN LA C. DONATO GUERRA DE CHURUBUSCO HASTA EL ARROYO EN LA AGENCIA MUNICIPAL DE LA LOMA</v>
      </c>
      <c r="AB31" s="4">
        <f>'OBRA CON ACUERDO O CONTRATO'!J30</f>
        <v>63457.87</v>
      </c>
      <c r="AC31" s="6">
        <f>'OBRA CON ACUERDO O CONTRATO'!K30</f>
        <v>41614</v>
      </c>
      <c r="AD31" s="5">
        <f>'OBRA CON ACUERDO O CONTRATO'!L30</f>
        <v>41617</v>
      </c>
      <c r="AE31" s="568">
        <f>'OBRA CON ACUERDO O CONTRATO'!M30</f>
        <v>41638</v>
      </c>
      <c r="AF31" s="274"/>
      <c r="AG31" s="323"/>
      <c r="AH31" s="323"/>
      <c r="AI31" s="575"/>
      <c r="AJ31" s="13"/>
    </row>
    <row r="32" spans="1:36" ht="45.75" hidden="1" thickTop="1">
      <c r="A32" s="193">
        <f>'OBRA CON ACUERDO O CONTRATO'!E31</f>
        <v>2013</v>
      </c>
      <c r="B32" s="578"/>
      <c r="C32" s="180"/>
      <c r="D32" s="182"/>
      <c r="E32" s="182"/>
      <c r="F32" s="581"/>
      <c r="G32" s="588" t="str">
        <f>'OBRA CON ACUERDO O CONTRATO'!W31</f>
        <v>-</v>
      </c>
      <c r="H32" s="583"/>
      <c r="I32" s="591" t="str">
        <f>'OBRA CON ACUERDO O CONTRATO'!X31</f>
        <v>-</v>
      </c>
      <c r="J32" s="584"/>
      <c r="K32" s="588" t="str">
        <f>'OBRA CON ACUERDO O CONTRATO'!Y31</f>
        <v>-</v>
      </c>
      <c r="L32" s="585"/>
      <c r="M32" s="588" t="str">
        <f>'OBRA CON ACUERDO O CONTRATO'!Z31</f>
        <v>-</v>
      </c>
      <c r="N32" s="178"/>
      <c r="O32" s="178"/>
      <c r="P32" s="584"/>
      <c r="Q32" s="595" t="str">
        <f>'OBRA CON ACUERDO O CONTRATO'!AA31</f>
        <v>-</v>
      </c>
      <c r="R32" s="557"/>
      <c r="S32" s="598" t="str">
        <f>'OBRA CON ACUERDO O CONTRATO'!O31</f>
        <v>-</v>
      </c>
      <c r="T32" s="599">
        <f>'OBRA CON ACUERDO O CONTRATO'!P31</f>
        <v>0</v>
      </c>
      <c r="U32" s="21" t="str">
        <f>'OBRA CON ACUERDO O CONTRATO'!G31</f>
        <v>DOP/AD/008/2013</v>
      </c>
      <c r="V32" s="13"/>
      <c r="W32" s="13"/>
      <c r="X32" s="600" t="str">
        <f>'OBRA CON ACUERDO O CONTRATO'!F31</f>
        <v>RAMO 33</v>
      </c>
      <c r="Y32" s="13"/>
      <c r="Z32" s="2" t="str">
        <f>'OBRA CON ACUERDO O CONTRATO'!H31</f>
        <v>ADMINISTRACION DIRECTA</v>
      </c>
      <c r="AA32" s="3" t="str">
        <f>'OBRA CON ACUERDO O CONTRATO'!I31</f>
        <v>EMPEDRADO NORMAL, EN C. 16 DE SEPTIEMBRE EN LA AGENCIA MUNICIPAL DE NEXTIPAC</v>
      </c>
      <c r="AB32" s="4">
        <f>'OBRA CON ACUERDO O CONTRATO'!J31</f>
        <v>387451.67</v>
      </c>
      <c r="AC32" s="6">
        <f>'OBRA CON ACUERDO O CONTRATO'!K31</f>
        <v>41600</v>
      </c>
      <c r="AD32" s="5">
        <f>'OBRA CON ACUERDO O CONTRATO'!L31</f>
        <v>41603</v>
      </c>
      <c r="AE32" s="568">
        <f>'OBRA CON ACUERDO O CONTRATO'!M31</f>
        <v>41608</v>
      </c>
      <c r="AF32" s="274"/>
      <c r="AG32" s="323"/>
      <c r="AH32" s="323"/>
      <c r="AI32" s="575"/>
      <c r="AJ32" s="13"/>
    </row>
    <row r="33" spans="1:36" ht="60.75" hidden="1" thickTop="1">
      <c r="A33" s="193">
        <f>'OBRA CON ACUERDO O CONTRATO'!E32</f>
        <v>2013</v>
      </c>
      <c r="B33" s="578"/>
      <c r="C33" s="180"/>
      <c r="D33" s="182"/>
      <c r="E33" s="182"/>
      <c r="F33" s="581"/>
      <c r="G33" s="588" t="str">
        <f>'OBRA CON ACUERDO O CONTRATO'!W32</f>
        <v>-</v>
      </c>
      <c r="H33" s="583"/>
      <c r="I33" s="591" t="str">
        <f>'OBRA CON ACUERDO O CONTRATO'!X32</f>
        <v>-</v>
      </c>
      <c r="J33" s="584"/>
      <c r="K33" s="588" t="str">
        <f>'OBRA CON ACUERDO O CONTRATO'!Y32</f>
        <v>-</v>
      </c>
      <c r="L33" s="585"/>
      <c r="M33" s="588" t="str">
        <f>'OBRA CON ACUERDO O CONTRATO'!Z32</f>
        <v>-</v>
      </c>
      <c r="N33" s="178"/>
      <c r="O33" s="178"/>
      <c r="P33" s="584"/>
      <c r="Q33" s="595" t="str">
        <f>'OBRA CON ACUERDO O CONTRATO'!AA32</f>
        <v>-</v>
      </c>
      <c r="R33" s="557"/>
      <c r="S33" s="598" t="str">
        <f>'OBRA CON ACUERDO O CONTRATO'!O32</f>
        <v>KARLAY S.A. DE S.V.</v>
      </c>
      <c r="T33" s="599" t="str">
        <f>'OBRA CON ACUERDO O CONTRATO'!P32</f>
        <v>C. DANIEL RODRIGUEZ VALENZUELA</v>
      </c>
      <c r="U33" s="21" t="str">
        <f>'OBRA CON ACUERDO O CONTRATO'!G32</f>
        <v>GMJ 021C OP/2013</v>
      </c>
      <c r="V33" s="13"/>
      <c r="W33" s="13"/>
      <c r="X33" s="600" t="str">
        <f>'OBRA CON ACUERDO O CONTRATO'!F32</f>
        <v>Resc Esp Pub</v>
      </c>
      <c r="Y33" s="13"/>
      <c r="Z33" s="2" t="str">
        <f>'OBRA CON ACUERDO O CONTRATO'!H32</f>
        <v>ADJUDICACIÓN DIRECTA</v>
      </c>
      <c r="AA33" s="3" t="str">
        <f>'OBRA CON ACUERDO O CONTRATO'!I32</f>
        <v>RESCATE DE LA UNIDAD DEPORTIVA ZARAGOZA, EN LA CABECERA MUNICIPAL, DEL MUNICIPIO DE JOCOTEPEC, JALISCO</v>
      </c>
      <c r="AB33" s="4">
        <f>'OBRA CON ACUERDO O CONTRATO'!J32</f>
        <v>1299999</v>
      </c>
      <c r="AC33" s="6">
        <f>'OBRA CON ACUERDO O CONTRATO'!K32</f>
        <v>41547</v>
      </c>
      <c r="AD33" s="5">
        <f>'OBRA CON ACUERDO O CONTRATO'!L32</f>
        <v>41547</v>
      </c>
      <c r="AE33" s="568">
        <f>'OBRA CON ACUERDO O CONTRATO'!M32</f>
        <v>41608</v>
      </c>
      <c r="AF33" s="274"/>
      <c r="AG33" s="323"/>
      <c r="AH33" s="323"/>
      <c r="AI33" s="575"/>
      <c r="AJ33" s="13"/>
    </row>
    <row r="34" spans="1:36" ht="75.75" hidden="1" thickTop="1">
      <c r="A34" s="193">
        <f>'OBRA CON ACUERDO O CONTRATO'!E33</f>
        <v>2013</v>
      </c>
      <c r="B34" s="578"/>
      <c r="C34" s="180"/>
      <c r="D34" s="182"/>
      <c r="E34" s="182"/>
      <c r="F34" s="581"/>
      <c r="G34" s="588" t="str">
        <f>'OBRA CON ACUERDO O CONTRATO'!W33</f>
        <v>-</v>
      </c>
      <c r="H34" s="583"/>
      <c r="I34" s="591" t="str">
        <f>'OBRA CON ACUERDO O CONTRATO'!X33</f>
        <v>-</v>
      </c>
      <c r="J34" s="584"/>
      <c r="K34" s="588" t="str">
        <f>'OBRA CON ACUERDO O CONTRATO'!Y33</f>
        <v>-</v>
      </c>
      <c r="L34" s="585"/>
      <c r="M34" s="588" t="str">
        <f>'OBRA CON ACUERDO O CONTRATO'!Z33</f>
        <v>-</v>
      </c>
      <c r="N34" s="178"/>
      <c r="O34" s="178"/>
      <c r="P34" s="584"/>
      <c r="Q34" s="595" t="str">
        <f>'OBRA CON ACUERDO O CONTRATO'!AA33</f>
        <v>-</v>
      </c>
      <c r="R34" s="557"/>
      <c r="S34" s="598" t="str">
        <f>'OBRA CON ACUERDO O CONTRATO'!O33</f>
        <v>-</v>
      </c>
      <c r="T34" s="599">
        <f>'OBRA CON ACUERDO O CONTRATO'!P33</f>
        <v>0</v>
      </c>
      <c r="U34" s="21" t="str">
        <f>'OBRA CON ACUERDO O CONTRATO'!G33</f>
        <v>DOP/AD/030/2013</v>
      </c>
      <c r="V34" s="13"/>
      <c r="W34" s="13"/>
      <c r="X34" s="600" t="str">
        <f>'OBRA CON ACUERDO O CONTRATO'!F33</f>
        <v>3X1 PARA MIGRANTES</v>
      </c>
      <c r="Y34" s="13"/>
      <c r="Z34" s="2" t="str">
        <f>'OBRA CON ACUERDO O CONTRATO'!H33</f>
        <v>ADMINISTRACION DIRECTA</v>
      </c>
      <c r="AA34" s="3" t="str">
        <f>'OBRA CON ACUERDO O CONTRATO'!I33</f>
        <v>REHABILITACIÓN DE RED DE AGUA POTBLE EN C. VICENTE GUERRERO, DE CARR. FED. #15 HASTA ZONA FEDERAL (LAGO) EN LA DELEGACIÓN DE SAN PEDRO TESISTAN</v>
      </c>
      <c r="AB34" s="4">
        <f>'OBRA CON ACUERDO O CONTRATO'!J33</f>
        <v>125188</v>
      </c>
      <c r="AC34" s="6">
        <f>'OBRA CON ACUERDO O CONTRATO'!K33</f>
        <v>41617</v>
      </c>
      <c r="AD34" s="5">
        <f>'OBRA CON ACUERDO O CONTRATO'!L33</f>
        <v>41612</v>
      </c>
      <c r="AE34" s="568">
        <f>'OBRA CON ACUERDO O CONTRATO'!M33</f>
        <v>41638</v>
      </c>
      <c r="AF34" s="274"/>
      <c r="AG34" s="323"/>
      <c r="AH34" s="323"/>
      <c r="AI34" s="575"/>
      <c r="AJ34" s="13"/>
    </row>
    <row r="35" spans="1:36" ht="75.75" hidden="1" thickTop="1">
      <c r="A35" s="193">
        <f>'OBRA CON ACUERDO O CONTRATO'!E34</f>
        <v>2013</v>
      </c>
      <c r="B35" s="578"/>
      <c r="C35" s="180"/>
      <c r="D35" s="182"/>
      <c r="E35" s="182"/>
      <c r="F35" s="581"/>
      <c r="G35" s="588" t="str">
        <f>'OBRA CON ACUERDO O CONTRATO'!W34</f>
        <v>-</v>
      </c>
      <c r="H35" s="583"/>
      <c r="I35" s="591" t="str">
        <f>'OBRA CON ACUERDO O CONTRATO'!X34</f>
        <v>-</v>
      </c>
      <c r="J35" s="584"/>
      <c r="K35" s="588" t="str">
        <f>'OBRA CON ACUERDO O CONTRATO'!Y34</f>
        <v>-</v>
      </c>
      <c r="L35" s="585"/>
      <c r="M35" s="588" t="str">
        <f>'OBRA CON ACUERDO O CONTRATO'!Z34</f>
        <v>-</v>
      </c>
      <c r="N35" s="178"/>
      <c r="O35" s="178"/>
      <c r="P35" s="584"/>
      <c r="Q35" s="595" t="str">
        <f>'OBRA CON ACUERDO O CONTRATO'!AA34</f>
        <v>-</v>
      </c>
      <c r="R35" s="557"/>
      <c r="S35" s="598" t="str">
        <f>'OBRA CON ACUERDO O CONTRATO'!O34</f>
        <v>-</v>
      </c>
      <c r="T35" s="599">
        <f>'OBRA CON ACUERDO O CONTRATO'!P34</f>
        <v>0</v>
      </c>
      <c r="U35" s="21" t="str">
        <f>'OBRA CON ACUERDO O CONTRATO'!G34</f>
        <v>DOP/AD/001/2013</v>
      </c>
      <c r="V35" s="13"/>
      <c r="W35" s="13"/>
      <c r="X35" s="600" t="str">
        <f>'OBRA CON ACUERDO O CONTRATO'!F34</f>
        <v>CUENTA CORRIENTE</v>
      </c>
      <c r="Y35" s="13"/>
      <c r="Z35" s="2" t="str">
        <f>'OBRA CON ACUERDO O CONTRATO'!H34</f>
        <v>ADMINISTRACION DIRECTA</v>
      </c>
      <c r="AA35" s="3" t="str">
        <f>'OBRA CON ACUERDO O CONTRATO'!I34</f>
        <v>REHABILITACIÓN DE RED DE AGUA POTABLE EN C.  FRANCISCO I. MADERO ENTRE ITURBIDE Y VICENTE GUERRERO EN L LOCALIDAD DE; SAN JUAN COSALA</v>
      </c>
      <c r="AB35" s="4">
        <f>'OBRA CON ACUERDO O CONTRATO'!J34</f>
        <v>75847.88</v>
      </c>
      <c r="AC35" s="6">
        <f>'OBRA CON ACUERDO O CONTRATO'!K34</f>
        <v>41447</v>
      </c>
      <c r="AD35" s="5">
        <f>'OBRA CON ACUERDO O CONTRATO'!L34</f>
        <v>41447</v>
      </c>
      <c r="AE35" s="568">
        <f>'OBRA CON ACUERDO O CONTRATO'!M34</f>
        <v>41460</v>
      </c>
      <c r="AF35" s="274"/>
      <c r="AG35" s="323"/>
      <c r="AH35" s="323"/>
      <c r="AI35" s="575"/>
      <c r="AJ35" s="13"/>
    </row>
    <row r="36" spans="1:36" ht="75.75" hidden="1" thickTop="1">
      <c r="A36" s="193">
        <f>'OBRA CON ACUERDO O CONTRATO'!E35</f>
        <v>2013</v>
      </c>
      <c r="B36" s="578"/>
      <c r="C36" s="180"/>
      <c r="D36" s="182"/>
      <c r="E36" s="182"/>
      <c r="F36" s="581"/>
      <c r="G36" s="588" t="str">
        <f>'OBRA CON ACUERDO O CONTRATO'!W35</f>
        <v>-</v>
      </c>
      <c r="H36" s="583"/>
      <c r="I36" s="591" t="str">
        <f>'OBRA CON ACUERDO O CONTRATO'!X35</f>
        <v>-</v>
      </c>
      <c r="J36" s="584"/>
      <c r="K36" s="588" t="str">
        <f>'OBRA CON ACUERDO O CONTRATO'!Y35</f>
        <v>-</v>
      </c>
      <c r="L36" s="585"/>
      <c r="M36" s="588" t="str">
        <f>'OBRA CON ACUERDO O CONTRATO'!Z35</f>
        <v>-</v>
      </c>
      <c r="N36" s="178"/>
      <c r="O36" s="178"/>
      <c r="P36" s="584"/>
      <c r="Q36" s="595" t="str">
        <f>'OBRA CON ACUERDO O CONTRATO'!AA35</f>
        <v>-</v>
      </c>
      <c r="R36" s="557"/>
      <c r="S36" s="598" t="str">
        <f>'OBRA CON ACUERDO O CONTRATO'!O35</f>
        <v>-</v>
      </c>
      <c r="T36" s="599">
        <f>'OBRA CON ACUERDO O CONTRATO'!P35</f>
        <v>0</v>
      </c>
      <c r="U36" s="21" t="str">
        <f>'OBRA CON ACUERDO O CONTRATO'!G35</f>
        <v>DOP/AD/002/2013</v>
      </c>
      <c r="V36" s="13"/>
      <c r="W36" s="13"/>
      <c r="X36" s="600" t="str">
        <f>'OBRA CON ACUERDO O CONTRATO'!F35</f>
        <v>CUENTA CORRIENTE</v>
      </c>
      <c r="Y36" s="13"/>
      <c r="Z36" s="2" t="str">
        <f>'OBRA CON ACUERDO O CONTRATO'!H35</f>
        <v>ADMINISTRACION DIRECTA</v>
      </c>
      <c r="AA36" s="3" t="str">
        <f>'OBRA CON ACUERDO O CONTRATO'!I35</f>
        <v>BACHEO DE EMPEDRADO NORMAL EN ZANJA EN  C. FRANCISCO I. MADERO ENTRE ITURBIDE Y VICENTE GUERRERO EN LA LOCALIDAD DE SAN JUAN COSALA</v>
      </c>
      <c r="AB36" s="4">
        <f>'OBRA CON ACUERDO O CONTRATO'!J35</f>
        <v>38585.949999999997</v>
      </c>
      <c r="AC36" s="6">
        <f>'OBRA CON ACUERDO O CONTRATO'!K35</f>
        <v>41446</v>
      </c>
      <c r="AD36" s="5">
        <f>'OBRA CON ACUERDO O CONTRATO'!L35</f>
        <v>41446</v>
      </c>
      <c r="AE36" s="568">
        <f>'OBRA CON ACUERDO O CONTRATO'!M35</f>
        <v>41453</v>
      </c>
      <c r="AF36" s="274"/>
      <c r="AG36" s="323"/>
      <c r="AH36" s="323"/>
      <c r="AI36" s="575"/>
      <c r="AJ36" s="13"/>
    </row>
    <row r="37" spans="1:36" ht="45.75" hidden="1" thickTop="1">
      <c r="A37" s="193">
        <f>'OBRA CON ACUERDO O CONTRATO'!E36</f>
        <v>2013</v>
      </c>
      <c r="B37" s="578"/>
      <c r="C37" s="180"/>
      <c r="D37" s="182"/>
      <c r="E37" s="182"/>
      <c r="F37" s="581"/>
      <c r="G37" s="588" t="str">
        <f>'OBRA CON ACUERDO O CONTRATO'!W36</f>
        <v>-</v>
      </c>
      <c r="H37" s="583"/>
      <c r="I37" s="591" t="str">
        <f>'OBRA CON ACUERDO O CONTRATO'!X36</f>
        <v>-</v>
      </c>
      <c r="J37" s="584"/>
      <c r="K37" s="588" t="str">
        <f>'OBRA CON ACUERDO O CONTRATO'!Y36</f>
        <v>-</v>
      </c>
      <c r="L37" s="585"/>
      <c r="M37" s="588" t="str">
        <f>'OBRA CON ACUERDO O CONTRATO'!Z36</f>
        <v>-</v>
      </c>
      <c r="N37" s="178"/>
      <c r="O37" s="178"/>
      <c r="P37" s="584"/>
      <c r="Q37" s="595" t="str">
        <f>'OBRA CON ACUERDO O CONTRATO'!AA36</f>
        <v>-</v>
      </c>
      <c r="R37" s="557"/>
      <c r="S37" s="598" t="str">
        <f>'OBRA CON ACUERDO O CONTRATO'!O36</f>
        <v>-</v>
      </c>
      <c r="T37" s="599">
        <f>'OBRA CON ACUERDO O CONTRATO'!P36</f>
        <v>0</v>
      </c>
      <c r="U37" s="21" t="str">
        <f>'OBRA CON ACUERDO O CONTRATO'!G36</f>
        <v>DOP/AD/003/2013</v>
      </c>
      <c r="V37" s="13"/>
      <c r="W37" s="13"/>
      <c r="X37" s="600" t="str">
        <f>'OBRA CON ACUERDO O CONTRATO'!F36</f>
        <v>CUENTA CORRIENTE</v>
      </c>
      <c r="Y37" s="13"/>
      <c r="Z37" s="2" t="str">
        <f>'OBRA CON ACUERDO O CONTRATO'!H36</f>
        <v>ADMINISTRACION DIRECTA</v>
      </c>
      <c r="AA37" s="3" t="str">
        <f>'OBRA CON ACUERDO O CONTRATO'!I36</f>
        <v>EMPEDRADO AHOGADO EN PRIVADA MATAMOROS EN L LOCALIDAD DE SAN JUAN COSALA</v>
      </c>
      <c r="AB37" s="4">
        <f>'OBRA CON ACUERDO O CONTRATO'!J36</f>
        <v>396797.76</v>
      </c>
      <c r="AC37" s="6">
        <f>'OBRA CON ACUERDO O CONTRATO'!K36</f>
        <v>41446</v>
      </c>
      <c r="AD37" s="5">
        <f>'OBRA CON ACUERDO O CONTRATO'!L36</f>
        <v>41446</v>
      </c>
      <c r="AE37" s="568">
        <f>'OBRA CON ACUERDO O CONTRATO'!M36</f>
        <v>41460</v>
      </c>
      <c r="AF37" s="274"/>
      <c r="AG37" s="323"/>
      <c r="AH37" s="323"/>
      <c r="AI37" s="575"/>
      <c r="AJ37" s="13"/>
    </row>
    <row r="38" spans="1:36" ht="45.75" hidden="1" thickTop="1">
      <c r="A38" s="193">
        <f>'OBRA CON ACUERDO O CONTRATO'!E37</f>
        <v>2013</v>
      </c>
      <c r="B38" s="578"/>
      <c r="C38" s="180"/>
      <c r="D38" s="182"/>
      <c r="E38" s="182"/>
      <c r="F38" s="581"/>
      <c r="G38" s="588" t="str">
        <f>'OBRA CON ACUERDO O CONTRATO'!W37</f>
        <v>-</v>
      </c>
      <c r="H38" s="583"/>
      <c r="I38" s="591" t="str">
        <f>'OBRA CON ACUERDO O CONTRATO'!X37</f>
        <v>-</v>
      </c>
      <c r="J38" s="584"/>
      <c r="K38" s="588" t="str">
        <f>'OBRA CON ACUERDO O CONTRATO'!Y37</f>
        <v>-</v>
      </c>
      <c r="L38" s="585"/>
      <c r="M38" s="588" t="str">
        <f>'OBRA CON ACUERDO O CONTRATO'!Z37</f>
        <v>-</v>
      </c>
      <c r="N38" s="178"/>
      <c r="O38" s="178"/>
      <c r="P38" s="584"/>
      <c r="Q38" s="595" t="str">
        <f>'OBRA CON ACUERDO O CONTRATO'!AA37</f>
        <v>-</v>
      </c>
      <c r="R38" s="557"/>
      <c r="S38" s="598" t="str">
        <f>'OBRA CON ACUERDO O CONTRATO'!O37</f>
        <v>-</v>
      </c>
      <c r="T38" s="599">
        <f>'OBRA CON ACUERDO O CONTRATO'!P37</f>
        <v>0</v>
      </c>
      <c r="U38" s="21" t="str">
        <f>'OBRA CON ACUERDO O CONTRATO'!G37</f>
        <v>DOP/AD/004/2013</v>
      </c>
      <c r="V38" s="13"/>
      <c r="W38" s="13"/>
      <c r="X38" s="600" t="str">
        <f>'OBRA CON ACUERDO O CONTRATO'!F37</f>
        <v>CUENTA CORRIENTE</v>
      </c>
      <c r="Y38" s="13"/>
      <c r="Z38" s="2" t="str">
        <f>'OBRA CON ACUERDO O CONTRATO'!H37</f>
        <v>ADMINISTRACION DIRECTA</v>
      </c>
      <c r="AA38" s="3" t="str">
        <f>'OBRA CON ACUERDO O CONTRATO'!I37</f>
        <v>DESASOLVES PREVENTIVOS PARA EVITAR INUNDCIONES EN CBECERA Y SUS LOCALIDADES</v>
      </c>
      <c r="AB38" s="4">
        <f>'OBRA CON ACUERDO O CONTRATO'!J37</f>
        <v>300000</v>
      </c>
      <c r="AC38" s="6">
        <f>'OBRA CON ACUERDO O CONTRATO'!K37</f>
        <v>41449</v>
      </c>
      <c r="AD38" s="5">
        <f>'OBRA CON ACUERDO O CONTRATO'!L37</f>
        <v>41449</v>
      </c>
      <c r="AE38" s="568">
        <f>'OBRA CON ACUERDO O CONTRATO'!M37</f>
        <v>41517</v>
      </c>
      <c r="AF38" s="274"/>
      <c r="AG38" s="323"/>
      <c r="AH38" s="323"/>
      <c r="AI38" s="575"/>
      <c r="AJ38" s="13"/>
    </row>
    <row r="39" spans="1:36" ht="45.75" hidden="1" thickTop="1">
      <c r="A39" s="193">
        <f>'OBRA CON ACUERDO O CONTRATO'!E38</f>
        <v>2013</v>
      </c>
      <c r="B39" s="578"/>
      <c r="C39" s="180"/>
      <c r="D39" s="182"/>
      <c r="E39" s="182"/>
      <c r="F39" s="581"/>
      <c r="G39" s="588" t="str">
        <f>'OBRA CON ACUERDO O CONTRATO'!W38</f>
        <v>-</v>
      </c>
      <c r="H39" s="583"/>
      <c r="I39" s="591" t="str">
        <f>'OBRA CON ACUERDO O CONTRATO'!X38</f>
        <v>-</v>
      </c>
      <c r="J39" s="584"/>
      <c r="K39" s="588" t="str">
        <f>'OBRA CON ACUERDO O CONTRATO'!Y38</f>
        <v>-</v>
      </c>
      <c r="L39" s="585"/>
      <c r="M39" s="588" t="str">
        <f>'OBRA CON ACUERDO O CONTRATO'!Z38</f>
        <v>-</v>
      </c>
      <c r="N39" s="178"/>
      <c r="O39" s="178"/>
      <c r="P39" s="584"/>
      <c r="Q39" s="595" t="str">
        <f>'OBRA CON ACUERDO O CONTRATO'!AA38</f>
        <v>-</v>
      </c>
      <c r="R39" s="557"/>
      <c r="S39" s="598" t="str">
        <f>'OBRA CON ACUERDO O CONTRATO'!O38</f>
        <v>-</v>
      </c>
      <c r="T39" s="599">
        <f>'OBRA CON ACUERDO O CONTRATO'!P38</f>
        <v>0</v>
      </c>
      <c r="U39" s="21" t="str">
        <f>'OBRA CON ACUERDO O CONTRATO'!G38</f>
        <v>DOP/AD/012/2013</v>
      </c>
      <c r="V39" s="13"/>
      <c r="W39" s="13"/>
      <c r="X39" s="600" t="str">
        <f>'OBRA CON ACUERDO O CONTRATO'!F38</f>
        <v>CUENTA CORRIENTE</v>
      </c>
      <c r="Y39" s="13"/>
      <c r="Z39" s="2" t="str">
        <f>'OBRA CON ACUERDO O CONTRATO'!H38</f>
        <v>ADMINISTRACION DIRECTA</v>
      </c>
      <c r="AA39" s="3" t="str">
        <f>'OBRA CON ACUERDO O CONTRATO'!I38</f>
        <v>REMODELACION DE FACHADA EN ZONA CENTRO 1ª ETAPA, EN LA  CABECERA MUNICIPAL</v>
      </c>
      <c r="AB39" s="4">
        <f>'OBRA CON ACUERDO O CONTRATO'!J38</f>
        <v>0</v>
      </c>
      <c r="AC39" s="6" t="s">
        <v>48</v>
      </c>
      <c r="AD39" s="5" t="s">
        <v>48</v>
      </c>
      <c r="AE39" s="568" t="s">
        <v>48</v>
      </c>
      <c r="AF39" s="274"/>
      <c r="AG39" s="323"/>
      <c r="AH39" s="323"/>
      <c r="AI39" s="575"/>
      <c r="AJ39" s="13"/>
    </row>
    <row r="40" spans="1:36" ht="30.75" hidden="1" thickTop="1">
      <c r="A40" s="193">
        <f>'OBRA CON ACUERDO O CONTRATO'!E39</f>
        <v>2013</v>
      </c>
      <c r="B40" s="578"/>
      <c r="C40" s="180"/>
      <c r="D40" s="182"/>
      <c r="E40" s="182"/>
      <c r="F40" s="581"/>
      <c r="G40" s="588" t="str">
        <f>'OBRA CON ACUERDO O CONTRATO'!W39</f>
        <v>-</v>
      </c>
      <c r="H40" s="583"/>
      <c r="I40" s="591" t="str">
        <f>'OBRA CON ACUERDO O CONTRATO'!X39</f>
        <v>-</v>
      </c>
      <c r="J40" s="584"/>
      <c r="K40" s="588" t="str">
        <f>'OBRA CON ACUERDO O CONTRATO'!Y39</f>
        <v>-</v>
      </c>
      <c r="L40" s="585"/>
      <c r="M40" s="588" t="str">
        <f>'OBRA CON ACUERDO O CONTRATO'!Z39</f>
        <v>-</v>
      </c>
      <c r="N40" s="178"/>
      <c r="O40" s="178"/>
      <c r="P40" s="584"/>
      <c r="Q40" s="595" t="str">
        <f>'OBRA CON ACUERDO O CONTRATO'!AA39</f>
        <v>-</v>
      </c>
      <c r="R40" s="557"/>
      <c r="S40" s="598" t="str">
        <f>'OBRA CON ACUERDO O CONTRATO'!O39</f>
        <v>-</v>
      </c>
      <c r="T40" s="599">
        <f>'OBRA CON ACUERDO O CONTRATO'!P39</f>
        <v>0</v>
      </c>
      <c r="U40" s="21" t="str">
        <f>'OBRA CON ACUERDO O CONTRATO'!G39</f>
        <v>DOP/AD/013/2013</v>
      </c>
      <c r="V40" s="13"/>
      <c r="W40" s="13"/>
      <c r="X40" s="600" t="str">
        <f>'OBRA CON ACUERDO O CONTRATO'!F39</f>
        <v>CUENTA CORRIENTE</v>
      </c>
      <c r="Y40" s="13"/>
      <c r="Z40" s="2" t="str">
        <f>'OBRA CON ACUERDO O CONTRATO'!H39</f>
        <v>ADMINISTRACION DIRECTA</v>
      </c>
      <c r="AA40" s="3" t="str">
        <f>'OBRA CON ACUERDO O CONTRATO'!I39</f>
        <v>CONST. DE LOCAL COMERCIAL MALECON CABECERA MUNICIPAL</v>
      </c>
      <c r="AB40" s="4">
        <f>'OBRA CON ACUERDO O CONTRATO'!J39</f>
        <v>60000</v>
      </c>
      <c r="AC40" s="6">
        <f>'OBRA CON ACUERDO O CONTRATO'!K39</f>
        <v>41463</v>
      </c>
      <c r="AD40" s="5">
        <f>'OBRA CON ACUERDO O CONTRATO'!L39</f>
        <v>41433</v>
      </c>
      <c r="AE40" s="568">
        <f>'OBRA CON ACUERDO O CONTRATO'!M39</f>
        <v>41501</v>
      </c>
      <c r="AF40" s="274"/>
      <c r="AG40" s="323"/>
      <c r="AH40" s="323"/>
      <c r="AI40" s="575"/>
      <c r="AJ40" s="13"/>
    </row>
    <row r="41" spans="1:36" ht="30.75" hidden="1" thickTop="1">
      <c r="A41" s="193">
        <f>'OBRA CON ACUERDO O CONTRATO'!E40</f>
        <v>2013</v>
      </c>
      <c r="B41" s="578"/>
      <c r="C41" s="180"/>
      <c r="D41" s="182"/>
      <c r="E41" s="182"/>
      <c r="F41" s="581"/>
      <c r="G41" s="588" t="str">
        <f>'OBRA CON ACUERDO O CONTRATO'!W40</f>
        <v>-</v>
      </c>
      <c r="H41" s="583"/>
      <c r="I41" s="591" t="str">
        <f>'OBRA CON ACUERDO O CONTRATO'!X40</f>
        <v>-</v>
      </c>
      <c r="J41" s="584"/>
      <c r="K41" s="588" t="str">
        <f>'OBRA CON ACUERDO O CONTRATO'!Y40</f>
        <v>-</v>
      </c>
      <c r="L41" s="585"/>
      <c r="M41" s="588" t="str">
        <f>'OBRA CON ACUERDO O CONTRATO'!Z40</f>
        <v>-</v>
      </c>
      <c r="N41" s="178"/>
      <c r="O41" s="178"/>
      <c r="P41" s="584"/>
      <c r="Q41" s="595" t="str">
        <f>'OBRA CON ACUERDO O CONTRATO'!AA40</f>
        <v>-</v>
      </c>
      <c r="R41" s="557"/>
      <c r="S41" s="598" t="str">
        <f>'OBRA CON ACUERDO O CONTRATO'!O40</f>
        <v>-</v>
      </c>
      <c r="T41" s="599">
        <f>'OBRA CON ACUERDO O CONTRATO'!P40</f>
        <v>0</v>
      </c>
      <c r="U41" s="21" t="str">
        <f>'OBRA CON ACUERDO O CONTRATO'!G40</f>
        <v>DOP/AD/028/2013</v>
      </c>
      <c r="V41" s="13"/>
      <c r="W41" s="13"/>
      <c r="X41" s="600" t="str">
        <f>'OBRA CON ACUERDO O CONTRATO'!F40</f>
        <v>CUENTA CORRIENTE</v>
      </c>
      <c r="Y41" s="13"/>
      <c r="Z41" s="2" t="str">
        <f>'OBRA CON ACUERDO O CONTRATO'!H40</f>
        <v>ADMINISTRACION DIRECTA</v>
      </c>
      <c r="AA41" s="3" t="str">
        <f>'OBRA CON ACUERDO O CONTRATO'!I40</f>
        <v>CONST. MURO PERIMETRAL FRACC. MAGISTERIAL CABECERA MUNICIPAL</v>
      </c>
      <c r="AB41" s="4">
        <f>'OBRA CON ACUERDO O CONTRATO'!J40</f>
        <v>65000</v>
      </c>
      <c r="AC41" s="6">
        <f>'OBRA CON ACUERDO O CONTRATO'!K40</f>
        <v>41596</v>
      </c>
      <c r="AD41" s="5">
        <f>'OBRA CON ACUERDO O CONTRATO'!L40</f>
        <v>41589</v>
      </c>
      <c r="AE41" s="568">
        <f>'OBRA CON ACUERDO O CONTRATO'!M40</f>
        <v>41638</v>
      </c>
      <c r="AF41" s="274"/>
      <c r="AG41" s="323"/>
      <c r="AH41" s="323"/>
      <c r="AI41" s="575"/>
      <c r="AJ41" s="13"/>
    </row>
    <row r="42" spans="1:36" s="387" customFormat="1" ht="45.75" hidden="1" thickTop="1">
      <c r="A42" s="391">
        <f>'OBRA CON ACUERDO O CONTRATO'!E41</f>
        <v>2013</v>
      </c>
      <c r="B42" s="578"/>
      <c r="C42" s="392"/>
      <c r="D42" s="393"/>
      <c r="E42" s="393"/>
      <c r="F42" s="581"/>
      <c r="G42" s="588">
        <f>'OBRA CON ACUERDO O CONTRATO'!W41</f>
        <v>41275</v>
      </c>
      <c r="H42" s="583"/>
      <c r="I42" s="591" t="str">
        <f>'OBRA CON ACUERDO O CONTRATO'!X41</f>
        <v>-</v>
      </c>
      <c r="J42" s="584"/>
      <c r="K42" s="588" t="str">
        <f>'OBRA CON ACUERDO O CONTRATO'!Y41</f>
        <v>-</v>
      </c>
      <c r="L42" s="585"/>
      <c r="M42" s="588">
        <f>'OBRA CON ACUERDO O CONTRATO'!Z41</f>
        <v>41277</v>
      </c>
      <c r="N42" s="427" t="s">
        <v>727</v>
      </c>
      <c r="O42" s="394"/>
      <c r="P42" s="584"/>
      <c r="Q42" s="595">
        <f>'OBRA CON ACUERDO O CONTRATO'!AA41</f>
        <v>41277</v>
      </c>
      <c r="R42" s="386"/>
      <c r="S42" s="598" t="str">
        <f>'OBRA CON ACUERDO O CONTRATO'!O41</f>
        <v>BRAILOGA CONSTRUCTORES S.A. DE C.V.</v>
      </c>
      <c r="T42" s="599" t="str">
        <f>'OBRA CON ACUERDO O CONTRATO'!P41</f>
        <v>ING. RIGOBERTO OLMEDO RAMOS</v>
      </c>
      <c r="U42" s="378" t="str">
        <f>'OBRA CON ACUERDO O CONTRATO'!G41</f>
        <v>GMJ 001C OP/2013</v>
      </c>
      <c r="V42" s="386"/>
      <c r="W42" s="386"/>
      <c r="X42" s="600" t="str">
        <f>'OBRA CON ACUERDO O CONTRATO'!F41</f>
        <v>CUENTA CORRIENTE</v>
      </c>
      <c r="Y42" s="386"/>
      <c r="Z42" s="379" t="str">
        <f>'OBRA CON ACUERDO O CONTRATO'!H41</f>
        <v>INVITACIÓN</v>
      </c>
      <c r="AA42" s="380" t="str">
        <f>'OBRA CON ACUERDO O CONTRATO'!I41</f>
        <v>TERMINACION DEL CENTRO DE SALUD, EN LA POBLACION LAS TROJES</v>
      </c>
      <c r="AB42" s="381">
        <f>'OBRA CON ACUERDO O CONTRATO'!J41</f>
        <v>977397.28</v>
      </c>
      <c r="AC42" s="382">
        <f>'OBRA CON ACUERDO O CONTRATO'!K41</f>
        <v>41278</v>
      </c>
      <c r="AD42" s="383">
        <f>'OBRA CON ACUERDO O CONTRATO'!L41</f>
        <v>41316</v>
      </c>
      <c r="AE42" s="567">
        <f>'OBRA CON ACUERDO O CONTRATO'!M41</f>
        <v>41394</v>
      </c>
      <c r="AF42" s="274"/>
      <c r="AG42" s="323"/>
      <c r="AH42" s="323"/>
      <c r="AI42" s="575"/>
      <c r="AJ42" s="386"/>
    </row>
    <row r="43" spans="1:36" ht="75.75" hidden="1" thickTop="1">
      <c r="A43" s="193">
        <f>'OBRA CON ACUERDO O CONTRATO'!E42</f>
        <v>2013</v>
      </c>
      <c r="B43" s="578"/>
      <c r="C43" s="180"/>
      <c r="D43" s="182"/>
      <c r="E43" s="182"/>
      <c r="F43" s="581"/>
      <c r="G43" s="588" t="str">
        <f>'OBRA CON ACUERDO O CONTRATO'!W42</f>
        <v>-</v>
      </c>
      <c r="H43" s="583"/>
      <c r="I43" s="591" t="str">
        <f>'OBRA CON ACUERDO O CONTRATO'!X42</f>
        <v>-</v>
      </c>
      <c r="J43" s="584"/>
      <c r="K43" s="588" t="str">
        <f>'OBRA CON ACUERDO O CONTRATO'!Y42</f>
        <v>-</v>
      </c>
      <c r="L43" s="585"/>
      <c r="M43" s="588" t="str">
        <f>'OBRA CON ACUERDO O CONTRATO'!Z42</f>
        <v>-</v>
      </c>
      <c r="N43" s="178"/>
      <c r="O43" s="178"/>
      <c r="P43" s="584"/>
      <c r="Q43" s="595" t="str">
        <f>'OBRA CON ACUERDO O CONTRATO'!AA42</f>
        <v>-</v>
      </c>
      <c r="R43" s="557"/>
      <c r="S43" s="598" t="str">
        <f>'OBRA CON ACUERDO O CONTRATO'!O42</f>
        <v>BRAILOGA CONSTRUCTORES S.A. DE C.V.</v>
      </c>
      <c r="T43" s="599" t="str">
        <f>'OBRA CON ACUERDO O CONTRATO'!P42</f>
        <v>ING. LUIS JOEL HUERTA LOMA</v>
      </c>
      <c r="U43" s="21" t="str">
        <f>'OBRA CON ACUERDO O CONTRATO'!G42</f>
        <v>GMJ 003C OP/2013</v>
      </c>
      <c r="V43" s="13"/>
      <c r="W43" s="13"/>
      <c r="X43" s="600" t="str">
        <f>'OBRA CON ACUERDO O CONTRATO'!F42</f>
        <v>CUENTA CORRIENTE</v>
      </c>
      <c r="Y43" s="13"/>
      <c r="Z43" s="2" t="str">
        <f>'OBRA CON ACUERDO O CONTRATO'!H42</f>
        <v>ADJUDICACIÓN DIRECTA</v>
      </c>
      <c r="AA43" s="3" t="str">
        <f>'OBRA CON ACUERDO O CONTRATO'!I42</f>
        <v>ELABORACION DE TOPES EN CARRETERA A CHAPALA Y BACHEO EN ASFALTO C. MORELOS ENTRE INDEPENDENCIA Y ALLENDE EN LA POBLACION DE LA CABECERA</v>
      </c>
      <c r="AB43" s="4">
        <f>'OBRA CON ACUERDO O CONTRATO'!J42</f>
        <v>253692.08</v>
      </c>
      <c r="AC43" s="6">
        <f>'OBRA CON ACUERDO O CONTRATO'!K42</f>
        <v>41278</v>
      </c>
      <c r="AD43" s="5">
        <f>'OBRA CON ACUERDO O CONTRATO'!L42</f>
        <v>41281</v>
      </c>
      <c r="AE43" s="568">
        <f>'OBRA CON ACUERDO O CONTRATO'!M42</f>
        <v>41286</v>
      </c>
      <c r="AF43" s="274"/>
      <c r="AG43" s="323"/>
      <c r="AH43" s="323"/>
      <c r="AI43" s="575"/>
      <c r="AJ43" s="13"/>
    </row>
    <row r="44" spans="1:36" ht="45.75" hidden="1" thickTop="1">
      <c r="A44" s="193">
        <f>'OBRA CON ACUERDO O CONTRATO'!E43</f>
        <v>2013</v>
      </c>
      <c r="B44" s="578"/>
      <c r="C44" s="180"/>
      <c r="D44" s="182"/>
      <c r="E44" s="182"/>
      <c r="F44" s="581"/>
      <c r="G44" s="588" t="str">
        <f>'OBRA CON ACUERDO O CONTRATO'!W43</f>
        <v>-</v>
      </c>
      <c r="H44" s="583"/>
      <c r="I44" s="591" t="str">
        <f>'OBRA CON ACUERDO O CONTRATO'!X43</f>
        <v>-</v>
      </c>
      <c r="J44" s="584"/>
      <c r="K44" s="588" t="str">
        <f>'OBRA CON ACUERDO O CONTRATO'!Y43</f>
        <v>-</v>
      </c>
      <c r="L44" s="585"/>
      <c r="M44" s="588" t="str">
        <f>'OBRA CON ACUERDO O CONTRATO'!Z43</f>
        <v>-</v>
      </c>
      <c r="N44" s="178"/>
      <c r="O44" s="178"/>
      <c r="P44" s="584"/>
      <c r="Q44" s="595" t="str">
        <f>'OBRA CON ACUERDO O CONTRATO'!AA43</f>
        <v>-</v>
      </c>
      <c r="R44" s="557"/>
      <c r="S44" s="598" t="str">
        <f>'OBRA CON ACUERDO O CONTRATO'!O43</f>
        <v>BRAILOGA CONSTRUCTORES S.A. DE C.V.</v>
      </c>
      <c r="T44" s="599" t="str">
        <f>'OBRA CON ACUERDO O CONTRATO'!P43</f>
        <v>ING. LUIS JOEL HUERTA LOMA</v>
      </c>
      <c r="U44" s="21" t="str">
        <f>'OBRA CON ACUERDO O CONTRATO'!G43</f>
        <v>GMJ 004C OP/2013</v>
      </c>
      <c r="V44" s="13"/>
      <c r="W44" s="13"/>
      <c r="X44" s="600" t="str">
        <f>'OBRA CON ACUERDO O CONTRATO'!F43</f>
        <v>CUENTA CORRIENTE</v>
      </c>
      <c r="Y44" s="13"/>
      <c r="Z44" s="2" t="str">
        <f>'OBRA CON ACUERDO O CONTRATO'!H43</f>
        <v>ADJUDICACIÓN DIRECTA</v>
      </c>
      <c r="AA44" s="3" t="str">
        <f>'OBRA CON ACUERDO O CONTRATO'!I43</f>
        <v>BACHEO EN ASFALTO EN C. MORELOS ENTRE ALLENDE Y PEDRO MORENO EN LA POBLACION DE LA CABECERA</v>
      </c>
      <c r="AB44" s="4">
        <f>'OBRA CON ACUERDO O CONTRATO'!J43</f>
        <v>213963.7</v>
      </c>
      <c r="AC44" s="6">
        <f>'OBRA CON ACUERDO O CONTRATO'!K43</f>
        <v>41278</v>
      </c>
      <c r="AD44" s="5">
        <f>'OBRA CON ACUERDO O CONTRATO'!L43</f>
        <v>41281</v>
      </c>
      <c r="AE44" s="568">
        <f>'OBRA CON ACUERDO O CONTRATO'!M43</f>
        <v>41286</v>
      </c>
      <c r="AF44" s="274"/>
      <c r="AG44" s="323"/>
      <c r="AH44" s="323"/>
      <c r="AI44" s="575"/>
      <c r="AJ44" s="13"/>
    </row>
    <row r="45" spans="1:36" ht="210.75" hidden="1" thickTop="1">
      <c r="A45" s="193">
        <f>'OBRA CON ACUERDO O CONTRATO'!E44</f>
        <v>2013</v>
      </c>
      <c r="B45" s="578"/>
      <c r="C45" s="180"/>
      <c r="D45" s="182"/>
      <c r="E45" s="182"/>
      <c r="F45" s="581"/>
      <c r="G45" s="588" t="str">
        <f>'OBRA CON ACUERDO O CONTRATO'!W44</f>
        <v>-</v>
      </c>
      <c r="H45" s="583"/>
      <c r="I45" s="591" t="str">
        <f>'OBRA CON ACUERDO O CONTRATO'!X44</f>
        <v>-</v>
      </c>
      <c r="J45" s="584"/>
      <c r="K45" s="588" t="str">
        <f>'OBRA CON ACUERDO O CONTRATO'!Y44</f>
        <v>-</v>
      </c>
      <c r="L45" s="585"/>
      <c r="M45" s="588" t="str">
        <f>'OBRA CON ACUERDO O CONTRATO'!Z44</f>
        <v>-</v>
      </c>
      <c r="N45" s="178"/>
      <c r="O45" s="178"/>
      <c r="P45" s="584"/>
      <c r="Q45" s="595" t="str">
        <f>'OBRA CON ACUERDO O CONTRATO'!AA44</f>
        <v>-</v>
      </c>
      <c r="R45" s="557"/>
      <c r="S45" s="598" t="str">
        <f>'OBRA CON ACUERDO O CONTRATO'!O44</f>
        <v>C. JOSÉ MIGUEL GARCIA VALLE</v>
      </c>
      <c r="T45" s="599" t="str">
        <f>'OBRA CON ACUERDO O CONTRATO'!P44</f>
        <v>ING. ISER RANGEL REVILLA</v>
      </c>
      <c r="U45" s="21" t="str">
        <f>'OBRA CON ACUERDO O CONTRATO'!G44</f>
        <v>GMJ 005C OP/2013</v>
      </c>
      <c r="V45" s="13"/>
      <c r="W45" s="13"/>
      <c r="X45" s="600" t="str">
        <f>'OBRA CON ACUERDO O CONTRATO'!F44</f>
        <v>CUENTA CORRIENTE</v>
      </c>
      <c r="Y45" s="13"/>
      <c r="Z45" s="2" t="str">
        <f>'OBRA CON ACUERDO O CONTRATO'!H44</f>
        <v>ADJUDICACIÓN DIRECTA</v>
      </c>
      <c r="AA45" s="3" t="str">
        <f>'OBRA CON ACUERDO O CONTRATO'!I44</f>
        <v>BACHEO EN ASFALTO EN CALLES: MATAMOROS ENTRE MORELOS Y DEGOLLADO/C. DEGOLLADO ENTRE MATAMOROS Y NICOLAS BRAVO/ C. DONATO GUERRA ENTRE MATAROS Y 1RO DE MAYO/C. VICENTE GUERRERO ENTRE INDEPENDENCIA Y ZARAGOZA/C. MORELOS ENTRE PERO MORENO Y NICOLAS BRAVO/C. MIGUEL ARANA ESQUINA CRISTOBL COLON/ C. VICENTE GUERRERO ENTRONQUE CON CARRETERA MORELIA-GUADALAJARA, EN LA CABECERA MUNICIPAL</v>
      </c>
      <c r="AB45" s="4">
        <f>'OBRA CON ACUERDO O CONTRATO'!J44</f>
        <v>318104.90999999997</v>
      </c>
      <c r="AC45" s="6">
        <f>'OBRA CON ACUERDO O CONTRATO'!K44</f>
        <v>41324</v>
      </c>
      <c r="AD45" s="5">
        <f>'OBRA CON ACUERDO O CONTRATO'!L44</f>
        <v>41324</v>
      </c>
      <c r="AE45" s="568">
        <f>'OBRA CON ACUERDO O CONTRATO'!M44</f>
        <v>41344</v>
      </c>
      <c r="AF45" s="274"/>
      <c r="AG45" s="323"/>
      <c r="AH45" s="323"/>
      <c r="AI45" s="575"/>
      <c r="AJ45" s="13"/>
    </row>
    <row r="46" spans="1:36" s="387" customFormat="1" ht="75.75" hidden="1" thickTop="1">
      <c r="A46" s="391">
        <f>'OBRA CON ACUERDO O CONTRATO'!E45</f>
        <v>2013</v>
      </c>
      <c r="B46" s="578"/>
      <c r="C46" s="392"/>
      <c r="D46" s="393"/>
      <c r="E46" s="393"/>
      <c r="F46" s="581"/>
      <c r="G46" s="588">
        <f>'OBRA CON ACUERDO O CONTRATO'!W45</f>
        <v>41323</v>
      </c>
      <c r="H46" s="583"/>
      <c r="I46" s="591" t="str">
        <f>'OBRA CON ACUERDO O CONTRATO'!X45</f>
        <v>-</v>
      </c>
      <c r="J46" s="584"/>
      <c r="K46" s="588" t="str">
        <f>'OBRA CON ACUERDO O CONTRATO'!Y45</f>
        <v>-</v>
      </c>
      <c r="L46" s="585"/>
      <c r="M46" s="588">
        <f>'OBRA CON ACUERDO O CONTRATO'!Z45</f>
        <v>41294</v>
      </c>
      <c r="N46" s="427" t="s">
        <v>727</v>
      </c>
      <c r="O46" s="394"/>
      <c r="P46" s="584"/>
      <c r="Q46" s="595">
        <f>'OBRA CON ACUERDO O CONTRATO'!AA45</f>
        <v>41325</v>
      </c>
      <c r="R46" s="386"/>
      <c r="S46" s="598" t="str">
        <f>'OBRA CON ACUERDO O CONTRATO'!O45</f>
        <v>BRAILOGA CONSTRUCTORES S.A. DE C.V.</v>
      </c>
      <c r="T46" s="599" t="str">
        <f>'OBRA CON ACUERDO O CONTRATO'!P45</f>
        <v>ING. LUIS JOEL HUERTA LOMA</v>
      </c>
      <c r="U46" s="378" t="str">
        <f>'OBRA CON ACUERDO O CONTRATO'!G45</f>
        <v>GMJ 006C OP/2013</v>
      </c>
      <c r="V46" s="386"/>
      <c r="W46" s="386"/>
      <c r="X46" s="600" t="str">
        <f>'OBRA CON ACUERDO O CONTRATO'!F45</f>
        <v>CUENTA CORRIENTE</v>
      </c>
      <c r="Y46" s="386"/>
      <c r="Z46" s="379" t="str">
        <f>'OBRA CON ACUERDO O CONTRATO'!H45</f>
        <v>INVITACIÓN</v>
      </c>
      <c r="AA46" s="380" t="str">
        <f>'OBRA CON ACUERDO O CONTRATO'!I45</f>
        <v>COLOCACIÓN DE CARPETA ASFALTICA EN AV. DEL TRABAJO (EN EL INGRESO PRINCIPAL A LA LOCLIDAD) EN LA POBLCIÓN DE ZAPOTITAN DE HIDALGO</v>
      </c>
      <c r="AB46" s="381">
        <f>'OBRA CON ACUERDO O CONTRATO'!J45</f>
        <v>1807551.01</v>
      </c>
      <c r="AC46" s="382">
        <f>'OBRA CON ACUERDO O CONTRATO'!K45</f>
        <v>41327</v>
      </c>
      <c r="AD46" s="383">
        <f>'OBRA CON ACUERDO O CONTRATO'!L45</f>
        <v>41328</v>
      </c>
      <c r="AE46" s="567">
        <f>'OBRA CON ACUERDO O CONTRATO'!M45</f>
        <v>41337</v>
      </c>
      <c r="AF46" s="274"/>
      <c r="AG46" s="323"/>
      <c r="AH46" s="323"/>
      <c r="AI46" s="575"/>
      <c r="AJ46" s="386"/>
    </row>
    <row r="47" spans="1:36" ht="75.75" hidden="1" thickTop="1">
      <c r="A47" s="193">
        <f>'OBRA CON ACUERDO O CONTRATO'!E46</f>
        <v>2013</v>
      </c>
      <c r="B47" s="578"/>
      <c r="C47" s="180"/>
      <c r="D47" s="182"/>
      <c r="E47" s="182"/>
      <c r="F47" s="581"/>
      <c r="G47" s="588" t="str">
        <f>'OBRA CON ACUERDO O CONTRATO'!W46</f>
        <v>-</v>
      </c>
      <c r="H47" s="583"/>
      <c r="I47" s="591" t="str">
        <f>'OBRA CON ACUERDO O CONTRATO'!X46</f>
        <v>-</v>
      </c>
      <c r="J47" s="584"/>
      <c r="K47" s="588" t="str">
        <f>'OBRA CON ACUERDO O CONTRATO'!Y46</f>
        <v>-</v>
      </c>
      <c r="L47" s="585"/>
      <c r="M47" s="588" t="str">
        <f>'OBRA CON ACUERDO O CONTRATO'!Z46</f>
        <v>-</v>
      </c>
      <c r="N47" s="178"/>
      <c r="O47" s="178"/>
      <c r="P47" s="584"/>
      <c r="Q47" s="595" t="str">
        <f>'OBRA CON ACUERDO O CONTRATO'!AA46</f>
        <v>-</v>
      </c>
      <c r="R47" s="557"/>
      <c r="S47" s="598" t="str">
        <f>'OBRA CON ACUERDO O CONTRATO'!O46</f>
        <v>C. JOSÉ MIGUEL GARCIA VALLE</v>
      </c>
      <c r="T47" s="599" t="str">
        <f>'OBRA CON ACUERDO O CONTRATO'!P46</f>
        <v>ING. ISER RANGEL REVILLA</v>
      </c>
      <c r="U47" s="21" t="str">
        <f>'OBRA CON ACUERDO O CONTRATO'!G46</f>
        <v>GMJ 007C OP/2013</v>
      </c>
      <c r="V47" s="13"/>
      <c r="W47" s="13"/>
      <c r="X47" s="600" t="str">
        <f>'OBRA CON ACUERDO O CONTRATO'!F46</f>
        <v>CUENTA CORRIENTE</v>
      </c>
      <c r="Y47" s="13"/>
      <c r="Z47" s="2" t="str">
        <f>'OBRA CON ACUERDO O CONTRATO'!H46</f>
        <v>ADJUDICACIÓN DIRECTA</v>
      </c>
      <c r="AA47" s="3" t="str">
        <f>'OBRA CON ACUERDO O CONTRATO'!I46</f>
        <v>BACHEO CON ASFALTO EN C. XOCHILT ENTRE CARRETERA CHAPALA-JOCOTEPEC Y CALLE CUAHUTEMOC, EN LA POBLACION CHANTEPEC EN EL MUNICIPIO DE JOCOTEPEC, JALISCO</v>
      </c>
      <c r="AB47" s="4">
        <f>'OBRA CON ACUERDO O CONTRATO'!J46</f>
        <v>224365</v>
      </c>
      <c r="AC47" s="6">
        <f>'OBRA CON ACUERDO O CONTRATO'!K46</f>
        <v>41353</v>
      </c>
      <c r="AD47" s="5">
        <f>'OBRA CON ACUERDO O CONTRATO'!L46</f>
        <v>41358</v>
      </c>
      <c r="AE47" s="568">
        <f>'OBRA CON ACUERDO O CONTRATO'!M46</f>
        <v>41378</v>
      </c>
      <c r="AF47" s="274"/>
      <c r="AG47" s="323"/>
      <c r="AH47" s="323"/>
      <c r="AI47" s="575"/>
      <c r="AJ47" s="13"/>
    </row>
    <row r="48" spans="1:36" s="387" customFormat="1" ht="60.75" hidden="1" thickTop="1">
      <c r="A48" s="391">
        <f>'OBRA CON ACUERDO O CONTRATO'!E47</f>
        <v>2013</v>
      </c>
      <c r="B48" s="578"/>
      <c r="C48" s="392"/>
      <c r="D48" s="393"/>
      <c r="E48" s="393"/>
      <c r="F48" s="581"/>
      <c r="G48" s="588">
        <f>'OBRA CON ACUERDO O CONTRATO'!W47</f>
        <v>41390</v>
      </c>
      <c r="H48" s="583"/>
      <c r="I48" s="591" t="str">
        <f>'OBRA CON ACUERDO O CONTRATO'!X47</f>
        <v>-</v>
      </c>
      <c r="J48" s="584"/>
      <c r="K48" s="588" t="str">
        <f>'OBRA CON ACUERDO O CONTRATO'!Y47</f>
        <v>-</v>
      </c>
      <c r="L48" s="585"/>
      <c r="M48" s="588">
        <f>'OBRA CON ACUERDO O CONTRATO'!Z47</f>
        <v>41404</v>
      </c>
      <c r="N48" s="427" t="s">
        <v>727</v>
      </c>
      <c r="O48" s="394"/>
      <c r="P48" s="584"/>
      <c r="Q48" s="595">
        <f>'OBRA CON ACUERDO O CONTRATO'!AA47</f>
        <v>41404</v>
      </c>
      <c r="R48" s="386"/>
      <c r="S48" s="598" t="str">
        <f>'OBRA CON ACUERDO O CONTRATO'!O47</f>
        <v>C. MIGUEL RAFAEL RODRIGUEZ ALLENDE</v>
      </c>
      <c r="T48" s="599" t="str">
        <f>'OBRA CON ACUERDO O CONTRATO'!P47</f>
        <v>ARQ. JAIME CONDE GOMEZ</v>
      </c>
      <c r="U48" s="378" t="str">
        <f>'OBRA CON ACUERDO O CONTRATO'!G47</f>
        <v>GMJ 008C OP/2013</v>
      </c>
      <c r="V48" s="386"/>
      <c r="W48" s="386"/>
      <c r="X48" s="600" t="str">
        <f>'OBRA CON ACUERDO O CONTRATO'!F47</f>
        <v>FOPEDEM</v>
      </c>
      <c r="Y48" s="386"/>
      <c r="Z48" s="379" t="str">
        <f>'OBRA CON ACUERDO O CONTRATO'!H47</f>
        <v>INVITACIÓN</v>
      </c>
      <c r="AA48" s="380" t="str">
        <f>'OBRA CON ACUERDO O CONTRATO'!I47</f>
        <v>COLOCACIÓN DE CARPETA ASFALTICA C. ZARAGOZA ENTRE VICENTE GUERRERO Y JOSE SANTANA, EN LA CABECERA MUNICIPAL</v>
      </c>
      <c r="AB48" s="381">
        <f>'OBRA CON ACUERDO O CONTRATO'!J47</f>
        <v>1998053.6</v>
      </c>
      <c r="AC48" s="382">
        <f>'OBRA CON ACUERDO O CONTRATO'!K47</f>
        <v>41407</v>
      </c>
      <c r="AD48" s="383">
        <f>'OBRA CON ACUERDO O CONTRATO'!L47</f>
        <v>41407</v>
      </c>
      <c r="AE48" s="567">
        <f>'OBRA CON ACUERDO O CONTRATO'!M47</f>
        <v>41468</v>
      </c>
      <c r="AF48" s="274"/>
      <c r="AG48" s="323"/>
      <c r="AH48" s="323"/>
      <c r="AI48" s="575"/>
      <c r="AJ48" s="386"/>
    </row>
    <row r="49" spans="1:36" ht="240.75" hidden="1" thickTop="1">
      <c r="A49" s="193">
        <f>'OBRA CON ACUERDO O CONTRATO'!E48</f>
        <v>2013</v>
      </c>
      <c r="B49" s="578"/>
      <c r="C49" s="180"/>
      <c r="D49" s="182"/>
      <c r="E49" s="182"/>
      <c r="F49" s="581"/>
      <c r="G49" s="588" t="str">
        <f>'OBRA CON ACUERDO O CONTRATO'!W48</f>
        <v>-</v>
      </c>
      <c r="H49" s="583"/>
      <c r="I49" s="591" t="str">
        <f>'OBRA CON ACUERDO O CONTRATO'!X48</f>
        <v>-</v>
      </c>
      <c r="J49" s="584"/>
      <c r="K49" s="588" t="str">
        <f>'OBRA CON ACUERDO O CONTRATO'!Y48</f>
        <v>-</v>
      </c>
      <c r="L49" s="585"/>
      <c r="M49" s="588" t="str">
        <f>'OBRA CON ACUERDO O CONTRATO'!Z48</f>
        <v>-</v>
      </c>
      <c r="N49" s="178"/>
      <c r="O49" s="178"/>
      <c r="P49" s="584"/>
      <c r="Q49" s="595" t="str">
        <f>'OBRA CON ACUERDO O CONTRATO'!AA48</f>
        <v>-</v>
      </c>
      <c r="R49" s="557"/>
      <c r="S49" s="598" t="str">
        <f>'OBRA CON ACUERDO O CONTRATO'!O48</f>
        <v>C. JOSÉ MIGUEL GARCIA VALLE</v>
      </c>
      <c r="T49" s="599" t="str">
        <f>'OBRA CON ACUERDO O CONTRATO'!P48</f>
        <v>ING. LUIS JOEL HUERTA LOMA</v>
      </c>
      <c r="U49" s="21" t="str">
        <f>'OBRA CON ACUERDO O CONTRATO'!G48</f>
        <v>GMJ 009C OP/2013</v>
      </c>
      <c r="V49" s="13"/>
      <c r="W49" s="13"/>
      <c r="X49" s="600" t="str">
        <f>'OBRA CON ACUERDO O CONTRATO'!F48</f>
        <v>CUENTA CORRIENTE</v>
      </c>
      <c r="Y49" s="13"/>
      <c r="Z49" s="2" t="str">
        <f>'OBRA CON ACUERDO O CONTRATO'!H48</f>
        <v>ADJUDICACIÓN DIRECTA</v>
      </c>
      <c r="AA49" s="3" t="str">
        <f>'OBRA CON ACUERDO O CONTRATO'!I48</f>
        <v>BACHEO CON ASFALTO EN LAS CALLES: EN C. NIÑOS HEROES ENTRE MORELOS ITURBIDE / EN PRIV. JOSEFA ORTIZ DE DOMINGUEZ HASTA ALDDAMA / C. DEGOLLAO ENTRE MATAMOROS Y NIÑOS HEROES / C.  MORELOS ENTRTE INDEPENDENCIA HASTA PANTEON / C. ZARAGOZA ENTRE MORELOS Y JOSE SANTANA / HIDALGO DEGOLLADOO Y ALDAMA / C. ALLENDE ENTRE MORELOS Y ALDAMA / C. DONATO GUERRA ENTRE CHURUBUSCO Y 1RO DE MAYO / EN LAS PRIVADAS ZARAGOZA, 5 MAYO, PRIV. JUAN ESCUTIA, EN LA CABECERA MUNICIPAL</v>
      </c>
      <c r="AB49" s="4">
        <f>'OBRA CON ACUERDO O CONTRATO'!J48</f>
        <v>572707.94999999995</v>
      </c>
      <c r="AC49" s="6">
        <f>'OBRA CON ACUERDO O CONTRATO'!K48</f>
        <v>41402</v>
      </c>
      <c r="AD49" s="5">
        <f>'OBRA CON ACUERDO O CONTRATO'!L48</f>
        <v>41404</v>
      </c>
      <c r="AE49" s="568">
        <f>'OBRA CON ACUERDO O CONTRATO'!M48</f>
        <v>41424</v>
      </c>
      <c r="AF49" s="274"/>
      <c r="AG49" s="323"/>
      <c r="AH49" s="323"/>
      <c r="AI49" s="575"/>
      <c r="AJ49" s="13"/>
    </row>
    <row r="50" spans="1:36" s="387" customFormat="1" ht="60.75" hidden="1" thickTop="1">
      <c r="A50" s="391">
        <f>'OBRA CON ACUERDO O CONTRATO'!E49</f>
        <v>2013</v>
      </c>
      <c r="B50" s="578"/>
      <c r="C50" s="392"/>
      <c r="D50" s="393"/>
      <c r="E50" s="393"/>
      <c r="F50" s="581"/>
      <c r="G50" s="588">
        <f>'OBRA CON ACUERDO O CONTRATO'!W49</f>
        <v>41390</v>
      </c>
      <c r="H50" s="583"/>
      <c r="I50" s="591" t="str">
        <f>'OBRA CON ACUERDO O CONTRATO'!X49</f>
        <v>-</v>
      </c>
      <c r="J50" s="584"/>
      <c r="K50" s="588" t="str">
        <f>'OBRA CON ACUERDO O CONTRATO'!Y49</f>
        <v>-</v>
      </c>
      <c r="L50" s="585"/>
      <c r="M50" s="588">
        <f>'OBRA CON ACUERDO O CONTRATO'!Z49</f>
        <v>41404</v>
      </c>
      <c r="N50" s="427" t="s">
        <v>727</v>
      </c>
      <c r="O50" s="394"/>
      <c r="P50" s="584"/>
      <c r="Q50" s="595">
        <f>'OBRA CON ACUERDO O CONTRATO'!AA49</f>
        <v>41404</v>
      </c>
      <c r="R50" s="386"/>
      <c r="S50" s="598" t="str">
        <f>'OBRA CON ACUERDO O CONTRATO'!O49</f>
        <v>RAMPER  DRILLING, S.A. DE C.V.</v>
      </c>
      <c r="T50" s="599" t="str">
        <f>'OBRA CON ACUERDO O CONTRATO'!P49</f>
        <v>C. DANIEL RODRIGUEZ VALENZUELA</v>
      </c>
      <c r="U50" s="378" t="str">
        <f>'OBRA CON ACUERDO O CONTRATO'!G49</f>
        <v>GMJ 010C OP/2013</v>
      </c>
      <c r="V50" s="386"/>
      <c r="W50" s="386"/>
      <c r="X50" s="600" t="str">
        <f>'OBRA CON ACUERDO O CONTRATO'!F49</f>
        <v>CUENTA CORRIENTE</v>
      </c>
      <c r="Y50" s="386"/>
      <c r="Z50" s="379" t="str">
        <f>'OBRA CON ACUERDO O CONTRATO'!H49</f>
        <v>INVITACIÓN</v>
      </c>
      <c r="AA50" s="380" t="str">
        <f>'OBRA CON ACUERDO O CONTRATO'!I49</f>
        <v>PERFORACION Y ADEME DE POZO PROFUNDO EN EL FRACCIONMIENTO MAGISTERIAL UBICDO EN L ZONA OESTE DE LA CABECERA MUNICIPAL</v>
      </c>
      <c r="AB50" s="381">
        <f>'OBRA CON ACUERDO O CONTRATO'!J49</f>
        <v>1398728</v>
      </c>
      <c r="AC50" s="382">
        <f>'OBRA CON ACUERDO O CONTRATO'!K49</f>
        <v>41428</v>
      </c>
      <c r="AD50" s="383">
        <f>'OBRA CON ACUERDO O CONTRATO'!L49</f>
        <v>41436</v>
      </c>
      <c r="AE50" s="567">
        <f>'OBRA CON ACUERDO O CONTRATO'!M49</f>
        <v>41466</v>
      </c>
      <c r="AF50" s="274"/>
      <c r="AG50" s="323"/>
      <c r="AH50" s="323"/>
      <c r="AI50" s="575"/>
      <c r="AJ50" s="386"/>
    </row>
    <row r="51" spans="1:36" ht="45.75" hidden="1" thickTop="1">
      <c r="A51" s="193">
        <f>'OBRA CON ACUERDO O CONTRATO'!E50</f>
        <v>2013</v>
      </c>
      <c r="B51" s="578"/>
      <c r="C51" s="180"/>
      <c r="D51" s="182"/>
      <c r="E51" s="182"/>
      <c r="F51" s="581"/>
      <c r="G51" s="588" t="str">
        <f>'OBRA CON ACUERDO O CONTRATO'!W50</f>
        <v>-</v>
      </c>
      <c r="H51" s="583"/>
      <c r="I51" s="591" t="str">
        <f>'OBRA CON ACUERDO O CONTRATO'!X50</f>
        <v>-</v>
      </c>
      <c r="J51" s="584"/>
      <c r="K51" s="588" t="str">
        <f>'OBRA CON ACUERDO O CONTRATO'!Y50</f>
        <v>-</v>
      </c>
      <c r="L51" s="585"/>
      <c r="M51" s="588" t="str">
        <f>'OBRA CON ACUERDO O CONTRATO'!Z50</f>
        <v>-</v>
      </c>
      <c r="N51" s="178"/>
      <c r="O51" s="178"/>
      <c r="P51" s="584"/>
      <c r="Q51" s="595" t="str">
        <f>'OBRA CON ACUERDO O CONTRATO'!AA50</f>
        <v>-</v>
      </c>
      <c r="R51" s="557"/>
      <c r="S51" s="598" t="str">
        <f>'OBRA CON ACUERDO O CONTRATO'!O50</f>
        <v>C. URIEL PALOS CUEVAS</v>
      </c>
      <c r="T51" s="599" t="str">
        <f>'OBRA CON ACUERDO O CONTRATO'!P50</f>
        <v>C. DANIEL RODRIGUEZ VALENZUELA</v>
      </c>
      <c r="U51" s="21" t="str">
        <f>'OBRA CON ACUERDO O CONTRATO'!G50</f>
        <v>GMJ 011C OP/2013</v>
      </c>
      <c r="V51" s="13"/>
      <c r="W51" s="13"/>
      <c r="X51" s="600" t="str">
        <f>'OBRA CON ACUERDO O CONTRATO'!F50</f>
        <v>CUENTA CORRIENTE</v>
      </c>
      <c r="Y51" s="13"/>
      <c r="Z51" s="2" t="str">
        <f>'OBRA CON ACUERDO O CONTRATO'!H50</f>
        <v>ADJUDICACIÓN DIRECTA</v>
      </c>
      <c r="AA51" s="3" t="str">
        <f>'OBRA CON ACUERDO O CONTRATO'!I50</f>
        <v>EMPEDRADO AHOGADO EN CEMENTO PRIVADA FRANCISCO I. MADERO, EN LA DELEGACION SAN JUAN COSALA</v>
      </c>
      <c r="AB51" s="4">
        <f>'OBRA CON ACUERDO O CONTRATO'!J50</f>
        <v>97904</v>
      </c>
      <c r="AC51" s="6">
        <f>'OBRA CON ACUERDO O CONTRATO'!K50</f>
        <v>41404</v>
      </c>
      <c r="AD51" s="5">
        <f>'OBRA CON ACUERDO O CONTRATO'!L50</f>
        <v>41407</v>
      </c>
      <c r="AE51" s="568">
        <f>'OBRA CON ACUERDO O CONTRATO'!M50</f>
        <v>41412</v>
      </c>
      <c r="AF51" s="274"/>
      <c r="AG51" s="323"/>
      <c r="AH51" s="323"/>
      <c r="AI51" s="575"/>
      <c r="AJ51" s="13"/>
    </row>
    <row r="52" spans="1:36" ht="60.75" hidden="1" thickTop="1">
      <c r="A52" s="193">
        <f>'OBRA CON ACUERDO O CONTRATO'!E51</f>
        <v>2013</v>
      </c>
      <c r="B52" s="578"/>
      <c r="C52" s="180"/>
      <c r="D52" s="182"/>
      <c r="E52" s="182"/>
      <c r="F52" s="581"/>
      <c r="G52" s="588" t="str">
        <f>'OBRA CON ACUERDO O CONTRATO'!W51</f>
        <v>-</v>
      </c>
      <c r="H52" s="583"/>
      <c r="I52" s="591" t="str">
        <f>'OBRA CON ACUERDO O CONTRATO'!X51</f>
        <v>-</v>
      </c>
      <c r="J52" s="584"/>
      <c r="K52" s="588" t="str">
        <f>'OBRA CON ACUERDO O CONTRATO'!Y51</f>
        <v>-</v>
      </c>
      <c r="L52" s="585"/>
      <c r="M52" s="588" t="str">
        <f>'OBRA CON ACUERDO O CONTRATO'!Z51</f>
        <v>-</v>
      </c>
      <c r="N52" s="178"/>
      <c r="O52" s="178"/>
      <c r="P52" s="584"/>
      <c r="Q52" s="595" t="str">
        <f>'OBRA CON ACUERDO O CONTRATO'!AA51</f>
        <v>-</v>
      </c>
      <c r="R52" s="557"/>
      <c r="S52" s="598" t="str">
        <f>'OBRA CON ACUERDO O CONTRATO'!O51</f>
        <v>C. MIGUEL RAFAEL RODRIGUEZ ALLENDE</v>
      </c>
      <c r="T52" s="599" t="str">
        <f>'OBRA CON ACUERDO O CONTRATO'!P51</f>
        <v>ARQ. JAIME CONDE GOMEZ</v>
      </c>
      <c r="U52" s="21" t="str">
        <f>'OBRA CON ACUERDO O CONTRATO'!G51</f>
        <v>GMJ 012C OP/2013</v>
      </c>
      <c r="V52" s="13"/>
      <c r="W52" s="13"/>
      <c r="X52" s="600" t="str">
        <f>'OBRA CON ACUERDO O CONTRATO'!F51</f>
        <v>CUENTA CORRIENTE</v>
      </c>
      <c r="Y52" s="13"/>
      <c r="Z52" s="2" t="str">
        <f>'OBRA CON ACUERDO O CONTRATO'!H51</f>
        <v>ADJUDICACIÓN DIRECTA</v>
      </c>
      <c r="AA52" s="3" t="str">
        <f>'OBRA CON ACUERDO O CONTRATO'!I51</f>
        <v>COLOCACIÓN DE CARPETA ASFALTICA EN C. JUAREZ ENTRE C. ZARAAGOZA Y C. NIÑOS HEROES, EN LA CABECERA MUNICIPAL</v>
      </c>
      <c r="AB52" s="4">
        <f>'OBRA CON ACUERDO O CONTRATO'!J51</f>
        <v>427449.56</v>
      </c>
      <c r="AC52" s="6">
        <f>'OBRA CON ACUERDO O CONTRATO'!K51</f>
        <v>41435</v>
      </c>
      <c r="AD52" s="5">
        <f>'OBRA CON ACUERDO O CONTRATO'!L51</f>
        <v>41435</v>
      </c>
      <c r="AE52" s="568">
        <f>'OBRA CON ACUERDO O CONTRATO'!M51</f>
        <v>41453</v>
      </c>
      <c r="AF52" s="274"/>
      <c r="AG52" s="323"/>
      <c r="AH52" s="323"/>
      <c r="AI52" s="575"/>
      <c r="AJ52" s="13"/>
    </row>
    <row r="53" spans="1:36" ht="270.75" hidden="1" thickTop="1">
      <c r="A53" s="193">
        <f>'OBRA CON ACUERDO O CONTRATO'!E52</f>
        <v>2013</v>
      </c>
      <c r="B53" s="578"/>
      <c r="C53" s="180"/>
      <c r="D53" s="182"/>
      <c r="E53" s="182"/>
      <c r="F53" s="581"/>
      <c r="G53" s="588" t="str">
        <f>'OBRA CON ACUERDO O CONTRATO'!W52</f>
        <v>-</v>
      </c>
      <c r="H53" s="583"/>
      <c r="I53" s="591" t="str">
        <f>'OBRA CON ACUERDO O CONTRATO'!X52</f>
        <v>-</v>
      </c>
      <c r="J53" s="584"/>
      <c r="K53" s="588" t="str">
        <f>'OBRA CON ACUERDO O CONTRATO'!Y52</f>
        <v>-</v>
      </c>
      <c r="L53" s="585"/>
      <c r="M53" s="588" t="str">
        <f>'OBRA CON ACUERDO O CONTRATO'!Z52</f>
        <v>-</v>
      </c>
      <c r="N53" s="178"/>
      <c r="O53" s="178"/>
      <c r="P53" s="584"/>
      <c r="Q53" s="595" t="str">
        <f>'OBRA CON ACUERDO O CONTRATO'!AA52</f>
        <v>-</v>
      </c>
      <c r="R53" s="557"/>
      <c r="S53" s="598" t="str">
        <f>'OBRA CON ACUERDO O CONTRATO'!O52</f>
        <v>BRAILOGA CONSTRUCTORES S.A. DE C.V.</v>
      </c>
      <c r="T53" s="599" t="str">
        <f>'OBRA CON ACUERDO O CONTRATO'!P52</f>
        <v>ING. ISER RANGEL REVILLA</v>
      </c>
      <c r="U53" s="21" t="str">
        <f>'OBRA CON ACUERDO O CONTRATO'!G52</f>
        <v>GMJ 016C OP/2013</v>
      </c>
      <c r="V53" s="13"/>
      <c r="W53" s="13"/>
      <c r="X53" s="600" t="str">
        <f>'OBRA CON ACUERDO O CONTRATO'!F52</f>
        <v>CUENTA CORRIENTE</v>
      </c>
      <c r="Y53" s="13"/>
      <c r="Z53" s="2" t="str">
        <f>'OBRA CON ACUERDO O CONTRATO'!H52</f>
        <v>ADJUDICACIÓN DIRECTA</v>
      </c>
      <c r="AA53" s="3" t="str">
        <f>'OBRA CON ACUERDO O CONTRATO'!I52</f>
        <v>REPARACION DE BACHEO EN LAS CALLES;C. INDEPENDENCIA ENTRE MORELOS Y C. ITURBIDE /C. HIDALGO ENTRE C. VICENTE GUERRERO Y ARROYO /C. GUADALUPE VICTORIA ENTRE C. VICENTE GUERRERO Y C. DONATO GUERRA /C. VICENTE GUERRERO ENTRE NIÑOS HEROES Y C. INDEPENDENCIA /C. MIGUEL ARANA ENTRE C. GONZALEZ ORTEGA Y C. CRISTOBAL COLON /C. MORELOS ENTRE C. ZARGOZA Y C. NIÑOS HEROES / APLICACION DE CARPETA ASFLTICA DE 5 CMS EN UNA AREA DE 68 M2 EN C. HIDALGO ESQUINA CON C. ITURBIDE, EN LA POBLACION DE LA CABECERA, EN EL MUNICIPIO DE JOCOTEPEC.</v>
      </c>
      <c r="AB53" s="4">
        <f>'OBRA CON ACUERDO O CONTRATO'!J52</f>
        <v>418619.7</v>
      </c>
      <c r="AC53" s="6">
        <f>'OBRA CON ACUERDO O CONTRATO'!K52</f>
        <v>41516</v>
      </c>
      <c r="AD53" s="5">
        <f>'OBRA CON ACUERDO O CONTRATO'!L52</f>
        <v>41519</v>
      </c>
      <c r="AE53" s="568">
        <f>'OBRA CON ACUERDO O CONTRATO'!M52</f>
        <v>41530</v>
      </c>
      <c r="AF53" s="274"/>
      <c r="AG53" s="323"/>
      <c r="AH53" s="323"/>
      <c r="AI53" s="575"/>
      <c r="AJ53" s="13"/>
    </row>
    <row r="54" spans="1:36" ht="60.75" hidden="1" thickTop="1">
      <c r="A54" s="193">
        <f>'OBRA CON ACUERDO O CONTRATO'!E53</f>
        <v>2013</v>
      </c>
      <c r="B54" s="578"/>
      <c r="C54" s="180"/>
      <c r="D54" s="182"/>
      <c r="E54" s="182"/>
      <c r="F54" s="581"/>
      <c r="G54" s="588" t="str">
        <f>'OBRA CON ACUERDO O CONTRATO'!W53</f>
        <v>-</v>
      </c>
      <c r="H54" s="583"/>
      <c r="I54" s="591" t="str">
        <f>'OBRA CON ACUERDO O CONTRATO'!X53</f>
        <v>-</v>
      </c>
      <c r="J54" s="584"/>
      <c r="K54" s="588" t="str">
        <f>'OBRA CON ACUERDO O CONTRATO'!Y53</f>
        <v>-</v>
      </c>
      <c r="L54" s="585"/>
      <c r="M54" s="588" t="str">
        <f>'OBRA CON ACUERDO O CONTRATO'!Z53</f>
        <v>-</v>
      </c>
      <c r="N54" s="178"/>
      <c r="O54" s="178"/>
      <c r="P54" s="584"/>
      <c r="Q54" s="595" t="str">
        <f>'OBRA CON ACUERDO O CONTRATO'!AA53</f>
        <v>-</v>
      </c>
      <c r="R54" s="557"/>
      <c r="S54" s="598" t="str">
        <f>'OBRA CON ACUERDO O CONTRATO'!O53</f>
        <v>-</v>
      </c>
      <c r="T54" s="599">
        <f>'OBRA CON ACUERDO O CONTRATO'!P53</f>
        <v>0</v>
      </c>
      <c r="U54" s="21" t="str">
        <f>'OBRA CON ACUERDO O CONTRATO'!G53</f>
        <v>DOP/AD/020/2013</v>
      </c>
      <c r="V54" s="13"/>
      <c r="W54" s="13"/>
      <c r="X54" s="600" t="str">
        <f>'OBRA CON ACUERDO O CONTRATO'!F53</f>
        <v>CUENTA CORRIENTE</v>
      </c>
      <c r="Y54" s="13"/>
      <c r="Z54" s="2" t="str">
        <f>'OBRA CON ACUERDO O CONTRATO'!H53</f>
        <v>ADMINISTRACION DIRECTA</v>
      </c>
      <c r="AA54" s="3" t="str">
        <f>'OBRA CON ACUERDO O CONTRATO'!I53</f>
        <v>"DESASOLVES PREVENTIVOS PARA EVITAR INUNDACIONES" EN LA CABECERA Y SUS LOCALIDADES 2ª ETAPA</v>
      </c>
      <c r="AB54" s="4">
        <f>'OBRA CON ACUERDO O CONTRATO'!J53</f>
        <v>100000</v>
      </c>
      <c r="AC54" s="6">
        <f>'OBRA CON ACUERDO O CONTRATO'!K53</f>
        <v>41465</v>
      </c>
      <c r="AD54" s="5">
        <f>'OBRA CON ACUERDO O CONTRATO'!L53</f>
        <v>41465</v>
      </c>
      <c r="AE54" s="568">
        <f>'OBRA CON ACUERDO O CONTRATO'!M53</f>
        <v>41479</v>
      </c>
      <c r="AF54" s="274"/>
      <c r="AG54" s="323"/>
      <c r="AH54" s="323"/>
      <c r="AI54" s="575"/>
      <c r="AJ54" s="13"/>
    </row>
    <row r="55" spans="1:36" ht="75.75" hidden="1" thickTop="1">
      <c r="A55" s="193">
        <f>'OBRA CON ACUERDO O CONTRATO'!E54</f>
        <v>2013</v>
      </c>
      <c r="B55" s="578"/>
      <c r="C55" s="180"/>
      <c r="D55" s="182"/>
      <c r="E55" s="182"/>
      <c r="F55" s="581"/>
      <c r="G55" s="588" t="str">
        <f>'OBRA CON ACUERDO O CONTRATO'!W54</f>
        <v>-</v>
      </c>
      <c r="H55" s="583"/>
      <c r="I55" s="591" t="str">
        <f>'OBRA CON ACUERDO O CONTRATO'!X54</f>
        <v>-</v>
      </c>
      <c r="J55" s="584"/>
      <c r="K55" s="588" t="str">
        <f>'OBRA CON ACUERDO O CONTRATO'!Y54</f>
        <v>-</v>
      </c>
      <c r="L55" s="585"/>
      <c r="M55" s="588" t="str">
        <f>'OBRA CON ACUERDO O CONTRATO'!Z54</f>
        <v>-</v>
      </c>
      <c r="N55" s="178"/>
      <c r="O55" s="178"/>
      <c r="P55" s="584"/>
      <c r="Q55" s="595" t="str">
        <f>'OBRA CON ACUERDO O CONTRATO'!AA54</f>
        <v>-</v>
      </c>
      <c r="R55" s="557"/>
      <c r="S55" s="598" t="str">
        <f>'OBRA CON ACUERDO O CONTRATO'!O54</f>
        <v>-</v>
      </c>
      <c r="T55" s="599">
        <f>'OBRA CON ACUERDO O CONTRATO'!P54</f>
        <v>0</v>
      </c>
      <c r="U55" s="21" t="str">
        <f>'OBRA CON ACUERDO O CONTRATO'!G54</f>
        <v>DOP/AD/029/2013</v>
      </c>
      <c r="V55" s="13"/>
      <c r="W55" s="13"/>
      <c r="X55" s="600" t="str">
        <f>'OBRA CON ACUERDO O CONTRATO'!F54</f>
        <v>3X1 PARA MIGRANTES</v>
      </c>
      <c r="Y55" s="13"/>
      <c r="Z55" s="2" t="str">
        <f>'OBRA CON ACUERDO O CONTRATO'!H54</f>
        <v>ADMINISTRACION DIRECTA</v>
      </c>
      <c r="AA55" s="3" t="str">
        <f>'OBRA CON ACUERDO O CONTRATO'!I54</f>
        <v>REHABILITACIÓN DE RED DE DRENAJE EN C. VICENTE GUERRERO, DE CARR. FED. #15 HASTA ZONA FEDERAL (LAGO) EN LA DELEGACIÓN DE SAN PEDRO TESISTAN</v>
      </c>
      <c r="AB55" s="4">
        <f>'OBRA CON ACUERDO O CONTRATO'!J54</f>
        <v>280952</v>
      </c>
      <c r="AC55" s="6">
        <f>'OBRA CON ACUERDO O CONTRATO'!K54</f>
        <v>41617</v>
      </c>
      <c r="AD55" s="5">
        <f>'OBRA CON ACUERDO O CONTRATO'!L54</f>
        <v>41612</v>
      </c>
      <c r="AE55" s="568">
        <f>'OBRA CON ACUERDO O CONTRATO'!M54</f>
        <v>41635</v>
      </c>
      <c r="AF55" s="274"/>
      <c r="AG55" s="323"/>
      <c r="AH55" s="323"/>
      <c r="AI55" s="575"/>
      <c r="AJ55" s="13"/>
    </row>
    <row r="56" spans="1:36" ht="105.75" hidden="1" thickTop="1">
      <c r="A56" s="193">
        <f>'OBRA CON ACUERDO O CONTRATO'!E55</f>
        <v>2013</v>
      </c>
      <c r="B56" s="578"/>
      <c r="C56" s="180"/>
      <c r="D56" s="182"/>
      <c r="E56" s="182"/>
      <c r="F56" s="581"/>
      <c r="G56" s="588" t="str">
        <f>'OBRA CON ACUERDO O CONTRATO'!W55</f>
        <v>-</v>
      </c>
      <c r="H56" s="583"/>
      <c r="I56" s="591" t="str">
        <f>'OBRA CON ACUERDO O CONTRATO'!X55</f>
        <v>-</v>
      </c>
      <c r="J56" s="584"/>
      <c r="K56" s="588" t="str">
        <f>'OBRA CON ACUERDO O CONTRATO'!Y55</f>
        <v>-</v>
      </c>
      <c r="L56" s="585"/>
      <c r="M56" s="588" t="str">
        <f>'OBRA CON ACUERDO O CONTRATO'!Z55</f>
        <v>-</v>
      </c>
      <c r="N56" s="178"/>
      <c r="O56" s="178"/>
      <c r="P56" s="584"/>
      <c r="Q56" s="595" t="str">
        <f>'OBRA CON ACUERDO O CONTRATO'!AA55</f>
        <v>-</v>
      </c>
      <c r="R56" s="557"/>
      <c r="S56" s="598" t="str">
        <f>'OBRA CON ACUERDO O CONTRATO'!O55</f>
        <v>-</v>
      </c>
      <c r="T56" s="599">
        <f>'OBRA CON ACUERDO O CONTRATO'!P55</f>
        <v>0</v>
      </c>
      <c r="U56" s="21" t="str">
        <f>'OBRA CON ACUERDO O CONTRATO'!G55</f>
        <v>DOP/AD/031/2013</v>
      </c>
      <c r="V56" s="13"/>
      <c r="W56" s="13"/>
      <c r="X56" s="600" t="str">
        <f>'OBRA CON ACUERDO O CONTRATO'!F55</f>
        <v>3X1 PARA MIGRANTES</v>
      </c>
      <c r="Y56" s="13"/>
      <c r="Z56" s="2" t="str">
        <f>'OBRA CON ACUERDO O CONTRATO'!H55</f>
        <v>ADMINISTRACION DIRECTA</v>
      </c>
      <c r="AA56" s="3" t="str">
        <f>'OBRA CON ACUERDO O CONTRATO'!I55</f>
        <v>REHABILITACIÓN DE SUPERFICIE DE RODAMIENTO CON EMPEDRDO AHOGADO EN CEMENTO EN C. VICENTE GUERRERO, DE CARR. FED. #15 HASTA ZONA FEDERAL (LAGO) EN LA DELEGACIÓN DE SAN PEDRO TESISTAN</v>
      </c>
      <c r="AB56" s="4">
        <f>'OBRA CON ACUERDO O CONTRATO'!J55</f>
        <v>670884</v>
      </c>
      <c r="AC56" s="6">
        <f>'OBRA CON ACUERDO O CONTRATO'!K55</f>
        <v>41617</v>
      </c>
      <c r="AD56" s="5">
        <f>'OBRA CON ACUERDO O CONTRATO'!L55</f>
        <v>41612</v>
      </c>
      <c r="AE56" s="568">
        <f>'OBRA CON ACUERDO O CONTRATO'!M55</f>
        <v>41638</v>
      </c>
      <c r="AF56" s="274"/>
      <c r="AG56" s="323"/>
      <c r="AH56" s="323"/>
      <c r="AI56" s="575"/>
      <c r="AJ56" s="13"/>
    </row>
    <row r="57" spans="1:36" ht="75.75" hidden="1" thickTop="1">
      <c r="A57" s="193">
        <f>'OBRA CON ACUERDO O CONTRATO'!E56</f>
        <v>2013</v>
      </c>
      <c r="B57" s="578"/>
      <c r="C57" s="180"/>
      <c r="D57" s="182"/>
      <c r="E57" s="182"/>
      <c r="F57" s="581"/>
      <c r="G57" s="588" t="str">
        <f>'OBRA CON ACUERDO O CONTRATO'!W56</f>
        <v>-</v>
      </c>
      <c r="H57" s="583"/>
      <c r="I57" s="591" t="str">
        <f>'OBRA CON ACUERDO O CONTRATO'!X56</f>
        <v>-</v>
      </c>
      <c r="J57" s="584"/>
      <c r="K57" s="588" t="str">
        <f>'OBRA CON ACUERDO O CONTRATO'!Y56</f>
        <v>-</v>
      </c>
      <c r="L57" s="585"/>
      <c r="M57" s="588" t="str">
        <f>'OBRA CON ACUERDO O CONTRATO'!Z56</f>
        <v>-</v>
      </c>
      <c r="N57" s="178"/>
      <c r="O57" s="178"/>
      <c r="P57" s="584"/>
      <c r="Q57" s="595" t="str">
        <f>'OBRA CON ACUERDO O CONTRATO'!AA56</f>
        <v>-</v>
      </c>
      <c r="R57" s="557"/>
      <c r="S57" s="598" t="str">
        <f>'OBRA CON ACUERDO O CONTRATO'!O56</f>
        <v>EQUIPO MANTENIMIENTO Y PLANEACION ELECTRICA S.A. DE C.V.</v>
      </c>
      <c r="T57" s="599">
        <f>'OBRA CON ACUERDO O CONTRATO'!P56</f>
        <v>0</v>
      </c>
      <c r="U57" s="21" t="str">
        <f>'OBRA CON ACUERDO O CONTRATO'!G56</f>
        <v>GMJ 024 OP/2013</v>
      </c>
      <c r="V57" s="13"/>
      <c r="W57" s="13"/>
      <c r="X57" s="600" t="str">
        <f>'OBRA CON ACUERDO O CONTRATO'!F56</f>
        <v>FISE</v>
      </c>
      <c r="Y57" s="13"/>
      <c r="Z57" s="2" t="str">
        <f>'OBRA CON ACUERDO O CONTRATO'!H56</f>
        <v>ADJUDICACIÓN DIRECTA</v>
      </c>
      <c r="AA57" s="3" t="str">
        <f>'OBRA CON ACUERDO O CONTRATO'!I56</f>
        <v>PERFORACIÓN DE POZO PROFUNDO, EN EL PREDIO NO. 10 AL FINAL DE LA CALLE ALLENDE EN LA LOCALIDAD DE LAS TROJES</v>
      </c>
      <c r="AB57" s="4">
        <f>'OBRA CON ACUERDO O CONTRATO'!J56</f>
        <v>667000</v>
      </c>
      <c r="AC57" s="6">
        <f>'OBRA CON ACUERDO O CONTRATO'!K56</f>
        <v>41516</v>
      </c>
      <c r="AD57" s="5">
        <f>'OBRA CON ACUERDO O CONTRATO'!L56</f>
        <v>41638</v>
      </c>
      <c r="AE57" s="568">
        <f>'OBRA CON ACUERDO O CONTRATO'!M56</f>
        <v>41691</v>
      </c>
      <c r="AF57" s="274"/>
      <c r="AG57" s="323"/>
      <c r="AH57" s="323"/>
      <c r="AI57" s="575"/>
      <c r="AJ57" s="13"/>
    </row>
    <row r="58" spans="1:36" ht="90.75" hidden="1" thickTop="1">
      <c r="A58" s="193">
        <f>'OBRA CON ACUERDO O CONTRATO'!E57</f>
        <v>2013</v>
      </c>
      <c r="B58" s="578"/>
      <c r="C58" s="180"/>
      <c r="D58" s="182"/>
      <c r="E58" s="182"/>
      <c r="F58" s="581"/>
      <c r="G58" s="588" t="str">
        <f>'OBRA CON ACUERDO O CONTRATO'!W57</f>
        <v>-</v>
      </c>
      <c r="H58" s="583"/>
      <c r="I58" s="591" t="str">
        <f>'OBRA CON ACUERDO O CONTRATO'!X57</f>
        <v>-</v>
      </c>
      <c r="J58" s="584"/>
      <c r="K58" s="588" t="str">
        <f>'OBRA CON ACUERDO O CONTRATO'!Y57</f>
        <v>-</v>
      </c>
      <c r="L58" s="585"/>
      <c r="M58" s="588" t="str">
        <f>'OBRA CON ACUERDO O CONTRATO'!Z57</f>
        <v>-</v>
      </c>
      <c r="N58" s="178"/>
      <c r="O58" s="178"/>
      <c r="P58" s="584"/>
      <c r="Q58" s="595" t="str">
        <f>'OBRA CON ACUERDO O CONTRATO'!AA57</f>
        <v>-</v>
      </c>
      <c r="R58" s="557"/>
      <c r="S58" s="598">
        <f>'OBRA CON ACUERDO O CONTRATO'!O57</f>
        <v>0</v>
      </c>
      <c r="T58" s="599">
        <f>'OBRA CON ACUERDO O CONTRATO'!P57</f>
        <v>0</v>
      </c>
      <c r="U58" s="21">
        <f>'OBRA CON ACUERDO O CONTRATO'!G57</f>
        <v>0</v>
      </c>
      <c r="V58" s="13"/>
      <c r="W58" s="13"/>
      <c r="X58" s="600" t="str">
        <f>'OBRA CON ACUERDO O CONTRATO'!F57</f>
        <v>FODIM</v>
      </c>
      <c r="Y58" s="13"/>
      <c r="Z58" s="2">
        <f>'OBRA CON ACUERDO O CONTRATO'!H57</f>
        <v>0</v>
      </c>
      <c r="AA58" s="3" t="str">
        <f>'OBRA CON ACUERDO O CONTRATO'!I57</f>
        <v>FABRICACIÓN DE LOZA DE CONCRETO HIDRAULICO CON RENOVACIÓN DE REDES DE AGUA POTABLE Y RED DE DRENAJE EN CALLE MORELOS ENTRE C. NICOLAS BRAVO Y NIÑOS HEROES 1ERA ETAPA</v>
      </c>
      <c r="AB58" s="4">
        <f>'OBRA CON ACUERDO O CONTRATO'!J57</f>
        <v>0</v>
      </c>
      <c r="AC58" s="6" t="s">
        <v>48</v>
      </c>
      <c r="AD58" s="5" t="s">
        <v>48</v>
      </c>
      <c r="AE58" s="568" t="s">
        <v>48</v>
      </c>
      <c r="AF58" s="274"/>
      <c r="AG58" s="323"/>
      <c r="AH58" s="323"/>
      <c r="AI58" s="575"/>
      <c r="AJ58" s="13"/>
    </row>
    <row r="59" spans="1:36" s="387" customFormat="1" ht="45.75" hidden="1" thickTop="1">
      <c r="A59" s="391">
        <f>'OBRA CON ACUERDO O CONTRATO'!E58</f>
        <v>2013</v>
      </c>
      <c r="B59" s="578"/>
      <c r="C59" s="392"/>
      <c r="D59" s="393"/>
      <c r="E59" s="393"/>
      <c r="F59" s="581"/>
      <c r="G59" s="588">
        <f>'OBRA CON ACUERDO O CONTRATO'!W58</f>
        <v>41281</v>
      </c>
      <c r="H59" s="583"/>
      <c r="I59" s="591" t="str">
        <f>'OBRA CON ACUERDO O CONTRATO'!X58</f>
        <v>-</v>
      </c>
      <c r="J59" s="584"/>
      <c r="K59" s="588" t="str">
        <f>'OBRA CON ACUERDO O CONTRATO'!Y58</f>
        <v>-</v>
      </c>
      <c r="L59" s="585"/>
      <c r="M59" s="588">
        <f>'OBRA CON ACUERDO O CONTRATO'!Z58</f>
        <v>41294</v>
      </c>
      <c r="N59" s="427" t="s">
        <v>727</v>
      </c>
      <c r="O59" s="394"/>
      <c r="P59" s="584"/>
      <c r="Q59" s="595">
        <f>'OBRA CON ACUERDO O CONTRATO'!AA58</f>
        <v>41294</v>
      </c>
      <c r="R59" s="386"/>
      <c r="S59" s="598" t="str">
        <f>'OBRA CON ACUERDO O CONTRATO'!O58</f>
        <v>JOSE LUIS RANGEL GALVEZ</v>
      </c>
      <c r="T59" s="599" t="str">
        <f>'OBRA CON ACUERDO O CONTRATO'!P58</f>
        <v>C. DANIEL RODRIGUEZ VALENZUELA</v>
      </c>
      <c r="U59" s="378" t="str">
        <f>'OBRA CON ACUERDO O CONTRATO'!G58</f>
        <v>GMJ 002C OP/2014</v>
      </c>
      <c r="V59" s="386"/>
      <c r="W59" s="386"/>
      <c r="X59" s="600" t="str">
        <f>'OBRA CON ACUERDO O CONTRATO'!F58</f>
        <v>R33 - FODIM</v>
      </c>
      <c r="Y59" s="386"/>
      <c r="Z59" s="379" t="str">
        <f>'OBRA CON ACUERDO O CONTRATO'!H58</f>
        <v>INVITACIÓN</v>
      </c>
      <c r="AA59" s="380" t="str">
        <f>'OBRA CON ACUERDO O CONTRATO'!I58</f>
        <v>FABRICACION DE LOZA DE CONCRETO HIDRAULICO, CON RENOV. DE REDES DE AGUA Y DRENAJE</v>
      </c>
      <c r="AB59" s="381">
        <f>'OBRA CON ACUERDO O CONTRATO'!J58</f>
        <v>5400000</v>
      </c>
      <c r="AC59" s="382">
        <f>'OBRA CON ACUERDO O CONTRATO'!K58</f>
        <v>41690</v>
      </c>
      <c r="AD59" s="383">
        <f>'OBRA CON ACUERDO O CONTRATO'!L58</f>
        <v>41694</v>
      </c>
      <c r="AE59" s="567">
        <f>'OBRA CON ACUERDO O CONTRATO'!M58</f>
        <v>41783</v>
      </c>
      <c r="AF59" s="274"/>
      <c r="AG59" s="323"/>
      <c r="AH59" s="323"/>
      <c r="AI59" s="575"/>
      <c r="AJ59" s="386"/>
    </row>
    <row r="60" spans="1:36" s="387" customFormat="1" ht="60.75" thickTop="1">
      <c r="A60" s="391">
        <f>'OBRA CON ACUERDO O CONTRATO'!E59</f>
        <v>2014</v>
      </c>
      <c r="B60" s="578"/>
      <c r="C60" s="392"/>
      <c r="D60" s="393"/>
      <c r="E60" s="393"/>
      <c r="F60" s="581"/>
      <c r="G60" s="588">
        <f>'OBRA CON ACUERDO O CONTRATO'!W59</f>
        <v>41582</v>
      </c>
      <c r="H60" s="583"/>
      <c r="I60" s="591" t="str">
        <f>'OBRA CON ACUERDO O CONTRATO'!X59</f>
        <v>-</v>
      </c>
      <c r="J60" s="584"/>
      <c r="K60" s="588" t="str">
        <f>'OBRA CON ACUERDO O CONTRATO'!Y59</f>
        <v>-</v>
      </c>
      <c r="L60" s="585"/>
      <c r="M60" s="588">
        <f>'OBRA CON ACUERDO O CONTRATO'!Z59</f>
        <v>41598</v>
      </c>
      <c r="N60" s="427" t="s">
        <v>727</v>
      </c>
      <c r="O60" s="394"/>
      <c r="P60" s="584"/>
      <c r="Q60" s="595">
        <f>'OBRA CON ACUERDO O CONTRATO'!AA59</f>
        <v>41683</v>
      </c>
      <c r="R60" s="386"/>
      <c r="S60" s="598" t="str">
        <f>'OBRA CON ACUERDO O CONTRATO'!O59</f>
        <v>HIDRAULICOS TRUJILLO S.A. DE C.V.</v>
      </c>
      <c r="T60" s="599" t="str">
        <f>'OBRA CON ACUERDO O CONTRATO'!P59</f>
        <v>C. DANIEL RODRIGUEZ VALENZUELA</v>
      </c>
      <c r="U60" s="378" t="str">
        <f>'OBRA CON ACUERDO O CONTRATO'!G59</f>
        <v>GMJ 001C OP/2014</v>
      </c>
      <c r="V60" s="386"/>
      <c r="W60" s="386"/>
      <c r="X60" s="600" t="str">
        <f>'OBRA CON ACUERDO O CONTRATO'!F59</f>
        <v>RAMO 33</v>
      </c>
      <c r="Y60" s="386"/>
      <c r="Z60" s="379" t="str">
        <f>'OBRA CON ACUERDO O CONTRATO'!H59</f>
        <v>LICITACION</v>
      </c>
      <c r="AA60" s="380" t="str">
        <f>'OBRA CON ACUERDO O CONTRATO'!I59</f>
        <v>LINEA DE CONEXIÓN ENTRE POZO DEL FRACCIONAMIENTO MAGISTERIAL Y LA RED DE AGUA MUNICIPAL EN LA CABECERA MUNICIPAL</v>
      </c>
      <c r="AB60" s="381">
        <f>'OBRA CON ACUERDO O CONTRATO'!J59</f>
        <v>1489185.94</v>
      </c>
      <c r="AC60" s="382">
        <f>'OBRA CON ACUERDO O CONTRATO'!K59</f>
        <v>41683</v>
      </c>
      <c r="AD60" s="383">
        <f>'OBRA CON ACUERDO O CONTRATO'!L59</f>
        <v>41687</v>
      </c>
      <c r="AE60" s="567">
        <f>'OBRA CON ACUERDO O CONTRATO'!M59</f>
        <v>41734</v>
      </c>
      <c r="AF60" s="274"/>
      <c r="AG60" s="323"/>
      <c r="AH60" s="323"/>
      <c r="AI60" s="575"/>
      <c r="AJ60" s="386"/>
    </row>
    <row r="61" spans="1:36" ht="30" hidden="1">
      <c r="A61" s="193">
        <f>'OBRA CON ACUERDO O CONTRATO'!E60</f>
        <v>2014</v>
      </c>
      <c r="B61" s="578"/>
      <c r="C61" s="180"/>
      <c r="D61" s="182"/>
      <c r="E61" s="182"/>
      <c r="F61" s="581"/>
      <c r="G61" s="588" t="str">
        <f>'OBRA CON ACUERDO O CONTRATO'!W60</f>
        <v>-</v>
      </c>
      <c r="H61" s="583"/>
      <c r="I61" s="591" t="str">
        <f>'OBRA CON ACUERDO O CONTRATO'!X60</f>
        <v>-</v>
      </c>
      <c r="J61" s="584"/>
      <c r="K61" s="588" t="str">
        <f>'OBRA CON ACUERDO O CONTRATO'!Y60</f>
        <v>-</v>
      </c>
      <c r="L61" s="585"/>
      <c r="M61" s="588" t="str">
        <f>'OBRA CON ACUERDO O CONTRATO'!Z60</f>
        <v>-</v>
      </c>
      <c r="N61" s="178"/>
      <c r="O61" s="178"/>
      <c r="P61" s="584"/>
      <c r="Q61" s="595" t="str">
        <f>'OBRA CON ACUERDO O CONTRATO'!AA60</f>
        <v>-</v>
      </c>
      <c r="R61" s="557"/>
      <c r="S61" s="598" t="str">
        <f>'OBRA CON ACUERDO O CONTRATO'!O60</f>
        <v>-</v>
      </c>
      <c r="T61" s="599" t="str">
        <f>'OBRA CON ACUERDO O CONTRATO'!P60</f>
        <v>ARQ. JAIME CONDE GOMEZ</v>
      </c>
      <c r="U61" s="21" t="str">
        <f>'OBRA CON ACUERDO O CONTRATO'!G60</f>
        <v>DOP/AD/004/2014</v>
      </c>
      <c r="V61" s="13"/>
      <c r="W61" s="13"/>
      <c r="X61" s="600" t="str">
        <f>'OBRA CON ACUERDO O CONTRATO'!F60</f>
        <v>POA</v>
      </c>
      <c r="Y61" s="13"/>
      <c r="Z61" s="2" t="str">
        <f>'OBRA CON ACUERDO O CONTRATO'!H60</f>
        <v>ADMINISTRACION DIRECTA</v>
      </c>
      <c r="AA61" s="3" t="str">
        <f>'OBRA CON ACUERDO O CONTRATO'!I60</f>
        <v>REHABILITACIÓN DE AUDITORIO ANTONIA PALOMARES</v>
      </c>
      <c r="AB61" s="4">
        <f>'OBRA CON ACUERDO O CONTRATO'!J60</f>
        <v>450000</v>
      </c>
      <c r="AC61" s="6">
        <f>'OBRA CON ACUERDO O CONTRATO'!K60</f>
        <v>41781</v>
      </c>
      <c r="AD61" s="5">
        <f>'OBRA CON ACUERDO O CONTRATO'!L60</f>
        <v>41705</v>
      </c>
      <c r="AE61" s="568">
        <f>'OBRA CON ACUERDO O CONTRATO'!M60</f>
        <v>41789</v>
      </c>
      <c r="AF61" s="274"/>
      <c r="AG61" s="323"/>
      <c r="AH61" s="323"/>
      <c r="AI61" s="575"/>
      <c r="AJ61" s="13"/>
    </row>
    <row r="62" spans="1:36" ht="30" hidden="1">
      <c r="A62" s="193">
        <f>'OBRA CON ACUERDO O CONTRATO'!E61</f>
        <v>2014</v>
      </c>
      <c r="B62" s="578"/>
      <c r="C62" s="180"/>
      <c r="D62" s="182"/>
      <c r="E62" s="182"/>
      <c r="F62" s="581"/>
      <c r="G62" s="588" t="str">
        <f>'OBRA CON ACUERDO O CONTRATO'!W61</f>
        <v>-</v>
      </c>
      <c r="H62" s="583"/>
      <c r="I62" s="591" t="str">
        <f>'OBRA CON ACUERDO O CONTRATO'!X61</f>
        <v>-</v>
      </c>
      <c r="J62" s="584"/>
      <c r="K62" s="588" t="str">
        <f>'OBRA CON ACUERDO O CONTRATO'!Y61</f>
        <v>-</v>
      </c>
      <c r="L62" s="585"/>
      <c r="M62" s="588" t="str">
        <f>'OBRA CON ACUERDO O CONTRATO'!Z61</f>
        <v>-</v>
      </c>
      <c r="N62" s="178"/>
      <c r="O62" s="178"/>
      <c r="P62" s="584"/>
      <c r="Q62" s="595" t="str">
        <f>'OBRA CON ACUERDO O CONTRATO'!AA61</f>
        <v>-</v>
      </c>
      <c r="R62" s="557"/>
      <c r="S62" s="598" t="str">
        <f>'OBRA CON ACUERDO O CONTRATO'!O61</f>
        <v>-</v>
      </c>
      <c r="T62" s="599" t="str">
        <f>'OBRA CON ACUERDO O CONTRATO'!P61</f>
        <v>ARQ. JAIME CONDE GOMEZ</v>
      </c>
      <c r="U62" s="21" t="str">
        <f>'OBRA CON ACUERDO O CONTRATO'!G61</f>
        <v>DOP/AD/003/2014</v>
      </c>
      <c r="V62" s="13"/>
      <c r="W62" s="13"/>
      <c r="X62" s="600" t="str">
        <f>'OBRA CON ACUERDO O CONTRATO'!F61</f>
        <v>POA</v>
      </c>
      <c r="Y62" s="13"/>
      <c r="Z62" s="2" t="str">
        <f>'OBRA CON ACUERDO O CONTRATO'!H61</f>
        <v>ADMINISTRACION DIRECTA</v>
      </c>
      <c r="AA62" s="3" t="str">
        <f>'OBRA CON ACUERDO O CONTRATO'!I61</f>
        <v>CONSTRUCCION DE AREA DE LECTURA AL AIRE LIBRE DE LA BIBLIOTECA</v>
      </c>
      <c r="AB62" s="4">
        <f>'OBRA CON ACUERDO O CONTRATO'!J61</f>
        <v>300000</v>
      </c>
      <c r="AC62" s="6">
        <f>'OBRA CON ACUERDO O CONTRATO'!K61</f>
        <v>41761</v>
      </c>
      <c r="AD62" s="5">
        <f>'OBRA CON ACUERDO O CONTRATO'!L61</f>
        <v>41761</v>
      </c>
      <c r="AE62" s="568">
        <f>'OBRA CON ACUERDO O CONTRATO'!M61</f>
        <v>41822</v>
      </c>
      <c r="AF62" s="274"/>
      <c r="AG62" s="323"/>
      <c r="AH62" s="323"/>
      <c r="AI62" s="575"/>
      <c r="AJ62" s="13"/>
    </row>
    <row r="63" spans="1:36" ht="45" hidden="1">
      <c r="A63" s="193">
        <f>'OBRA CON ACUERDO O CONTRATO'!E62</f>
        <v>2014</v>
      </c>
      <c r="B63" s="578"/>
      <c r="C63" s="180"/>
      <c r="D63" s="182"/>
      <c r="E63" s="182"/>
      <c r="F63" s="581"/>
      <c r="G63" s="588" t="str">
        <f>'OBRA CON ACUERDO O CONTRATO'!W62</f>
        <v>-</v>
      </c>
      <c r="H63" s="583"/>
      <c r="I63" s="591" t="str">
        <f>'OBRA CON ACUERDO O CONTRATO'!X62</f>
        <v>-</v>
      </c>
      <c r="J63" s="584"/>
      <c r="K63" s="588" t="str">
        <f>'OBRA CON ACUERDO O CONTRATO'!Y62</f>
        <v>-</v>
      </c>
      <c r="L63" s="585"/>
      <c r="M63" s="588" t="str">
        <f>'OBRA CON ACUERDO O CONTRATO'!Z62</f>
        <v>-</v>
      </c>
      <c r="N63" s="178"/>
      <c r="O63" s="178"/>
      <c r="P63" s="584"/>
      <c r="Q63" s="595" t="str">
        <f>'OBRA CON ACUERDO O CONTRATO'!AA62</f>
        <v>-</v>
      </c>
      <c r="R63" s="557"/>
      <c r="S63" s="598" t="str">
        <f>'OBRA CON ACUERDO O CONTRATO'!O62</f>
        <v>-</v>
      </c>
      <c r="T63" s="599" t="str">
        <f>'OBRA CON ACUERDO O CONTRATO'!P62</f>
        <v>ARQ. JAIME CONDE GOMEZ</v>
      </c>
      <c r="U63" s="21" t="str">
        <f>'OBRA CON ACUERDO O CONTRATO'!G62</f>
        <v>DOP/AD/001/2014</v>
      </c>
      <c r="V63" s="13"/>
      <c r="W63" s="13"/>
      <c r="X63" s="600" t="str">
        <f>'OBRA CON ACUERDO O CONTRATO'!F62</f>
        <v>CUENTA CORRIENTE</v>
      </c>
      <c r="Y63" s="13"/>
      <c r="Z63" s="2" t="str">
        <f>'OBRA CON ACUERDO O CONTRATO'!H62</f>
        <v>ADMINISTRACION DIRECTA</v>
      </c>
      <c r="AA63" s="3" t="str">
        <f>'OBRA CON ACUERDO O CONTRATO'!I62</f>
        <v>REHABILITACIÓN DE BAÑOS EN CAMPO MEXICO, EN LA CABECERA MUNICIPAL</v>
      </c>
      <c r="AB63" s="4">
        <f>'OBRA CON ACUERDO O CONTRATO'!J62</f>
        <v>91000</v>
      </c>
      <c r="AC63" s="6">
        <f>'OBRA CON ACUERDO O CONTRATO'!K62</f>
        <v>41705</v>
      </c>
      <c r="AD63" s="5">
        <f>'OBRA CON ACUERDO O CONTRATO'!L62</f>
        <v>41705</v>
      </c>
      <c r="AE63" s="568">
        <f>'OBRA CON ACUERDO O CONTRATO'!M62</f>
        <v>41789</v>
      </c>
      <c r="AF63" s="274"/>
      <c r="AG63" s="323"/>
      <c r="AH63" s="323"/>
      <c r="AI63" s="575"/>
      <c r="AJ63" s="13"/>
    </row>
    <row r="64" spans="1:36" ht="90" hidden="1">
      <c r="A64" s="193">
        <f>'OBRA CON ACUERDO O CONTRATO'!E63</f>
        <v>2014</v>
      </c>
      <c r="B64" s="578"/>
      <c r="C64" s="180"/>
      <c r="D64" s="182"/>
      <c r="E64" s="182"/>
      <c r="F64" s="581"/>
      <c r="G64" s="588" t="str">
        <f>'OBRA CON ACUERDO O CONTRATO'!W63</f>
        <v>-</v>
      </c>
      <c r="H64" s="583"/>
      <c r="I64" s="591" t="str">
        <f>'OBRA CON ACUERDO O CONTRATO'!X63</f>
        <v>-</v>
      </c>
      <c r="J64" s="584"/>
      <c r="K64" s="588" t="str">
        <f>'OBRA CON ACUERDO O CONTRATO'!Y63</f>
        <v>-</v>
      </c>
      <c r="L64" s="585"/>
      <c r="M64" s="588" t="str">
        <f>'OBRA CON ACUERDO O CONTRATO'!Z63</f>
        <v>-</v>
      </c>
      <c r="N64" s="178"/>
      <c r="O64" s="178"/>
      <c r="P64" s="584"/>
      <c r="Q64" s="595" t="str">
        <f>'OBRA CON ACUERDO O CONTRATO'!AA63</f>
        <v>-</v>
      </c>
      <c r="R64" s="557"/>
      <c r="S64" s="598" t="str">
        <f>'OBRA CON ACUERDO O CONTRATO'!O63</f>
        <v>-</v>
      </c>
      <c r="T64" s="599" t="str">
        <f>'OBRA CON ACUERDO O CONTRATO'!P63</f>
        <v>ING. RIGOBERTO OLMEDO RAMOS</v>
      </c>
      <c r="U64" s="21" t="str">
        <f>'OBRA CON ACUERDO O CONTRATO'!G63</f>
        <v>DOP/AD/009/2014</v>
      </c>
      <c r="V64" s="13"/>
      <c r="W64" s="13"/>
      <c r="X64" s="600" t="str">
        <f>'OBRA CON ACUERDO O CONTRATO'!F63</f>
        <v>RAMO 33</v>
      </c>
      <c r="Y64" s="13"/>
      <c r="Z64" s="2" t="str">
        <f>'OBRA CON ACUERDO O CONTRATO'!H63</f>
        <v>ADMINISTRACION DIRECTA</v>
      </c>
      <c r="AA64" s="3" t="str">
        <f>'OBRA CON ACUERDO O CONTRATO'!I63</f>
        <v>REHABILITACIÓN DE RED DE AGUA POTABLE EN C. NIÑOS HEROES DE C. HIDALGO HASTA LA ESCUELA TELESECUNDARIA NIÑOS HEROES, EN LA AGENCIA MUNICIPAL DE "EL MOLINO"</v>
      </c>
      <c r="AB64" s="4">
        <f>'OBRA CON ACUERDO O CONTRATO'!J63</f>
        <v>48856.42</v>
      </c>
      <c r="AC64" s="6">
        <f>'OBRA CON ACUERDO O CONTRATO'!K63</f>
        <v>41859</v>
      </c>
      <c r="AD64" s="5">
        <f>'OBRA CON ACUERDO O CONTRATO'!L63</f>
        <v>41862</v>
      </c>
      <c r="AE64" s="568">
        <f>'OBRA CON ACUERDO O CONTRATO'!M63</f>
        <v>41874</v>
      </c>
      <c r="AF64" s="274"/>
      <c r="AG64" s="323"/>
      <c r="AH64" s="323"/>
      <c r="AI64" s="575"/>
      <c r="AJ64" s="13"/>
    </row>
    <row r="65" spans="1:36" ht="75" hidden="1">
      <c r="A65" s="193">
        <f>'OBRA CON ACUERDO O CONTRATO'!E64</f>
        <v>2014</v>
      </c>
      <c r="B65" s="578"/>
      <c r="C65" s="180"/>
      <c r="D65" s="182"/>
      <c r="E65" s="182"/>
      <c r="F65" s="581"/>
      <c r="G65" s="588" t="str">
        <f>'OBRA CON ACUERDO O CONTRATO'!W64</f>
        <v>-</v>
      </c>
      <c r="H65" s="583"/>
      <c r="I65" s="591" t="str">
        <f>'OBRA CON ACUERDO O CONTRATO'!X64</f>
        <v>-</v>
      </c>
      <c r="J65" s="584"/>
      <c r="K65" s="588" t="str">
        <f>'OBRA CON ACUERDO O CONTRATO'!Y64</f>
        <v>-</v>
      </c>
      <c r="L65" s="585"/>
      <c r="M65" s="588" t="str">
        <f>'OBRA CON ACUERDO O CONTRATO'!Z64</f>
        <v>-</v>
      </c>
      <c r="N65" s="178"/>
      <c r="O65" s="178"/>
      <c r="P65" s="584"/>
      <c r="Q65" s="595" t="str">
        <f>'OBRA CON ACUERDO O CONTRATO'!AA64</f>
        <v>-</v>
      </c>
      <c r="R65" s="557"/>
      <c r="S65" s="598" t="str">
        <f>'OBRA CON ACUERDO O CONTRATO'!O64</f>
        <v>-</v>
      </c>
      <c r="T65" s="599" t="str">
        <f>'OBRA CON ACUERDO O CONTRATO'!P64</f>
        <v>ING. RIGOBERTO OLMEDO RAMOS</v>
      </c>
      <c r="U65" s="21" t="str">
        <f>'OBRA CON ACUERDO O CONTRATO'!G64</f>
        <v>DOP/AD/006/2014</v>
      </c>
      <c r="V65" s="13"/>
      <c r="W65" s="13"/>
      <c r="X65" s="600" t="str">
        <f>'OBRA CON ACUERDO O CONTRATO'!F64</f>
        <v>RAMO 33</v>
      </c>
      <c r="Y65" s="13"/>
      <c r="Z65" s="2" t="str">
        <f>'OBRA CON ACUERDO O CONTRATO'!H64</f>
        <v>ADMINISTRACION DIRECTA</v>
      </c>
      <c r="AA65" s="3" t="str">
        <f>'OBRA CON ACUERDO O CONTRATO'!I64</f>
        <v>REHABILITACIÓN DE RED DE AGUA POTABLE EN C. HIDALGO DE C. NIÑOS HEROES HASTA ESCUELA J. VICENTE NEGRETE, EN LA AGENCIA MUNICIPAL DE "EL MOLINO"</v>
      </c>
      <c r="AB65" s="4">
        <f>'OBRA CON ACUERDO O CONTRATO'!J64</f>
        <v>75328.27</v>
      </c>
      <c r="AC65" s="6">
        <f>'OBRA CON ACUERDO O CONTRATO'!K64</f>
        <v>41831</v>
      </c>
      <c r="AD65" s="5">
        <f>'OBRA CON ACUERDO O CONTRATO'!L64</f>
        <v>41834</v>
      </c>
      <c r="AE65" s="568">
        <f>'OBRA CON ACUERDO O CONTRATO'!M64</f>
        <v>41846</v>
      </c>
      <c r="AF65" s="274"/>
      <c r="AG65" s="323"/>
      <c r="AH65" s="323"/>
      <c r="AI65" s="575"/>
      <c r="AJ65" s="13"/>
    </row>
    <row r="66" spans="1:36" ht="75" hidden="1">
      <c r="A66" s="193">
        <f>'OBRA CON ACUERDO O CONTRATO'!E65</f>
        <v>2014</v>
      </c>
      <c r="B66" s="578"/>
      <c r="C66" s="180"/>
      <c r="D66" s="182"/>
      <c r="E66" s="182"/>
      <c r="F66" s="581"/>
      <c r="G66" s="588" t="str">
        <f>'OBRA CON ACUERDO O CONTRATO'!W65</f>
        <v>-</v>
      </c>
      <c r="H66" s="583"/>
      <c r="I66" s="591" t="str">
        <f>'OBRA CON ACUERDO O CONTRATO'!X65</f>
        <v>-</v>
      </c>
      <c r="J66" s="584"/>
      <c r="K66" s="588" t="str">
        <f>'OBRA CON ACUERDO O CONTRATO'!Y65</f>
        <v>-</v>
      </c>
      <c r="L66" s="585"/>
      <c r="M66" s="588" t="str">
        <f>'OBRA CON ACUERDO O CONTRATO'!Z65</f>
        <v>-</v>
      </c>
      <c r="N66" s="178"/>
      <c r="O66" s="178"/>
      <c r="P66" s="584"/>
      <c r="Q66" s="595" t="str">
        <f>'OBRA CON ACUERDO O CONTRATO'!AA65</f>
        <v>-</v>
      </c>
      <c r="R66" s="557"/>
      <c r="S66" s="598" t="str">
        <f>'OBRA CON ACUERDO O CONTRATO'!O65</f>
        <v>-</v>
      </c>
      <c r="T66" s="599" t="str">
        <f>'OBRA CON ACUERDO O CONTRATO'!P65</f>
        <v>ING. RIGOBERTO OLMEDO RAMOS</v>
      </c>
      <c r="U66" s="21" t="str">
        <f>'OBRA CON ACUERDO O CONTRATO'!G65</f>
        <v>DOP/AD/005/2014</v>
      </c>
      <c r="V66" s="13"/>
      <c r="W66" s="13"/>
      <c r="X66" s="600" t="str">
        <f>'OBRA CON ACUERDO O CONTRATO'!F65</f>
        <v>RAMO 33</v>
      </c>
      <c r="Y66" s="13"/>
      <c r="Z66" s="2" t="str">
        <f>'OBRA CON ACUERDO O CONTRATO'!H65</f>
        <v>ADMINISTRACION DIRECTA</v>
      </c>
      <c r="AA66" s="3" t="str">
        <f>'OBRA CON ACUERDO O CONTRATO'!I65</f>
        <v>REHABILITACIÓN DE RED DE DRENAJE EN C. HIDALGO DE C. NIÑOS HEROES HASTA ESCUELA J. VICENTE NEGRETE, EN LA AGENCIA MUNICIPAL DE "EL MOLINO"</v>
      </c>
      <c r="AB66" s="4">
        <f>'OBRA CON ACUERDO O CONTRATO'!J65</f>
        <v>109593.60000000001</v>
      </c>
      <c r="AC66" s="6">
        <f>'OBRA CON ACUERDO O CONTRATO'!K65</f>
        <v>41817</v>
      </c>
      <c r="AD66" s="5">
        <f>'OBRA CON ACUERDO O CONTRATO'!L65</f>
        <v>41821</v>
      </c>
      <c r="AE66" s="568">
        <f>'OBRA CON ACUERDO O CONTRATO'!M65</f>
        <v>41834</v>
      </c>
      <c r="AF66" s="274"/>
      <c r="AG66" s="323"/>
      <c r="AH66" s="323"/>
      <c r="AI66" s="575"/>
      <c r="AJ66" s="13"/>
    </row>
    <row r="67" spans="1:36" ht="75" hidden="1">
      <c r="A67" s="193">
        <f>'OBRA CON ACUERDO O CONTRATO'!E66</f>
        <v>2014</v>
      </c>
      <c r="B67" s="578"/>
      <c r="C67" s="180"/>
      <c r="D67" s="182"/>
      <c r="E67" s="182"/>
      <c r="F67" s="581"/>
      <c r="G67" s="588" t="str">
        <f>'OBRA CON ACUERDO O CONTRATO'!W66</f>
        <v>-</v>
      </c>
      <c r="H67" s="583"/>
      <c r="I67" s="591" t="str">
        <f>'OBRA CON ACUERDO O CONTRATO'!X66</f>
        <v>-</v>
      </c>
      <c r="J67" s="584"/>
      <c r="K67" s="588" t="str">
        <f>'OBRA CON ACUERDO O CONTRATO'!Y66</f>
        <v>-</v>
      </c>
      <c r="L67" s="585"/>
      <c r="M67" s="588" t="str">
        <f>'OBRA CON ACUERDO O CONTRATO'!Z66</f>
        <v>-</v>
      </c>
      <c r="N67" s="178"/>
      <c r="O67" s="178"/>
      <c r="P67" s="584"/>
      <c r="Q67" s="595" t="str">
        <f>'OBRA CON ACUERDO O CONTRATO'!AA66</f>
        <v>-</v>
      </c>
      <c r="R67" s="557"/>
      <c r="S67" s="598" t="str">
        <f>'OBRA CON ACUERDO O CONTRATO'!O66</f>
        <v>-</v>
      </c>
      <c r="T67" s="599" t="str">
        <f>'OBRA CON ACUERDO O CONTRATO'!P66</f>
        <v>ING. RIGOBERTO OLMEDO RAMOS</v>
      </c>
      <c r="U67" s="21" t="str">
        <f>'OBRA CON ACUERDO O CONTRATO'!G66</f>
        <v>DOP/AD/008/2014</v>
      </c>
      <c r="V67" s="13"/>
      <c r="W67" s="13"/>
      <c r="X67" s="600" t="str">
        <f>'OBRA CON ACUERDO O CONTRATO'!F66</f>
        <v>RAMO 33</v>
      </c>
      <c r="Y67" s="13"/>
      <c r="Z67" s="2" t="str">
        <f>'OBRA CON ACUERDO O CONTRATO'!H66</f>
        <v>ADMINISTRACION DIRECTA</v>
      </c>
      <c r="AA67" s="3" t="str">
        <f>'OBRA CON ACUERDO O CONTRATO'!I66</f>
        <v>REHABILITACIÓN DE RED DE DRENAJE EN C. NIÑOS HEROES DE C. HIDALGO HASTA LA ESCUELA TELESECUNDARIA NIÑOS HEROES, EN LA AGENCIA MUNICIPAL DE "EL MOLINO"</v>
      </c>
      <c r="AB67" s="4">
        <f>'OBRA CON ACUERDO O CONTRATO'!J66</f>
        <v>56400.28</v>
      </c>
      <c r="AC67" s="6">
        <f>'OBRA CON ACUERDO O CONTRATO'!K66</f>
        <v>41845</v>
      </c>
      <c r="AD67" s="5">
        <f>'OBRA CON ACUERDO O CONTRATO'!L66</f>
        <v>41848</v>
      </c>
      <c r="AE67" s="568">
        <f>'OBRA CON ACUERDO O CONTRATO'!M66</f>
        <v>41860</v>
      </c>
      <c r="AF67" s="274"/>
      <c r="AG67" s="323"/>
      <c r="AH67" s="323"/>
      <c r="AI67" s="575"/>
      <c r="AJ67" s="13"/>
    </row>
    <row r="68" spans="1:36" ht="409.5" hidden="1">
      <c r="A68" s="193" t="s">
        <v>506</v>
      </c>
      <c r="B68" s="578"/>
      <c r="C68" s="180"/>
      <c r="D68" s="182"/>
      <c r="E68" s="182"/>
      <c r="F68" s="581"/>
      <c r="G68" s="588" t="str">
        <f>'OBRA CON ACUERDO O CONTRATO'!W67</f>
        <v>-</v>
      </c>
      <c r="H68" s="583"/>
      <c r="I68" s="591" t="str">
        <f>'OBRA CON ACUERDO O CONTRATO'!X67</f>
        <v>-</v>
      </c>
      <c r="J68" s="584"/>
      <c r="K68" s="588" t="str">
        <f>'OBRA CON ACUERDO O CONTRATO'!Y67</f>
        <v>-</v>
      </c>
      <c r="L68" s="585"/>
      <c r="M68" s="588" t="str">
        <f>'OBRA CON ACUERDO O CONTRATO'!Z67</f>
        <v>-</v>
      </c>
      <c r="N68" s="178"/>
      <c r="O68" s="178"/>
      <c r="P68" s="584"/>
      <c r="Q68" s="595" t="str">
        <f>'OBRA CON ACUERDO O CONTRATO'!AA67</f>
        <v>-</v>
      </c>
      <c r="R68" s="557"/>
      <c r="S68" s="598" t="str">
        <f>'OBRA CON ACUERDO O CONTRATO'!O67</f>
        <v>-</v>
      </c>
      <c r="T68" s="599" t="str">
        <f>'OBRA CON ACUERDO O CONTRATO'!P67</f>
        <v>ING. RIGOBERTO OLMEDO RAMOS</v>
      </c>
      <c r="U68" s="21" t="str">
        <f>'OBRA CON ACUERDO O CONTRATO'!G67</f>
        <v>DOP/AD/007/2014</v>
      </c>
      <c r="V68" s="13"/>
      <c r="W68" s="13"/>
      <c r="X68" s="600" t="str">
        <f>'OBRA CON ACUERDO O CONTRATO'!F67</f>
        <v>RAMO 33</v>
      </c>
      <c r="Y68" s="13"/>
      <c r="Z68" s="2" t="str">
        <f>'OBRA CON ACUERDO O CONTRATO'!H67</f>
        <v>ADMINISTRACION DIRECTA</v>
      </c>
      <c r="AA68" s="3" t="str">
        <f>'OBRA CON ACUERDO O CONTRATO'!I67</f>
        <v>EMPEDRADO AHOGADO EN CEMENTO C. HIDALGO DE C. NIÑOS HEROES HASTA ESCUELA J. VICENTE NEGRETE, EN LA AGENCIA MUNICIPAL DE "EL MOLINO"</v>
      </c>
      <c r="AB68" s="4">
        <f>'OBRA CON ACUERDO O CONTRATO'!J67</f>
        <v>592587.04</v>
      </c>
      <c r="AC68" s="6">
        <f>'OBRA CON ACUERDO O CONTRATO'!K67</f>
        <v>41831</v>
      </c>
      <c r="AD68" s="5">
        <f>'OBRA CON ACUERDO O CONTRATO'!L67</f>
        <v>41848</v>
      </c>
      <c r="AE68" s="568">
        <f>'OBRA CON ACUERDO O CONTRATO'!M67</f>
        <v>41874</v>
      </c>
      <c r="AF68" s="274"/>
      <c r="AG68" s="323"/>
      <c r="AH68" s="323"/>
      <c r="AI68" s="575"/>
      <c r="AJ68" s="13"/>
    </row>
    <row r="69" spans="1:36" ht="75" hidden="1">
      <c r="A69" s="193">
        <f>'OBRA CON ACUERDO O CONTRATO'!E68</f>
        <v>2014</v>
      </c>
      <c r="B69" s="579"/>
      <c r="C69" s="180"/>
      <c r="D69" s="182"/>
      <c r="E69" s="182"/>
      <c r="F69" s="581"/>
      <c r="G69" s="588" t="str">
        <f>'OBRA CON ACUERDO O CONTRATO'!W68</f>
        <v>-</v>
      </c>
      <c r="H69" s="583"/>
      <c r="I69" s="591" t="str">
        <f>'OBRA CON ACUERDO O CONTRATO'!X68</f>
        <v>-</v>
      </c>
      <c r="J69" s="584"/>
      <c r="K69" s="588" t="str">
        <f>'OBRA CON ACUERDO O CONTRATO'!Y68</f>
        <v>-</v>
      </c>
      <c r="L69" s="585"/>
      <c r="M69" s="588" t="str">
        <f>'OBRA CON ACUERDO O CONTRATO'!Z68</f>
        <v>-</v>
      </c>
      <c r="N69" s="178"/>
      <c r="O69" s="178"/>
      <c r="P69" s="584"/>
      <c r="Q69" s="595" t="str">
        <f>'OBRA CON ACUERDO O CONTRATO'!AA68</f>
        <v>-</v>
      </c>
      <c r="R69" s="552"/>
      <c r="S69" s="598" t="str">
        <f>'OBRA CON ACUERDO O CONTRATO'!O68</f>
        <v>-</v>
      </c>
      <c r="T69" s="599" t="str">
        <f>'OBRA CON ACUERDO O CONTRATO'!P68</f>
        <v>ING. RIGOBERTO OLMEDO RAMOS</v>
      </c>
      <c r="U69" s="21" t="str">
        <f>'OBRA CON ACUERDO O CONTRATO'!G68</f>
        <v>DOP/AD/010/2014</v>
      </c>
      <c r="V69" s="13"/>
      <c r="W69" s="13"/>
      <c r="X69" s="600" t="str">
        <f>'OBRA CON ACUERDO O CONTRATO'!F68</f>
        <v>RAMO 33</v>
      </c>
      <c r="Y69" s="13"/>
      <c r="Z69" s="2" t="str">
        <f>'OBRA CON ACUERDO O CONTRATO'!H68</f>
        <v>ADMINISTRACION DIRECTA</v>
      </c>
      <c r="AA69" s="3" t="str">
        <f>'OBRA CON ACUERDO O CONTRATO'!I68</f>
        <v>EMPEDRADO AHOGADO EN CEMENTO C. NIÑOS HEROES DE C. HIDALGO HASTA LA ESCUELA TELESECUNDARIA NIÑOS HEROES, EN LA AGENCIA MUNICIPAL DE "EL MOLINO"</v>
      </c>
      <c r="AB69" s="4">
        <f>'OBRA CON ACUERDO O CONTRATO'!J68</f>
        <v>346618.19</v>
      </c>
      <c r="AC69" s="6">
        <f>'OBRA CON ACUERDO O CONTRATO'!K68</f>
        <v>41873</v>
      </c>
      <c r="AD69" s="5">
        <f>'OBRA CON ACUERDO O CONTRATO'!L68</f>
        <v>41876</v>
      </c>
      <c r="AE69" s="568">
        <f>'OBRA CON ACUERDO O CONTRATO'!M68</f>
        <v>41902</v>
      </c>
      <c r="AF69" s="274"/>
      <c r="AG69" s="323"/>
      <c r="AH69" s="323"/>
      <c r="AI69" s="575"/>
      <c r="AJ69" s="13"/>
    </row>
    <row r="70" spans="1:36" ht="75" hidden="1">
      <c r="A70" s="193">
        <f>'OBRA CON ACUERDO O CONTRATO'!E69</f>
        <v>2014</v>
      </c>
      <c r="B70" s="579"/>
      <c r="C70" s="180"/>
      <c r="D70" s="182"/>
      <c r="E70" s="182"/>
      <c r="F70" s="581"/>
      <c r="G70" s="588" t="str">
        <f>'OBRA CON ACUERDO O CONTRATO'!W69</f>
        <v>-</v>
      </c>
      <c r="H70" s="583"/>
      <c r="I70" s="591" t="str">
        <f>'OBRA CON ACUERDO O CONTRATO'!X69</f>
        <v>-</v>
      </c>
      <c r="J70" s="584"/>
      <c r="K70" s="588" t="str">
        <f>'OBRA CON ACUERDO O CONTRATO'!Y69</f>
        <v>-</v>
      </c>
      <c r="L70" s="585"/>
      <c r="M70" s="588" t="str">
        <f>'OBRA CON ACUERDO O CONTRATO'!Z69</f>
        <v>-</v>
      </c>
      <c r="N70" s="178"/>
      <c r="O70" s="178"/>
      <c r="P70" s="584"/>
      <c r="Q70" s="595" t="str">
        <f>'OBRA CON ACUERDO O CONTRATO'!AA69</f>
        <v>-</v>
      </c>
      <c r="R70" s="552"/>
      <c r="S70" s="598" t="str">
        <f>'OBRA CON ACUERDO O CONTRATO'!O69</f>
        <v>-</v>
      </c>
      <c r="T70" s="599" t="str">
        <f>'OBRA CON ACUERDO O CONTRATO'!P69</f>
        <v>ING. RIGOBERTO OLMEDO RAMOS</v>
      </c>
      <c r="U70" s="21" t="str">
        <f>'OBRA CON ACUERDO O CONTRATO'!G69</f>
        <v>DOP/AD/012/2014</v>
      </c>
      <c r="V70" s="13"/>
      <c r="W70" s="13"/>
      <c r="X70" s="600" t="str">
        <f>'OBRA CON ACUERDO O CONTRATO'!F69</f>
        <v>RAMO 33</v>
      </c>
      <c r="Y70" s="13"/>
      <c r="Z70" s="2" t="str">
        <f>'OBRA CON ACUERDO O CONTRATO'!H69</f>
        <v>ADMINISTRACION DIRECTA</v>
      </c>
      <c r="AA70" s="3" t="str">
        <f>'OBRA CON ACUERDO O CONTRATO'!I69</f>
        <v>REHABILITACIÓN DE RED DE AGUA POTABLE EN C. VICENTE SUAREZ ENTRE C. INDEPENDENCIA Y NIÑOS HEROES, EN LA AGENCIA MUNICIPAL DE "EL MOLINO"</v>
      </c>
      <c r="AB70" s="4">
        <f>'OBRA CON ACUERDO O CONTRATO'!J69</f>
        <v>100696.44</v>
      </c>
      <c r="AC70" s="6">
        <f>'OBRA CON ACUERDO O CONTRATO'!K69</f>
        <v>41887</v>
      </c>
      <c r="AD70" s="5">
        <f>'OBRA CON ACUERDO O CONTRATO'!L69</f>
        <v>41890</v>
      </c>
      <c r="AE70" s="568">
        <f>'OBRA CON ACUERDO O CONTRATO'!M69</f>
        <v>41902</v>
      </c>
      <c r="AF70" s="274"/>
      <c r="AG70" s="323"/>
      <c r="AH70" s="323"/>
      <c r="AI70" s="575"/>
      <c r="AJ70" s="13"/>
    </row>
    <row r="71" spans="1:36" ht="75" hidden="1">
      <c r="A71" s="193">
        <f>'OBRA CON ACUERDO O CONTRATO'!E70</f>
        <v>2014</v>
      </c>
      <c r="B71" s="579"/>
      <c r="C71" s="180"/>
      <c r="D71" s="182"/>
      <c r="E71" s="182"/>
      <c r="F71" s="581"/>
      <c r="G71" s="588" t="str">
        <f>'OBRA CON ACUERDO O CONTRATO'!W70</f>
        <v>-</v>
      </c>
      <c r="H71" s="583"/>
      <c r="I71" s="591" t="str">
        <f>'OBRA CON ACUERDO O CONTRATO'!X70</f>
        <v>-</v>
      </c>
      <c r="J71" s="584"/>
      <c r="K71" s="588" t="str">
        <f>'OBRA CON ACUERDO O CONTRATO'!Y70</f>
        <v>-</v>
      </c>
      <c r="L71" s="585"/>
      <c r="M71" s="588" t="str">
        <f>'OBRA CON ACUERDO O CONTRATO'!Z70</f>
        <v>-</v>
      </c>
      <c r="N71" s="178"/>
      <c r="O71" s="178"/>
      <c r="P71" s="584"/>
      <c r="Q71" s="595" t="str">
        <f>'OBRA CON ACUERDO O CONTRATO'!AA70</f>
        <v>-</v>
      </c>
      <c r="R71" s="552"/>
      <c r="S71" s="598" t="str">
        <f>'OBRA CON ACUERDO O CONTRATO'!O70</f>
        <v>-</v>
      </c>
      <c r="T71" s="599" t="str">
        <f>'OBRA CON ACUERDO O CONTRATO'!P70</f>
        <v>ING. RIGOBERTO OLMEDO RAMOS</v>
      </c>
      <c r="U71" s="21" t="str">
        <f>'OBRA CON ACUERDO O CONTRATO'!G70</f>
        <v>DOP/AD/011/2014</v>
      </c>
      <c r="V71" s="13"/>
      <c r="W71" s="13"/>
      <c r="X71" s="600" t="str">
        <f>'OBRA CON ACUERDO O CONTRATO'!F70</f>
        <v>RAMO 33</v>
      </c>
      <c r="Y71" s="13"/>
      <c r="Z71" s="2" t="str">
        <f>'OBRA CON ACUERDO O CONTRATO'!H70</f>
        <v>ADMINISTRACION DIRECTA</v>
      </c>
      <c r="AA71" s="3" t="str">
        <f>'OBRA CON ACUERDO O CONTRATO'!I70</f>
        <v>REHABILITACIÓN DE RED DE DRENAJE EN C. VICENTE SUAREZ ENTRE C. INDEPENDENCIA Y NIÑOS HEROES, EN LA AGENCIA MUNICIPAL DE "EL MOLINO"</v>
      </c>
      <c r="AB71" s="4">
        <f>'OBRA CON ACUERDO O CONTRATO'!J70</f>
        <v>129939.7</v>
      </c>
      <c r="AC71" s="6">
        <f>'OBRA CON ACUERDO O CONTRATO'!K70</f>
        <v>41873</v>
      </c>
      <c r="AD71" s="5">
        <f>'OBRA CON ACUERDO O CONTRATO'!L70</f>
        <v>41876</v>
      </c>
      <c r="AE71" s="568">
        <f>'OBRA CON ACUERDO O CONTRATO'!M70</f>
        <v>41888</v>
      </c>
      <c r="AF71" s="274"/>
      <c r="AG71" s="323"/>
      <c r="AH71" s="323"/>
      <c r="AI71" s="575"/>
      <c r="AJ71" s="13"/>
    </row>
    <row r="72" spans="1:36" ht="75" hidden="1">
      <c r="A72" s="193">
        <f>'OBRA CON ACUERDO O CONTRATO'!E71</f>
        <v>2014</v>
      </c>
      <c r="B72" s="580"/>
      <c r="C72" s="180"/>
      <c r="D72" s="182"/>
      <c r="E72" s="182"/>
      <c r="F72" s="581"/>
      <c r="G72" s="588" t="str">
        <f>'OBRA CON ACUERDO O CONTRATO'!W71</f>
        <v>-</v>
      </c>
      <c r="H72" s="583"/>
      <c r="I72" s="591" t="str">
        <f>'OBRA CON ACUERDO O CONTRATO'!X71</f>
        <v>-</v>
      </c>
      <c r="J72" s="584"/>
      <c r="K72" s="588" t="str">
        <f>'OBRA CON ACUERDO O CONTRATO'!Y71</f>
        <v>-</v>
      </c>
      <c r="L72" s="585"/>
      <c r="M72" s="588" t="str">
        <f>'OBRA CON ACUERDO O CONTRATO'!Z71</f>
        <v>-</v>
      </c>
      <c r="N72" s="178"/>
      <c r="O72" s="178"/>
      <c r="P72" s="584"/>
      <c r="Q72" s="595" t="str">
        <f>'OBRA CON ACUERDO O CONTRATO'!AA71</f>
        <v>-</v>
      </c>
      <c r="R72" s="557"/>
      <c r="S72" s="598" t="str">
        <f>'OBRA CON ACUERDO O CONTRATO'!O71</f>
        <v>-</v>
      </c>
      <c r="T72" s="599" t="str">
        <f>'OBRA CON ACUERDO O CONTRATO'!P71</f>
        <v>ING. RIGOBERTO OLMEDO RAMOS</v>
      </c>
      <c r="U72" s="21" t="str">
        <f>'OBRA CON ACUERDO O CONTRATO'!G71</f>
        <v>DOP/AD/013/2014</v>
      </c>
      <c r="V72" s="13"/>
      <c r="W72" s="13"/>
      <c r="X72" s="600" t="str">
        <f>'OBRA CON ACUERDO O CONTRATO'!F71</f>
        <v>RAMO 33</v>
      </c>
      <c r="Y72" s="13"/>
      <c r="Z72" s="2" t="str">
        <f>'OBRA CON ACUERDO O CONTRATO'!H71</f>
        <v>ADMINISTRACION DIRECTA</v>
      </c>
      <c r="AA72" s="3" t="str">
        <f>'OBRA CON ACUERDO O CONTRATO'!I71</f>
        <v>EMPEDRADO AHOGADO EN CEMENTO C. VICENTE SUAREZ ENTRE C. INDEPENDENCIA Y NIÑOS HEROES, EN LA AGENCIA MUNICIPAL DE "EL MOLINO"</v>
      </c>
      <c r="AB72" s="4">
        <f>'OBRA CON ACUERDO O CONTRATO'!J71</f>
        <v>659302.69999999995</v>
      </c>
      <c r="AC72" s="6">
        <f>'OBRA CON ACUERDO O CONTRATO'!K71</f>
        <v>41901</v>
      </c>
      <c r="AD72" s="5">
        <f>'OBRA CON ACUERDO O CONTRATO'!L71</f>
        <v>41904</v>
      </c>
      <c r="AE72" s="568">
        <f>'OBRA CON ACUERDO O CONTRATO'!M71</f>
        <v>41930</v>
      </c>
      <c r="AF72" s="274"/>
      <c r="AG72" s="323"/>
      <c r="AH72" s="323"/>
      <c r="AI72" s="575"/>
      <c r="AJ72" s="13"/>
    </row>
    <row r="73" spans="1:36" s="387" customFormat="1" ht="105">
      <c r="A73" s="391">
        <f>'OBRA CON ACUERDO O CONTRATO'!E72</f>
        <v>2014</v>
      </c>
      <c r="B73" s="578"/>
      <c r="C73" s="392"/>
      <c r="D73" s="393"/>
      <c r="E73" s="393"/>
      <c r="F73" s="581"/>
      <c r="G73" s="588">
        <f>'OBRA CON ACUERDO O CONTRATO'!W72</f>
        <v>41820</v>
      </c>
      <c r="H73" s="583"/>
      <c r="I73" s="591" t="str">
        <f>'OBRA CON ACUERDO O CONTRATO'!X72</f>
        <v>-</v>
      </c>
      <c r="J73" s="584"/>
      <c r="K73" s="588" t="str">
        <f>'OBRA CON ACUERDO O CONTRATO'!Y72</f>
        <v>-</v>
      </c>
      <c r="L73" s="585"/>
      <c r="M73" s="588">
        <f>'OBRA CON ACUERDO O CONTRATO'!Z72</f>
        <v>41824</v>
      </c>
      <c r="N73" s="427" t="s">
        <v>727</v>
      </c>
      <c r="O73" s="394"/>
      <c r="P73" s="584"/>
      <c r="Q73" s="595">
        <f>'OBRA CON ACUERDO O CONTRATO'!AA72</f>
        <v>41824</v>
      </c>
      <c r="R73" s="386"/>
      <c r="S73" s="598" t="str">
        <f>'OBRA CON ACUERDO O CONTRATO'!O72</f>
        <v>C. URIEL PALOS CUEVAS</v>
      </c>
      <c r="T73" s="599" t="str">
        <f>'OBRA CON ACUERDO O CONTRATO'!P72</f>
        <v>C. DANIEL RODRIGUEZ VALENZUELA</v>
      </c>
      <c r="U73" s="378" t="str">
        <f>'OBRA CON ACUERDO O CONTRATO'!G72</f>
        <v>GMJ 003C OP/2014</v>
      </c>
      <c r="V73" s="386"/>
      <c r="W73" s="386"/>
      <c r="X73" s="600" t="str">
        <f>'OBRA CON ACUERDO O CONTRATO'!F72</f>
        <v>FONDEREG</v>
      </c>
      <c r="Y73" s="386"/>
      <c r="Z73" s="379" t="str">
        <f>'OBRA CON ACUERDO O CONTRATO'!H72</f>
        <v>INVITACIÓN</v>
      </c>
      <c r="AA73" s="380" t="str">
        <f>'OBRA CON ACUERDO O CONTRATO'!I72</f>
        <v>COLOCACIÓN DE ADOQUIN ASENTADO EN ARENA DE RIO EN LA CALLE PROFIRIO DÍAZ Y RENOVACIÓN DE REDES DE AGUA POTABLE Y DRENAJE, QUE SE LLEVARA A CABO EN LA LOCALIDAD DE SAN JUAN COSALA</v>
      </c>
      <c r="AB73" s="381">
        <f>'OBRA CON ACUERDO O CONTRATO'!J72</f>
        <v>2564100.69</v>
      </c>
      <c r="AC73" s="382">
        <f>'OBRA CON ACUERDO O CONTRATO'!K72</f>
        <v>41824</v>
      </c>
      <c r="AD73" s="383">
        <f>'OBRA CON ACUERDO O CONTRATO'!L72</f>
        <v>41855</v>
      </c>
      <c r="AE73" s="567">
        <f>'OBRA CON ACUERDO O CONTRATO'!M72</f>
        <v>41884</v>
      </c>
      <c r="AF73" s="274"/>
      <c r="AG73" s="323"/>
      <c r="AH73" s="323"/>
      <c r="AI73" s="575"/>
      <c r="AJ73" s="386"/>
    </row>
    <row r="74" spans="1:36" ht="75" hidden="1">
      <c r="A74" s="193">
        <f>'OBRA CON ACUERDO O CONTRATO'!E73</f>
        <v>2014</v>
      </c>
      <c r="B74" s="578"/>
      <c r="C74" s="180"/>
      <c r="D74" s="182"/>
      <c r="E74" s="182"/>
      <c r="F74" s="581"/>
      <c r="G74" s="588" t="str">
        <f>'OBRA CON ACUERDO O CONTRATO'!W73</f>
        <v>-</v>
      </c>
      <c r="H74" s="583"/>
      <c r="I74" s="591" t="str">
        <f>'OBRA CON ACUERDO O CONTRATO'!X73</f>
        <v>-</v>
      </c>
      <c r="J74" s="584"/>
      <c r="K74" s="588" t="str">
        <f>'OBRA CON ACUERDO O CONTRATO'!Y73</f>
        <v>-</v>
      </c>
      <c r="L74" s="585"/>
      <c r="M74" s="588" t="str">
        <f>'OBRA CON ACUERDO O CONTRATO'!Z73</f>
        <v>-</v>
      </c>
      <c r="N74" s="178"/>
      <c r="O74" s="178"/>
      <c r="P74" s="584"/>
      <c r="Q74" s="595" t="str">
        <f>'OBRA CON ACUERDO O CONTRATO'!AA73</f>
        <v>-</v>
      </c>
      <c r="R74" s="557"/>
      <c r="S74" s="598" t="str">
        <f>'OBRA CON ACUERDO O CONTRATO'!O73</f>
        <v>-</v>
      </c>
      <c r="T74" s="599" t="str">
        <f>'OBRA CON ACUERDO O CONTRATO'!P73</f>
        <v>C. DANIEL RODRIGUEZ VALENZUELA</v>
      </c>
      <c r="U74" s="21" t="str">
        <f>'OBRA CON ACUERDO O CONTRATO'!G73</f>
        <v>DOP/AD/014/2014</v>
      </c>
      <c r="V74" s="13"/>
      <c r="W74" s="13"/>
      <c r="X74" s="600" t="str">
        <f>'OBRA CON ACUERDO O CONTRATO'!F73</f>
        <v>CUENTA CORRIENTE</v>
      </c>
      <c r="Y74" s="13"/>
      <c r="Z74" s="2" t="str">
        <f>'OBRA CON ACUERDO O CONTRATO'!H73</f>
        <v>ADMINISTRACION DIRECTA</v>
      </c>
      <c r="AA74" s="3" t="str">
        <f>'OBRA CON ACUERDO O CONTRATO'!I73</f>
        <v>CONSTRUCCIÓN DE BANQUETAS EN C. MORELOS ENTRE HIDALGO Y JOSEFA ORTIZ DE DOMÍNGUEZ (1 LADO) SUR, EN LA CABECERA MUNICIPAL</v>
      </c>
      <c r="AB74" s="4">
        <f>'OBRA CON ACUERDO O CONTRATO'!J73</f>
        <v>119790.69</v>
      </c>
      <c r="AC74" s="6">
        <f>'OBRA CON ACUERDO O CONTRATO'!K73</f>
        <v>41876</v>
      </c>
      <c r="AD74" s="5">
        <f>'OBRA CON ACUERDO O CONTRATO'!L73</f>
        <v>41876</v>
      </c>
      <c r="AE74" s="568">
        <f>'OBRA CON ACUERDO O CONTRATO'!M73</f>
        <v>41907</v>
      </c>
      <c r="AF74" s="274"/>
      <c r="AG74" s="323"/>
      <c r="AH74" s="323"/>
      <c r="AI74" s="575"/>
      <c r="AJ74" s="13"/>
    </row>
    <row r="75" spans="1:36" ht="75" hidden="1">
      <c r="A75" s="193">
        <f>'OBRA CON ACUERDO O CONTRATO'!E74</f>
        <v>2014</v>
      </c>
      <c r="B75" s="578"/>
      <c r="C75" s="180"/>
      <c r="D75" s="182"/>
      <c r="E75" s="182"/>
      <c r="F75" s="581"/>
      <c r="G75" s="588" t="str">
        <f>'OBRA CON ACUERDO O CONTRATO'!W74</f>
        <v>-</v>
      </c>
      <c r="H75" s="583"/>
      <c r="I75" s="591" t="str">
        <f>'OBRA CON ACUERDO O CONTRATO'!X74</f>
        <v>-</v>
      </c>
      <c r="J75" s="584"/>
      <c r="K75" s="588" t="str">
        <f>'OBRA CON ACUERDO O CONTRATO'!Y74</f>
        <v>-</v>
      </c>
      <c r="L75" s="585"/>
      <c r="M75" s="588" t="str">
        <f>'OBRA CON ACUERDO O CONTRATO'!Z74</f>
        <v>-</v>
      </c>
      <c r="N75" s="178"/>
      <c r="O75" s="178"/>
      <c r="P75" s="584"/>
      <c r="Q75" s="595" t="str">
        <f>'OBRA CON ACUERDO O CONTRATO'!AA74</f>
        <v>-</v>
      </c>
      <c r="R75" s="557"/>
      <c r="S75" s="598" t="str">
        <f>'OBRA CON ACUERDO O CONTRATO'!O74</f>
        <v>-</v>
      </c>
      <c r="T75" s="599" t="str">
        <f>'OBRA CON ACUERDO O CONTRATO'!P74</f>
        <v>ING. RIGOBERTO OLMEDO RAMOS</v>
      </c>
      <c r="U75" s="21" t="str">
        <f>'OBRA CON ACUERDO O CONTRATO'!G74</f>
        <v>DOP/AD/015/2014</v>
      </c>
      <c r="V75" s="13"/>
      <c r="W75" s="13"/>
      <c r="X75" s="600" t="str">
        <f>'OBRA CON ACUERDO O CONTRATO'!F74</f>
        <v>RAMO 33</v>
      </c>
      <c r="Y75" s="13"/>
      <c r="Z75" s="2" t="str">
        <f>'OBRA CON ACUERDO O CONTRATO'!H74</f>
        <v>ADMINISTRACION DIRECTA</v>
      </c>
      <c r="AA75" s="3" t="str">
        <f>'OBRA CON ACUERDO O CONTRATO'!I74</f>
        <v>AMPLIACIÓN DE COLECTOR DE ALEJAMIENTO DEL DRENAJE SANITARIO (ENTRE AVE. DEL TRABAJO HASTA ARROYO) EN LA DELEGACIÓN DE ZAPOTITAN DE HIDALGO</v>
      </c>
      <c r="AB75" s="4">
        <f>'OBRA CON ACUERDO O CONTRATO'!J74</f>
        <v>1543344.7</v>
      </c>
      <c r="AC75" s="6">
        <f>'OBRA CON ACUERDO O CONTRATO'!K74</f>
        <v>41883</v>
      </c>
      <c r="AD75" s="5">
        <f>'OBRA CON ACUERDO O CONTRATO'!L74</f>
        <v>41883</v>
      </c>
      <c r="AE75" s="568">
        <f>'OBRA CON ACUERDO O CONTRATO'!M74</f>
        <v>41912</v>
      </c>
      <c r="AF75" s="274"/>
      <c r="AG75" s="323"/>
      <c r="AH75" s="323"/>
      <c r="AI75" s="575"/>
      <c r="AJ75" s="13"/>
    </row>
    <row r="76" spans="1:36" ht="165" hidden="1">
      <c r="A76" s="193">
        <f>'OBRA CON ACUERDO O CONTRATO'!E75</f>
        <v>2014</v>
      </c>
      <c r="B76" s="578"/>
      <c r="C76" s="180"/>
      <c r="D76" s="182"/>
      <c r="E76" s="182"/>
      <c r="F76" s="581"/>
      <c r="G76" s="588" t="str">
        <f>'OBRA CON ACUERDO O CONTRATO'!W75</f>
        <v>-</v>
      </c>
      <c r="H76" s="583"/>
      <c r="I76" s="591" t="str">
        <f>'OBRA CON ACUERDO O CONTRATO'!X75</f>
        <v>-</v>
      </c>
      <c r="J76" s="584"/>
      <c r="K76" s="588" t="str">
        <f>'OBRA CON ACUERDO O CONTRATO'!Y75</f>
        <v>-</v>
      </c>
      <c r="L76" s="585"/>
      <c r="M76" s="588" t="str">
        <f>'OBRA CON ACUERDO O CONTRATO'!Z75</f>
        <v>-</v>
      </c>
      <c r="N76" s="178"/>
      <c r="O76" s="178"/>
      <c r="P76" s="584"/>
      <c r="Q76" s="595" t="str">
        <f>'OBRA CON ACUERDO O CONTRATO'!AA75</f>
        <v>-</v>
      </c>
      <c r="R76" s="557"/>
      <c r="S76" s="598" t="str">
        <f>'OBRA CON ACUERDO O CONTRATO'!O75</f>
        <v>-</v>
      </c>
      <c r="T76" s="599" t="str">
        <f>'OBRA CON ACUERDO O CONTRATO'!P75</f>
        <v>ARQ. JUAN MANUEL PIRUL CORTÉS</v>
      </c>
      <c r="U76" s="21" t="str">
        <f>'OBRA CON ACUERDO O CONTRATO'!G75</f>
        <v>DOP/AD/016/2014</v>
      </c>
      <c r="V76" s="13"/>
      <c r="W76" s="13"/>
      <c r="X76" s="600" t="str">
        <f>'OBRA CON ACUERDO O CONTRATO'!F75</f>
        <v>CUENTA CORRIENTE</v>
      </c>
      <c r="Y76" s="13"/>
      <c r="Z76" s="2" t="str">
        <f>'OBRA CON ACUERDO O CONTRATO'!H75</f>
        <v>ADMINISTRACION DIRECTA</v>
      </c>
      <c r="AA76" s="3" t="str">
        <f>'OBRA CON ACUERDO O CONTRATO'!I75</f>
        <v>BACHEO CON MEZCLA AASFALTICA EN LAS CALLES; 1. C. VICENTE GUERRERO ENTRE INDEPENDENCIA Y NIÑOS HÉROES 2. C. NIÑOS HÉROES ENTRE MORELOS Y DEGOLLADO 3 C. MORELOS ENTRE PEDRO MORENO Y DEGOLLADO 4. C. MIGUEL ARANA ENTRE GONZÁLEZ ORTEGA Y COLÓN 5. C. DEGOLLADO ENTRE NIÑOS HÉROES A NICOLAS BRAVO, EN LA CABECERA MUNICIPAL</v>
      </c>
      <c r="AB76" s="4">
        <f>'OBRA CON ACUERDO O CONTRATO'!J75</f>
        <v>200000</v>
      </c>
      <c r="AC76" s="6">
        <f>'OBRA CON ACUERDO O CONTRATO'!K75</f>
        <v>41830</v>
      </c>
      <c r="AD76" s="5">
        <f>'OBRA CON ACUERDO O CONTRATO'!L75</f>
        <v>41834</v>
      </c>
      <c r="AE76" s="568">
        <f>'OBRA CON ACUERDO O CONTRATO'!M75</f>
        <v>41897</v>
      </c>
      <c r="AF76" s="274"/>
      <c r="AG76" s="323"/>
      <c r="AH76" s="323"/>
      <c r="AI76" s="575"/>
      <c r="AJ76" s="13"/>
    </row>
    <row r="77" spans="1:36" ht="30" hidden="1">
      <c r="A77" s="193">
        <f>'OBRA CON ACUERDO O CONTRATO'!E76</f>
        <v>2014</v>
      </c>
      <c r="B77" s="578"/>
      <c r="C77" s="180"/>
      <c r="D77" s="182"/>
      <c r="E77" s="182"/>
      <c r="F77" s="581"/>
      <c r="G77" s="588" t="str">
        <f>'OBRA CON ACUERDO O CONTRATO'!W76</f>
        <v>-</v>
      </c>
      <c r="H77" s="583"/>
      <c r="I77" s="591" t="str">
        <f>'OBRA CON ACUERDO O CONTRATO'!X76</f>
        <v>-</v>
      </c>
      <c r="J77" s="584"/>
      <c r="K77" s="588" t="str">
        <f>'OBRA CON ACUERDO O CONTRATO'!Y76</f>
        <v>-</v>
      </c>
      <c r="L77" s="585"/>
      <c r="M77" s="588" t="str">
        <f>'OBRA CON ACUERDO O CONTRATO'!Z76</f>
        <v>-</v>
      </c>
      <c r="N77" s="178"/>
      <c r="O77" s="178"/>
      <c r="P77" s="584"/>
      <c r="Q77" s="595" t="str">
        <f>'OBRA CON ACUERDO O CONTRATO'!AA76</f>
        <v>-</v>
      </c>
      <c r="R77" s="557"/>
      <c r="S77" s="598" t="str">
        <f>'OBRA CON ACUERDO O CONTRATO'!O76</f>
        <v>-</v>
      </c>
      <c r="T77" s="599">
        <f>'OBRA CON ACUERDO O CONTRATO'!P76</f>
        <v>0</v>
      </c>
      <c r="U77" s="21" t="str">
        <f>'OBRA CON ACUERDO O CONTRATO'!G76</f>
        <v>DOP/AD/017/2014</v>
      </c>
      <c r="V77" s="13"/>
      <c r="W77" s="13"/>
      <c r="X77" s="600" t="str">
        <f>'OBRA CON ACUERDO O CONTRATO'!F76</f>
        <v>PET</v>
      </c>
      <c r="Y77" s="13"/>
      <c r="Z77" s="2" t="str">
        <f>'OBRA CON ACUERDO O CONTRATO'!H76</f>
        <v>ADMINISTRACION DIRECTA</v>
      </c>
      <c r="AA77" s="3" t="str">
        <f>'OBRA CON ACUERDO O CONTRATO'!I76</f>
        <v xml:space="preserve">CONSTRUCCIÓN DE PISO FIRME EN LA LOCALIDAD DE POTRERILLOS </v>
      </c>
      <c r="AB77" s="4">
        <f>'OBRA CON ACUERDO O CONTRATO'!J76</f>
        <v>3311850</v>
      </c>
      <c r="AC77" s="6">
        <f>'OBRA CON ACUERDO O CONTRATO'!K76</f>
        <v>41922</v>
      </c>
      <c r="AD77" s="5">
        <f>'OBRA CON ACUERDO O CONTRATO'!L76</f>
        <v>41927</v>
      </c>
      <c r="AE77" s="568">
        <f>'OBRA CON ACUERDO O CONTRATO'!M76</f>
        <v>41988</v>
      </c>
      <c r="AF77" s="274"/>
      <c r="AG77" s="323"/>
      <c r="AH77" s="323"/>
      <c r="AI77" s="575"/>
      <c r="AJ77" s="13"/>
    </row>
    <row r="78" spans="1:36" ht="30" hidden="1">
      <c r="A78" s="193">
        <f>'OBRA CON ACUERDO O CONTRATO'!E77</f>
        <v>2014</v>
      </c>
      <c r="B78" s="578"/>
      <c r="C78" s="180"/>
      <c r="D78" s="182"/>
      <c r="E78" s="182"/>
      <c r="F78" s="581"/>
      <c r="G78" s="588" t="str">
        <f>'OBRA CON ACUERDO O CONTRATO'!W77</f>
        <v>-</v>
      </c>
      <c r="H78" s="583"/>
      <c r="I78" s="591" t="str">
        <f>'OBRA CON ACUERDO O CONTRATO'!X77</f>
        <v>-</v>
      </c>
      <c r="J78" s="584"/>
      <c r="K78" s="588" t="str">
        <f>'OBRA CON ACUERDO O CONTRATO'!Y77</f>
        <v>-</v>
      </c>
      <c r="L78" s="585"/>
      <c r="M78" s="588" t="str">
        <f>'OBRA CON ACUERDO O CONTRATO'!Z77</f>
        <v>-</v>
      </c>
      <c r="N78" s="178"/>
      <c r="O78" s="178"/>
      <c r="P78" s="584"/>
      <c r="Q78" s="595" t="str">
        <f>'OBRA CON ACUERDO O CONTRATO'!AA77</f>
        <v>-</v>
      </c>
      <c r="R78" s="557"/>
      <c r="S78" s="598" t="str">
        <f>'OBRA CON ACUERDO O CONTRATO'!O77</f>
        <v>-</v>
      </c>
      <c r="T78" s="599">
        <f>'OBRA CON ACUERDO O CONTRATO'!P77</f>
        <v>0</v>
      </c>
      <c r="U78" s="21" t="str">
        <f>'OBRA CON ACUERDO O CONTRATO'!G77</f>
        <v>DOP/AD/018/2014</v>
      </c>
      <c r="V78" s="13"/>
      <c r="W78" s="13"/>
      <c r="X78" s="600" t="str">
        <f>'OBRA CON ACUERDO O CONTRATO'!F77</f>
        <v>PET</v>
      </c>
      <c r="Y78" s="13"/>
      <c r="Z78" s="2" t="str">
        <f>'OBRA CON ACUERDO O CONTRATO'!H77</f>
        <v>ADMINISTRACION DIRECTA</v>
      </c>
      <c r="AA78" s="3" t="str">
        <f>'OBRA CON ACUERDO O CONTRATO'!I77</f>
        <v xml:space="preserve">CONSTRUCCIÓN DE PISO FIRME EN LA LOCALIDAD LAS TROJES </v>
      </c>
      <c r="AB78" s="4">
        <f>'OBRA CON ACUERDO O CONTRATO'!J77</f>
        <v>540540</v>
      </c>
      <c r="AC78" s="6">
        <f>'OBRA CON ACUERDO O CONTRATO'!K77</f>
        <v>41922</v>
      </c>
      <c r="AD78" s="5">
        <f>'OBRA CON ACUERDO O CONTRATO'!L77</f>
        <v>41927</v>
      </c>
      <c r="AE78" s="568">
        <f>'OBRA CON ACUERDO O CONTRATO'!M77</f>
        <v>41988</v>
      </c>
      <c r="AF78" s="274"/>
      <c r="AG78" s="323"/>
      <c r="AH78" s="323"/>
      <c r="AI78" s="575"/>
      <c r="AJ78" s="13"/>
    </row>
    <row r="79" spans="1:36" ht="60" hidden="1">
      <c r="A79" s="193">
        <f>'OBRA CON ACUERDO O CONTRATO'!E78</f>
        <v>2014</v>
      </c>
      <c r="B79" s="578"/>
      <c r="C79" s="180"/>
      <c r="D79" s="182"/>
      <c r="E79" s="182"/>
      <c r="F79" s="581"/>
      <c r="G79" s="588" t="str">
        <f>'OBRA CON ACUERDO O CONTRATO'!W78</f>
        <v>-</v>
      </c>
      <c r="H79" s="583"/>
      <c r="I79" s="591" t="str">
        <f>'OBRA CON ACUERDO O CONTRATO'!X78</f>
        <v>-</v>
      </c>
      <c r="J79" s="584"/>
      <c r="K79" s="588" t="str">
        <f>'OBRA CON ACUERDO O CONTRATO'!Y78</f>
        <v>-</v>
      </c>
      <c r="L79" s="585"/>
      <c r="M79" s="588" t="str">
        <f>'OBRA CON ACUERDO O CONTRATO'!Z78</f>
        <v>-</v>
      </c>
      <c r="N79" s="178"/>
      <c r="O79" s="178"/>
      <c r="P79" s="584"/>
      <c r="Q79" s="595" t="str">
        <f>'OBRA CON ACUERDO O CONTRATO'!AA78</f>
        <v>-</v>
      </c>
      <c r="R79" s="557"/>
      <c r="S79" s="598" t="str">
        <f>'OBRA CON ACUERDO O CONTRATO'!O78</f>
        <v>-</v>
      </c>
      <c r="T79" s="599" t="str">
        <f>'OBRA CON ACUERDO O CONTRATO'!P78</f>
        <v>ARQ. JAIME CONDE GOMEZ</v>
      </c>
      <c r="U79" s="21" t="str">
        <f>'OBRA CON ACUERDO O CONTRATO'!G78</f>
        <v>DOP/AD/021/2014</v>
      </c>
      <c r="V79" s="13"/>
      <c r="W79" s="13"/>
      <c r="X79" s="600">
        <f>'OBRA CON ACUERDO O CONTRATO'!F78</f>
        <v>0</v>
      </c>
      <c r="Y79" s="13"/>
      <c r="Z79" s="2" t="str">
        <f>'OBRA CON ACUERDO O CONTRATO'!H78</f>
        <v>ADMINISTRACION DIRECTA</v>
      </c>
      <c r="AA79" s="3" t="str">
        <f>'OBRA CON ACUERDO O CONTRATO'!I78</f>
        <v>REHABILITACION DE BANQUETAS EN C. HIDALGO CRUCE CON CALLE DONATO GUERRA EN LA CABECERA MUNICIPAL</v>
      </c>
      <c r="AB79" s="4">
        <f>'OBRA CON ACUERDO O CONTRATO'!J78</f>
        <v>40279.599999999999</v>
      </c>
      <c r="AC79" s="6">
        <f>'OBRA CON ACUERDO O CONTRATO'!K78</f>
        <v>41939</v>
      </c>
      <c r="AD79" s="5">
        <f>'OBRA CON ACUERDO O CONTRATO'!L78</f>
        <v>41939</v>
      </c>
      <c r="AE79" s="568">
        <f>'OBRA CON ACUERDO O CONTRATO'!M78</f>
        <v>41954</v>
      </c>
      <c r="AF79" s="274"/>
      <c r="AG79" s="323"/>
      <c r="AH79" s="323"/>
      <c r="AI79" s="575"/>
      <c r="AJ79" s="13"/>
    </row>
    <row r="80" spans="1:36" s="387" customFormat="1" ht="45">
      <c r="A80" s="391">
        <f>'OBRA CON ACUERDO O CONTRATO'!E79</f>
        <v>2014</v>
      </c>
      <c r="B80" s="578"/>
      <c r="C80" s="392"/>
      <c r="D80" s="393"/>
      <c r="E80" s="393"/>
      <c r="F80" s="581"/>
      <c r="G80" s="588">
        <f>'OBRA CON ACUERDO O CONTRATO'!W79</f>
        <v>41736</v>
      </c>
      <c r="H80" s="583"/>
      <c r="I80" s="591" t="str">
        <f>'OBRA CON ACUERDO O CONTRATO'!X79</f>
        <v>-</v>
      </c>
      <c r="J80" s="584"/>
      <c r="K80" s="588" t="str">
        <f>'OBRA CON ACUERDO O CONTRATO'!Y79</f>
        <v>-</v>
      </c>
      <c r="L80" s="585"/>
      <c r="M80" s="588">
        <f>'OBRA CON ACUERDO O CONTRATO'!Z79</f>
        <v>41743</v>
      </c>
      <c r="N80" s="427" t="s">
        <v>727</v>
      </c>
      <c r="O80" s="394"/>
      <c r="P80" s="584"/>
      <c r="Q80" s="595">
        <f>'OBRA CON ACUERDO O CONTRATO'!AA79</f>
        <v>41743</v>
      </c>
      <c r="R80" s="386"/>
      <c r="S80" s="598" t="str">
        <f>'OBRA CON ACUERDO O CONTRATO'!O79</f>
        <v>ESTUDIO CASA Y CIUDAD SA DE CV</v>
      </c>
      <c r="T80" s="599" t="str">
        <f>'OBRA CON ACUERDO O CONTRATO'!P79</f>
        <v>C. DANIEL RODRIGUEZ VALENZUELA</v>
      </c>
      <c r="U80" s="378" t="str">
        <f>'OBRA CON ACUERDO O CONTRATO'!G79</f>
        <v>GMJ 004C OP/2014</v>
      </c>
      <c r="V80" s="386"/>
      <c r="W80" s="386"/>
      <c r="X80" s="600" t="str">
        <f>'OBRA CON ACUERDO O CONTRATO'!F79</f>
        <v>3X1 PARA MIGRANTES</v>
      </c>
      <c r="Y80" s="386"/>
      <c r="Z80" s="379" t="str">
        <f>'OBRA CON ACUERDO O CONTRATO'!H79</f>
        <v>INVITACIÓN</v>
      </c>
      <c r="AA80" s="380" t="str">
        <f>'OBRA CON ACUERDO O CONTRATO'!I79</f>
        <v>TERMINACION DE GUARDERIA EN LA CABECERA MUNICIPAL DE JOCOTEPEC</v>
      </c>
      <c r="AB80" s="381">
        <f>'OBRA CON ACUERDO O CONTRATO'!J79</f>
        <v>3006508.94</v>
      </c>
      <c r="AC80" s="382">
        <f>'OBRA CON ACUERDO O CONTRATO'!K79</f>
        <v>41848</v>
      </c>
      <c r="AD80" s="383">
        <f>'OBRA CON ACUERDO O CONTRATO'!L79</f>
        <v>41855</v>
      </c>
      <c r="AE80" s="567">
        <f>'OBRA CON ACUERDO O CONTRATO'!M79</f>
        <v>41975</v>
      </c>
      <c r="AF80" s="274"/>
      <c r="AG80" s="323"/>
      <c r="AH80" s="323"/>
      <c r="AI80" s="575"/>
      <c r="AJ80" s="386"/>
    </row>
    <row r="81" spans="1:36" ht="60" hidden="1">
      <c r="A81" s="193">
        <f>'OBRA CON ACUERDO O CONTRATO'!E80</f>
        <v>2014</v>
      </c>
      <c r="B81" s="578"/>
      <c r="C81" s="180"/>
      <c r="D81" s="182"/>
      <c r="E81" s="182"/>
      <c r="F81" s="581"/>
      <c r="G81" s="588" t="str">
        <f>'OBRA CON ACUERDO O CONTRATO'!W80</f>
        <v>-</v>
      </c>
      <c r="H81" s="583"/>
      <c r="I81" s="591" t="str">
        <f>'OBRA CON ACUERDO O CONTRATO'!X80</f>
        <v>-</v>
      </c>
      <c r="J81" s="584"/>
      <c r="K81" s="588" t="str">
        <f>'OBRA CON ACUERDO O CONTRATO'!Y80</f>
        <v>-</v>
      </c>
      <c r="L81" s="585"/>
      <c r="M81" s="588" t="str">
        <f>'OBRA CON ACUERDO O CONTRATO'!Z80</f>
        <v>-</v>
      </c>
      <c r="N81" s="178"/>
      <c r="O81" s="178"/>
      <c r="P81" s="584"/>
      <c r="Q81" s="595" t="str">
        <f>'OBRA CON ACUERDO O CONTRATO'!AA80</f>
        <v>-</v>
      </c>
      <c r="R81" s="557"/>
      <c r="S81" s="598" t="str">
        <f>'OBRA CON ACUERDO O CONTRATO'!O80</f>
        <v>PROYECTO DISEÑO Y CONSTRUCCION</v>
      </c>
      <c r="T81" s="599" t="str">
        <f>'OBRA CON ACUERDO O CONTRATO'!P80</f>
        <v>C. DANIEL RODRIGUEZ VALENZUELA</v>
      </c>
      <c r="U81" s="21" t="str">
        <f>'OBRA CON ACUERDO O CONTRATO'!G80</f>
        <v>GMJ 005C OP/2014</v>
      </c>
      <c r="V81" s="13"/>
      <c r="W81" s="13"/>
      <c r="X81" s="600" t="str">
        <f>'OBRA CON ACUERDO O CONTRATO'!F80</f>
        <v>RAMO 33</v>
      </c>
      <c r="Y81" s="13"/>
      <c r="Z81" s="2" t="str">
        <f>'OBRA CON ACUERDO O CONTRATO'!H80</f>
        <v>ADJUDICACIÓN DIRECTA</v>
      </c>
      <c r="AA81" s="3" t="str">
        <f>'OBRA CON ACUERDO O CONTRATO'!I80</f>
        <v>ALUMBRADO PUBLICO EN AV. DEL TRABAJO, EN LA DELEGACIÓN DE ZAPOTITAN DE HIDALGO, DEL MUNICIPIO DE JOCOTEPEC, JALISCO</v>
      </c>
      <c r="AB81" s="4">
        <f>'OBRA CON ACUERDO O CONTRATO'!J80</f>
        <v>887908.66</v>
      </c>
      <c r="AC81" s="6">
        <f>'OBRA CON ACUERDO O CONTRATO'!K80</f>
        <v>41901</v>
      </c>
      <c r="AD81" s="5">
        <f>'OBRA CON ACUERDO O CONTRATO'!L80</f>
        <v>41911</v>
      </c>
      <c r="AE81" s="568">
        <f>'OBRA CON ACUERDO O CONTRATO'!M80</f>
        <v>41954</v>
      </c>
      <c r="AF81" s="274"/>
      <c r="AG81" s="323"/>
      <c r="AH81" s="323"/>
      <c r="AI81" s="575"/>
      <c r="AJ81" s="13"/>
    </row>
    <row r="82" spans="1:36" ht="90" hidden="1">
      <c r="A82" s="193">
        <f>'OBRA CON ACUERDO O CONTRATO'!E81</f>
        <v>2014</v>
      </c>
      <c r="B82" s="578"/>
      <c r="C82" s="180"/>
      <c r="D82" s="182"/>
      <c r="E82" s="182"/>
      <c r="F82" s="581"/>
      <c r="G82" s="588" t="str">
        <f>'OBRA CON ACUERDO O CONTRATO'!W81</f>
        <v>-</v>
      </c>
      <c r="H82" s="583"/>
      <c r="I82" s="591" t="str">
        <f>'OBRA CON ACUERDO O CONTRATO'!X81</f>
        <v>-</v>
      </c>
      <c r="J82" s="584"/>
      <c r="K82" s="588" t="str">
        <f>'OBRA CON ACUERDO O CONTRATO'!Y81</f>
        <v>-</v>
      </c>
      <c r="L82" s="585"/>
      <c r="M82" s="588" t="str">
        <f>'OBRA CON ACUERDO O CONTRATO'!Z81</f>
        <v>-</v>
      </c>
      <c r="N82" s="178"/>
      <c r="O82" s="178"/>
      <c r="P82" s="584"/>
      <c r="Q82" s="595" t="str">
        <f>'OBRA CON ACUERDO O CONTRATO'!AA81</f>
        <v>-</v>
      </c>
      <c r="R82" s="557"/>
      <c r="S82" s="598" t="str">
        <f>'OBRA CON ACUERDO O CONTRATO'!O81</f>
        <v>-</v>
      </c>
      <c r="T82" s="599" t="str">
        <f>'OBRA CON ACUERDO O CONTRATO'!P81</f>
        <v>ING. RIGOBERTO OLMEDO RAMOS</v>
      </c>
      <c r="U82" s="21" t="str">
        <f>'OBRA CON ACUERDO O CONTRATO'!G81</f>
        <v>DOP/AD/029/2014</v>
      </c>
      <c r="V82" s="13"/>
      <c r="W82" s="13"/>
      <c r="X82" s="600" t="str">
        <f>'OBRA CON ACUERDO O CONTRATO'!F81</f>
        <v>RAMO 33</v>
      </c>
      <c r="Y82" s="13"/>
      <c r="Z82" s="2" t="str">
        <f>'OBRA CON ACUERDO O CONTRATO'!H81</f>
        <v>ADMINISTRACION DIRECTA</v>
      </c>
      <c r="AA82" s="3" t="str">
        <f>'OBRA CON ACUERDO O CONTRATO'!I81</f>
        <v>REHABILITACIÓN DE RED DE DRENAJE EN C. HIDALGO, CON REPOSICIÓN DE EMPEDRADO DE; C. NIÑOS HEROES HASTA ESCUELA J. VICENTE NEGRETE, EN LA AGENCIA MUNICIPAL DE EL MOLINO.</v>
      </c>
      <c r="AB82" s="4">
        <f>'OBRA CON ACUERDO O CONTRATO'!J81</f>
        <v>295674.09999999998</v>
      </c>
      <c r="AC82" s="6">
        <f>'OBRA CON ACUERDO O CONTRATO'!K81</f>
        <v>41823</v>
      </c>
      <c r="AD82" s="5">
        <f>'OBRA CON ACUERDO O CONTRATO'!L81</f>
        <v>41823</v>
      </c>
      <c r="AE82" s="568">
        <f>'OBRA CON ACUERDO O CONTRATO'!M81</f>
        <v>41850</v>
      </c>
      <c r="AF82" s="274"/>
      <c r="AG82" s="323"/>
      <c r="AH82" s="323"/>
      <c r="AI82" s="575"/>
      <c r="AJ82" s="13"/>
    </row>
    <row r="83" spans="1:36" ht="90" hidden="1">
      <c r="A83" s="193">
        <f>'OBRA CON ACUERDO O CONTRATO'!E82</f>
        <v>2014</v>
      </c>
      <c r="B83" s="578"/>
      <c r="C83" s="180"/>
      <c r="D83" s="182"/>
      <c r="E83" s="182"/>
      <c r="F83" s="581"/>
      <c r="G83" s="588" t="str">
        <f>'OBRA CON ACUERDO O CONTRATO'!W82</f>
        <v>-</v>
      </c>
      <c r="H83" s="583"/>
      <c r="I83" s="591" t="str">
        <f>'OBRA CON ACUERDO O CONTRATO'!X82</f>
        <v>-</v>
      </c>
      <c r="J83" s="584"/>
      <c r="K83" s="588" t="str">
        <f>'OBRA CON ACUERDO O CONTRATO'!Y82</f>
        <v>-</v>
      </c>
      <c r="L83" s="585"/>
      <c r="M83" s="588" t="str">
        <f>'OBRA CON ACUERDO O CONTRATO'!Z82</f>
        <v>-</v>
      </c>
      <c r="N83" s="178"/>
      <c r="O83" s="178"/>
      <c r="P83" s="584"/>
      <c r="Q83" s="595" t="str">
        <f>'OBRA CON ACUERDO O CONTRATO'!AA82</f>
        <v>-</v>
      </c>
      <c r="R83" s="557"/>
      <c r="S83" s="598" t="str">
        <f>'OBRA CON ACUERDO O CONTRATO'!O82</f>
        <v>-</v>
      </c>
      <c r="T83" s="599" t="str">
        <f>'OBRA CON ACUERDO O CONTRATO'!P82</f>
        <v>ING. RIGOBERTO OLMEDO RAMOS</v>
      </c>
      <c r="U83" s="21" t="str">
        <f>'OBRA CON ACUERDO O CONTRATO'!G82</f>
        <v>DOP/AD/030/2014</v>
      </c>
      <c r="V83" s="13"/>
      <c r="W83" s="13"/>
      <c r="X83" s="600" t="str">
        <f>'OBRA CON ACUERDO O CONTRATO'!F82</f>
        <v>RAMO 33</v>
      </c>
      <c r="Y83" s="13"/>
      <c r="Z83" s="2" t="str">
        <f>'OBRA CON ACUERDO O CONTRATO'!H82</f>
        <v>ADMINISTRACION DIRECTA</v>
      </c>
      <c r="AA83" s="3" t="str">
        <f>'OBRA CON ACUERDO O CONTRATO'!I82</f>
        <v>REHABILITACIÓN DE RED DE AGUA POTABLE EN C. HIDALGO, CON REPOSICIÓN DE EMPEDRADO DE; C. NIÑOS HEROES HASTA ESCUELA J. VICENTE NEGRETE, EN LA AGENCIA MUNICIPAL DE EL MOLINO.</v>
      </c>
      <c r="AB83" s="4">
        <f>'OBRA CON ACUERDO O CONTRATO'!J82</f>
        <v>220909.46</v>
      </c>
      <c r="AC83" s="6">
        <f>'OBRA CON ACUERDO O CONTRATO'!K82</f>
        <v>41823</v>
      </c>
      <c r="AD83" s="5">
        <f>'OBRA CON ACUERDO O CONTRATO'!L82</f>
        <v>41841</v>
      </c>
      <c r="AE83" s="568">
        <f>'OBRA CON ACUERDO O CONTRATO'!M82</f>
        <v>41881</v>
      </c>
      <c r="AF83" s="274"/>
      <c r="AG83" s="323"/>
      <c r="AH83" s="323"/>
      <c r="AI83" s="575"/>
      <c r="AJ83" s="13"/>
    </row>
    <row r="84" spans="1:36" ht="105" hidden="1">
      <c r="A84" s="193">
        <f>'OBRA CON ACUERDO O CONTRATO'!E83</f>
        <v>2014</v>
      </c>
      <c r="B84" s="578"/>
      <c r="C84" s="180"/>
      <c r="D84" s="182"/>
      <c r="E84" s="182"/>
      <c r="F84" s="581"/>
      <c r="G84" s="588" t="str">
        <f>'OBRA CON ACUERDO O CONTRATO'!W83</f>
        <v>-</v>
      </c>
      <c r="H84" s="583"/>
      <c r="I84" s="591" t="str">
        <f>'OBRA CON ACUERDO O CONTRATO'!X83</f>
        <v>-</v>
      </c>
      <c r="J84" s="584"/>
      <c r="K84" s="588" t="str">
        <f>'OBRA CON ACUERDO O CONTRATO'!Y83</f>
        <v>-</v>
      </c>
      <c r="L84" s="585"/>
      <c r="M84" s="588" t="str">
        <f>'OBRA CON ACUERDO O CONTRATO'!Z83</f>
        <v>-</v>
      </c>
      <c r="N84" s="178"/>
      <c r="O84" s="178"/>
      <c r="P84" s="584"/>
      <c r="Q84" s="595" t="str">
        <f>'OBRA CON ACUERDO O CONTRATO'!AA83</f>
        <v>-</v>
      </c>
      <c r="R84" s="557"/>
      <c r="S84" s="598" t="str">
        <f>'OBRA CON ACUERDO O CONTRATO'!O83</f>
        <v>-</v>
      </c>
      <c r="T84" s="599" t="str">
        <f>'OBRA CON ACUERDO O CONTRATO'!P83</f>
        <v>ING. RIGOBERTO OLMEDO RAMOS</v>
      </c>
      <c r="U84" s="21" t="str">
        <f>'OBRA CON ACUERDO O CONTRATO'!G83</f>
        <v>DOP/AD/031/2014</v>
      </c>
      <c r="V84" s="13"/>
      <c r="W84" s="13"/>
      <c r="X84" s="600" t="str">
        <f>'OBRA CON ACUERDO O CONTRATO'!F83</f>
        <v>RAMO 33</v>
      </c>
      <c r="Y84" s="13"/>
      <c r="Z84" s="2" t="str">
        <f>'OBRA CON ACUERDO O CONTRATO'!H83</f>
        <v>ADMINISTRACION DIRECTA</v>
      </c>
      <c r="AA84" s="3" t="str">
        <f>'OBRA CON ACUERDO O CONTRATO'!I83</f>
        <v>REHABILITACIÓN DE RED DE DRENAJE EN C. NIÑOS HEROES , CON REPOSICIÓN DE EMPEDRADO DE; C. HIDALGO HASTA ESCUELATELESECUNDARIA NIÑOS HEROES, EN LA AGENCIA MUNICIPAL DE EL MOLINO.</v>
      </c>
      <c r="AB84" s="4">
        <f>'OBRA CON ACUERDO O CONTRATO'!J83</f>
        <v>200492.77</v>
      </c>
      <c r="AC84" s="6">
        <f>'OBRA CON ACUERDO O CONTRATO'!K83</f>
        <v>41823</v>
      </c>
      <c r="AD84" s="5">
        <f>'OBRA CON ACUERDO O CONTRATO'!L83</f>
        <v>41827</v>
      </c>
      <c r="AE84" s="568">
        <f>'OBRA CON ACUERDO O CONTRATO'!M83</f>
        <v>41881</v>
      </c>
      <c r="AF84" s="274"/>
      <c r="AG84" s="323"/>
      <c r="AH84" s="323"/>
      <c r="AI84" s="575"/>
      <c r="AJ84" s="13"/>
    </row>
    <row r="85" spans="1:36" ht="105" hidden="1">
      <c r="A85" s="193">
        <f>'OBRA CON ACUERDO O CONTRATO'!E84</f>
        <v>2014</v>
      </c>
      <c r="B85" s="578"/>
      <c r="C85" s="180"/>
      <c r="D85" s="182"/>
      <c r="E85" s="182"/>
      <c r="F85" s="581"/>
      <c r="G85" s="588" t="str">
        <f>'OBRA CON ACUERDO O CONTRATO'!W84</f>
        <v>-</v>
      </c>
      <c r="H85" s="583"/>
      <c r="I85" s="591" t="str">
        <f>'OBRA CON ACUERDO O CONTRATO'!X84</f>
        <v>-</v>
      </c>
      <c r="J85" s="584"/>
      <c r="K85" s="588" t="str">
        <f>'OBRA CON ACUERDO O CONTRATO'!Y84</f>
        <v>-</v>
      </c>
      <c r="L85" s="585"/>
      <c r="M85" s="588" t="str">
        <f>'OBRA CON ACUERDO O CONTRATO'!Z84</f>
        <v>-</v>
      </c>
      <c r="N85" s="178"/>
      <c r="O85" s="178"/>
      <c r="P85" s="584"/>
      <c r="Q85" s="595" t="str">
        <f>'OBRA CON ACUERDO O CONTRATO'!AA84</f>
        <v>-</v>
      </c>
      <c r="R85" s="557"/>
      <c r="S85" s="598" t="str">
        <f>'OBRA CON ACUERDO O CONTRATO'!O84</f>
        <v>-</v>
      </c>
      <c r="T85" s="599" t="str">
        <f>'OBRA CON ACUERDO O CONTRATO'!P84</f>
        <v>ING. RIGOBERTO OLMEDO RAMOS</v>
      </c>
      <c r="U85" s="21" t="str">
        <f>'OBRA CON ACUERDO O CONTRATO'!G84</f>
        <v>DOP/AD/032/2014</v>
      </c>
      <c r="V85" s="13"/>
      <c r="W85" s="13"/>
      <c r="X85" s="600" t="str">
        <f>'OBRA CON ACUERDO O CONTRATO'!F84</f>
        <v>RAMO 33</v>
      </c>
      <c r="Y85" s="13"/>
      <c r="Z85" s="2" t="str">
        <f>'OBRA CON ACUERDO O CONTRATO'!H84</f>
        <v>ADMINISTRACION DIRECTA</v>
      </c>
      <c r="AA85" s="3" t="str">
        <f>'OBRA CON ACUERDO O CONTRATO'!I84</f>
        <v>REHABILITACIÓN DE RED DE AGUA POTABLE EN C. NIÑOS HEROES , CON REPOSICIÓN DE EMPEDRADO DE; C. HIDALGO HASTA ESCUELA TELESECUNDARIA NIÑOS HEROES, EN LA AGENCIA MUNICIPAL DE EL MOLINO.</v>
      </c>
      <c r="AB85" s="4">
        <f>'OBRA CON ACUERDO O CONTRATO'!J84</f>
        <v>191497.02</v>
      </c>
      <c r="AC85" s="6">
        <f>'OBRA CON ACUERDO O CONTRATO'!K84</f>
        <v>41823</v>
      </c>
      <c r="AD85" s="5">
        <f>'OBRA CON ACUERDO O CONTRATO'!L84</f>
        <v>41865</v>
      </c>
      <c r="AE85" s="568">
        <f>'OBRA CON ACUERDO O CONTRATO'!M84</f>
        <v>41881</v>
      </c>
      <c r="AF85" s="274"/>
      <c r="AG85" s="323"/>
      <c r="AH85" s="323"/>
      <c r="AI85" s="575"/>
      <c r="AJ85" s="13"/>
    </row>
    <row r="86" spans="1:36" ht="90" hidden="1">
      <c r="A86" s="193">
        <f>'OBRA CON ACUERDO O CONTRATO'!E85</f>
        <v>2014</v>
      </c>
      <c r="B86" s="578"/>
      <c r="C86" s="180"/>
      <c r="D86" s="182"/>
      <c r="E86" s="182"/>
      <c r="F86" s="581"/>
      <c r="G86" s="588" t="str">
        <f>'OBRA CON ACUERDO O CONTRATO'!W85</f>
        <v>-</v>
      </c>
      <c r="H86" s="583"/>
      <c r="I86" s="591" t="str">
        <f>'OBRA CON ACUERDO O CONTRATO'!X85</f>
        <v>-</v>
      </c>
      <c r="J86" s="584"/>
      <c r="K86" s="588" t="str">
        <f>'OBRA CON ACUERDO O CONTRATO'!Y85</f>
        <v>-</v>
      </c>
      <c r="L86" s="585"/>
      <c r="M86" s="588" t="str">
        <f>'OBRA CON ACUERDO O CONTRATO'!Z85</f>
        <v>-</v>
      </c>
      <c r="N86" s="178"/>
      <c r="O86" s="178"/>
      <c r="P86" s="584"/>
      <c r="Q86" s="595" t="str">
        <f>'OBRA CON ACUERDO O CONTRATO'!AA85</f>
        <v>-</v>
      </c>
      <c r="R86" s="557"/>
      <c r="S86" s="598" t="str">
        <f>'OBRA CON ACUERDO O CONTRATO'!O85</f>
        <v>-</v>
      </c>
      <c r="T86" s="599" t="str">
        <f>'OBRA CON ACUERDO O CONTRATO'!P85</f>
        <v>ING. RIGOBERTO OLMEDO RAMOS</v>
      </c>
      <c r="U86" s="21" t="str">
        <f>'OBRA CON ACUERDO O CONTRATO'!G85</f>
        <v>DOP/AD/033/2014</v>
      </c>
      <c r="V86" s="13"/>
      <c r="W86" s="13"/>
      <c r="X86" s="600" t="str">
        <f>'OBRA CON ACUERDO O CONTRATO'!F85</f>
        <v>RAMO 33</v>
      </c>
      <c r="Y86" s="13"/>
      <c r="Z86" s="2" t="str">
        <f>'OBRA CON ACUERDO O CONTRATO'!H85</f>
        <v>ADMINISTRACION DIRECTA</v>
      </c>
      <c r="AA86" s="3" t="str">
        <f>'OBRA CON ACUERDO O CONTRATO'!I85</f>
        <v>REHABILITACIÓN DE RED DE DRENAJE EN C. VICENTE SUAREZ, CON REPOSICIÓN DE EMPEDRADO; ENTRE C. INDEPENDENCIA Y NIÑOS HEROES, EN LA AGENCIA MUNICIPAL DE EL MOLINO.</v>
      </c>
      <c r="AB86" s="4">
        <f>'OBRA CON ACUERDO O CONTRATO'!J85</f>
        <v>278434.27</v>
      </c>
      <c r="AC86" s="6">
        <f>'OBRA CON ACUERDO O CONTRATO'!K85</f>
        <v>41823</v>
      </c>
      <c r="AD86" s="5">
        <f>'OBRA CON ACUERDO O CONTRATO'!L85</f>
        <v>41848</v>
      </c>
      <c r="AE86" s="568">
        <f>'OBRA CON ACUERDO O CONTRATO'!M85</f>
        <v>41912</v>
      </c>
      <c r="AF86" s="274"/>
      <c r="AG86" s="323"/>
      <c r="AH86" s="323"/>
      <c r="AI86" s="575"/>
      <c r="AJ86" s="13"/>
    </row>
    <row r="87" spans="1:36" ht="90" hidden="1">
      <c r="A87" s="193">
        <f>'OBRA CON ACUERDO O CONTRATO'!E86</f>
        <v>2014</v>
      </c>
      <c r="B87" s="578"/>
      <c r="C87" s="180"/>
      <c r="D87" s="182"/>
      <c r="E87" s="182"/>
      <c r="F87" s="581"/>
      <c r="G87" s="588" t="str">
        <f>'OBRA CON ACUERDO O CONTRATO'!W86</f>
        <v>-</v>
      </c>
      <c r="H87" s="583"/>
      <c r="I87" s="591" t="str">
        <f>'OBRA CON ACUERDO O CONTRATO'!X86</f>
        <v>-</v>
      </c>
      <c r="J87" s="584"/>
      <c r="K87" s="588" t="str">
        <f>'OBRA CON ACUERDO O CONTRATO'!Y86</f>
        <v>-</v>
      </c>
      <c r="L87" s="585"/>
      <c r="M87" s="588" t="str">
        <f>'OBRA CON ACUERDO O CONTRATO'!Z86</f>
        <v>-</v>
      </c>
      <c r="N87" s="178"/>
      <c r="O87" s="178"/>
      <c r="P87" s="584"/>
      <c r="Q87" s="595" t="str">
        <f>'OBRA CON ACUERDO O CONTRATO'!AA86</f>
        <v>-</v>
      </c>
      <c r="R87" s="557"/>
      <c r="S87" s="598" t="str">
        <f>'OBRA CON ACUERDO O CONTRATO'!O86</f>
        <v>-</v>
      </c>
      <c r="T87" s="599" t="str">
        <f>'OBRA CON ACUERDO O CONTRATO'!P86</f>
        <v>ING. RIGOBERTO OLMEDO RAMOS</v>
      </c>
      <c r="U87" s="21" t="str">
        <f>'OBRA CON ACUERDO O CONTRATO'!G86</f>
        <v>DOP/AD/034/2014</v>
      </c>
      <c r="V87" s="13"/>
      <c r="W87" s="13"/>
      <c r="X87" s="600" t="str">
        <f>'OBRA CON ACUERDO O CONTRATO'!F86</f>
        <v>RAMO 33</v>
      </c>
      <c r="Y87" s="13"/>
      <c r="Z87" s="2" t="str">
        <f>'OBRA CON ACUERDO O CONTRATO'!H86</f>
        <v>ADMINISTRACION DIRECTA</v>
      </c>
      <c r="AA87" s="3" t="str">
        <f>'OBRA CON ACUERDO O CONTRATO'!I86</f>
        <v>REHABILITACIÓN DE RED DE AGUA POTABLE EN C. VICENTE SUAREZ, CON REPOSICIÓN DE EMPEDRADO; ENTRE C. INDEPENDENCIA Y NIÑOS HEROES, EN LA AGENCIA MUNICIPAL DE EL MOLINO.</v>
      </c>
      <c r="AB87" s="4">
        <f>'OBRA CON ACUERDO O CONTRATO'!J86</f>
        <v>231798.06</v>
      </c>
      <c r="AC87" s="6">
        <f>'OBRA CON ACUERDO O CONTRATO'!K86</f>
        <v>41823</v>
      </c>
      <c r="AD87" s="5">
        <f>'OBRA CON ACUERDO O CONTRATO'!L86</f>
        <v>41862</v>
      </c>
      <c r="AE87" s="568">
        <f>'OBRA CON ACUERDO O CONTRATO'!M86</f>
        <v>41912</v>
      </c>
      <c r="AF87" s="274"/>
      <c r="AG87" s="323"/>
      <c r="AH87" s="323"/>
      <c r="AI87" s="575"/>
      <c r="AJ87" s="13"/>
    </row>
    <row r="88" spans="1:36" ht="135" hidden="1">
      <c r="A88" s="193">
        <f>'OBRA CON ACUERDO O CONTRATO'!E87</f>
        <v>2014</v>
      </c>
      <c r="B88" s="578"/>
      <c r="C88" s="180"/>
      <c r="D88" s="182"/>
      <c r="E88" s="182"/>
      <c r="F88" s="581"/>
      <c r="G88" s="588" t="str">
        <f>'OBRA CON ACUERDO O CONTRATO'!W87</f>
        <v>-</v>
      </c>
      <c r="H88" s="583"/>
      <c r="I88" s="591" t="str">
        <f>'OBRA CON ACUERDO O CONTRATO'!X87</f>
        <v>-</v>
      </c>
      <c r="J88" s="584"/>
      <c r="K88" s="588" t="str">
        <f>'OBRA CON ACUERDO O CONTRATO'!Y87</f>
        <v>-</v>
      </c>
      <c r="L88" s="585"/>
      <c r="M88" s="588" t="str">
        <f>'OBRA CON ACUERDO O CONTRATO'!Z87</f>
        <v>-</v>
      </c>
      <c r="N88" s="178"/>
      <c r="O88" s="178"/>
      <c r="P88" s="584"/>
      <c r="Q88" s="595" t="str">
        <f>'OBRA CON ACUERDO O CONTRATO'!AA87</f>
        <v>-</v>
      </c>
      <c r="R88" s="557"/>
      <c r="S88" s="598" t="str">
        <f>'OBRA CON ACUERDO O CONTRATO'!O87</f>
        <v>JOSE LUIS RANGEL GALVEZ</v>
      </c>
      <c r="T88" s="599" t="str">
        <f>'OBRA CON ACUERDO O CONTRATO'!P87</f>
        <v>C. DANIEL RODRIGUEZ VALENZUELA</v>
      </c>
      <c r="U88" s="21" t="str">
        <f>'OBRA CON ACUERDO O CONTRATO'!G87</f>
        <v>GMJ 006C OP/2014</v>
      </c>
      <c r="V88" s="13"/>
      <c r="W88" s="13"/>
      <c r="X88" s="600" t="str">
        <f>'OBRA CON ACUERDO O CONTRATO'!F87</f>
        <v>CUENTA CORRIENTE</v>
      </c>
      <c r="Y88" s="13"/>
      <c r="Z88" s="2" t="str">
        <f>'OBRA CON ACUERDO O CONTRATO'!H87</f>
        <v>ADJUDICACIÓN DIRECTA</v>
      </c>
      <c r="AA88" s="3" t="str">
        <f>'OBRA CON ACUERDO O CONTRATO'!I87</f>
        <v>CONSTRUCCION DE BANQUETAS EN LA CALLE MORELOS ENTRE C. MATAMOROS Y C. GUADALUPE VICTORIA, (2 LADOS) NORTE Y SUR, CONSTRUCCIONDE BANQUETS EN  LA CALLE MORELOS ENTRE C. HIDALGO Y JOSEFA ORTIZ DE DOMINGUEZ, (1 LADO) NORTE EN LA CABECERA MUNICIPAL DE JOCOTEPEC, JALISCO</v>
      </c>
      <c r="AB88" s="4">
        <f>'OBRA CON ACUERDO O CONTRATO'!J87</f>
        <v>425152.03</v>
      </c>
      <c r="AC88" s="6">
        <f>'OBRA CON ACUERDO O CONTRATO'!K87</f>
        <v>41901</v>
      </c>
      <c r="AD88" s="5">
        <f>'OBRA CON ACUERDO O CONTRATO'!L87</f>
        <v>41904</v>
      </c>
      <c r="AE88" s="568">
        <f>'OBRA CON ACUERDO O CONTRATO'!M87</f>
        <v>41941</v>
      </c>
      <c r="AF88" s="274"/>
      <c r="AG88" s="323"/>
      <c r="AH88" s="323"/>
      <c r="AI88" s="575"/>
      <c r="AJ88" s="13"/>
    </row>
    <row r="89" spans="1:36" ht="60" hidden="1">
      <c r="A89" s="193">
        <f>'OBRA CON ACUERDO O CONTRATO'!E88</f>
        <v>2014</v>
      </c>
      <c r="B89" s="578"/>
      <c r="C89" s="180"/>
      <c r="D89" s="182"/>
      <c r="E89" s="182"/>
      <c r="F89" s="581"/>
      <c r="G89" s="588" t="str">
        <f>'OBRA CON ACUERDO O CONTRATO'!W88</f>
        <v>-</v>
      </c>
      <c r="H89" s="583"/>
      <c r="I89" s="591" t="str">
        <f>'OBRA CON ACUERDO O CONTRATO'!X88</f>
        <v>-</v>
      </c>
      <c r="J89" s="584"/>
      <c r="K89" s="588" t="str">
        <f>'OBRA CON ACUERDO O CONTRATO'!Y88</f>
        <v>-</v>
      </c>
      <c r="L89" s="585"/>
      <c r="M89" s="588" t="str">
        <f>'OBRA CON ACUERDO O CONTRATO'!Z88</f>
        <v>-</v>
      </c>
      <c r="N89" s="178"/>
      <c r="O89" s="178"/>
      <c r="P89" s="584"/>
      <c r="Q89" s="595" t="str">
        <f>'OBRA CON ACUERDO O CONTRATO'!AA88</f>
        <v>-</v>
      </c>
      <c r="R89" s="557"/>
      <c r="S89" s="598" t="str">
        <f>'OBRA CON ACUERDO O CONTRATO'!O88</f>
        <v>-</v>
      </c>
      <c r="T89" s="599" t="str">
        <f>'OBRA CON ACUERDO O CONTRATO'!P88</f>
        <v>C. DANIEL RODRIGUEZ VALENZUELA</v>
      </c>
      <c r="U89" s="21" t="str">
        <f>'OBRA CON ACUERDO O CONTRATO'!G88</f>
        <v>DOP/AD/039/2014</v>
      </c>
      <c r="V89" s="13"/>
      <c r="W89" s="13"/>
      <c r="X89" s="600" t="str">
        <f>'OBRA CON ACUERDO O CONTRATO'!F88</f>
        <v>CUENTA CORRIENTE</v>
      </c>
      <c r="Y89" s="13"/>
      <c r="Z89" s="2" t="str">
        <f>'OBRA CON ACUERDO O CONTRATO'!H88</f>
        <v>ADMINISTRACION DIRECTA</v>
      </c>
      <c r="AA89" s="3" t="str">
        <f>'OBRA CON ACUERDO O CONTRATO'!I88</f>
        <v>CONSTRUCCION DE PLAZOLETA EN CALLE HIDALGO, EN LA DELEGACION DE SAN PERO TESISTAN, DEL MUNICIPIO DE JOCOTEPEC, JALISCO</v>
      </c>
      <c r="AB89" s="4">
        <f>'OBRA CON ACUERDO O CONTRATO'!J88</f>
        <v>40000</v>
      </c>
      <c r="AC89" s="6">
        <f>'OBRA CON ACUERDO O CONTRATO'!K88</f>
        <v>41974</v>
      </c>
      <c r="AD89" s="5">
        <f>'OBRA CON ACUERDO O CONTRATO'!L88</f>
        <v>41976</v>
      </c>
      <c r="AE89" s="568">
        <f>'OBRA CON ACUERDO O CONTRATO'!M88</f>
        <v>41997</v>
      </c>
      <c r="AF89" s="274"/>
      <c r="AG89" s="323"/>
      <c r="AH89" s="323"/>
      <c r="AI89" s="575"/>
      <c r="AJ89" s="13"/>
    </row>
    <row r="90" spans="1:36" ht="30" hidden="1">
      <c r="A90" s="193">
        <f>'OBRA CON ACUERDO O CONTRATO'!E89</f>
        <v>2014</v>
      </c>
      <c r="B90" s="578"/>
      <c r="C90" s="180"/>
      <c r="D90" s="182"/>
      <c r="E90" s="182"/>
      <c r="F90" s="581"/>
      <c r="G90" s="588" t="str">
        <f>'OBRA CON ACUERDO O CONTRATO'!W89</f>
        <v>-</v>
      </c>
      <c r="H90" s="583"/>
      <c r="I90" s="591" t="str">
        <f>'OBRA CON ACUERDO O CONTRATO'!X89</f>
        <v>-</v>
      </c>
      <c r="J90" s="584"/>
      <c r="K90" s="588" t="str">
        <f>'OBRA CON ACUERDO O CONTRATO'!Y89</f>
        <v>-</v>
      </c>
      <c r="L90" s="585"/>
      <c r="M90" s="588" t="str">
        <f>'OBRA CON ACUERDO O CONTRATO'!Z89</f>
        <v>-</v>
      </c>
      <c r="N90" s="178"/>
      <c r="O90" s="178"/>
      <c r="P90" s="584"/>
      <c r="Q90" s="595" t="str">
        <f>'OBRA CON ACUERDO O CONTRATO'!AA89</f>
        <v>-</v>
      </c>
      <c r="R90" s="557"/>
      <c r="S90" s="598" t="str">
        <f>'OBRA CON ACUERDO O CONTRATO'!O89</f>
        <v>-</v>
      </c>
      <c r="T90" s="599">
        <f>'OBRA CON ACUERDO O CONTRATO'!P89</f>
        <v>0</v>
      </c>
      <c r="U90" s="21" t="str">
        <f>'OBRA CON ACUERDO O CONTRATO'!G89</f>
        <v>DOP/AD/040/2014</v>
      </c>
      <c r="V90" s="13"/>
      <c r="W90" s="13"/>
      <c r="X90" s="600" t="str">
        <f>'OBRA CON ACUERDO O CONTRATO'!F89</f>
        <v>CUENTA CORRIENTE</v>
      </c>
      <c r="Y90" s="13"/>
      <c r="Z90" s="2" t="str">
        <f>'OBRA CON ACUERDO O CONTRATO'!H89</f>
        <v>ADMINISTRACION DIRECTA</v>
      </c>
      <c r="AA90" s="3" t="str">
        <f>'OBRA CON ACUERDO O CONTRATO'!I89</f>
        <v>APOYO PARA LA CONSTRUCCION DE ESCATOPISTAS EN EL MALECON</v>
      </c>
      <c r="AB90" s="4">
        <f>'OBRA CON ACUERDO O CONTRATO'!J89</f>
        <v>15000</v>
      </c>
      <c r="AC90" s="6">
        <f>'OBRA CON ACUERDO O CONTRATO'!K89</f>
        <v>41974</v>
      </c>
      <c r="AD90" s="5">
        <f>'OBRA CON ACUERDO O CONTRATO'!L89</f>
        <v>41981</v>
      </c>
      <c r="AE90" s="568">
        <f>'OBRA CON ACUERDO O CONTRATO'!M89</f>
        <v>41995</v>
      </c>
      <c r="AF90" s="274"/>
      <c r="AG90" s="323"/>
      <c r="AH90" s="323"/>
      <c r="AI90" s="575"/>
      <c r="AJ90" s="13"/>
    </row>
    <row r="91" spans="1:36" ht="60" hidden="1">
      <c r="A91" s="193">
        <f>'OBRA CON ACUERDO O CONTRATO'!E90</f>
        <v>2014</v>
      </c>
      <c r="B91" s="578"/>
      <c r="C91" s="180"/>
      <c r="D91" s="182"/>
      <c r="E91" s="182"/>
      <c r="F91" s="581"/>
      <c r="G91" s="588" t="str">
        <f>'OBRA CON ACUERDO O CONTRATO'!W90</f>
        <v>-</v>
      </c>
      <c r="H91" s="583"/>
      <c r="I91" s="591" t="str">
        <f>'OBRA CON ACUERDO O CONTRATO'!X90</f>
        <v>-</v>
      </c>
      <c r="J91" s="584"/>
      <c r="K91" s="588" t="str">
        <f>'OBRA CON ACUERDO O CONTRATO'!Y90</f>
        <v>-</v>
      </c>
      <c r="L91" s="585"/>
      <c r="M91" s="588" t="str">
        <f>'OBRA CON ACUERDO O CONTRATO'!Z90</f>
        <v>-</v>
      </c>
      <c r="N91" s="178"/>
      <c r="O91" s="178"/>
      <c r="P91" s="584"/>
      <c r="Q91" s="595" t="str">
        <f>'OBRA CON ACUERDO O CONTRATO'!AA90</f>
        <v>-</v>
      </c>
      <c r="R91" s="557"/>
      <c r="S91" s="598" t="str">
        <f>'OBRA CON ACUERDO O CONTRATO'!O90</f>
        <v>-</v>
      </c>
      <c r="T91" s="599">
        <f>'OBRA CON ACUERDO O CONTRATO'!P90</f>
        <v>0</v>
      </c>
      <c r="U91" s="21" t="str">
        <f>'OBRA CON ACUERDO O CONTRATO'!G90</f>
        <v>DOP/AD/041/2014</v>
      </c>
      <c r="V91" s="13"/>
      <c r="W91" s="13"/>
      <c r="X91" s="600" t="str">
        <f>'OBRA CON ACUERDO O CONTRATO'!F90</f>
        <v>CUENTA CORRIENTE</v>
      </c>
      <c r="Y91" s="13"/>
      <c r="Z91" s="2" t="str">
        <f>'OBRA CON ACUERDO O CONTRATO'!H90</f>
        <v>ADMINISTRACION DIRECTA</v>
      </c>
      <c r="AA91" s="3" t="str">
        <f>'OBRA CON ACUERDO O CONTRATO'!I90</f>
        <v>DEMOLICION Y REUBICACION DE NICHO DE IMAGEN RELIGIOSA EN PRIVADA ALLENDE ESQUINA MORELOS, EN GENCIA DE CHANTEPEC</v>
      </c>
      <c r="AB91" s="4">
        <f>'OBRA CON ACUERDO O CONTRATO'!J90</f>
        <v>15000</v>
      </c>
      <c r="AC91" s="6">
        <f>'OBRA CON ACUERDO O CONTRATO'!K90</f>
        <v>41974</v>
      </c>
      <c r="AD91" s="5">
        <f>'OBRA CON ACUERDO O CONTRATO'!L90</f>
        <v>41981</v>
      </c>
      <c r="AE91" s="568">
        <f>'OBRA CON ACUERDO O CONTRATO'!M90</f>
        <v>41988</v>
      </c>
      <c r="AF91" s="274"/>
      <c r="AG91" s="323"/>
      <c r="AH91" s="323"/>
      <c r="AI91" s="575"/>
      <c r="AJ91" s="13"/>
    </row>
    <row r="92" spans="1:36" ht="60" hidden="1">
      <c r="A92" s="193">
        <f>'OBRA CON ACUERDO O CONTRATO'!E91</f>
        <v>2014</v>
      </c>
      <c r="B92" s="578"/>
      <c r="C92" s="180"/>
      <c r="D92" s="182"/>
      <c r="E92" s="182"/>
      <c r="F92" s="581"/>
      <c r="G92" s="588" t="str">
        <f>'OBRA CON ACUERDO O CONTRATO'!W91</f>
        <v>-</v>
      </c>
      <c r="H92" s="583"/>
      <c r="I92" s="591" t="str">
        <f>'OBRA CON ACUERDO O CONTRATO'!X91</f>
        <v>-</v>
      </c>
      <c r="J92" s="584"/>
      <c r="K92" s="588" t="str">
        <f>'OBRA CON ACUERDO O CONTRATO'!Y91</f>
        <v>-</v>
      </c>
      <c r="L92" s="585"/>
      <c r="M92" s="588" t="str">
        <f>'OBRA CON ACUERDO O CONTRATO'!Z91</f>
        <v>-</v>
      </c>
      <c r="N92" s="178"/>
      <c r="O92" s="178"/>
      <c r="P92" s="584"/>
      <c r="Q92" s="595" t="str">
        <f>'OBRA CON ACUERDO O CONTRATO'!AA91</f>
        <v>-</v>
      </c>
      <c r="R92" s="557"/>
      <c r="S92" s="598" t="str">
        <f>'OBRA CON ACUERDO O CONTRATO'!O91</f>
        <v>SIOP</v>
      </c>
      <c r="T92" s="599" t="str">
        <f>'OBRA CON ACUERDO O CONTRATO'!P91</f>
        <v>SIOP</v>
      </c>
      <c r="U92" s="21" t="str">
        <f>'OBRA CON ACUERDO O CONTRATO'!G91</f>
        <v>CONT X ESTADO</v>
      </c>
      <c r="V92" s="13"/>
      <c r="W92" s="13"/>
      <c r="X92" s="600" t="str">
        <f>'OBRA CON ACUERDO O CONTRATO'!F91</f>
        <v>FISE</v>
      </c>
      <c r="Y92" s="13"/>
      <c r="Z92" s="2" t="str">
        <f>'OBRA CON ACUERDO O CONTRATO'!H91</f>
        <v>CONT X ESTADO</v>
      </c>
      <c r="AA92" s="3" t="str">
        <f>'OBRA CON ACUERDO O CONTRATO'!I91</f>
        <v>CONSTRUCCION DE RED DE AGUA POTABLE, DRENAJE SANITARIO Y/O ELECTRIFICACIÓN EN AV. TULE, ZAPOTITAN DE HIDALGO</v>
      </c>
      <c r="AB92" s="4" t="str">
        <f>'OBRA CON ACUERDO O CONTRATO'!J91</f>
        <v>-</v>
      </c>
      <c r="AC92" s="6" t="str">
        <f>'OBRA CON ACUERDO O CONTRATO'!K91</f>
        <v>-</v>
      </c>
      <c r="AD92" s="5" t="str">
        <f>'OBRA CON ACUERDO O CONTRATO'!L91</f>
        <v>-</v>
      </c>
      <c r="AE92" s="568" t="str">
        <f>'OBRA CON ACUERDO O CONTRATO'!M91</f>
        <v>-</v>
      </c>
      <c r="AF92" s="274"/>
      <c r="AG92" s="323"/>
      <c r="AH92" s="323"/>
      <c r="AI92" s="575"/>
      <c r="AJ92" s="13"/>
    </row>
    <row r="93" spans="1:36" ht="60" hidden="1">
      <c r="A93" s="193">
        <f>'OBRA CON ACUERDO O CONTRATO'!E92</f>
        <v>2014</v>
      </c>
      <c r="B93" s="578"/>
      <c r="C93" s="180"/>
      <c r="D93" s="182"/>
      <c r="E93" s="182"/>
      <c r="F93" s="581"/>
      <c r="G93" s="588" t="str">
        <f>'OBRA CON ACUERDO O CONTRATO'!W92</f>
        <v>-</v>
      </c>
      <c r="H93" s="583"/>
      <c r="I93" s="591" t="str">
        <f>'OBRA CON ACUERDO O CONTRATO'!X92</f>
        <v>-</v>
      </c>
      <c r="J93" s="584"/>
      <c r="K93" s="588" t="str">
        <f>'OBRA CON ACUERDO O CONTRATO'!Y92</f>
        <v>-</v>
      </c>
      <c r="L93" s="585"/>
      <c r="M93" s="588" t="str">
        <f>'OBRA CON ACUERDO O CONTRATO'!Z92</f>
        <v>-</v>
      </c>
      <c r="N93" s="178"/>
      <c r="O93" s="178"/>
      <c r="P93" s="584"/>
      <c r="Q93" s="595" t="str">
        <f>'OBRA CON ACUERDO O CONTRATO'!AA92</f>
        <v>-</v>
      </c>
      <c r="R93" s="557"/>
      <c r="S93" s="598" t="str">
        <f>'OBRA CON ACUERDO O CONTRATO'!O92</f>
        <v>SIOP</v>
      </c>
      <c r="T93" s="599" t="str">
        <f>'OBRA CON ACUERDO O CONTRATO'!P92</f>
        <v>SIOP</v>
      </c>
      <c r="U93" s="21" t="str">
        <f>'OBRA CON ACUERDO O CONTRATO'!G92</f>
        <v>CONT X ESTADO</v>
      </c>
      <c r="V93" s="13"/>
      <c r="W93" s="13"/>
      <c r="X93" s="600" t="str">
        <f>'OBRA CON ACUERDO O CONTRATO'!F92</f>
        <v>FISE</v>
      </c>
      <c r="Y93" s="13"/>
      <c r="Z93" s="2" t="str">
        <f>'OBRA CON ACUERDO O CONTRATO'!H92</f>
        <v>CONT X ESTADO</v>
      </c>
      <c r="AA93" s="3" t="str">
        <f>'OBRA CON ACUERDO O CONTRATO'!I92</f>
        <v>CONSTRUCCION DE RED DE AGUA POTABLE, DRENAJE SANITARIO Y/O ELECTRIFICACIÓN EN AV. TULE 2, ZAPOTITAN DE HIDALGO</v>
      </c>
      <c r="AB93" s="4" t="str">
        <f>'OBRA CON ACUERDO O CONTRATO'!J92</f>
        <v>-</v>
      </c>
      <c r="AC93" s="6" t="str">
        <f>'OBRA CON ACUERDO O CONTRATO'!K92</f>
        <v>-</v>
      </c>
      <c r="AD93" s="5" t="str">
        <f>'OBRA CON ACUERDO O CONTRATO'!L92</f>
        <v>-</v>
      </c>
      <c r="AE93" s="568" t="str">
        <f>'OBRA CON ACUERDO O CONTRATO'!M92</f>
        <v>-</v>
      </c>
      <c r="AF93" s="274"/>
      <c r="AG93" s="323"/>
      <c r="AH93" s="323"/>
      <c r="AI93" s="575"/>
      <c r="AJ93" s="13"/>
    </row>
    <row r="94" spans="1:36" ht="75" hidden="1">
      <c r="A94" s="193">
        <f>'OBRA CON ACUERDO O CONTRATO'!E93</f>
        <v>2014</v>
      </c>
      <c r="B94" s="578"/>
      <c r="C94" s="180"/>
      <c r="D94" s="182"/>
      <c r="E94" s="182"/>
      <c r="F94" s="581"/>
      <c r="G94" s="588" t="str">
        <f>'OBRA CON ACUERDO O CONTRATO'!W93</f>
        <v>-</v>
      </c>
      <c r="H94" s="583"/>
      <c r="I94" s="591" t="str">
        <f>'OBRA CON ACUERDO O CONTRATO'!X93</f>
        <v>-</v>
      </c>
      <c r="J94" s="584"/>
      <c r="K94" s="588" t="str">
        <f>'OBRA CON ACUERDO O CONTRATO'!Y93</f>
        <v>-</v>
      </c>
      <c r="L94" s="585"/>
      <c r="M94" s="588" t="str">
        <f>'OBRA CON ACUERDO O CONTRATO'!Z93</f>
        <v>-</v>
      </c>
      <c r="N94" s="178"/>
      <c r="O94" s="178"/>
      <c r="P94" s="584"/>
      <c r="Q94" s="595" t="str">
        <f>'OBRA CON ACUERDO O CONTRATO'!AA93</f>
        <v>-</v>
      </c>
      <c r="R94" s="557"/>
      <c r="S94" s="598" t="str">
        <f>'OBRA CON ACUERDO O CONTRATO'!O93</f>
        <v>SIOP</v>
      </c>
      <c r="T94" s="599" t="str">
        <f>'OBRA CON ACUERDO O CONTRATO'!P93</f>
        <v>SIOP</v>
      </c>
      <c r="U94" s="21" t="str">
        <f>'OBRA CON ACUERDO O CONTRATO'!G93</f>
        <v>CONT X ESTADO</v>
      </c>
      <c r="V94" s="13"/>
      <c r="W94" s="13"/>
      <c r="X94" s="600" t="str">
        <f>'OBRA CON ACUERDO O CONTRATO'!F93</f>
        <v>FISE</v>
      </c>
      <c r="Y94" s="13"/>
      <c r="Z94" s="2" t="str">
        <f>'OBRA CON ACUERDO O CONTRATO'!H93</f>
        <v>CONT X ESTADO</v>
      </c>
      <c r="AA94" s="3" t="str">
        <f>'OBRA CON ACUERDO O CONTRATO'!I93</f>
        <v>CONSTRUCCION DE RED DE AGUA POTABLE, DRENAJE SANITARIO Y/O ELECTRIFICACIÓN EN C. FRATERNIDAD, ZAPOTITAN DE HIDALGO</v>
      </c>
      <c r="AB94" s="4" t="str">
        <f>'OBRA CON ACUERDO O CONTRATO'!J93</f>
        <v>-</v>
      </c>
      <c r="AC94" s="6" t="str">
        <f>'OBRA CON ACUERDO O CONTRATO'!K93</f>
        <v>-</v>
      </c>
      <c r="AD94" s="5" t="str">
        <f>'OBRA CON ACUERDO O CONTRATO'!L93</f>
        <v>-</v>
      </c>
      <c r="AE94" s="568" t="str">
        <f>'OBRA CON ACUERDO O CONTRATO'!M93</f>
        <v>-</v>
      </c>
      <c r="AF94" s="274"/>
      <c r="AG94" s="323"/>
      <c r="AH94" s="323"/>
      <c r="AI94" s="575"/>
      <c r="AJ94" s="13"/>
    </row>
    <row r="95" spans="1:36" ht="60" hidden="1">
      <c r="A95" s="193">
        <f>'OBRA CON ACUERDO O CONTRATO'!E94</f>
        <v>2015</v>
      </c>
      <c r="B95" s="578"/>
      <c r="C95" s="180"/>
      <c r="D95" s="182"/>
      <c r="E95" s="182"/>
      <c r="F95" s="581"/>
      <c r="G95" s="588" t="str">
        <f>'OBRA CON ACUERDO O CONTRATO'!W94</f>
        <v>-</v>
      </c>
      <c r="H95" s="583"/>
      <c r="I95" s="591" t="str">
        <f>'OBRA CON ACUERDO O CONTRATO'!X94</f>
        <v>-</v>
      </c>
      <c r="J95" s="584"/>
      <c r="K95" s="588" t="str">
        <f>'OBRA CON ACUERDO O CONTRATO'!Y94</f>
        <v>-</v>
      </c>
      <c r="L95" s="585"/>
      <c r="M95" s="588" t="str">
        <f>'OBRA CON ACUERDO O CONTRATO'!Z94</f>
        <v>-</v>
      </c>
      <c r="N95" s="178"/>
      <c r="O95" s="178"/>
      <c r="P95" s="584"/>
      <c r="Q95" s="595" t="str">
        <f>'OBRA CON ACUERDO O CONTRATO'!AA94</f>
        <v>-</v>
      </c>
      <c r="R95" s="557"/>
      <c r="S95" s="598" t="str">
        <f>'OBRA CON ACUERDO O CONTRATO'!O94</f>
        <v>C. EFRAIN GONZALEZ CRUZ</v>
      </c>
      <c r="T95" s="599" t="str">
        <f>'OBRA CON ACUERDO O CONTRATO'!P94</f>
        <v>ING. RIGOBERTO OLMEDO RAMOS</v>
      </c>
      <c r="U95" s="21" t="str">
        <f>'OBRA CON ACUERDO O CONTRATO'!G94</f>
        <v>GMJ 001C OP/2015</v>
      </c>
      <c r="V95" s="13"/>
      <c r="W95" s="13"/>
      <c r="X95" s="600" t="str">
        <f>'OBRA CON ACUERDO O CONTRATO'!F94</f>
        <v>RAMO 33</v>
      </c>
      <c r="Y95" s="13"/>
      <c r="Z95" s="2" t="str">
        <f>'OBRA CON ACUERDO O CONTRATO'!H94</f>
        <v>ADJUDICACIÓN DIRECTA</v>
      </c>
      <c r="AA95" s="3" t="str">
        <f>'OBRA CON ACUERDO O CONTRATO'!I94</f>
        <v>ELECTRIFICACIÓN DE MEDIA Y BAJA TENSION EN EL BARRIO "LA BECERRERA", EN LA AGENCIA DE EL MOLINO</v>
      </c>
      <c r="AB95" s="4">
        <f>'OBRA CON ACUERDO O CONTRATO'!J94</f>
        <v>265913.18</v>
      </c>
      <c r="AC95" s="6">
        <f>'OBRA CON ACUERDO O CONTRATO'!K94</f>
        <v>42010</v>
      </c>
      <c r="AD95" s="5">
        <f>'OBRA CON ACUERDO O CONTRATO'!L94</f>
        <v>42016</v>
      </c>
      <c r="AE95" s="568">
        <f>'OBRA CON ACUERDO O CONTRATO'!M94</f>
        <v>42030</v>
      </c>
      <c r="AF95" s="274"/>
      <c r="AG95" s="323"/>
      <c r="AH95" s="323"/>
      <c r="AI95" s="575"/>
      <c r="AJ95" s="13"/>
    </row>
    <row r="96" spans="1:36" ht="60" hidden="1">
      <c r="A96" s="193">
        <f>'OBRA CON ACUERDO O CONTRATO'!E95</f>
        <v>2015</v>
      </c>
      <c r="B96" s="578"/>
      <c r="C96" s="180"/>
      <c r="D96" s="182"/>
      <c r="E96" s="182"/>
      <c r="F96" s="581"/>
      <c r="G96" s="588" t="str">
        <f>'OBRA CON ACUERDO O CONTRATO'!W95</f>
        <v>-</v>
      </c>
      <c r="H96" s="583"/>
      <c r="I96" s="591" t="str">
        <f>'OBRA CON ACUERDO O CONTRATO'!X95</f>
        <v>-</v>
      </c>
      <c r="J96" s="584"/>
      <c r="K96" s="588" t="str">
        <f>'OBRA CON ACUERDO O CONTRATO'!Y95</f>
        <v>-</v>
      </c>
      <c r="L96" s="585"/>
      <c r="M96" s="588" t="str">
        <f>'OBRA CON ACUERDO O CONTRATO'!Z95</f>
        <v>-</v>
      </c>
      <c r="N96" s="178"/>
      <c r="O96" s="178"/>
      <c r="P96" s="584"/>
      <c r="Q96" s="595" t="str">
        <f>'OBRA CON ACUERDO O CONTRATO'!AA95</f>
        <v>-</v>
      </c>
      <c r="R96" s="557"/>
      <c r="S96" s="598" t="str">
        <f>'OBRA CON ACUERDO O CONTRATO'!O95</f>
        <v>HIDRAULICOS TRUJILLO S.A. DE C.V.</v>
      </c>
      <c r="T96" s="599" t="str">
        <f>'OBRA CON ACUERDO O CONTRATO'!P95</f>
        <v>ING. RIGOBERTO OLMEDO RAMOS</v>
      </c>
      <c r="U96" s="21" t="str">
        <f>'OBRA CON ACUERDO O CONTRATO'!G95</f>
        <v>GMJ 002C OP/2015</v>
      </c>
      <c r="V96" s="13"/>
      <c r="W96" s="13"/>
      <c r="X96" s="600" t="str">
        <f>'OBRA CON ACUERDO O CONTRATO'!F95</f>
        <v>CUENTA CORRIENTE</v>
      </c>
      <c r="Y96" s="13"/>
      <c r="Z96" s="2" t="str">
        <f>'OBRA CON ACUERDO O CONTRATO'!H95</f>
        <v>ADJUDICACIÓN DIRECTA</v>
      </c>
      <c r="AA96" s="3" t="str">
        <f>'OBRA CON ACUERDO O CONTRATO'!I95</f>
        <v>CONEXIÓN DE DRENAJE A PLANTA DE TRTAMIENTO PARALELO A CARRETERA CHAPALA-JOCOTEPEC, EN LA LOCALIDD DE: SAN JUAN COSALA</v>
      </c>
      <c r="AB96" s="4">
        <f>'OBRA CON ACUERDO O CONTRATO'!J95</f>
        <v>95412.78</v>
      </c>
      <c r="AC96" s="6">
        <f>'OBRA CON ACUERDO O CONTRATO'!K95</f>
        <v>42006</v>
      </c>
      <c r="AD96" s="5">
        <f>'OBRA CON ACUERDO O CONTRATO'!L95</f>
        <v>42006</v>
      </c>
      <c r="AE96" s="568">
        <f>'OBRA CON ACUERDO O CONTRATO'!M95</f>
        <v>42015</v>
      </c>
      <c r="AF96" s="274"/>
      <c r="AG96" s="323"/>
      <c r="AH96" s="323"/>
      <c r="AI96" s="575"/>
      <c r="AJ96" s="13"/>
    </row>
    <row r="97" spans="1:36" s="387" customFormat="1" ht="90">
      <c r="A97" s="391">
        <f>'OBRA CON ACUERDO O CONTRATO'!E96</f>
        <v>2015</v>
      </c>
      <c r="B97" s="578"/>
      <c r="C97" s="392"/>
      <c r="D97" s="393"/>
      <c r="E97" s="393"/>
      <c r="F97" s="581"/>
      <c r="G97" s="588">
        <f>'OBRA CON ACUERDO O CONTRATO'!W96</f>
        <v>42037</v>
      </c>
      <c r="H97" s="583"/>
      <c r="I97" s="591" t="str">
        <f>'OBRA CON ACUERDO O CONTRATO'!X96</f>
        <v>-</v>
      </c>
      <c r="J97" s="584"/>
      <c r="K97" s="588" t="str">
        <f>'OBRA CON ACUERDO O CONTRATO'!Y96</f>
        <v>-</v>
      </c>
      <c r="L97" s="585"/>
      <c r="M97" s="588">
        <f>'OBRA CON ACUERDO O CONTRATO'!Z96</f>
        <v>42045</v>
      </c>
      <c r="N97" s="427" t="s">
        <v>727</v>
      </c>
      <c r="O97" s="394"/>
      <c r="P97" s="584"/>
      <c r="Q97" s="595">
        <f>'OBRA CON ACUERDO O CONTRATO'!AA96</f>
        <v>42045</v>
      </c>
      <c r="R97" s="386"/>
      <c r="S97" s="598" t="str">
        <f>'OBRA CON ACUERDO O CONTRATO'!O96</f>
        <v>G I LANDING S.A. DE C.V.</v>
      </c>
      <c r="T97" s="599" t="str">
        <f>'OBRA CON ACUERDO O CONTRATO'!P96</f>
        <v>C. DANIEL RODRIGUEZ VALENZUELA</v>
      </c>
      <c r="U97" s="378" t="str">
        <f>'OBRA CON ACUERDO O CONTRATO'!G96</f>
        <v>GMJ 003C OP/2015</v>
      </c>
      <c r="V97" s="386"/>
      <c r="W97" s="386"/>
      <c r="X97" s="600" t="str">
        <f>'OBRA CON ACUERDO O CONTRATO'!F96</f>
        <v>RAMO 33</v>
      </c>
      <c r="Y97" s="386"/>
      <c r="Z97" s="379" t="str">
        <f>'OBRA CON ACUERDO O CONTRATO'!H96</f>
        <v>INVITACIÓN</v>
      </c>
      <c r="AA97" s="380" t="str">
        <f>'OBRA CON ACUERDO O CONTRATO'!I96</f>
        <v>PERFORACIÓN, ADEME, AFORO, ELECTRIFICACIÓN Y EQUIPAMIENTO DE POZO PROFUNDO Y CONSTRUCCION DE CASETA DE CONTROL EN LA AGENCIA DE SAN LUCIANO</v>
      </c>
      <c r="AB97" s="381">
        <f>'OBRA CON ACUERDO O CONTRATO'!J96</f>
        <v>2359096.67</v>
      </c>
      <c r="AC97" s="382">
        <f>'OBRA CON ACUERDO O CONTRATO'!K96</f>
        <v>42046</v>
      </c>
      <c r="AD97" s="383">
        <f>'OBRA CON ACUERDO O CONTRATO'!L96</f>
        <v>42051</v>
      </c>
      <c r="AE97" s="567">
        <f>'OBRA CON ACUERDO O CONTRATO'!M96</f>
        <v>42080</v>
      </c>
      <c r="AF97" s="274"/>
      <c r="AG97" s="323"/>
      <c r="AH97" s="323"/>
      <c r="AI97" s="575"/>
      <c r="AJ97" s="386"/>
    </row>
    <row r="98" spans="1:36" ht="45" hidden="1">
      <c r="A98" s="193">
        <f>'OBRA CON ACUERDO O CONTRATO'!E97</f>
        <v>2015</v>
      </c>
      <c r="B98" s="578"/>
      <c r="C98" s="180"/>
      <c r="D98" s="182"/>
      <c r="E98" s="182"/>
      <c r="F98" s="581"/>
      <c r="G98" s="588" t="str">
        <f>'OBRA CON ACUERDO O CONTRATO'!W97</f>
        <v>-</v>
      </c>
      <c r="H98" s="583"/>
      <c r="I98" s="591" t="str">
        <f>'OBRA CON ACUERDO O CONTRATO'!X97</f>
        <v>-</v>
      </c>
      <c r="J98" s="584"/>
      <c r="K98" s="588" t="str">
        <f>'OBRA CON ACUERDO O CONTRATO'!Y97</f>
        <v>-</v>
      </c>
      <c r="L98" s="585"/>
      <c r="M98" s="588" t="str">
        <f>'OBRA CON ACUERDO O CONTRATO'!Z97</f>
        <v>-</v>
      </c>
      <c r="N98" s="178"/>
      <c r="O98" s="178"/>
      <c r="P98" s="584"/>
      <c r="Q98" s="595" t="str">
        <f>'OBRA CON ACUERDO O CONTRATO'!AA97</f>
        <v>-</v>
      </c>
      <c r="R98" s="557"/>
      <c r="S98" s="598" t="str">
        <f>'OBRA CON ACUERDO O CONTRATO'!O97</f>
        <v>GECLAN, S.A. DE C.V.</v>
      </c>
      <c r="T98" s="599" t="str">
        <f>'OBRA CON ACUERDO O CONTRATO'!P97</f>
        <v>C. DANIEL RODRIGUEZ VALENZUELA</v>
      </c>
      <c r="U98" s="21" t="str">
        <f>'OBRA CON ACUERDO O CONTRATO'!G97</f>
        <v>GMJ 004C OP/2015</v>
      </c>
      <c r="V98" s="13"/>
      <c r="W98" s="13"/>
      <c r="X98" s="600" t="str">
        <f>'OBRA CON ACUERDO O CONTRATO'!F97</f>
        <v>RAMO 33</v>
      </c>
      <c r="Y98" s="13"/>
      <c r="Z98" s="2" t="str">
        <f>'OBRA CON ACUERDO O CONTRATO'!H97</f>
        <v>ADJUDICACIÓN DIRECTA</v>
      </c>
      <c r="AA98" s="3" t="str">
        <f>'OBRA CON ACUERDO O CONTRATO'!I97</f>
        <v>ELECTRIFICACIÓN DE POZO PROFUNDO  EN LA AGENCIA DE SAN LUCIANO</v>
      </c>
      <c r="AB98" s="4">
        <f>'OBRA CON ACUERDO O CONTRATO'!J97</f>
        <v>260536.84</v>
      </c>
      <c r="AC98" s="6">
        <f>'OBRA CON ACUERDO O CONTRATO'!K97</f>
        <v>42209</v>
      </c>
      <c r="AD98" s="5">
        <f>'OBRA CON ACUERDO O CONTRATO'!L97</f>
        <v>42212</v>
      </c>
      <c r="AE98" s="568">
        <f>'OBRA CON ACUERDO O CONTRATO'!M97</f>
        <v>42225</v>
      </c>
      <c r="AF98" s="274"/>
      <c r="AG98" s="323"/>
      <c r="AH98" s="323"/>
      <c r="AI98" s="575"/>
      <c r="AJ98" s="13"/>
    </row>
    <row r="99" spans="1:36" ht="75" hidden="1">
      <c r="A99" s="193">
        <f>'OBRA CON ACUERDO O CONTRATO'!E98</f>
        <v>2015</v>
      </c>
      <c r="B99" s="578"/>
      <c r="C99" s="180"/>
      <c r="D99" s="182"/>
      <c r="E99" s="182"/>
      <c r="F99" s="581"/>
      <c r="G99" s="588" t="str">
        <f>'OBRA CON ACUERDO O CONTRATO'!W98</f>
        <v>-</v>
      </c>
      <c r="H99" s="583"/>
      <c r="I99" s="591" t="str">
        <f>'OBRA CON ACUERDO O CONTRATO'!X98</f>
        <v>-</v>
      </c>
      <c r="J99" s="584"/>
      <c r="K99" s="588" t="str">
        <f>'OBRA CON ACUERDO O CONTRATO'!Y98</f>
        <v>-</v>
      </c>
      <c r="L99" s="585"/>
      <c r="M99" s="588" t="str">
        <f>'OBRA CON ACUERDO O CONTRATO'!Z98</f>
        <v>-</v>
      </c>
      <c r="N99" s="178"/>
      <c r="O99" s="178"/>
      <c r="P99" s="584"/>
      <c r="Q99" s="595" t="str">
        <f>'OBRA CON ACUERDO O CONTRATO'!AA98</f>
        <v>-</v>
      </c>
      <c r="R99" s="557"/>
      <c r="S99" s="598" t="str">
        <f>'OBRA CON ACUERDO O CONTRATO'!O98</f>
        <v>C. EFRAIN GONZÁALEZ CRUZ</v>
      </c>
      <c r="T99" s="599" t="str">
        <f>'OBRA CON ACUERDO O CONTRATO'!P98</f>
        <v>ING. RIGOBERTO OLMEDO RAMOS</v>
      </c>
      <c r="U99" s="21" t="str">
        <f>'OBRA CON ACUERDO O CONTRATO'!G98</f>
        <v>GMJ 005C OP/2015</v>
      </c>
      <c r="V99" s="13"/>
      <c r="W99" s="13"/>
      <c r="X99" s="600" t="str">
        <f>'OBRA CON ACUERDO O CONTRATO'!F98</f>
        <v>RAMO 33</v>
      </c>
      <c r="Y99" s="13"/>
      <c r="Z99" s="2" t="str">
        <f>'OBRA CON ACUERDO O CONTRATO'!H98</f>
        <v>ADJUDICACIÓN DIRECTA</v>
      </c>
      <c r="AA99" s="3" t="str">
        <f>'OBRA CON ACUERDO O CONTRATO'!I98</f>
        <v>ELECTRIFICACIÓN DE MEDIA Y BAJA TENSION EN CALLES RAMÓN CORONA Y 12 DE OCTUBRE (BARRIO MEZQUITITO 1ER. ETAPA) EN LA DELEGACIÓN DE POTRERILLOS</v>
      </c>
      <c r="AB99" s="4">
        <f>'OBRA CON ACUERDO O CONTRATO'!J98</f>
        <v>307899.96000000002</v>
      </c>
      <c r="AC99" s="6">
        <f>'OBRA CON ACUERDO O CONTRATO'!K98</f>
        <v>42047</v>
      </c>
      <c r="AD99" s="5">
        <f>'OBRA CON ACUERDO O CONTRATO'!L98</f>
        <v>42051</v>
      </c>
      <c r="AE99" s="568">
        <f>'OBRA CON ACUERDO O CONTRATO'!M98</f>
        <v>42065</v>
      </c>
      <c r="AF99" s="274"/>
      <c r="AG99" s="323"/>
      <c r="AH99" s="323"/>
      <c r="AI99" s="575"/>
      <c r="AJ99" s="13"/>
    </row>
    <row r="100" spans="1:36" ht="60" hidden="1">
      <c r="A100" s="193">
        <f>'OBRA CON ACUERDO O CONTRATO'!E99</f>
        <v>2015</v>
      </c>
      <c r="B100" s="578"/>
      <c r="C100" s="180"/>
      <c r="D100" s="182"/>
      <c r="E100" s="182"/>
      <c r="F100" s="581"/>
      <c r="G100" s="588" t="str">
        <f>'OBRA CON ACUERDO O CONTRATO'!W99</f>
        <v>-</v>
      </c>
      <c r="H100" s="583"/>
      <c r="I100" s="591" t="str">
        <f>'OBRA CON ACUERDO O CONTRATO'!X99</f>
        <v>-</v>
      </c>
      <c r="J100" s="584"/>
      <c r="K100" s="588" t="str">
        <f>'OBRA CON ACUERDO O CONTRATO'!Y99</f>
        <v>-</v>
      </c>
      <c r="L100" s="585"/>
      <c r="M100" s="588" t="str">
        <f>'OBRA CON ACUERDO O CONTRATO'!Z99</f>
        <v>-</v>
      </c>
      <c r="N100" s="178"/>
      <c r="O100" s="178"/>
      <c r="P100" s="584"/>
      <c r="Q100" s="595" t="str">
        <f>'OBRA CON ACUERDO O CONTRATO'!AA99</f>
        <v>-</v>
      </c>
      <c r="R100" s="557"/>
      <c r="S100" s="598" t="str">
        <f>'OBRA CON ACUERDO O CONTRATO'!O99</f>
        <v>C. EFRAIN GONZÁALEZ CRUZ</v>
      </c>
      <c r="T100" s="599" t="str">
        <f>'OBRA CON ACUERDO O CONTRATO'!P99</f>
        <v>ING. RIGOBERTO OLMEDO RAMOS</v>
      </c>
      <c r="U100" s="21" t="str">
        <f>'OBRA CON ACUERDO O CONTRATO'!G99</f>
        <v>GMJ 006C OP/2015</v>
      </c>
      <c r="V100" s="13"/>
      <c r="W100" s="13"/>
      <c r="X100" s="600" t="str">
        <f>'OBRA CON ACUERDO O CONTRATO'!F99</f>
        <v>RAMO 33</v>
      </c>
      <c r="Y100" s="13"/>
      <c r="Z100" s="2" t="str">
        <f>'OBRA CON ACUERDO O CONTRATO'!H99</f>
        <v>ADJUDICACIÓN DIRECTA</v>
      </c>
      <c r="AA100" s="3" t="str">
        <f>'OBRA CON ACUERDO O CONTRATO'!I99</f>
        <v>ELECTRIFICACIÓN DE MEDIA Y BAJA TENSION EN EL BARRIO "LA BECERRERA" 2DA ETAPA, EN LA AGENCIA DE EL MOLINO</v>
      </c>
      <c r="AB100" s="4">
        <f>'OBRA CON ACUERDO O CONTRATO'!J99</f>
        <v>422690.66</v>
      </c>
      <c r="AC100" s="6">
        <f>'OBRA CON ACUERDO O CONTRATO'!K99</f>
        <v>42109</v>
      </c>
      <c r="AD100" s="5">
        <f>'OBRA CON ACUERDO O CONTRATO'!L99</f>
        <v>42114</v>
      </c>
      <c r="AE100" s="568">
        <f>'OBRA CON ACUERDO O CONTRATO'!M99</f>
        <v>42128</v>
      </c>
      <c r="AF100" s="274"/>
      <c r="AG100" s="323"/>
      <c r="AH100" s="323"/>
      <c r="AI100" s="575"/>
      <c r="AJ100" s="13"/>
    </row>
    <row r="101" spans="1:36" ht="30" hidden="1">
      <c r="A101" s="193">
        <f>'OBRA CON ACUERDO O CONTRATO'!E100</f>
        <v>2015</v>
      </c>
      <c r="B101" s="578"/>
      <c r="C101" s="180"/>
      <c r="D101" s="182"/>
      <c r="E101" s="182"/>
      <c r="F101" s="581"/>
      <c r="G101" s="588" t="str">
        <f>'OBRA CON ACUERDO O CONTRATO'!W100</f>
        <v>-</v>
      </c>
      <c r="H101" s="583"/>
      <c r="I101" s="591" t="str">
        <f>'OBRA CON ACUERDO O CONTRATO'!X100</f>
        <v>-</v>
      </c>
      <c r="J101" s="584"/>
      <c r="K101" s="588" t="str">
        <f>'OBRA CON ACUERDO O CONTRATO'!Y100</f>
        <v>-</v>
      </c>
      <c r="L101" s="585"/>
      <c r="M101" s="588" t="str">
        <f>'OBRA CON ACUERDO O CONTRATO'!Z100</f>
        <v>-</v>
      </c>
      <c r="N101" s="178"/>
      <c r="O101" s="178"/>
      <c r="P101" s="584"/>
      <c r="Q101" s="595" t="str">
        <f>'OBRA CON ACUERDO O CONTRATO'!AA100</f>
        <v>-</v>
      </c>
      <c r="R101" s="557"/>
      <c r="S101" s="598" t="str">
        <f>'OBRA CON ACUERDO O CONTRATO'!O100</f>
        <v>C. EFRAIN GONZÁALEZ CRUZ</v>
      </c>
      <c r="T101" s="599" t="str">
        <f>'OBRA CON ACUERDO O CONTRATO'!P100</f>
        <v>ING. RIGOBERTO OLMEDO RAMOS</v>
      </c>
      <c r="U101" s="21" t="str">
        <f>'OBRA CON ACUERDO O CONTRATO'!G100</f>
        <v>GMJ 011C OP/2015</v>
      </c>
      <c r="V101" s="13"/>
      <c r="W101" s="13"/>
      <c r="X101" s="600" t="str">
        <f>'OBRA CON ACUERDO O CONTRATO'!F100</f>
        <v>RAMO 33</v>
      </c>
      <c r="Y101" s="13"/>
      <c r="Z101" s="2" t="str">
        <f>'OBRA CON ACUERDO O CONTRATO'!H100</f>
        <v>ADJUDICACIÓN DIRECTA</v>
      </c>
      <c r="AA101" s="3" t="str">
        <f>'OBRA CON ACUERDO O CONTRATO'!I100</f>
        <v>ALUMBRADO PUBLICO AL INGRESO DEL POBLADO DE HUEJOTITAN</v>
      </c>
      <c r="AB101" s="4">
        <f>'OBRA CON ACUERDO O CONTRATO'!J100</f>
        <v>1182630</v>
      </c>
      <c r="AC101" s="6">
        <f>'OBRA CON ACUERDO O CONTRATO'!K100</f>
        <v>42209</v>
      </c>
      <c r="AD101" s="5">
        <f>'OBRA CON ACUERDO O CONTRATO'!L100</f>
        <v>42212</v>
      </c>
      <c r="AE101" s="568">
        <f>'OBRA CON ACUERDO O CONTRATO'!M100</f>
        <v>42239</v>
      </c>
      <c r="AF101" s="274"/>
      <c r="AG101" s="323"/>
      <c r="AH101" s="323"/>
      <c r="AI101" s="575"/>
      <c r="AJ101" s="13"/>
    </row>
    <row r="102" spans="1:36" ht="45" hidden="1">
      <c r="A102" s="193">
        <f>'OBRA CON ACUERDO O CONTRATO'!E101</f>
        <v>2015</v>
      </c>
      <c r="B102" s="578"/>
      <c r="C102" s="180"/>
      <c r="D102" s="182"/>
      <c r="E102" s="182"/>
      <c r="F102" s="581"/>
      <c r="G102" s="588" t="str">
        <f>'OBRA CON ACUERDO O CONTRATO'!W101</f>
        <v>-</v>
      </c>
      <c r="H102" s="583"/>
      <c r="I102" s="591" t="str">
        <f>'OBRA CON ACUERDO O CONTRATO'!X101</f>
        <v>-</v>
      </c>
      <c r="J102" s="584"/>
      <c r="K102" s="588" t="str">
        <f>'OBRA CON ACUERDO O CONTRATO'!Y101</f>
        <v>-</v>
      </c>
      <c r="L102" s="585"/>
      <c r="M102" s="588" t="str">
        <f>'OBRA CON ACUERDO O CONTRATO'!Z101</f>
        <v>-</v>
      </c>
      <c r="N102" s="178"/>
      <c r="O102" s="178"/>
      <c r="P102" s="584"/>
      <c r="Q102" s="595" t="str">
        <f>'OBRA CON ACUERDO O CONTRATO'!AA101</f>
        <v>-</v>
      </c>
      <c r="R102" s="557"/>
      <c r="S102" s="598" t="str">
        <f>'OBRA CON ACUERDO O CONTRATO'!O101</f>
        <v>-</v>
      </c>
      <c r="T102" s="599">
        <f>'OBRA CON ACUERDO O CONTRATO'!P101</f>
        <v>0</v>
      </c>
      <c r="U102" s="21" t="str">
        <f>'OBRA CON ACUERDO O CONTRATO'!G101</f>
        <v>DOP</v>
      </c>
      <c r="V102" s="13"/>
      <c r="W102" s="13"/>
      <c r="X102" s="600" t="str">
        <f>'OBRA CON ACUERDO O CONTRATO'!F101</f>
        <v>CUENTA CORRIENTE</v>
      </c>
      <c r="Y102" s="13"/>
      <c r="Z102" s="2" t="str">
        <f>'OBRA CON ACUERDO O CONTRATO'!H101</f>
        <v>ADMINISTRACION DIRECTA</v>
      </c>
      <c r="AA102" s="3" t="str">
        <f>'OBRA CON ACUERDO O CONTRATO'!I101</f>
        <v>AMPLIACIÓN DE ELECTRIFICACION EN BARRIO EL TORIL DE ZAPOTITAN DE HIDALGO</v>
      </c>
      <c r="AB102" s="4">
        <f>'OBRA CON ACUERDO O CONTRATO'!J101</f>
        <v>0</v>
      </c>
      <c r="AC102" s="6" t="s">
        <v>48</v>
      </c>
      <c r="AD102" s="5" t="s">
        <v>48</v>
      </c>
      <c r="AE102" s="568" t="s">
        <v>48</v>
      </c>
      <c r="AF102" s="274"/>
      <c r="AG102" s="323"/>
      <c r="AH102" s="323"/>
      <c r="AI102" s="575"/>
      <c r="AJ102" s="13"/>
    </row>
    <row r="103" spans="1:36" ht="75" hidden="1">
      <c r="A103" s="193">
        <f>'OBRA CON ACUERDO O CONTRATO'!E102</f>
        <v>2015</v>
      </c>
      <c r="B103" s="578"/>
      <c r="C103" s="180"/>
      <c r="D103" s="182"/>
      <c r="E103" s="182"/>
      <c r="F103" s="581"/>
      <c r="G103" s="588" t="str">
        <f>'OBRA CON ACUERDO O CONTRATO'!W102</f>
        <v>-</v>
      </c>
      <c r="H103" s="583"/>
      <c r="I103" s="591" t="str">
        <f>'OBRA CON ACUERDO O CONTRATO'!X102</f>
        <v>-</v>
      </c>
      <c r="J103" s="584"/>
      <c r="K103" s="588" t="str">
        <f>'OBRA CON ACUERDO O CONTRATO'!Y102</f>
        <v>-</v>
      </c>
      <c r="L103" s="585"/>
      <c r="M103" s="588" t="str">
        <f>'OBRA CON ACUERDO O CONTRATO'!Z102</f>
        <v>-</v>
      </c>
      <c r="N103" s="178"/>
      <c r="O103" s="178"/>
      <c r="P103" s="584"/>
      <c r="Q103" s="595" t="str">
        <f>'OBRA CON ACUERDO O CONTRATO'!AA102</f>
        <v>-</v>
      </c>
      <c r="R103" s="557"/>
      <c r="S103" s="598" t="str">
        <f>'OBRA CON ACUERDO O CONTRATO'!O102</f>
        <v>-</v>
      </c>
      <c r="T103" s="599" t="str">
        <f>'OBRA CON ACUERDO O CONTRATO'!P102</f>
        <v>ING. RIGOBERTO OLMEDO RAMOS</v>
      </c>
      <c r="U103" s="21" t="str">
        <f>'OBRA CON ACUERDO O CONTRATO'!G102</f>
        <v>DOP/AD/001/2015</v>
      </c>
      <c r="V103" s="13"/>
      <c r="W103" s="13"/>
      <c r="X103" s="600" t="str">
        <f>'OBRA CON ACUERDO O CONTRATO'!F102</f>
        <v>CUENTA CORRIENTE</v>
      </c>
      <c r="Y103" s="13"/>
      <c r="Z103" s="2" t="str">
        <f>'OBRA CON ACUERDO O CONTRATO'!H102</f>
        <v>ADMINISTRACION DIRECTA</v>
      </c>
      <c r="AA103" s="3" t="str">
        <f>'OBRA CON ACUERDO O CONTRATO'!I102</f>
        <v>BACHEO CON MEZCLA ASFALTICA CALIENTE EN LAS CALLES ALLENDE, JUAREZ, HIDALGO Y PERO MORENO, EN LA DELEGCION DE ZAPOTITAN DE HIDALGO</v>
      </c>
      <c r="AB103" s="4">
        <f>'OBRA CON ACUERDO O CONTRATO'!J102</f>
        <v>92000</v>
      </c>
      <c r="AC103" s="6">
        <f>'OBRA CON ACUERDO O CONTRATO'!K102</f>
        <v>42128</v>
      </c>
      <c r="AD103" s="5">
        <f>'OBRA CON ACUERDO O CONTRATO'!L102</f>
        <v>42128</v>
      </c>
      <c r="AE103" s="568">
        <f>'OBRA CON ACUERDO O CONTRATO'!M102</f>
        <v>42133</v>
      </c>
      <c r="AF103" s="274"/>
      <c r="AG103" s="323"/>
      <c r="AH103" s="323"/>
      <c r="AI103" s="575"/>
      <c r="AJ103" s="13"/>
    </row>
    <row r="104" spans="1:36" ht="75" hidden="1">
      <c r="A104" s="193">
        <f>'OBRA CON ACUERDO O CONTRATO'!E103</f>
        <v>2015</v>
      </c>
      <c r="B104" s="578"/>
      <c r="C104" s="180"/>
      <c r="D104" s="182"/>
      <c r="E104" s="182"/>
      <c r="F104" s="581"/>
      <c r="G104" s="588" t="str">
        <f>'OBRA CON ACUERDO O CONTRATO'!W103</f>
        <v>-</v>
      </c>
      <c r="H104" s="583"/>
      <c r="I104" s="591" t="str">
        <f>'OBRA CON ACUERDO O CONTRATO'!X103</f>
        <v>-</v>
      </c>
      <c r="J104" s="584"/>
      <c r="K104" s="588" t="str">
        <f>'OBRA CON ACUERDO O CONTRATO'!Y103</f>
        <v>-</v>
      </c>
      <c r="L104" s="585"/>
      <c r="M104" s="588" t="str">
        <f>'OBRA CON ACUERDO O CONTRATO'!Z103</f>
        <v>-</v>
      </c>
      <c r="N104" s="178"/>
      <c r="O104" s="178"/>
      <c r="P104" s="584"/>
      <c r="Q104" s="595" t="str">
        <f>'OBRA CON ACUERDO O CONTRATO'!AA103</f>
        <v>-</v>
      </c>
      <c r="R104" s="557"/>
      <c r="S104" s="598" t="str">
        <f>'OBRA CON ACUERDO O CONTRATO'!O103</f>
        <v>-</v>
      </c>
      <c r="T104" s="599" t="str">
        <f>'OBRA CON ACUERDO O CONTRATO'!P103</f>
        <v>JUAN CARLOS NAVARRO ROSALES</v>
      </c>
      <c r="U104" s="21" t="str">
        <f>'OBRA CON ACUERDO O CONTRATO'!G103</f>
        <v>DOP/AD/002/2015</v>
      </c>
      <c r="V104" s="13"/>
      <c r="W104" s="13"/>
      <c r="X104" s="600" t="str">
        <f>'OBRA CON ACUERDO O CONTRATO'!F103</f>
        <v>CUENTA CORRIENTE</v>
      </c>
      <c r="Y104" s="13"/>
      <c r="Z104" s="2" t="str">
        <f>'OBRA CON ACUERDO O CONTRATO'!H103</f>
        <v>ADMINISTRACION DIRECTA</v>
      </c>
      <c r="AA104" s="3" t="str">
        <f>'OBRA CON ACUERDO O CONTRATO'!I103</f>
        <v>CONSTRUCCION DE RED DE DRENAJE EN C. ZARAGOZA DE PRIVADA ZARAGOZA A AVENIDA DEL TRABAJO, EN LA DELEGACION DE SAN CRISTOBAL ZAPOTITLAN</v>
      </c>
      <c r="AB104" s="4">
        <f>'OBRA CON ACUERDO O CONTRATO'!J103</f>
        <v>180484.7</v>
      </c>
      <c r="AC104" s="6">
        <f>'OBRA CON ACUERDO O CONTRATO'!K103</f>
        <v>42186</v>
      </c>
      <c r="AD104" s="5">
        <f>'OBRA CON ACUERDO O CONTRATO'!L103</f>
        <v>42186</v>
      </c>
      <c r="AE104" s="568">
        <f>'OBRA CON ACUERDO O CONTRATO'!M103</f>
        <v>42195</v>
      </c>
      <c r="AF104" s="274"/>
      <c r="AG104" s="323"/>
      <c r="AH104" s="323"/>
      <c r="AI104" s="575"/>
      <c r="AJ104" s="13"/>
    </row>
    <row r="105" spans="1:36" ht="90" hidden="1">
      <c r="A105" s="193">
        <f>'OBRA CON ACUERDO O CONTRATO'!E104</f>
        <v>2015</v>
      </c>
      <c r="B105" s="578"/>
      <c r="C105" s="180"/>
      <c r="D105" s="182"/>
      <c r="E105" s="182"/>
      <c r="F105" s="581"/>
      <c r="G105" s="588" t="str">
        <f>'OBRA CON ACUERDO O CONTRATO'!W104</f>
        <v>-</v>
      </c>
      <c r="H105" s="583"/>
      <c r="I105" s="591" t="str">
        <f>'OBRA CON ACUERDO O CONTRATO'!X104</f>
        <v>-</v>
      </c>
      <c r="J105" s="584"/>
      <c r="K105" s="588" t="str">
        <f>'OBRA CON ACUERDO O CONTRATO'!Y104</f>
        <v>-</v>
      </c>
      <c r="L105" s="585"/>
      <c r="M105" s="588" t="str">
        <f>'OBRA CON ACUERDO O CONTRATO'!Z104</f>
        <v>-</v>
      </c>
      <c r="N105" s="178"/>
      <c r="O105" s="178"/>
      <c r="P105" s="584"/>
      <c r="Q105" s="595" t="str">
        <f>'OBRA CON ACUERDO O CONTRATO'!AA104</f>
        <v>-</v>
      </c>
      <c r="R105" s="557"/>
      <c r="S105" s="598" t="str">
        <f>'OBRA CON ACUERDO O CONTRATO'!O104</f>
        <v>-</v>
      </c>
      <c r="T105" s="599" t="str">
        <f>'OBRA CON ACUERDO O CONTRATO'!P104</f>
        <v>JUAN CARLOS NAVARRO ROSALES</v>
      </c>
      <c r="U105" s="21" t="str">
        <f>'OBRA CON ACUERDO O CONTRATO'!G104</f>
        <v>DOP/AD/003/2015</v>
      </c>
      <c r="V105" s="13"/>
      <c r="W105" s="13"/>
      <c r="X105" s="600" t="str">
        <f>'OBRA CON ACUERDO O CONTRATO'!F104</f>
        <v>CUENTA CORRIENTE</v>
      </c>
      <c r="Y105" s="13"/>
      <c r="Z105" s="2" t="str">
        <f>'OBRA CON ACUERDO O CONTRATO'!H104</f>
        <v>ADMINISTRACION DIRECTA</v>
      </c>
      <c r="AA105" s="3" t="str">
        <f>'OBRA CON ACUERDO O CONTRATO'!I104</f>
        <v>CONSTRUCCION DE RED DE DRENAJE EN PRIVADA ZARAGOZA ENTRE VICENTE GUERRERO Y C. ZARAGOZA A AVENIDA DEL TRABAJO EN LA DELEGACION DE SAN CRISTOBAL ZAPOTITLAN</v>
      </c>
      <c r="AB105" s="4">
        <f>'OBRA CON ACUERDO O CONTRATO'!J104</f>
        <v>117631.84</v>
      </c>
      <c r="AC105" s="6">
        <f>'OBRA CON ACUERDO O CONTRATO'!K104</f>
        <v>42186</v>
      </c>
      <c r="AD105" s="5">
        <f>'OBRA CON ACUERDO O CONTRATO'!L104</f>
        <v>42186</v>
      </c>
      <c r="AE105" s="568">
        <f>'OBRA CON ACUERDO O CONTRATO'!M104</f>
        <v>42195</v>
      </c>
      <c r="AF105" s="274"/>
      <c r="AG105" s="323"/>
      <c r="AH105" s="323"/>
      <c r="AI105" s="575"/>
      <c r="AJ105" s="13"/>
    </row>
    <row r="106" spans="1:36" ht="75" hidden="1">
      <c r="A106" s="193">
        <f>'OBRA CON ACUERDO O CONTRATO'!E105</f>
        <v>2015</v>
      </c>
      <c r="B106" s="578"/>
      <c r="C106" s="180"/>
      <c r="D106" s="182"/>
      <c r="E106" s="182"/>
      <c r="F106" s="581"/>
      <c r="G106" s="588" t="str">
        <f>'OBRA CON ACUERDO O CONTRATO'!W105</f>
        <v>-</v>
      </c>
      <c r="H106" s="583"/>
      <c r="I106" s="591" t="str">
        <f>'OBRA CON ACUERDO O CONTRATO'!X105</f>
        <v>-</v>
      </c>
      <c r="J106" s="584"/>
      <c r="K106" s="588" t="str">
        <f>'OBRA CON ACUERDO O CONTRATO'!Y105</f>
        <v>-</v>
      </c>
      <c r="L106" s="585"/>
      <c r="M106" s="588" t="str">
        <f>'OBRA CON ACUERDO O CONTRATO'!Z105</f>
        <v>-</v>
      </c>
      <c r="N106" s="178"/>
      <c r="O106" s="178"/>
      <c r="P106" s="584"/>
      <c r="Q106" s="595" t="str">
        <f>'OBRA CON ACUERDO O CONTRATO'!AA105</f>
        <v>-</v>
      </c>
      <c r="R106" s="557"/>
      <c r="S106" s="598" t="str">
        <f>'OBRA CON ACUERDO O CONTRATO'!O105</f>
        <v>-</v>
      </c>
      <c r="T106" s="599" t="str">
        <f>'OBRA CON ACUERDO O CONTRATO'!P105</f>
        <v>JUAN CARLOS NAVARRO ROSALES</v>
      </c>
      <c r="U106" s="21" t="str">
        <f>'OBRA CON ACUERDO O CONTRATO'!G105</f>
        <v>DOP/AD/004/2015</v>
      </c>
      <c r="V106" s="13"/>
      <c r="W106" s="13"/>
      <c r="X106" s="600" t="str">
        <f>'OBRA CON ACUERDO O CONTRATO'!F105</f>
        <v>RAMO 33</v>
      </c>
      <c r="Y106" s="13"/>
      <c r="Z106" s="2" t="str">
        <f>'OBRA CON ACUERDO O CONTRATO'!H105</f>
        <v>ADMINISTRACION DIRECTA</v>
      </c>
      <c r="AA106" s="3" t="str">
        <f>'OBRA CON ACUERDO O CONTRATO'!I105</f>
        <v>CONSTRUCCION DE RED DE DRENAJE EN C. VENUSTIANO CARRANZA Y JAVIER MINA DE C. ITURBIDE  A FRANCISCO VILLA, EN LA CABECERA MUNICIPAL</v>
      </c>
      <c r="AB106" s="4">
        <f>'OBRA CON ACUERDO O CONTRATO'!J105</f>
        <v>315420.59999999998</v>
      </c>
      <c r="AC106" s="6">
        <f>'OBRA CON ACUERDO O CONTRATO'!K105</f>
        <v>42193</v>
      </c>
      <c r="AD106" s="5">
        <f>'OBRA CON ACUERDO O CONTRATO'!L105</f>
        <v>42193</v>
      </c>
      <c r="AE106" s="568">
        <f>'OBRA CON ACUERDO O CONTRATO'!M105</f>
        <v>42200</v>
      </c>
      <c r="AF106" s="274"/>
      <c r="AG106" s="323"/>
      <c r="AH106" s="323"/>
      <c r="AI106" s="575"/>
      <c r="AJ106" s="13"/>
    </row>
    <row r="107" spans="1:36" ht="60" hidden="1">
      <c r="A107" s="193">
        <f>'OBRA CON ACUERDO O CONTRATO'!E106</f>
        <v>2015</v>
      </c>
      <c r="B107" s="578"/>
      <c r="C107" s="180"/>
      <c r="D107" s="182"/>
      <c r="E107" s="182"/>
      <c r="F107" s="581"/>
      <c r="G107" s="588" t="str">
        <f>'OBRA CON ACUERDO O CONTRATO'!W106</f>
        <v>-</v>
      </c>
      <c r="H107" s="583"/>
      <c r="I107" s="591" t="str">
        <f>'OBRA CON ACUERDO O CONTRATO'!X106</f>
        <v>-</v>
      </c>
      <c r="J107" s="584"/>
      <c r="K107" s="588" t="str">
        <f>'OBRA CON ACUERDO O CONTRATO'!Y106</f>
        <v>-</v>
      </c>
      <c r="L107" s="585"/>
      <c r="M107" s="588" t="str">
        <f>'OBRA CON ACUERDO O CONTRATO'!Z106</f>
        <v>-</v>
      </c>
      <c r="N107" s="178"/>
      <c r="O107" s="178"/>
      <c r="P107" s="584"/>
      <c r="Q107" s="595" t="str">
        <f>'OBRA CON ACUERDO O CONTRATO'!AA106</f>
        <v>-</v>
      </c>
      <c r="R107" s="557"/>
      <c r="S107" s="598" t="str">
        <f>'OBRA CON ACUERDO O CONTRATO'!O106</f>
        <v>-</v>
      </c>
      <c r="T107" s="599" t="str">
        <f>'OBRA CON ACUERDO O CONTRATO'!P106</f>
        <v>JUAN CARLOS NAVARRO ROSALES</v>
      </c>
      <c r="U107" s="21" t="str">
        <f>'OBRA CON ACUERDO O CONTRATO'!G106</f>
        <v>DOP/AD/005/2015</v>
      </c>
      <c r="V107" s="13"/>
      <c r="W107" s="13"/>
      <c r="X107" s="600" t="str">
        <f>'OBRA CON ACUERDO O CONTRATO'!F106</f>
        <v>RAMO 33</v>
      </c>
      <c r="Y107" s="13"/>
      <c r="Z107" s="2" t="str">
        <f>'OBRA CON ACUERDO O CONTRATO'!H106</f>
        <v>ADMINISTRACION DIRECTA</v>
      </c>
      <c r="AA107" s="3" t="str">
        <f>'OBRA CON ACUERDO O CONTRATO'!I106</f>
        <v>CONSTRUCCION DE RED DE DRENAJE EN C. 21 DE MARZO E ITURBIDE DE C. VERANO A 20 DE NOVIEMBRE, EN LA CABECERA MUNICIPAL</v>
      </c>
      <c r="AB107" s="4">
        <f>'OBRA CON ACUERDO O CONTRATO'!J106</f>
        <v>144879.81</v>
      </c>
      <c r="AC107" s="6">
        <f>'OBRA CON ACUERDO O CONTRATO'!K106</f>
        <v>42201</v>
      </c>
      <c r="AD107" s="5">
        <f>'OBRA CON ACUERDO O CONTRATO'!L106</f>
        <v>42201</v>
      </c>
      <c r="AE107" s="568">
        <f>'OBRA CON ACUERDO O CONTRATO'!M106</f>
        <v>42216</v>
      </c>
      <c r="AF107" s="274"/>
      <c r="AG107" s="323"/>
      <c r="AH107" s="323"/>
      <c r="AI107" s="575"/>
      <c r="AJ107" s="13"/>
    </row>
    <row r="108" spans="1:36" ht="45" hidden="1">
      <c r="A108" s="193">
        <f>'OBRA CON ACUERDO O CONTRATO'!E107</f>
        <v>2015</v>
      </c>
      <c r="B108" s="578"/>
      <c r="C108" s="180"/>
      <c r="D108" s="182"/>
      <c r="E108" s="182"/>
      <c r="F108" s="581"/>
      <c r="G108" s="588" t="str">
        <f>'OBRA CON ACUERDO O CONTRATO'!W107</f>
        <v>-</v>
      </c>
      <c r="H108" s="583"/>
      <c r="I108" s="591" t="str">
        <f>'OBRA CON ACUERDO O CONTRATO'!X107</f>
        <v>-</v>
      </c>
      <c r="J108" s="584"/>
      <c r="K108" s="588" t="str">
        <f>'OBRA CON ACUERDO O CONTRATO'!Y107</f>
        <v>-</v>
      </c>
      <c r="L108" s="585"/>
      <c r="M108" s="588" t="str">
        <f>'OBRA CON ACUERDO O CONTRATO'!Z107</f>
        <v>-</v>
      </c>
      <c r="N108" s="178"/>
      <c r="O108" s="178"/>
      <c r="P108" s="584"/>
      <c r="Q108" s="595" t="str">
        <f>'OBRA CON ACUERDO O CONTRATO'!AA107</f>
        <v>-</v>
      </c>
      <c r="R108" s="557"/>
      <c r="S108" s="598" t="str">
        <f>'OBRA CON ACUERDO O CONTRATO'!O107</f>
        <v>-</v>
      </c>
      <c r="T108" s="599" t="str">
        <f>'OBRA CON ACUERDO O CONTRATO'!P107</f>
        <v>JUAN CARLOS NAVARRO ROSALES</v>
      </c>
      <c r="U108" s="21" t="str">
        <f>'OBRA CON ACUERDO O CONTRATO'!G107</f>
        <v>DOP/AD/006/2015</v>
      </c>
      <c r="V108" s="13"/>
      <c r="W108" s="13"/>
      <c r="X108" s="600" t="str">
        <f>'OBRA CON ACUERDO O CONTRATO'!F107</f>
        <v>RAMO 33</v>
      </c>
      <c r="Y108" s="13"/>
      <c r="Z108" s="2" t="str">
        <f>'OBRA CON ACUERDO O CONTRATO'!H107</f>
        <v>ADMINISTRACION DIRECTA</v>
      </c>
      <c r="AA108" s="3" t="str">
        <f>'OBRA CON ACUERDO O CONTRATO'!I107</f>
        <v>CONSTRUCCION DE RED DE DRENAJE EN LA PRIVADA VERANO, EN LA CABECERA MUNICIPAL</v>
      </c>
      <c r="AB108" s="4">
        <f>'OBRA CON ACUERDO O CONTRATO'!J107</f>
        <v>74934.460000000006</v>
      </c>
      <c r="AC108" s="6">
        <f>'OBRA CON ACUERDO O CONTRATO'!K107</f>
        <v>42201</v>
      </c>
      <c r="AD108" s="5">
        <f>'OBRA CON ACUERDO O CONTRATO'!L107</f>
        <v>42201</v>
      </c>
      <c r="AE108" s="568">
        <f>'OBRA CON ACUERDO O CONTRATO'!M107</f>
        <v>42216</v>
      </c>
      <c r="AF108" s="274"/>
      <c r="AG108" s="323"/>
      <c r="AH108" s="323"/>
      <c r="AI108" s="575"/>
      <c r="AJ108" s="13"/>
    </row>
    <row r="109" spans="1:36" ht="60" hidden="1">
      <c r="A109" s="193">
        <f>'OBRA CON ACUERDO O CONTRATO'!E108</f>
        <v>2015</v>
      </c>
      <c r="B109" s="578"/>
      <c r="C109" s="180"/>
      <c r="D109" s="182"/>
      <c r="E109" s="182"/>
      <c r="F109" s="581"/>
      <c r="G109" s="588" t="str">
        <f>'OBRA CON ACUERDO O CONTRATO'!W108</f>
        <v>-</v>
      </c>
      <c r="H109" s="583"/>
      <c r="I109" s="591" t="str">
        <f>'OBRA CON ACUERDO O CONTRATO'!X108</f>
        <v>-</v>
      </c>
      <c r="J109" s="584"/>
      <c r="K109" s="588" t="str">
        <f>'OBRA CON ACUERDO O CONTRATO'!Y108</f>
        <v>-</v>
      </c>
      <c r="L109" s="585"/>
      <c r="M109" s="588" t="str">
        <f>'OBRA CON ACUERDO O CONTRATO'!Z108</f>
        <v>-</v>
      </c>
      <c r="N109" s="178"/>
      <c r="O109" s="178"/>
      <c r="P109" s="584"/>
      <c r="Q109" s="595" t="str">
        <f>'OBRA CON ACUERDO O CONTRATO'!AA108</f>
        <v>-</v>
      </c>
      <c r="R109" s="557"/>
      <c r="S109" s="598" t="str">
        <f>'OBRA CON ACUERDO O CONTRATO'!O108</f>
        <v>-</v>
      </c>
      <c r="T109" s="599" t="str">
        <f>'OBRA CON ACUERDO O CONTRATO'!P108</f>
        <v>JUAN CARLOS NAVARRO ROSALES</v>
      </c>
      <c r="U109" s="21" t="str">
        <f>'OBRA CON ACUERDO O CONTRATO'!G108</f>
        <v>DOP/AD/007/2015</v>
      </c>
      <c r="V109" s="13"/>
      <c r="W109" s="13"/>
      <c r="X109" s="600" t="str">
        <f>'OBRA CON ACUERDO O CONTRATO'!F108</f>
        <v>RAMO 33</v>
      </c>
      <c r="Y109" s="13"/>
      <c r="Z109" s="2" t="str">
        <f>'OBRA CON ACUERDO O CONTRATO'!H108</f>
        <v>ADMINISTRACION DIRECTA</v>
      </c>
      <c r="AA109" s="3" t="str">
        <f>'OBRA CON ACUERDO O CONTRATO'!I108</f>
        <v>CONSTRUCCION DE RED DE AGUA POTABL EEN LA CALLE PRIVADA VERANO, EN LA CABECERA MUNICIPAL</v>
      </c>
      <c r="AB109" s="4">
        <f>'OBRA CON ACUERDO O CONTRATO'!J108</f>
        <v>116511.12</v>
      </c>
      <c r="AC109" s="6">
        <f>'OBRA CON ACUERDO O CONTRATO'!K108</f>
        <v>42219</v>
      </c>
      <c r="AD109" s="5">
        <f>'OBRA CON ACUERDO O CONTRATO'!L108</f>
        <v>42219</v>
      </c>
      <c r="AE109" s="568">
        <f>'OBRA CON ACUERDO O CONTRATO'!M108</f>
        <v>42226</v>
      </c>
      <c r="AF109" s="274"/>
      <c r="AG109" s="323"/>
      <c r="AH109" s="323"/>
      <c r="AI109" s="575"/>
      <c r="AJ109" s="13"/>
    </row>
    <row r="110" spans="1:36" ht="60" hidden="1">
      <c r="A110" s="193">
        <f>'OBRA CON ACUERDO O CONTRATO'!E109</f>
        <v>2015</v>
      </c>
      <c r="B110" s="578"/>
      <c r="C110" s="180"/>
      <c r="D110" s="182"/>
      <c r="E110" s="182"/>
      <c r="F110" s="581"/>
      <c r="G110" s="588" t="str">
        <f>'OBRA CON ACUERDO O CONTRATO'!W109</f>
        <v>-</v>
      </c>
      <c r="H110" s="583"/>
      <c r="I110" s="591" t="str">
        <f>'OBRA CON ACUERDO O CONTRATO'!X109</f>
        <v>-</v>
      </c>
      <c r="J110" s="584"/>
      <c r="K110" s="588" t="str">
        <f>'OBRA CON ACUERDO O CONTRATO'!Y109</f>
        <v>-</v>
      </c>
      <c r="L110" s="585"/>
      <c r="M110" s="588" t="str">
        <f>'OBRA CON ACUERDO O CONTRATO'!Z109</f>
        <v>-</v>
      </c>
      <c r="N110" s="178"/>
      <c r="O110" s="178"/>
      <c r="P110" s="584"/>
      <c r="Q110" s="595" t="str">
        <f>'OBRA CON ACUERDO O CONTRATO'!AA109</f>
        <v>-</v>
      </c>
      <c r="R110" s="557"/>
      <c r="S110" s="598" t="str">
        <f>'OBRA CON ACUERDO O CONTRATO'!O109</f>
        <v>-</v>
      </c>
      <c r="T110" s="599" t="str">
        <f>'OBRA CON ACUERDO O CONTRATO'!P109</f>
        <v>JUAN CARLOS NAVARRO ROSALES</v>
      </c>
      <c r="U110" s="21" t="str">
        <f>'OBRA CON ACUERDO O CONTRATO'!G109</f>
        <v>DOP/AD/008/2015</v>
      </c>
      <c r="V110" s="13"/>
      <c r="W110" s="13"/>
      <c r="X110" s="600" t="str">
        <f>'OBRA CON ACUERDO O CONTRATO'!F109</f>
        <v>RAMO 33</v>
      </c>
      <c r="Y110" s="13"/>
      <c r="Z110" s="2" t="str">
        <f>'OBRA CON ACUERDO O CONTRATO'!H109</f>
        <v>ADMINISTRACION DIRECTA</v>
      </c>
      <c r="AA110" s="3" t="str">
        <f>'OBRA CON ACUERDO O CONTRATO'!I109</f>
        <v>CONSTRUCCION DE RED DE DRENAJE EN LA C. VERANO DE C. LOPEZ RAYON A NIÑOS HEROES, EN LA CABECERA MUNICIPAL</v>
      </c>
      <c r="AB110" s="4">
        <f>'OBRA CON ACUERDO O CONTRATO'!J109</f>
        <v>256635.81</v>
      </c>
      <c r="AC110" s="6">
        <f>'OBRA CON ACUERDO O CONTRATO'!K109</f>
        <v>42201</v>
      </c>
      <c r="AD110" s="5">
        <f>'OBRA CON ACUERDO O CONTRATO'!L109</f>
        <v>42201</v>
      </c>
      <c r="AE110" s="568">
        <f>'OBRA CON ACUERDO O CONTRATO'!M109</f>
        <v>42216</v>
      </c>
      <c r="AF110" s="274"/>
      <c r="AG110" s="323"/>
      <c r="AH110" s="323"/>
      <c r="AI110" s="575"/>
      <c r="AJ110" s="13"/>
    </row>
    <row r="111" spans="1:36" ht="45" hidden="1">
      <c r="A111" s="193">
        <f>'OBRA CON ACUERDO O CONTRATO'!E110</f>
        <v>2015</v>
      </c>
      <c r="B111" s="578"/>
      <c r="C111" s="180"/>
      <c r="D111" s="182"/>
      <c r="E111" s="182"/>
      <c r="F111" s="581"/>
      <c r="G111" s="588" t="str">
        <f>'OBRA CON ACUERDO O CONTRATO'!W110</f>
        <v>-</v>
      </c>
      <c r="H111" s="583"/>
      <c r="I111" s="591" t="str">
        <f>'OBRA CON ACUERDO O CONTRATO'!X110</f>
        <v>-</v>
      </c>
      <c r="J111" s="584"/>
      <c r="K111" s="588" t="str">
        <f>'OBRA CON ACUERDO O CONTRATO'!Y110</f>
        <v>-</v>
      </c>
      <c r="L111" s="585"/>
      <c r="M111" s="588" t="str">
        <f>'OBRA CON ACUERDO O CONTRATO'!Z110</f>
        <v>-</v>
      </c>
      <c r="N111" s="178"/>
      <c r="O111" s="178"/>
      <c r="P111" s="584"/>
      <c r="Q111" s="595" t="str">
        <f>'OBRA CON ACUERDO O CONTRATO'!AA110</f>
        <v>-</v>
      </c>
      <c r="R111" s="557"/>
      <c r="S111" s="598" t="str">
        <f>'OBRA CON ACUERDO O CONTRATO'!O110</f>
        <v>-</v>
      </c>
      <c r="T111" s="599" t="str">
        <f>'OBRA CON ACUERDO O CONTRATO'!P110</f>
        <v>JUAN CARLOS NAVARRO ROSALES</v>
      </c>
      <c r="U111" s="21" t="str">
        <f>'OBRA CON ACUERDO O CONTRATO'!G110</f>
        <v>DOP/AD/009/2015</v>
      </c>
      <c r="V111" s="13"/>
      <c r="W111" s="13"/>
      <c r="X111" s="600" t="str">
        <f>'OBRA CON ACUERDO O CONTRATO'!F110</f>
        <v>RAMO 33</v>
      </c>
      <c r="Y111" s="13"/>
      <c r="Z111" s="2" t="str">
        <f>'OBRA CON ACUERDO O CONTRATO'!H110</f>
        <v>ADMINISTRACION DIRECTA</v>
      </c>
      <c r="AA111" s="3" t="str">
        <f>'OBRA CON ACUERDO O CONTRATO'!I110</f>
        <v>CONSTRUCCION DE RED DE AGUA POTABLE EN C. VERANO DE C. LOPEZ RAYON A NIÑOS HEROES</v>
      </c>
      <c r="AB111" s="4">
        <f>'OBRA CON ACUERDO O CONTRATO'!J110</f>
        <v>186751.07</v>
      </c>
      <c r="AC111" s="6">
        <f>'OBRA CON ACUERDO O CONTRATO'!K110</f>
        <v>42188</v>
      </c>
      <c r="AD111" s="5">
        <f>'OBRA CON ACUERDO O CONTRATO'!L110</f>
        <v>42191</v>
      </c>
      <c r="AE111" s="568">
        <f>'OBRA CON ACUERDO O CONTRATO'!M110</f>
        <v>42210</v>
      </c>
      <c r="AF111" s="274"/>
      <c r="AG111" s="323"/>
      <c r="AH111" s="323"/>
      <c r="AI111" s="575"/>
      <c r="AJ111" s="13"/>
    </row>
    <row r="112" spans="1:36" ht="60" hidden="1">
      <c r="A112" s="193">
        <f>'OBRA CON ACUERDO O CONTRATO'!E111</f>
        <v>2015</v>
      </c>
      <c r="B112" s="578"/>
      <c r="C112" s="180"/>
      <c r="D112" s="182"/>
      <c r="E112" s="182"/>
      <c r="F112" s="581"/>
      <c r="G112" s="588" t="str">
        <f>'OBRA CON ACUERDO O CONTRATO'!W111</f>
        <v>-</v>
      </c>
      <c r="H112" s="583"/>
      <c r="I112" s="591" t="str">
        <f>'OBRA CON ACUERDO O CONTRATO'!X111</f>
        <v>-</v>
      </c>
      <c r="J112" s="584"/>
      <c r="K112" s="588" t="str">
        <f>'OBRA CON ACUERDO O CONTRATO'!Y111</f>
        <v>-</v>
      </c>
      <c r="L112" s="585"/>
      <c r="M112" s="588" t="str">
        <f>'OBRA CON ACUERDO O CONTRATO'!Z111</f>
        <v>-</v>
      </c>
      <c r="N112" s="178"/>
      <c r="O112" s="178"/>
      <c r="P112" s="584"/>
      <c r="Q112" s="595" t="str">
        <f>'OBRA CON ACUERDO O CONTRATO'!AA111</f>
        <v>-</v>
      </c>
      <c r="R112" s="557"/>
      <c r="S112" s="598" t="str">
        <f>'OBRA CON ACUERDO O CONTRATO'!O111</f>
        <v>-</v>
      </c>
      <c r="T112" s="599" t="str">
        <f>'OBRA CON ACUERDO O CONTRATO'!P111</f>
        <v>JUAN CARLOS NAVARRO ROSALES</v>
      </c>
      <c r="U112" s="21" t="str">
        <f>'OBRA CON ACUERDO O CONTRATO'!G111</f>
        <v>DOP/AD/010/2015</v>
      </c>
      <c r="V112" s="13"/>
      <c r="W112" s="13"/>
      <c r="X112" s="600" t="str">
        <f>'OBRA CON ACUERDO O CONTRATO'!F111</f>
        <v>RAMO 33</v>
      </c>
      <c r="Y112" s="13"/>
      <c r="Z112" s="2" t="str">
        <f>'OBRA CON ACUERDO O CONTRATO'!H111</f>
        <v>ADMINISTRACION DIRECTA</v>
      </c>
      <c r="AA112" s="3" t="str">
        <f>'OBRA CON ACUERDO O CONTRATO'!I111</f>
        <v>CONSTRUCCION DE RED DE DRENAJE EN LA C. LOPEZ RAYON ENTRE PRIVADA INDEPENDENCIA A OTOÑO, EN LA CABECERA MUNICIPAL</v>
      </c>
      <c r="AB112" s="4">
        <f>'OBRA CON ACUERDO O CONTRATO'!J111</f>
        <v>359833.1</v>
      </c>
      <c r="AC112" s="6">
        <f>'OBRA CON ACUERDO O CONTRATO'!K111</f>
        <v>42210</v>
      </c>
      <c r="AD112" s="5">
        <f>'OBRA CON ACUERDO O CONTRATO'!L111</f>
        <v>42210</v>
      </c>
      <c r="AE112" s="568">
        <f>'OBRA CON ACUERDO O CONTRATO'!M111</f>
        <v>42226</v>
      </c>
      <c r="AF112" s="274"/>
      <c r="AG112" s="323"/>
      <c r="AH112" s="323"/>
      <c r="AI112" s="575"/>
      <c r="AJ112" s="13"/>
    </row>
    <row r="113" spans="1:36" ht="60" hidden="1">
      <c r="A113" s="193">
        <f>'OBRA CON ACUERDO O CONTRATO'!E112</f>
        <v>2015</v>
      </c>
      <c r="B113" s="578"/>
      <c r="C113" s="180"/>
      <c r="D113" s="182"/>
      <c r="E113" s="182"/>
      <c r="F113" s="581"/>
      <c r="G113" s="588" t="str">
        <f>'OBRA CON ACUERDO O CONTRATO'!W112</f>
        <v>-</v>
      </c>
      <c r="H113" s="583"/>
      <c r="I113" s="591" t="str">
        <f>'OBRA CON ACUERDO O CONTRATO'!X112</f>
        <v>-</v>
      </c>
      <c r="J113" s="584"/>
      <c r="K113" s="588" t="str">
        <f>'OBRA CON ACUERDO O CONTRATO'!Y112</f>
        <v>-</v>
      </c>
      <c r="L113" s="585"/>
      <c r="M113" s="588" t="str">
        <f>'OBRA CON ACUERDO O CONTRATO'!Z112</f>
        <v>-</v>
      </c>
      <c r="N113" s="178"/>
      <c r="O113" s="178"/>
      <c r="P113" s="584"/>
      <c r="Q113" s="595" t="str">
        <f>'OBRA CON ACUERDO O CONTRATO'!AA112</f>
        <v>-</v>
      </c>
      <c r="R113" s="557"/>
      <c r="S113" s="598" t="str">
        <f>'OBRA CON ACUERDO O CONTRATO'!O112</f>
        <v>-</v>
      </c>
      <c r="T113" s="599" t="str">
        <f>'OBRA CON ACUERDO O CONTRATO'!P112</f>
        <v>JUAN CARLOS NAVARRO ROSALES</v>
      </c>
      <c r="U113" s="21" t="str">
        <f>'OBRA CON ACUERDO O CONTRATO'!G112</f>
        <v>DOP/AD/011/2015</v>
      </c>
      <c r="V113" s="13"/>
      <c r="W113" s="13"/>
      <c r="X113" s="600" t="str">
        <f>'OBRA CON ACUERDO O CONTRATO'!F112</f>
        <v>RAMO 33</v>
      </c>
      <c r="Y113" s="13"/>
      <c r="Z113" s="2" t="str">
        <f>'OBRA CON ACUERDO O CONTRATO'!H112</f>
        <v>ADMINISTRACION DIRECTA</v>
      </c>
      <c r="AA113" s="3" t="str">
        <f>'OBRA CON ACUERDO O CONTRATO'!I112</f>
        <v>CONSTRUCCION DE RED DE AGUA POTABLE EN C. LOPEZ RAYON ENTRE PRIVADA INDEPENDENCIA Y OTOÑO, EN LA CABECERA MUNICIPAL</v>
      </c>
      <c r="AB113" s="4">
        <f>'OBRA CON ACUERDO O CONTRATO'!J112</f>
        <v>225508.89</v>
      </c>
      <c r="AC113" s="6">
        <f>'OBRA CON ACUERDO O CONTRATO'!K112</f>
        <v>42226</v>
      </c>
      <c r="AD113" s="5">
        <f>'OBRA CON ACUERDO O CONTRATO'!L112</f>
        <v>42226</v>
      </c>
      <c r="AE113" s="568">
        <f>'OBRA CON ACUERDO O CONTRATO'!M112</f>
        <v>42238</v>
      </c>
      <c r="AF113" s="274"/>
      <c r="AG113" s="323"/>
      <c r="AH113" s="323"/>
      <c r="AI113" s="575"/>
      <c r="AJ113" s="13"/>
    </row>
    <row r="114" spans="1:36" ht="75" hidden="1">
      <c r="A114" s="193">
        <f>'OBRA CON ACUERDO O CONTRATO'!E113</f>
        <v>2015</v>
      </c>
      <c r="B114" s="578"/>
      <c r="C114" s="180"/>
      <c r="D114" s="182"/>
      <c r="E114" s="182"/>
      <c r="F114" s="581"/>
      <c r="G114" s="588" t="str">
        <f>'OBRA CON ACUERDO O CONTRATO'!W113</f>
        <v>-</v>
      </c>
      <c r="H114" s="583"/>
      <c r="I114" s="591" t="str">
        <f>'OBRA CON ACUERDO O CONTRATO'!X113</f>
        <v>-</v>
      </c>
      <c r="J114" s="584"/>
      <c r="K114" s="588" t="str">
        <f>'OBRA CON ACUERDO O CONTRATO'!Y113</f>
        <v>-</v>
      </c>
      <c r="L114" s="585"/>
      <c r="M114" s="588" t="str">
        <f>'OBRA CON ACUERDO O CONTRATO'!Z113</f>
        <v>-</v>
      </c>
      <c r="N114" s="178"/>
      <c r="O114" s="178"/>
      <c r="P114" s="584"/>
      <c r="Q114" s="595" t="str">
        <f>'OBRA CON ACUERDO O CONTRATO'!AA113</f>
        <v>-</v>
      </c>
      <c r="R114" s="557"/>
      <c r="S114" s="598" t="str">
        <f>'OBRA CON ACUERDO O CONTRATO'!O113</f>
        <v>-</v>
      </c>
      <c r="T114" s="599" t="str">
        <f>'OBRA CON ACUERDO O CONTRATO'!P113</f>
        <v>JUAN CARLOS NAVARRO ROSALES</v>
      </c>
      <c r="U114" s="21" t="str">
        <f>'OBRA CON ACUERDO O CONTRATO'!G113</f>
        <v>DOP/AD/012/2015</v>
      </c>
      <c r="V114" s="13"/>
      <c r="W114" s="13"/>
      <c r="X114" s="600" t="str">
        <f>'OBRA CON ACUERDO O CONTRATO'!F113</f>
        <v>RAMO 33</v>
      </c>
      <c r="Y114" s="13"/>
      <c r="Z114" s="2" t="str">
        <f>'OBRA CON ACUERDO O CONTRATO'!H113</f>
        <v>ADMINISTRACION DIRECTA</v>
      </c>
      <c r="AA114" s="3" t="str">
        <f>'OBRA CON ACUERDO O CONTRATO'!I113</f>
        <v>CONSTRUCCIÓN DE RED DE AGUA POTABLE EN C. CARDENAL DE CARRETERA CHAPALA-JOCOTEPEC HASTA FINAL, EN LA DELEGACIÓN DE SAN JUAN COSALA</v>
      </c>
      <c r="AB114" s="4">
        <f>'OBRA CON ACUERDO O CONTRATO'!J113</f>
        <v>373029.23</v>
      </c>
      <c r="AC114" s="6">
        <f>'OBRA CON ACUERDO O CONTRATO'!K113</f>
        <v>42188</v>
      </c>
      <c r="AD114" s="5">
        <f>'OBRA CON ACUERDO O CONTRATO'!L113</f>
        <v>42191</v>
      </c>
      <c r="AE114" s="568">
        <f>'OBRA CON ACUERDO O CONTRATO'!M113</f>
        <v>42210</v>
      </c>
      <c r="AF114" s="274"/>
      <c r="AG114" s="323"/>
      <c r="AH114" s="323"/>
      <c r="AI114" s="575"/>
      <c r="AJ114" s="13"/>
    </row>
    <row r="115" spans="1:36" ht="60" hidden="1">
      <c r="A115" s="193">
        <f>'OBRA CON ACUERDO O CONTRATO'!E114</f>
        <v>2015</v>
      </c>
      <c r="B115" s="578"/>
      <c r="C115" s="180"/>
      <c r="D115" s="182"/>
      <c r="E115" s="182"/>
      <c r="F115" s="581"/>
      <c r="G115" s="588" t="str">
        <f>'OBRA CON ACUERDO O CONTRATO'!W114</f>
        <v>-</v>
      </c>
      <c r="H115" s="583"/>
      <c r="I115" s="591" t="str">
        <f>'OBRA CON ACUERDO O CONTRATO'!X114</f>
        <v>-</v>
      </c>
      <c r="J115" s="584"/>
      <c r="K115" s="588" t="str">
        <f>'OBRA CON ACUERDO O CONTRATO'!Y114</f>
        <v>-</v>
      </c>
      <c r="L115" s="585"/>
      <c r="M115" s="588" t="str">
        <f>'OBRA CON ACUERDO O CONTRATO'!Z114</f>
        <v>-</v>
      </c>
      <c r="N115" s="178"/>
      <c r="O115" s="178"/>
      <c r="P115" s="584"/>
      <c r="Q115" s="595" t="str">
        <f>'OBRA CON ACUERDO O CONTRATO'!AA114</f>
        <v>-</v>
      </c>
      <c r="R115" s="557"/>
      <c r="S115" s="598" t="str">
        <f>'OBRA CON ACUERDO O CONTRATO'!O114</f>
        <v>-</v>
      </c>
      <c r="T115" s="599" t="str">
        <f>'OBRA CON ACUERDO O CONTRATO'!P114</f>
        <v>JUAN CARLOS NAVARRO ROSALES</v>
      </c>
      <c r="U115" s="21" t="str">
        <f>'OBRA CON ACUERDO O CONTRATO'!G114</f>
        <v>DOP/AD/013/2015</v>
      </c>
      <c r="V115" s="13"/>
      <c r="W115" s="13"/>
      <c r="X115" s="600" t="str">
        <f>'OBRA CON ACUERDO O CONTRATO'!F114</f>
        <v>RAMO 33</v>
      </c>
      <c r="Y115" s="13"/>
      <c r="Z115" s="2" t="str">
        <f>'OBRA CON ACUERDO O CONTRATO'!H114</f>
        <v>ADMINISTRACION DIRECTA</v>
      </c>
      <c r="AA115" s="3" t="str">
        <f>'OBRA CON ACUERDO O CONTRATO'!I114</f>
        <v>CONSTRUCCION DE RED DE DRENAJE EN LA C. 20 DE NOVIEMBRE DE ANIMA SOLA A INVIERNO, EN LA CABECERA MUNICIPAL</v>
      </c>
      <c r="AB115" s="4">
        <f>'OBRA CON ACUERDO O CONTRATO'!J114</f>
        <v>847454.56</v>
      </c>
      <c r="AC115" s="6">
        <f>'OBRA CON ACUERDO O CONTRATO'!K114</f>
        <v>42219</v>
      </c>
      <c r="AD115" s="5">
        <f>'OBRA CON ACUERDO O CONTRATO'!L114</f>
        <v>42219</v>
      </c>
      <c r="AE115" s="568">
        <f>'OBRA CON ACUERDO O CONTRATO'!M114</f>
        <v>42231</v>
      </c>
      <c r="AF115" s="274"/>
      <c r="AG115" s="323"/>
      <c r="AH115" s="323"/>
      <c r="AI115" s="575"/>
      <c r="AJ115" s="13"/>
    </row>
    <row r="116" spans="1:36" ht="60" hidden="1">
      <c r="A116" s="193">
        <f>'OBRA CON ACUERDO O CONTRATO'!E115</f>
        <v>2015</v>
      </c>
      <c r="B116" s="578"/>
      <c r="C116" s="180"/>
      <c r="D116" s="182"/>
      <c r="E116" s="182"/>
      <c r="F116" s="581"/>
      <c r="G116" s="588" t="str">
        <f>'OBRA CON ACUERDO O CONTRATO'!W115</f>
        <v>-</v>
      </c>
      <c r="H116" s="583"/>
      <c r="I116" s="591" t="str">
        <f>'OBRA CON ACUERDO O CONTRATO'!X115</f>
        <v>-</v>
      </c>
      <c r="J116" s="584"/>
      <c r="K116" s="588" t="str">
        <f>'OBRA CON ACUERDO O CONTRATO'!Y115</f>
        <v>-</v>
      </c>
      <c r="L116" s="585"/>
      <c r="M116" s="588" t="str">
        <f>'OBRA CON ACUERDO O CONTRATO'!Z115</f>
        <v>-</v>
      </c>
      <c r="N116" s="178"/>
      <c r="O116" s="178"/>
      <c r="P116" s="584"/>
      <c r="Q116" s="595" t="str">
        <f>'OBRA CON ACUERDO O CONTRATO'!AA115</f>
        <v>-</v>
      </c>
      <c r="R116" s="557"/>
      <c r="S116" s="598" t="str">
        <f>'OBRA CON ACUERDO O CONTRATO'!O115</f>
        <v>-</v>
      </c>
      <c r="T116" s="599" t="str">
        <f>'OBRA CON ACUERDO O CONTRATO'!P115</f>
        <v>JUAN CARLOS NAVARRO ROSALES</v>
      </c>
      <c r="U116" s="21" t="str">
        <f>'OBRA CON ACUERDO O CONTRATO'!G115</f>
        <v>DOP/AD/014/2015</v>
      </c>
      <c r="V116" s="13"/>
      <c r="W116" s="13"/>
      <c r="X116" s="600" t="str">
        <f>'OBRA CON ACUERDO O CONTRATO'!F115</f>
        <v>RAMO 33</v>
      </c>
      <c r="Y116" s="13"/>
      <c r="Z116" s="2" t="str">
        <f>'OBRA CON ACUERDO O CONTRATO'!H115</f>
        <v>ADMINISTRACION DIRECTA</v>
      </c>
      <c r="AA116" s="3" t="str">
        <f>'OBRA CON ACUERDO O CONTRATO'!I115</f>
        <v>CONSTRUCION DE RED DE AGUA POTABLE EN LA C. 20 DE NOVIEMBRE DE ANIMA SOLA A INVIERNO, EN LA CABECERA MUNICIPAL</v>
      </c>
      <c r="AB116" s="4">
        <f>'OBRA CON ACUERDO O CONTRATO'!J115</f>
        <v>510072.99</v>
      </c>
      <c r="AC116" s="6">
        <f>'OBRA CON ACUERDO O CONTRATO'!K115</f>
        <v>42186</v>
      </c>
      <c r="AD116" s="5">
        <f>'OBRA CON ACUERDO O CONTRATO'!L115</f>
        <v>42233</v>
      </c>
      <c r="AE116" s="568">
        <f>'OBRA CON ACUERDO O CONTRATO'!M115</f>
        <v>42247</v>
      </c>
      <c r="AF116" s="274"/>
      <c r="AG116" s="323"/>
      <c r="AH116" s="323"/>
      <c r="AI116" s="575"/>
      <c r="AJ116" s="13"/>
    </row>
    <row r="117" spans="1:36" ht="75" hidden="1">
      <c r="A117" s="193">
        <f>'OBRA CON ACUERDO O CONTRATO'!E116</f>
        <v>2015</v>
      </c>
      <c r="B117" s="578"/>
      <c r="C117" s="180"/>
      <c r="D117" s="182"/>
      <c r="E117" s="182"/>
      <c r="F117" s="581"/>
      <c r="G117" s="588" t="str">
        <f>'OBRA CON ACUERDO O CONTRATO'!W116</f>
        <v>-</v>
      </c>
      <c r="H117" s="583"/>
      <c r="I117" s="591" t="str">
        <f>'OBRA CON ACUERDO O CONTRATO'!X116</f>
        <v>-</v>
      </c>
      <c r="J117" s="584"/>
      <c r="K117" s="588" t="str">
        <f>'OBRA CON ACUERDO O CONTRATO'!Y116</f>
        <v>-</v>
      </c>
      <c r="L117" s="585"/>
      <c r="M117" s="588" t="str">
        <f>'OBRA CON ACUERDO O CONTRATO'!Z116</f>
        <v>-</v>
      </c>
      <c r="N117" s="178"/>
      <c r="O117" s="178"/>
      <c r="P117" s="584"/>
      <c r="Q117" s="595" t="str">
        <f>'OBRA CON ACUERDO O CONTRATO'!AA116</f>
        <v>-</v>
      </c>
      <c r="R117" s="557"/>
      <c r="S117" s="598" t="str">
        <f>'OBRA CON ACUERDO O CONTRATO'!O116</f>
        <v>-</v>
      </c>
      <c r="T117" s="599" t="str">
        <f>'OBRA CON ACUERDO O CONTRATO'!P116</f>
        <v>JUAN CARLOS NAVARRO ROSALES</v>
      </c>
      <c r="U117" s="21" t="str">
        <f>'OBRA CON ACUERDO O CONTRATO'!G116</f>
        <v>DOP/AD/015/2015</v>
      </c>
      <c r="V117" s="13"/>
      <c r="W117" s="13"/>
      <c r="X117" s="600" t="str">
        <f>'OBRA CON ACUERDO O CONTRATO'!F116</f>
        <v>RAMO 33</v>
      </c>
      <c r="Y117" s="13"/>
      <c r="Z117" s="2" t="str">
        <f>'OBRA CON ACUERDO O CONTRATO'!H116</f>
        <v>ADMINISTRACION DIRECTA</v>
      </c>
      <c r="AA117" s="3" t="str">
        <f>'OBRA CON ACUERDO O CONTRATO'!I116</f>
        <v>CONSTRUCCION DE RED DE DRENAJE EN C. JAVIER MINA DE C. 20 DE NOVIEMBRE A VENUSTIANO CARRANZA, EN LA CABECERA MUNICIPAL</v>
      </c>
      <c r="AB117" s="4">
        <f>'OBRA CON ACUERDO O CONTRATO'!J116</f>
        <v>125552.88</v>
      </c>
      <c r="AC117" s="6">
        <f>'OBRA CON ACUERDO O CONTRATO'!K116</f>
        <v>42219</v>
      </c>
      <c r="AD117" s="5">
        <f>'OBRA CON ACUERDO O CONTRATO'!L116</f>
        <v>42219</v>
      </c>
      <c r="AE117" s="568">
        <f>'OBRA CON ACUERDO O CONTRATO'!M116</f>
        <v>42231</v>
      </c>
      <c r="AF117" s="274"/>
      <c r="AG117" s="323"/>
      <c r="AH117" s="323"/>
      <c r="AI117" s="575"/>
      <c r="AJ117" s="13"/>
    </row>
    <row r="118" spans="1:36" ht="60" hidden="1">
      <c r="A118" s="193">
        <f>'OBRA CON ACUERDO O CONTRATO'!E117</f>
        <v>2015</v>
      </c>
      <c r="B118" s="578"/>
      <c r="C118" s="180"/>
      <c r="D118" s="182"/>
      <c r="E118" s="182"/>
      <c r="F118" s="581"/>
      <c r="G118" s="588" t="str">
        <f>'OBRA CON ACUERDO O CONTRATO'!W117</f>
        <v>-</v>
      </c>
      <c r="H118" s="583"/>
      <c r="I118" s="591" t="str">
        <f>'OBRA CON ACUERDO O CONTRATO'!X117</f>
        <v>-</v>
      </c>
      <c r="J118" s="584"/>
      <c r="K118" s="588" t="str">
        <f>'OBRA CON ACUERDO O CONTRATO'!Y117</f>
        <v>-</v>
      </c>
      <c r="L118" s="585"/>
      <c r="M118" s="588" t="str">
        <f>'OBRA CON ACUERDO O CONTRATO'!Z117</f>
        <v>-</v>
      </c>
      <c r="N118" s="178"/>
      <c r="O118" s="178"/>
      <c r="P118" s="584"/>
      <c r="Q118" s="595" t="str">
        <f>'OBRA CON ACUERDO O CONTRATO'!AA117</f>
        <v>-</v>
      </c>
      <c r="R118" s="557"/>
      <c r="S118" s="598" t="str">
        <f>'OBRA CON ACUERDO O CONTRATO'!O117</f>
        <v>-</v>
      </c>
      <c r="T118" s="599" t="str">
        <f>'OBRA CON ACUERDO O CONTRATO'!P117</f>
        <v>JUAN CARLOS NAVARRO ROSALES</v>
      </c>
      <c r="U118" s="21" t="str">
        <f>'OBRA CON ACUERDO O CONTRATO'!G117</f>
        <v>DOP/AD/016/2015</v>
      </c>
      <c r="V118" s="13"/>
      <c r="W118" s="13"/>
      <c r="X118" s="600" t="str">
        <f>'OBRA CON ACUERDO O CONTRATO'!F117</f>
        <v>RAMO 33</v>
      </c>
      <c r="Y118" s="13"/>
      <c r="Z118" s="2" t="str">
        <f>'OBRA CON ACUERDO O CONTRATO'!H117</f>
        <v>ADMINISTRACION DIRECTA</v>
      </c>
      <c r="AA118" s="3" t="str">
        <f>'OBRA CON ACUERDO O CONTRATO'!I117</f>
        <v>CONSTRUCCION DE RED DE AGUA POTABLE EN LA C. JAVIER MINA DE C. 20 E NOVIEMBRE A FRANCISCO VILLA, EN LA CABECERA MUNICIPAL</v>
      </c>
      <c r="AB118" s="4">
        <f>'OBRA CON ACUERDO O CONTRATO'!J117</f>
        <v>152209.54999999999</v>
      </c>
      <c r="AC118" s="6">
        <f>'OBRA CON ACUERDO O CONTRATO'!K117</f>
        <v>42225</v>
      </c>
      <c r="AD118" s="5">
        <f>'OBRA CON ACUERDO O CONTRATO'!L117</f>
        <v>42225</v>
      </c>
      <c r="AE118" s="568">
        <f>'OBRA CON ACUERDO O CONTRATO'!M117</f>
        <v>42247</v>
      </c>
      <c r="AF118" s="274"/>
      <c r="AG118" s="323"/>
      <c r="AH118" s="323"/>
      <c r="AI118" s="575"/>
      <c r="AJ118" s="13"/>
    </row>
    <row r="119" spans="1:36" ht="60" hidden="1">
      <c r="A119" s="193">
        <f>'OBRA CON ACUERDO O CONTRATO'!E118</f>
        <v>2015</v>
      </c>
      <c r="B119" s="578"/>
      <c r="C119" s="180"/>
      <c r="D119" s="182"/>
      <c r="E119" s="182"/>
      <c r="F119" s="581"/>
      <c r="G119" s="588" t="str">
        <f>'OBRA CON ACUERDO O CONTRATO'!W118</f>
        <v>-</v>
      </c>
      <c r="H119" s="583"/>
      <c r="I119" s="591" t="str">
        <f>'OBRA CON ACUERDO O CONTRATO'!X118</f>
        <v>-</v>
      </c>
      <c r="J119" s="584"/>
      <c r="K119" s="588" t="str">
        <f>'OBRA CON ACUERDO O CONTRATO'!Y118</f>
        <v>-</v>
      </c>
      <c r="L119" s="585"/>
      <c r="M119" s="588" t="str">
        <f>'OBRA CON ACUERDO O CONTRATO'!Z118</f>
        <v>-</v>
      </c>
      <c r="N119" s="178"/>
      <c r="O119" s="178"/>
      <c r="P119" s="584"/>
      <c r="Q119" s="595" t="str">
        <f>'OBRA CON ACUERDO O CONTRATO'!AA118</f>
        <v>-</v>
      </c>
      <c r="R119" s="557"/>
      <c r="S119" s="598" t="str">
        <f>'OBRA CON ACUERDO O CONTRATO'!O118</f>
        <v>HIDROLOGIAA PERFORACION Y GESTION DEL AGUA SA DE CV</v>
      </c>
      <c r="T119" s="599" t="str">
        <f>'OBRA CON ACUERDO O CONTRATO'!P118</f>
        <v>ING. RIGOBERTO OLMEDO RAMOS</v>
      </c>
      <c r="U119" s="21" t="str">
        <f>'OBRA CON ACUERDO O CONTRATO'!G118</f>
        <v>GMJ 007C OP/2015</v>
      </c>
      <c r="V119" s="13"/>
      <c r="W119" s="13"/>
      <c r="X119" s="600" t="str">
        <f>'OBRA CON ACUERDO O CONTRATO'!F118</f>
        <v>RAMO 33</v>
      </c>
      <c r="Y119" s="13"/>
      <c r="Z119" s="2" t="str">
        <f>'OBRA CON ACUERDO O CONTRATO'!H118</f>
        <v>ADJUDICACIÓN DIRECTA</v>
      </c>
      <c r="AA119" s="3" t="str">
        <f>'OBRA CON ACUERDO O CONTRATO'!I118</f>
        <v>PERFORACIÓN DE POZO PROFUNDO EN FRACCIONAMIENTO PASEO EL CARDENAL, EN LA DELEGACION DE SAN JUAN COSALA</v>
      </c>
      <c r="AB119" s="4">
        <f>'OBRA CON ACUERDO O CONTRATO'!J118</f>
        <v>1093156.1599999999</v>
      </c>
      <c r="AC119" s="6">
        <f>'OBRA CON ACUERDO O CONTRATO'!K118</f>
        <v>42208</v>
      </c>
      <c r="AD119" s="5">
        <f>'OBRA CON ACUERDO O CONTRATO'!L118</f>
        <v>42212</v>
      </c>
      <c r="AE119" s="568">
        <f>'OBRA CON ACUERDO O CONTRATO'!M118</f>
        <v>42263</v>
      </c>
      <c r="AF119" s="274"/>
      <c r="AG119" s="323"/>
      <c r="AH119" s="323"/>
      <c r="AI119" s="575"/>
      <c r="AJ119" s="13"/>
    </row>
    <row r="120" spans="1:36" ht="60" hidden="1">
      <c r="A120" s="193">
        <f>'OBRA CON ACUERDO O CONTRATO'!E119</f>
        <v>2015</v>
      </c>
      <c r="B120" s="578"/>
      <c r="C120" s="180"/>
      <c r="D120" s="182"/>
      <c r="E120" s="182"/>
      <c r="F120" s="581"/>
      <c r="G120" s="588" t="str">
        <f>'OBRA CON ACUERDO O CONTRATO'!W119</f>
        <v>-</v>
      </c>
      <c r="H120" s="583"/>
      <c r="I120" s="591" t="str">
        <f>'OBRA CON ACUERDO O CONTRATO'!X119</f>
        <v>-</v>
      </c>
      <c r="J120" s="584"/>
      <c r="K120" s="588" t="str">
        <f>'OBRA CON ACUERDO O CONTRATO'!Y119</f>
        <v>-</v>
      </c>
      <c r="L120" s="585"/>
      <c r="M120" s="588" t="str">
        <f>'OBRA CON ACUERDO O CONTRATO'!Z119</f>
        <v>-</v>
      </c>
      <c r="N120" s="178"/>
      <c r="O120" s="178"/>
      <c r="P120" s="584"/>
      <c r="Q120" s="595" t="str">
        <f>'OBRA CON ACUERDO O CONTRATO'!AA119</f>
        <v>-</v>
      </c>
      <c r="R120" s="557"/>
      <c r="S120" s="598" t="str">
        <f>'OBRA CON ACUERDO O CONTRATO'!O119</f>
        <v>-</v>
      </c>
      <c r="T120" s="599" t="str">
        <f>'OBRA CON ACUERDO O CONTRATO'!P119</f>
        <v>JUAN CARLOS NAVARRO ROSALES</v>
      </c>
      <c r="U120" s="21" t="str">
        <f>'OBRA CON ACUERDO O CONTRATO'!G119</f>
        <v>DOP/AD/017/2015</v>
      </c>
      <c r="V120" s="13"/>
      <c r="W120" s="13"/>
      <c r="X120" s="600" t="str">
        <f>'OBRA CON ACUERDO O CONTRATO'!F119</f>
        <v>RAMO 33</v>
      </c>
      <c r="Y120" s="13"/>
      <c r="Z120" s="2" t="str">
        <f>'OBRA CON ACUERDO O CONTRATO'!H119</f>
        <v>ADMINISTRACION DIRECTA</v>
      </c>
      <c r="AA120" s="3" t="str">
        <f>'OBRA CON ACUERDO O CONTRATO'!I119</f>
        <v>CONSTRUCCION DE RED DE AGUA POTABLE EN LA C. CHAPULTEPEC ENTRE C. VICENTE GUERRERO HASTA EL DEPOSITO DE AGUA</v>
      </c>
      <c r="AB120" s="4">
        <f>'OBRA CON ACUERDO O CONTRATO'!J119</f>
        <v>652283.77</v>
      </c>
      <c r="AC120" s="6">
        <f>'OBRA CON ACUERDO O CONTRATO'!K119</f>
        <v>42212</v>
      </c>
      <c r="AD120" s="5">
        <f>'OBRA CON ACUERDO O CONTRATO'!L119</f>
        <v>42219</v>
      </c>
      <c r="AE120" s="568">
        <f>'OBRA CON ACUERDO O CONTRATO'!M119</f>
        <v>42231</v>
      </c>
      <c r="AF120" s="274"/>
      <c r="AG120" s="323"/>
      <c r="AH120" s="323"/>
      <c r="AI120" s="575"/>
      <c r="AJ120" s="13"/>
    </row>
    <row r="121" spans="1:36" ht="60" hidden="1">
      <c r="A121" s="193">
        <f>'OBRA CON ACUERDO O CONTRATO'!E120</f>
        <v>2015</v>
      </c>
      <c r="B121" s="578"/>
      <c r="C121" s="180"/>
      <c r="D121" s="182"/>
      <c r="E121" s="182"/>
      <c r="F121" s="581"/>
      <c r="G121" s="588" t="str">
        <f>'OBRA CON ACUERDO O CONTRATO'!W120</f>
        <v>-</v>
      </c>
      <c r="H121" s="583"/>
      <c r="I121" s="591" t="str">
        <f>'OBRA CON ACUERDO O CONTRATO'!X120</f>
        <v>-</v>
      </c>
      <c r="J121" s="584"/>
      <c r="K121" s="588" t="str">
        <f>'OBRA CON ACUERDO O CONTRATO'!Y120</f>
        <v>-</v>
      </c>
      <c r="L121" s="585"/>
      <c r="M121" s="588" t="str">
        <f>'OBRA CON ACUERDO O CONTRATO'!Z120</f>
        <v>-</v>
      </c>
      <c r="N121" s="178"/>
      <c r="O121" s="178"/>
      <c r="P121" s="584"/>
      <c r="Q121" s="595" t="str">
        <f>'OBRA CON ACUERDO O CONTRATO'!AA120</f>
        <v>-</v>
      </c>
      <c r="R121" s="557"/>
      <c r="S121" s="598" t="str">
        <f>'OBRA CON ACUERDO O CONTRATO'!O120</f>
        <v>-</v>
      </c>
      <c r="T121" s="599" t="str">
        <f>'OBRA CON ACUERDO O CONTRATO'!P120</f>
        <v>JUAN CARLOS NAVARRO ROSALES</v>
      </c>
      <c r="U121" s="21" t="str">
        <f>'OBRA CON ACUERDO O CONTRATO'!G120</f>
        <v>DOP/AD/018/2015</v>
      </c>
      <c r="V121" s="13"/>
      <c r="W121" s="13"/>
      <c r="X121" s="600" t="str">
        <f>'OBRA CON ACUERDO O CONTRATO'!F120</f>
        <v>RAMO 33</v>
      </c>
      <c r="Y121" s="13"/>
      <c r="Z121" s="2" t="str">
        <f>'OBRA CON ACUERDO O CONTRATO'!H120</f>
        <v>ADMINISTRACION DIRECTA</v>
      </c>
      <c r="AA121" s="3" t="str">
        <f>'OBRA CON ACUERDO O CONTRATO'!I120</f>
        <v>CONSTRUCCION DE RED DE AGUA POTBLE EN C. CAUHAUTEMOC NORTE Y TRE PRIVADAS SIN NOMBRES EN LA DELEGACION DE SAN JUAN COSALA</v>
      </c>
      <c r="AB121" s="4">
        <f>'OBRA CON ACUERDO O CONTRATO'!J120</f>
        <v>363720.15</v>
      </c>
      <c r="AC121" s="6">
        <f>'OBRA CON ACUERDO O CONTRATO'!K120</f>
        <v>42186</v>
      </c>
      <c r="AD121" s="5">
        <f>'OBRA CON ACUERDO O CONTRATO'!L120</f>
        <v>42186</v>
      </c>
      <c r="AE121" s="568">
        <f>'OBRA CON ACUERDO O CONTRATO'!M120</f>
        <v>42195</v>
      </c>
      <c r="AF121" s="274"/>
      <c r="AG121" s="323"/>
      <c r="AH121" s="323"/>
      <c r="AI121" s="575"/>
      <c r="AJ121" s="13"/>
    </row>
    <row r="122" spans="1:36" ht="60" hidden="1">
      <c r="A122" s="193">
        <f>'OBRA CON ACUERDO O CONTRATO'!E121</f>
        <v>2015</v>
      </c>
      <c r="B122" s="578"/>
      <c r="C122" s="180"/>
      <c r="D122" s="182"/>
      <c r="E122" s="182"/>
      <c r="F122" s="581"/>
      <c r="G122" s="588" t="str">
        <f>'OBRA CON ACUERDO O CONTRATO'!W121</f>
        <v>-</v>
      </c>
      <c r="H122" s="583"/>
      <c r="I122" s="591" t="str">
        <f>'OBRA CON ACUERDO O CONTRATO'!X121</f>
        <v>-</v>
      </c>
      <c r="J122" s="584"/>
      <c r="K122" s="588" t="str">
        <f>'OBRA CON ACUERDO O CONTRATO'!Y121</f>
        <v>-</v>
      </c>
      <c r="L122" s="585"/>
      <c r="M122" s="588" t="str">
        <f>'OBRA CON ACUERDO O CONTRATO'!Z121</f>
        <v>-</v>
      </c>
      <c r="N122" s="178"/>
      <c r="O122" s="178"/>
      <c r="P122" s="584"/>
      <c r="Q122" s="595" t="str">
        <f>'OBRA CON ACUERDO O CONTRATO'!AA121</f>
        <v>-</v>
      </c>
      <c r="R122" s="557"/>
      <c r="S122" s="598" t="str">
        <f>'OBRA CON ACUERDO O CONTRATO'!O121</f>
        <v>-</v>
      </c>
      <c r="T122" s="599" t="str">
        <f>'OBRA CON ACUERDO O CONTRATO'!P121</f>
        <v>JUAN CARLOS NAVARRO ROSALES</v>
      </c>
      <c r="U122" s="21" t="str">
        <f>'OBRA CON ACUERDO O CONTRATO'!G121</f>
        <v>DOP/AD/019/2015</v>
      </c>
      <c r="V122" s="13"/>
      <c r="W122" s="13"/>
      <c r="X122" s="600" t="str">
        <f>'OBRA CON ACUERDO O CONTRATO'!F121</f>
        <v>RAMO 33</v>
      </c>
      <c r="Y122" s="13"/>
      <c r="Z122" s="2" t="str">
        <f>'OBRA CON ACUERDO O CONTRATO'!H121</f>
        <v>ADMINISTRACION DIRECTA</v>
      </c>
      <c r="AA122" s="3" t="str">
        <f>'OBRA CON ACUERDO O CONTRATO'!I121</f>
        <v>CONSTRUCCION DE RED DE DRENAJE EN C. CARDENAL DEL PANTEON HASTA EL FINAL, EN LA DELEGCION DE SAN JUAN COSALA</v>
      </c>
      <c r="AB122" s="4">
        <f>'OBRA CON ACUERDO O CONTRATO'!J121</f>
        <v>410196.06</v>
      </c>
      <c r="AC122" s="6">
        <f>'OBRA CON ACUERDO O CONTRATO'!K121</f>
        <v>42219</v>
      </c>
      <c r="AD122" s="5">
        <f>'OBRA CON ACUERDO O CONTRATO'!L121</f>
        <v>42219</v>
      </c>
      <c r="AE122" s="568">
        <f>'OBRA CON ACUERDO O CONTRATO'!M121</f>
        <v>42231</v>
      </c>
      <c r="AF122" s="274"/>
      <c r="AG122" s="323"/>
      <c r="AH122" s="323"/>
      <c r="AI122" s="575"/>
      <c r="AJ122" s="13"/>
    </row>
    <row r="123" spans="1:36" ht="75" hidden="1">
      <c r="A123" s="193">
        <f>'OBRA CON ACUERDO O CONTRATO'!E122</f>
        <v>2015</v>
      </c>
      <c r="B123" s="578"/>
      <c r="C123" s="180"/>
      <c r="D123" s="182"/>
      <c r="E123" s="182"/>
      <c r="F123" s="581"/>
      <c r="G123" s="588" t="str">
        <f>'OBRA CON ACUERDO O CONTRATO'!W122</f>
        <v>-</v>
      </c>
      <c r="H123" s="583"/>
      <c r="I123" s="591" t="str">
        <f>'OBRA CON ACUERDO O CONTRATO'!X122</f>
        <v>-</v>
      </c>
      <c r="J123" s="584"/>
      <c r="K123" s="588" t="str">
        <f>'OBRA CON ACUERDO O CONTRATO'!Y122</f>
        <v>-</v>
      </c>
      <c r="L123" s="585"/>
      <c r="M123" s="588" t="str">
        <f>'OBRA CON ACUERDO O CONTRATO'!Z122</f>
        <v>-</v>
      </c>
      <c r="N123" s="178"/>
      <c r="O123" s="178"/>
      <c r="P123" s="584"/>
      <c r="Q123" s="595" t="str">
        <f>'OBRA CON ACUERDO O CONTRATO'!AA122</f>
        <v>-</v>
      </c>
      <c r="R123" s="557"/>
      <c r="S123" s="598" t="str">
        <f>'OBRA CON ACUERDO O CONTRATO'!O122</f>
        <v>-</v>
      </c>
      <c r="T123" s="599" t="str">
        <f>'OBRA CON ACUERDO O CONTRATO'!P122</f>
        <v>JUAN CARLOS NAVARRO ROSALES</v>
      </c>
      <c r="U123" s="21" t="str">
        <f>'OBRA CON ACUERDO O CONTRATO'!G122</f>
        <v>DOP/AD/020/2015</v>
      </c>
      <c r="V123" s="13"/>
      <c r="W123" s="13"/>
      <c r="X123" s="600" t="str">
        <f>'OBRA CON ACUERDO O CONTRATO'!F122</f>
        <v>RAMO 33</v>
      </c>
      <c r="Y123" s="13"/>
      <c r="Z123" s="2" t="str">
        <f>'OBRA CON ACUERDO O CONTRATO'!H122</f>
        <v>ADMINISTRACION DIRECTA</v>
      </c>
      <c r="AA123" s="3" t="str">
        <f>'OBRA CON ACUERDO O CONTRATO'!I122</f>
        <v>CONSTRUCCION DE LA RED DE DRENAJE EN C. JUAREZ, PRIVADA LA GUASIMA Y NARCISO MENDOZA, EN LA DELEGACION DE SAN JUAN COSALA</v>
      </c>
      <c r="AB123" s="4">
        <f>'OBRA CON ACUERDO O CONTRATO'!J122</f>
        <v>471720.45</v>
      </c>
      <c r="AC123" s="6">
        <f>'OBRA CON ACUERDO O CONTRATO'!K122</f>
        <v>42230</v>
      </c>
      <c r="AD123" s="5">
        <f>'OBRA CON ACUERDO O CONTRATO'!L122</f>
        <v>42232</v>
      </c>
      <c r="AE123" s="568">
        <f>'OBRA CON ACUERDO O CONTRATO'!M122</f>
        <v>42247</v>
      </c>
      <c r="AF123" s="274"/>
      <c r="AG123" s="323"/>
      <c r="AH123" s="323"/>
      <c r="AI123" s="575"/>
      <c r="AJ123" s="13"/>
    </row>
    <row r="124" spans="1:36" ht="75" hidden="1">
      <c r="A124" s="193">
        <f>'OBRA CON ACUERDO O CONTRATO'!E123</f>
        <v>2015</v>
      </c>
      <c r="B124" s="578"/>
      <c r="C124" s="180"/>
      <c r="D124" s="182"/>
      <c r="E124" s="182"/>
      <c r="F124" s="581"/>
      <c r="G124" s="588" t="str">
        <f>'OBRA CON ACUERDO O CONTRATO'!W123</f>
        <v>-</v>
      </c>
      <c r="H124" s="583"/>
      <c r="I124" s="591" t="str">
        <f>'OBRA CON ACUERDO O CONTRATO'!X123</f>
        <v>-</v>
      </c>
      <c r="J124" s="584"/>
      <c r="K124" s="588" t="str">
        <f>'OBRA CON ACUERDO O CONTRATO'!Y123</f>
        <v>-</v>
      </c>
      <c r="L124" s="585"/>
      <c r="M124" s="588" t="str">
        <f>'OBRA CON ACUERDO O CONTRATO'!Z123</f>
        <v>-</v>
      </c>
      <c r="N124" s="178"/>
      <c r="O124" s="178"/>
      <c r="P124" s="584"/>
      <c r="Q124" s="595" t="str">
        <f>'OBRA CON ACUERDO O CONTRATO'!AA123</f>
        <v>-</v>
      </c>
      <c r="R124" s="557"/>
      <c r="S124" s="598" t="str">
        <f>'OBRA CON ACUERDO O CONTRATO'!O123</f>
        <v>-</v>
      </c>
      <c r="T124" s="599" t="str">
        <f>'OBRA CON ACUERDO O CONTRATO'!P123</f>
        <v>JUAN CARLOS NAVARRO ROSALES</v>
      </c>
      <c r="U124" s="21" t="str">
        <f>'OBRA CON ACUERDO O CONTRATO'!G123</f>
        <v>DOP/AD/021/2015</v>
      </c>
      <c r="V124" s="13"/>
      <c r="W124" s="13"/>
      <c r="X124" s="600" t="str">
        <f>'OBRA CON ACUERDO O CONTRATO'!F123</f>
        <v>RAMO 33</v>
      </c>
      <c r="Y124" s="13"/>
      <c r="Z124" s="2" t="str">
        <f>'OBRA CON ACUERDO O CONTRATO'!H123</f>
        <v>ADMINISTRACION DIRECTA</v>
      </c>
      <c r="AA124" s="3" t="str">
        <f>'OBRA CON ACUERDO O CONTRATO'!I123</f>
        <v>CONSTRUCCION DE RED DE AGUA POTABLE EN C. JUAREZ, PRIVADA LA GUASIMA Y NARCISO MENDOZA, EN LA DELEGACION DE SAN JUAN COSALA</v>
      </c>
      <c r="AB124" s="4">
        <f>'OBRA CON ACUERDO O CONTRATO'!J123</f>
        <v>247047.85</v>
      </c>
      <c r="AC124" s="6">
        <f>'OBRA CON ACUERDO O CONTRATO'!K123</f>
        <v>42230</v>
      </c>
      <c r="AD124" s="5">
        <f>'OBRA CON ACUERDO O CONTRATO'!L123</f>
        <v>42233</v>
      </c>
      <c r="AE124" s="568">
        <f>'OBRA CON ACUERDO O CONTRATO'!M123</f>
        <v>42245</v>
      </c>
      <c r="AF124" s="274"/>
      <c r="AG124" s="323"/>
      <c r="AH124" s="323"/>
      <c r="AI124" s="575"/>
      <c r="AJ124" s="13"/>
    </row>
    <row r="125" spans="1:36" ht="60" hidden="1">
      <c r="A125" s="193">
        <f>'OBRA CON ACUERDO O CONTRATO'!E124</f>
        <v>2015</v>
      </c>
      <c r="B125" s="578"/>
      <c r="C125" s="180"/>
      <c r="D125" s="182"/>
      <c r="E125" s="182"/>
      <c r="F125" s="581"/>
      <c r="G125" s="588" t="str">
        <f>'OBRA CON ACUERDO O CONTRATO'!W124</f>
        <v>-</v>
      </c>
      <c r="H125" s="583"/>
      <c r="I125" s="591" t="str">
        <f>'OBRA CON ACUERDO O CONTRATO'!X124</f>
        <v>-</v>
      </c>
      <c r="J125" s="584"/>
      <c r="K125" s="588" t="str">
        <f>'OBRA CON ACUERDO O CONTRATO'!Y124</f>
        <v>-</v>
      </c>
      <c r="L125" s="585"/>
      <c r="M125" s="588" t="str">
        <f>'OBRA CON ACUERDO O CONTRATO'!Z124</f>
        <v>-</v>
      </c>
      <c r="N125" s="178"/>
      <c r="O125" s="178"/>
      <c r="P125" s="584"/>
      <c r="Q125" s="595" t="str">
        <f>'OBRA CON ACUERDO O CONTRATO'!AA124</f>
        <v>-</v>
      </c>
      <c r="R125" s="557"/>
      <c r="S125" s="598" t="str">
        <f>'OBRA CON ACUERDO O CONTRATO'!O124</f>
        <v>-</v>
      </c>
      <c r="T125" s="599" t="str">
        <f>'OBRA CON ACUERDO O CONTRATO'!P124</f>
        <v>JUAN CARLOS NAVARRO ROSALES</v>
      </c>
      <c r="U125" s="21" t="str">
        <f>'OBRA CON ACUERDO O CONTRATO'!G124</f>
        <v>DOP/AD/022/2015</v>
      </c>
      <c r="V125" s="13"/>
      <c r="W125" s="13"/>
      <c r="X125" s="600" t="str">
        <f>'OBRA CON ACUERDO O CONTRATO'!F124</f>
        <v>RAMO 33</v>
      </c>
      <c r="Y125" s="13"/>
      <c r="Z125" s="2" t="str">
        <f>'OBRA CON ACUERDO O CONTRATO'!H124</f>
        <v>ADMINISTRACION DIRECTA</v>
      </c>
      <c r="AA125" s="3" t="str">
        <f>'OBRA CON ACUERDO O CONTRATO'!I124</f>
        <v>CONSTRUCCION DE RED DE AGUA POTABLE EN LA RANCHERIA DE EL SALITRE, DEL MUNICIPIO E JOCOTEPEC</v>
      </c>
      <c r="AB125" s="4">
        <f>'OBRA CON ACUERDO O CONTRATO'!J124</f>
        <v>650294</v>
      </c>
      <c r="AC125" s="6">
        <f>'OBRA CON ACUERDO O CONTRATO'!K124</f>
        <v>42228</v>
      </c>
      <c r="AD125" s="5">
        <f>'OBRA CON ACUERDO O CONTRATO'!L124</f>
        <v>42231</v>
      </c>
      <c r="AE125" s="568">
        <f>'OBRA CON ACUERDO O CONTRATO'!M124</f>
        <v>42247</v>
      </c>
      <c r="AF125" s="274"/>
      <c r="AG125" s="323"/>
      <c r="AH125" s="323"/>
      <c r="AI125" s="575"/>
      <c r="AJ125" s="13"/>
    </row>
    <row r="126" spans="1:36" ht="30" hidden="1">
      <c r="A126" s="193">
        <f>'OBRA CON ACUERDO O CONTRATO'!E125</f>
        <v>2015</v>
      </c>
      <c r="B126" s="578"/>
      <c r="C126" s="180"/>
      <c r="D126" s="182"/>
      <c r="E126" s="182"/>
      <c r="F126" s="581"/>
      <c r="G126" s="588" t="str">
        <f>'OBRA CON ACUERDO O CONTRATO'!W125</f>
        <v>-</v>
      </c>
      <c r="H126" s="583"/>
      <c r="I126" s="591" t="str">
        <f>'OBRA CON ACUERDO O CONTRATO'!X125</f>
        <v>-</v>
      </c>
      <c r="J126" s="584"/>
      <c r="K126" s="588" t="str">
        <f>'OBRA CON ACUERDO O CONTRATO'!Y125</f>
        <v>-</v>
      </c>
      <c r="L126" s="585"/>
      <c r="M126" s="588" t="str">
        <f>'OBRA CON ACUERDO O CONTRATO'!Z125</f>
        <v>-</v>
      </c>
      <c r="N126" s="178"/>
      <c r="O126" s="178"/>
      <c r="P126" s="584"/>
      <c r="Q126" s="595" t="str">
        <f>'OBRA CON ACUERDO O CONTRATO'!AA125</f>
        <v>-</v>
      </c>
      <c r="R126" s="557"/>
      <c r="S126" s="598" t="str">
        <f>'OBRA CON ACUERDO O CONTRATO'!O125</f>
        <v>-</v>
      </c>
      <c r="T126" s="599">
        <f>'OBRA CON ACUERDO O CONTRATO'!P125</f>
        <v>0</v>
      </c>
      <c r="U126" s="21" t="str">
        <f>'OBRA CON ACUERDO O CONTRATO'!G125</f>
        <v>DOP/AD/023/2015</v>
      </c>
      <c r="V126" s="13"/>
      <c r="W126" s="13"/>
      <c r="X126" s="600">
        <f>'OBRA CON ACUERDO O CONTRATO'!F125</f>
        <v>0</v>
      </c>
      <c r="Y126" s="13"/>
      <c r="Z126" s="2" t="str">
        <f>'OBRA CON ACUERDO O CONTRATO'!H125</f>
        <v>ADMINISTRACION DIRECTA</v>
      </c>
      <c r="AA126" s="3">
        <f>'OBRA CON ACUERDO O CONTRATO'!I125</f>
        <v>0</v>
      </c>
      <c r="AB126" s="4">
        <f>'OBRA CON ACUERDO O CONTRATO'!J125</f>
        <v>0</v>
      </c>
      <c r="AC126" s="6" t="s">
        <v>48</v>
      </c>
      <c r="AD126" s="5" t="s">
        <v>48</v>
      </c>
      <c r="AE126" s="568" t="s">
        <v>48</v>
      </c>
      <c r="AF126" s="274"/>
      <c r="AG126" s="323"/>
      <c r="AH126" s="323"/>
      <c r="AI126" s="575"/>
      <c r="AJ126" s="13"/>
    </row>
    <row r="127" spans="1:36" ht="45" hidden="1">
      <c r="A127" s="193">
        <f>'OBRA CON ACUERDO O CONTRATO'!E126</f>
        <v>2015</v>
      </c>
      <c r="B127" s="578"/>
      <c r="C127" s="180"/>
      <c r="D127" s="182"/>
      <c r="E127" s="182"/>
      <c r="F127" s="581"/>
      <c r="G127" s="588" t="str">
        <f>'OBRA CON ACUERDO O CONTRATO'!W126</f>
        <v>-</v>
      </c>
      <c r="H127" s="583"/>
      <c r="I127" s="591" t="str">
        <f>'OBRA CON ACUERDO O CONTRATO'!X126</f>
        <v>-</v>
      </c>
      <c r="J127" s="584"/>
      <c r="K127" s="588" t="str">
        <f>'OBRA CON ACUERDO O CONTRATO'!Y126</f>
        <v>-</v>
      </c>
      <c r="L127" s="585"/>
      <c r="M127" s="588" t="str">
        <f>'OBRA CON ACUERDO O CONTRATO'!Z126</f>
        <v>-</v>
      </c>
      <c r="N127" s="178"/>
      <c r="O127" s="178"/>
      <c r="P127" s="584"/>
      <c r="Q127" s="595" t="str">
        <f>'OBRA CON ACUERDO O CONTRATO'!AA126</f>
        <v>-</v>
      </c>
      <c r="R127" s="557"/>
      <c r="S127" s="598" t="str">
        <f>'OBRA CON ACUERDO O CONTRATO'!O126</f>
        <v>-</v>
      </c>
      <c r="T127" s="599" t="str">
        <f>'OBRA CON ACUERDO O CONTRATO'!P126</f>
        <v>ING. RIGOBERTO OLMEDO RAMOS</v>
      </c>
      <c r="U127" s="21" t="str">
        <f>'OBRA CON ACUERDO O CONTRATO'!G126</f>
        <v>DOP/AD/024/2015</v>
      </c>
      <c r="V127" s="13"/>
      <c r="W127" s="13"/>
      <c r="X127" s="600" t="str">
        <f>'OBRA CON ACUERDO O CONTRATO'!F126</f>
        <v>RAMO 33</v>
      </c>
      <c r="Y127" s="13"/>
      <c r="Z127" s="2" t="str">
        <f>'OBRA CON ACUERDO O CONTRATO'!H126</f>
        <v>ADMINISTRACION DIRECTA</v>
      </c>
      <c r="AA127" s="3" t="str">
        <f>'OBRA CON ACUERDO O CONTRATO'!I126</f>
        <v>EMPEDRADO NMORMAL EN CALLE JUAREZ Y CALLEJON LA GUASIMA, EN LA DELEGCION DE SAN JUAN COSALA</v>
      </c>
      <c r="AB127" s="4">
        <f>'OBRA CON ACUERDO O CONTRATO'!J126</f>
        <v>365900.18</v>
      </c>
      <c r="AC127" s="6">
        <f>'OBRA CON ACUERDO O CONTRATO'!K126</f>
        <v>42254</v>
      </c>
      <c r="AD127" s="5">
        <f>'OBRA CON ACUERDO O CONTRATO'!L126</f>
        <v>42254</v>
      </c>
      <c r="AE127" s="568">
        <f>'OBRA CON ACUERDO O CONTRATO'!M126</f>
        <v>42210</v>
      </c>
      <c r="AF127" s="274"/>
      <c r="AG127" s="323"/>
      <c r="AH127" s="323"/>
      <c r="AI127" s="575"/>
      <c r="AJ127" s="13"/>
    </row>
    <row r="128" spans="1:36" ht="60" hidden="1">
      <c r="A128" s="193">
        <f>'OBRA CON ACUERDO O CONTRATO'!E127</f>
        <v>2015</v>
      </c>
      <c r="B128" s="578"/>
      <c r="C128" s="180"/>
      <c r="D128" s="182"/>
      <c r="E128" s="182"/>
      <c r="F128" s="581"/>
      <c r="G128" s="588" t="str">
        <f>'OBRA CON ACUERDO O CONTRATO'!W127</f>
        <v>-</v>
      </c>
      <c r="H128" s="583"/>
      <c r="I128" s="591" t="str">
        <f>'OBRA CON ACUERDO O CONTRATO'!X127</f>
        <v>-</v>
      </c>
      <c r="J128" s="584"/>
      <c r="K128" s="588" t="str">
        <f>'OBRA CON ACUERDO O CONTRATO'!Y127</f>
        <v>-</v>
      </c>
      <c r="L128" s="585"/>
      <c r="M128" s="588" t="str">
        <f>'OBRA CON ACUERDO O CONTRATO'!Z127</f>
        <v>-</v>
      </c>
      <c r="N128" s="178"/>
      <c r="O128" s="178"/>
      <c r="P128" s="584"/>
      <c r="Q128" s="595" t="str">
        <f>'OBRA CON ACUERDO O CONTRATO'!AA127</f>
        <v>-</v>
      </c>
      <c r="R128" s="557"/>
      <c r="S128" s="598" t="str">
        <f>'OBRA CON ACUERDO O CONTRATO'!O127</f>
        <v>-</v>
      </c>
      <c r="T128" s="599" t="str">
        <f>'OBRA CON ACUERDO O CONTRATO'!P127</f>
        <v>JUAN CARLOS NAVARRO ROSALES</v>
      </c>
      <c r="U128" s="21" t="str">
        <f>'OBRA CON ACUERDO O CONTRATO'!G127</f>
        <v>DOP/AD/025/2015</v>
      </c>
      <c r="V128" s="13"/>
      <c r="W128" s="13"/>
      <c r="X128" s="600" t="str">
        <f>'OBRA CON ACUERDO O CONTRATO'!F127</f>
        <v>RAMO 33</v>
      </c>
      <c r="Y128" s="13"/>
      <c r="Z128" s="2" t="str">
        <f>'OBRA CON ACUERDO O CONTRATO'!H127</f>
        <v>ADMINISTRACION DIRECTA</v>
      </c>
      <c r="AA128" s="3" t="str">
        <f>'OBRA CON ACUERDO O CONTRATO'!I127</f>
        <v xml:space="preserve">CONSTRUCCION DE RED DE DRENAJE EN C. FILOSOFOS ENTRE INDEPENDENCIA Y ALLENDE, EN CABECERA MUNICIPAL </v>
      </c>
      <c r="AB128" s="4">
        <f>'OBRA CON ACUERDO O CONTRATO'!J127</f>
        <v>289480.24</v>
      </c>
      <c r="AC128" s="6">
        <f>'OBRA CON ACUERDO O CONTRATO'!K127</f>
        <v>42258</v>
      </c>
      <c r="AD128" s="5">
        <f>'OBRA CON ACUERDO O CONTRATO'!L127</f>
        <v>42258</v>
      </c>
      <c r="AE128" s="568">
        <f>'OBRA CON ACUERDO O CONTRATO'!M127</f>
        <v>42272</v>
      </c>
      <c r="AF128" s="274"/>
      <c r="AG128" s="323"/>
      <c r="AH128" s="323"/>
      <c r="AI128" s="575"/>
      <c r="AJ128" s="13"/>
    </row>
    <row r="129" spans="1:36" ht="90" hidden="1">
      <c r="A129" s="193">
        <f>'OBRA CON ACUERDO O CONTRATO'!E129</f>
        <v>2015</v>
      </c>
      <c r="B129" s="578"/>
      <c r="C129" s="180"/>
      <c r="D129" s="182"/>
      <c r="E129" s="182"/>
      <c r="F129" s="581"/>
      <c r="G129" s="588" t="str">
        <f>'OBRA CON ACUERDO O CONTRATO'!W128</f>
        <v>-</v>
      </c>
      <c r="H129" s="583"/>
      <c r="I129" s="591" t="str">
        <f>'OBRA CON ACUERDO O CONTRATO'!X128</f>
        <v>-</v>
      </c>
      <c r="J129" s="584"/>
      <c r="K129" s="588" t="str">
        <f>'OBRA CON ACUERDO O CONTRATO'!Y128</f>
        <v>-</v>
      </c>
      <c r="L129" s="585"/>
      <c r="M129" s="588" t="str">
        <f>'OBRA CON ACUERDO O CONTRATO'!Z128</f>
        <v>-</v>
      </c>
      <c r="N129" s="178"/>
      <c r="O129" s="178"/>
      <c r="P129" s="584"/>
      <c r="Q129" s="595" t="str">
        <f>'OBRA CON ACUERDO O CONTRATO'!AA128</f>
        <v>-</v>
      </c>
      <c r="R129" s="557"/>
      <c r="S129" s="598" t="str">
        <f>'OBRA CON ACUERDO O CONTRATO'!O128</f>
        <v>-</v>
      </c>
      <c r="T129" s="599" t="str">
        <f>'OBRA CON ACUERDO O CONTRATO'!P128</f>
        <v>ING. RIGOBERTO OLMEDO RAMOS</v>
      </c>
      <c r="U129" s="21" t="str">
        <f>'OBRA CON ACUERDO O CONTRATO'!G128</f>
        <v>DOP/AD/012/2015</v>
      </c>
      <c r="V129" s="13"/>
      <c r="W129" s="13"/>
      <c r="X129" s="600" t="str">
        <f>'OBRA CON ACUERDO O CONTRATO'!F128</f>
        <v>RAMO 33</v>
      </c>
      <c r="Y129" s="13"/>
      <c r="Z129" s="2" t="str">
        <f>'OBRA CON ACUERDO O CONTRATO'!H128</f>
        <v>ADMINISTRACION DIRECTA</v>
      </c>
      <c r="AA129" s="3" t="str">
        <f>'OBRA CON ACUERDO O CONTRATO'!I128</f>
        <v>COLOCACIÓN DE ADOQUÍN Y REHABILITACIÓN DE REDES DE AGUA POTABLE Y DRENAJE CALLE PORFIRIO DÍAZ, 2DA ETAPA EN LA DELEGACIÓN DE SAN JUAN COSALA, MUNICIPIO DE JOCOTEPEC, JALISCO</v>
      </c>
      <c r="AB129" s="4">
        <f>'OBRA CON ACUERDO O CONTRATO'!J128</f>
        <v>1538461.54</v>
      </c>
      <c r="AC129" s="6">
        <f>'OBRA CON ACUERDO O CONTRATO'!K128</f>
        <v>42320</v>
      </c>
      <c r="AD129" s="5">
        <f>'OBRA CON ACUERDO O CONTRATO'!L128</f>
        <v>42321</v>
      </c>
      <c r="AE129" s="568">
        <f>'OBRA CON ACUERDO O CONTRATO'!M128</f>
        <v>42369</v>
      </c>
      <c r="AF129" s="274"/>
      <c r="AG129" s="323"/>
      <c r="AH129" s="323"/>
      <c r="AI129" s="575"/>
      <c r="AJ129" s="13"/>
    </row>
    <row r="130" spans="1:36" ht="90" hidden="1">
      <c r="A130" s="193">
        <f>'OBRA CON ACUERDO O CONTRATO'!E130</f>
        <v>2015</v>
      </c>
      <c r="B130" s="578"/>
      <c r="C130" s="180"/>
      <c r="D130" s="182"/>
      <c r="E130" s="182"/>
      <c r="F130" s="581"/>
      <c r="G130" s="588" t="str">
        <f>'OBRA CON ACUERDO O CONTRATO'!W129</f>
        <v>-</v>
      </c>
      <c r="H130" s="583"/>
      <c r="I130" s="591" t="str">
        <f>'OBRA CON ACUERDO O CONTRATO'!X129</f>
        <v>-</v>
      </c>
      <c r="J130" s="584"/>
      <c r="K130" s="588" t="str">
        <f>'OBRA CON ACUERDO O CONTRATO'!Y129</f>
        <v>-</v>
      </c>
      <c r="L130" s="585"/>
      <c r="M130" s="588" t="str">
        <f>'OBRA CON ACUERDO O CONTRATO'!Z129</f>
        <v>-</v>
      </c>
      <c r="N130" s="178"/>
      <c r="O130" s="178"/>
      <c r="P130" s="584"/>
      <c r="Q130" s="595" t="str">
        <f>'OBRA CON ACUERDO O CONTRATO'!AA129</f>
        <v>-</v>
      </c>
      <c r="R130" s="557"/>
      <c r="S130" s="598" t="str">
        <f>'OBRA CON ACUERDO O CONTRATO'!O129</f>
        <v>-</v>
      </c>
      <c r="T130" s="599" t="str">
        <f>'OBRA CON ACUERDO O CONTRATO'!P129</f>
        <v>ING. J. GUADALUPE IBARRA</v>
      </c>
      <c r="U130" s="21" t="str">
        <f>'OBRA CON ACUERDO O CONTRATO'!G129</f>
        <v>DOP/AD/026/2015</v>
      </c>
      <c r="V130" s="13"/>
      <c r="W130" s="13"/>
      <c r="X130" s="600" t="str">
        <f>'OBRA CON ACUERDO O CONTRATO'!F129</f>
        <v>CUENTA CORRIENTE</v>
      </c>
      <c r="Y130" s="13"/>
      <c r="Z130" s="2" t="str">
        <f>'OBRA CON ACUERDO O CONTRATO'!H129</f>
        <v>ADMINISTRACION DIRECTA</v>
      </c>
      <c r="AA130" s="3" t="str">
        <f>'OBRA CON ACUERDO O CONTRATO'!I129</f>
        <v xml:space="preserve">BACHEO CON MEZCLA PREMIUM Y BACHEO CON MEZCLA ASFALTICA CALIENTE EN DIVERSAS CALLES, DE LA CABECERA MUNICIPAL, SUS DELEGACIONES Y AGENCIAS MUNICIPALES </v>
      </c>
      <c r="AB130" s="4">
        <f>'OBRA CON ACUERDO O CONTRATO'!J129</f>
        <v>162687</v>
      </c>
      <c r="AC130" s="6">
        <f>'OBRA CON ACUERDO O CONTRATO'!K129</f>
        <v>42278</v>
      </c>
      <c r="AD130" s="5">
        <f>'OBRA CON ACUERDO O CONTRATO'!L129</f>
        <v>42278</v>
      </c>
      <c r="AE130" s="568">
        <f>'OBRA CON ACUERDO O CONTRATO'!M129</f>
        <v>42338</v>
      </c>
      <c r="AF130" s="274"/>
      <c r="AG130" s="323"/>
      <c r="AH130" s="323"/>
      <c r="AI130" s="575"/>
      <c r="AJ130" s="13"/>
    </row>
    <row r="131" spans="1:36" ht="90" hidden="1">
      <c r="A131" s="193">
        <f>'OBRA CON ACUERDO O CONTRATO'!E131</f>
        <v>2015</v>
      </c>
      <c r="B131" s="578"/>
      <c r="C131" s="180"/>
      <c r="D131" s="182"/>
      <c r="E131" s="182"/>
      <c r="F131" s="581"/>
      <c r="G131" s="588" t="str">
        <f>'OBRA CON ACUERDO O CONTRATO'!W130</f>
        <v>-</v>
      </c>
      <c r="H131" s="583"/>
      <c r="I131" s="591" t="str">
        <f>'OBRA CON ACUERDO O CONTRATO'!X130</f>
        <v>-</v>
      </c>
      <c r="J131" s="584"/>
      <c r="K131" s="588" t="str">
        <f>'OBRA CON ACUERDO O CONTRATO'!Y130</f>
        <v>-</v>
      </c>
      <c r="L131" s="585"/>
      <c r="M131" s="588" t="str">
        <f>'OBRA CON ACUERDO O CONTRATO'!Z130</f>
        <v>-</v>
      </c>
      <c r="N131" s="178"/>
      <c r="O131" s="178"/>
      <c r="P131" s="584"/>
      <c r="Q131" s="595" t="str">
        <f>'OBRA CON ACUERDO O CONTRATO'!AA130</f>
        <v>-</v>
      </c>
      <c r="R131" s="557"/>
      <c r="S131" s="598" t="str">
        <f>'OBRA CON ACUERDO O CONTRATO'!O130</f>
        <v>-</v>
      </c>
      <c r="T131" s="599" t="str">
        <f>'OBRA CON ACUERDO O CONTRATO'!P130</f>
        <v>ING. RIGOBERTO OLMEDO RAMOS</v>
      </c>
      <c r="U131" s="21" t="str">
        <f>'OBRA CON ACUERDO O CONTRATO'!G130</f>
        <v xml:space="preserve">DOP/AD/012/2015, DOP/AD/027/2015 </v>
      </c>
      <c r="V131" s="13"/>
      <c r="W131" s="13"/>
      <c r="X131" s="600" t="str">
        <f>'OBRA CON ACUERDO O CONTRATO'!F130</f>
        <v>R33 - FONDEREG</v>
      </c>
      <c r="Y131" s="13"/>
      <c r="Z131" s="2" t="str">
        <f>'OBRA CON ACUERDO O CONTRATO'!H130</f>
        <v>ADMINISTRACION DIRECTA</v>
      </c>
      <c r="AA131" s="3" t="str">
        <f>'OBRA CON ACUERDO O CONTRATO'!I130</f>
        <v>COLOCACIÓN DE ADOQUÍN Y REHABILITACIÓN DE REDES DE AGUA POTABLE Y DRENAJE CALLE PORFIRIO DÍAZ, 2DA ETAPA EN LA DELEGACIÓN DE SAN JUAN COSALA, MUNICIPIO DE JOCOTEPEC, JALISCO</v>
      </c>
      <c r="AB131" s="4">
        <f>'OBRA CON ACUERDO O CONTRATO'!J130</f>
        <v>1538461.54</v>
      </c>
      <c r="AC131" s="6">
        <f>'OBRA CON ACUERDO O CONTRATO'!K130</f>
        <v>42320</v>
      </c>
      <c r="AD131" s="5">
        <f>'OBRA CON ACUERDO O CONTRATO'!L130</f>
        <v>42321</v>
      </c>
      <c r="AE131" s="568">
        <f>'OBRA CON ACUERDO O CONTRATO'!M130</f>
        <v>42369</v>
      </c>
      <c r="AF131" s="274"/>
      <c r="AG131" s="323"/>
      <c r="AH131" s="323"/>
      <c r="AI131" s="575"/>
      <c r="AJ131" s="13"/>
    </row>
    <row r="132" spans="1:36" ht="60" hidden="1">
      <c r="A132" s="193">
        <f>'OBRA CON ACUERDO O CONTRATO'!E132</f>
        <v>2015</v>
      </c>
      <c r="B132" s="579"/>
      <c r="C132" s="180"/>
      <c r="D132" s="182"/>
      <c r="E132" s="182"/>
      <c r="F132" s="582"/>
      <c r="G132" s="588" t="str">
        <f>'OBRA CON ACUERDO O CONTRATO'!W131</f>
        <v>-</v>
      </c>
      <c r="H132" s="583"/>
      <c r="I132" s="591" t="str">
        <f>'OBRA CON ACUERDO O CONTRATO'!X131</f>
        <v>-</v>
      </c>
      <c r="J132" s="584"/>
      <c r="K132" s="588" t="str">
        <f>'OBRA CON ACUERDO O CONTRATO'!Y131</f>
        <v>-</v>
      </c>
      <c r="L132" s="585"/>
      <c r="M132" s="588" t="str">
        <f>'OBRA CON ACUERDO O CONTRATO'!Z131</f>
        <v>-</v>
      </c>
      <c r="N132" s="178"/>
      <c r="O132" s="178"/>
      <c r="P132" s="584"/>
      <c r="Q132" s="595" t="str">
        <f>'OBRA CON ACUERDO O CONTRATO'!AA131</f>
        <v>-</v>
      </c>
      <c r="R132" s="554"/>
      <c r="S132" s="598" t="str">
        <f>'OBRA CON ACUERDO O CONTRATO'!O131</f>
        <v>-</v>
      </c>
      <c r="T132" s="599" t="str">
        <f>'OBRA CON ACUERDO O CONTRATO'!P131</f>
        <v>-</v>
      </c>
      <c r="U132" s="21" t="str">
        <f>'OBRA CON ACUERDO O CONTRATO'!G132</f>
        <v>GMJC001OP-2015</v>
      </c>
      <c r="V132" s="13"/>
      <c r="W132" s="13"/>
      <c r="X132" s="600" t="str">
        <f>'OBRA CON ACUERDO O CONTRATO'!F131</f>
        <v>FOREMODA</v>
      </c>
      <c r="Y132" s="13"/>
      <c r="Z132" s="2" t="str">
        <f>'OBRA CON ACUERDO O CONTRATO'!H132</f>
        <v>ADJUDICACIÓN DIRECTA</v>
      </c>
      <c r="AA132" s="3" t="str">
        <f>'OBRA CON ACUERDO O CONTRATO'!I132</f>
        <v>TRABAJOS DE RESTAURACION DE LA PARROQUIA DEL SEÑOR DEL MONETE, UBICADO EN CALLE MIGUEL ARANA Nº 76 EN JOCOTEPEC, JAL</v>
      </c>
      <c r="AB132" s="4">
        <f>'OBRA CON ACUERDO O CONTRATO'!J132</f>
        <v>1500000</v>
      </c>
      <c r="AC132" s="6">
        <f>'OBRA CON ACUERDO O CONTRATO'!K132</f>
        <v>42339</v>
      </c>
      <c r="AD132" s="5">
        <f>'OBRA CON ACUERDO O CONTRATO'!L132</f>
        <v>42338</v>
      </c>
      <c r="AE132" s="568">
        <f>'OBRA CON ACUERDO O CONTRATO'!M132</f>
        <v>42704</v>
      </c>
      <c r="AF132" s="274"/>
      <c r="AG132" s="323"/>
      <c r="AH132" s="323"/>
      <c r="AI132" s="575"/>
      <c r="AJ132" s="13"/>
    </row>
    <row r="133" spans="1:36" s="126" customFormat="1" ht="60" hidden="1">
      <c r="A133" s="193">
        <f>'OBRA CON ACUERDO O CONTRATO'!E133</f>
        <v>2015</v>
      </c>
      <c r="B133" s="579"/>
      <c r="C133" s="181"/>
      <c r="D133" s="183"/>
      <c r="E133" s="183"/>
      <c r="F133" s="582"/>
      <c r="G133" s="588" t="str">
        <f>'OBRA CON ACUERDO O CONTRATO'!W132</f>
        <v>-</v>
      </c>
      <c r="H133" s="583"/>
      <c r="I133" s="591" t="str">
        <f>'OBRA CON ACUERDO O CONTRATO'!X132</f>
        <v>-</v>
      </c>
      <c r="J133" s="584"/>
      <c r="K133" s="588" t="str">
        <f>'OBRA CON ACUERDO O CONTRATO'!Y132</f>
        <v>-</v>
      </c>
      <c r="L133" s="585"/>
      <c r="M133" s="588" t="str">
        <f>'OBRA CON ACUERDO O CONTRATO'!Z132</f>
        <v>-</v>
      </c>
      <c r="N133" s="184"/>
      <c r="O133" s="184"/>
      <c r="P133" s="584"/>
      <c r="Q133" s="595" t="str">
        <f>'OBRA CON ACUERDO O CONTRATO'!AA132</f>
        <v>-</v>
      </c>
      <c r="R133" s="227"/>
      <c r="S133" s="598" t="str">
        <f>'OBRA CON ACUERDO O CONTRATO'!O132</f>
        <v>ARGUELLES ARQUITECTOS S.A. DE C.V.</v>
      </c>
      <c r="T133" s="599" t="str">
        <f>'OBRA CON ACUERDO O CONTRATO'!P132</f>
        <v>ARQ. FRANCISCO SALAZAR</v>
      </c>
      <c r="U133" s="21" t="str">
        <f>'OBRA CON ACUERDO O CONTRATO'!G132</f>
        <v>GMJC001OP-2015</v>
      </c>
      <c r="V133" s="13"/>
      <c r="W133" s="13"/>
      <c r="X133" s="600" t="str">
        <f>'OBRA CON ACUERDO O CONTRATO'!F132</f>
        <v>FOREMODA</v>
      </c>
      <c r="Y133" s="13"/>
      <c r="Z133" s="2" t="str">
        <f>'OBRA CON ACUERDO O CONTRATO'!H132</f>
        <v>ADJUDICACIÓN DIRECTA</v>
      </c>
      <c r="AA133" s="3" t="str">
        <f>'OBRA CON ACUERDO O CONTRATO'!I132</f>
        <v>TRABAJOS DE RESTAURACION DE LA PARROQUIA DEL SEÑOR DEL MONETE, UBICADO EN CALLE MIGUEL ARANA Nº 76 EN JOCOTEPEC, JAL</v>
      </c>
      <c r="AB133" s="4">
        <f>'OBRA CON ACUERDO O CONTRATO'!J132</f>
        <v>1500000</v>
      </c>
      <c r="AC133" s="6">
        <f>'OBRA CON ACUERDO O CONTRATO'!K132</f>
        <v>42339</v>
      </c>
      <c r="AD133" s="5">
        <f>'OBRA CON ACUERDO O CONTRATO'!L132</f>
        <v>42338</v>
      </c>
      <c r="AE133" s="568">
        <f>'OBRA CON ACUERDO O CONTRATO'!M132</f>
        <v>42704</v>
      </c>
      <c r="AF133" s="274"/>
      <c r="AG133" s="323"/>
      <c r="AH133" s="323"/>
      <c r="AI133" s="575"/>
      <c r="AJ133" s="125"/>
    </row>
    <row r="134" spans="1:36" ht="75" hidden="1">
      <c r="A134" s="193">
        <f>'OBRA CON ACUERDO O CONTRATO'!E134</f>
        <v>2016</v>
      </c>
      <c r="B134" s="580"/>
      <c r="C134" s="180"/>
      <c r="D134" s="182"/>
      <c r="E134" s="182"/>
      <c r="F134" s="581"/>
      <c r="G134" s="588" t="str">
        <f>'OBRA CON ACUERDO O CONTRATO'!W133</f>
        <v>-</v>
      </c>
      <c r="H134" s="583"/>
      <c r="I134" s="591" t="str">
        <f>'OBRA CON ACUERDO O CONTRATO'!X133</f>
        <v>-</v>
      </c>
      <c r="J134" s="584"/>
      <c r="K134" s="588" t="str">
        <f>'OBRA CON ACUERDO O CONTRATO'!Y133</f>
        <v>-</v>
      </c>
      <c r="L134" s="585"/>
      <c r="M134" s="588" t="str">
        <f>'OBRA CON ACUERDO O CONTRATO'!Z133</f>
        <v>-</v>
      </c>
      <c r="N134" s="178"/>
      <c r="O134" s="178"/>
      <c r="P134" s="584"/>
      <c r="Q134" s="595" t="str">
        <f>'OBRA CON ACUERDO O CONTRATO'!AA133</f>
        <v>-</v>
      </c>
      <c r="R134" s="557"/>
      <c r="S134" s="598" t="str">
        <f>'OBRA CON ACUERDO O CONTRATO'!O133</f>
        <v>CONSTRUCCIONES VIKBRAK SA DE CV</v>
      </c>
      <c r="T134" s="599" t="str">
        <f>'OBRA CON ACUERDO O CONTRATO'!P133</f>
        <v xml:space="preserve">LIC. SALVADOR CONTRERAS </v>
      </c>
      <c r="U134" s="21" t="str">
        <f>'OBRA CON ACUERDO O CONTRATO'!G133</f>
        <v>GMJ 003C OP/2015</v>
      </c>
      <c r="V134" s="13"/>
      <c r="W134" s="13"/>
      <c r="X134" s="600" t="str">
        <f>'OBRA CON ACUERDO O CONTRATO'!F133</f>
        <v>RAMO 33</v>
      </c>
      <c r="Y134" s="13"/>
      <c r="Z134" s="2" t="str">
        <f>'OBRA CON ACUERDO O CONTRATO'!H133</f>
        <v>ADJUDICACIÓN DIRECTA</v>
      </c>
      <c r="AA134" s="3" t="str">
        <f>'OBRA CON ACUERDO O CONTRATO'!I133</f>
        <v>1 ER ETAPA DE REHABILITACION, RED DE DRENAJE Y REPOCISION DE EMPEDRADO AHOGADO EN CEMENTO EN LA CALLE ANIMA SOLA DE LA CABECERA MUNICIPAL DE JOCOTEPEC</v>
      </c>
      <c r="AB134" s="4">
        <f>'OBRA CON ACUERDO O CONTRATO'!J133</f>
        <v>369433.09</v>
      </c>
      <c r="AC134" s="6">
        <f>'OBRA CON ACUERDO O CONTRATO'!K133</f>
        <v>42593</v>
      </c>
      <c r="AD134" s="5">
        <f>'OBRA CON ACUERDO O CONTRATO'!L133</f>
        <v>42597</v>
      </c>
      <c r="AE134" s="568">
        <f>'OBRA CON ACUERDO O CONTRATO'!M133</f>
        <v>42704</v>
      </c>
      <c r="AF134" s="274"/>
      <c r="AG134" s="323"/>
      <c r="AH134" s="323"/>
      <c r="AI134" s="575"/>
      <c r="AJ134" s="13"/>
    </row>
    <row r="135" spans="1:36" ht="63.75" hidden="1" customHeight="1">
      <c r="A135" s="193">
        <f>'OBRA CON ACUERDO O CONTRATO'!E135</f>
        <v>2016</v>
      </c>
      <c r="B135" s="578"/>
      <c r="C135" s="180"/>
      <c r="D135" s="182"/>
      <c r="E135" s="182"/>
      <c r="F135" s="581"/>
      <c r="G135" s="588" t="str">
        <f>'OBRA CON ACUERDO O CONTRATO'!W134</f>
        <v>-</v>
      </c>
      <c r="H135" s="583"/>
      <c r="I135" s="591" t="str">
        <f>'OBRA CON ACUERDO O CONTRATO'!X134</f>
        <v>-</v>
      </c>
      <c r="J135" s="584"/>
      <c r="K135" s="588" t="str">
        <f>'OBRA CON ACUERDO O CONTRATO'!Y134</f>
        <v>-</v>
      </c>
      <c r="L135" s="585"/>
      <c r="M135" s="588" t="str">
        <f>'OBRA CON ACUERDO O CONTRATO'!Z134</f>
        <v>-</v>
      </c>
      <c r="N135" s="178"/>
      <c r="O135" s="178"/>
      <c r="P135" s="584"/>
      <c r="Q135" s="595" t="str">
        <f>'OBRA CON ACUERDO O CONTRATO'!AA134</f>
        <v>-</v>
      </c>
      <c r="R135" s="557"/>
      <c r="S135" s="598" t="str">
        <f>'OBRA CON ACUERDO O CONTRATO'!O134</f>
        <v>-</v>
      </c>
      <c r="T135" s="599" t="str">
        <f>'OBRA CON ACUERDO O CONTRATO'!P134</f>
        <v>ING. J. GUADALUPE IBARRA</v>
      </c>
      <c r="U135" s="21" t="str">
        <f>'OBRA CON ACUERDO O CONTRATO'!G134</f>
        <v>DOP/AD/001/2016</v>
      </c>
      <c r="V135" s="13"/>
      <c r="W135" s="13"/>
      <c r="X135" s="600" t="str">
        <f>'OBRA CON ACUERDO O CONTRATO'!F134</f>
        <v>CUENTA CORRIENTE</v>
      </c>
      <c r="Y135" s="13"/>
      <c r="Z135" s="2" t="str">
        <f>'OBRA CON ACUERDO O CONTRATO'!H134</f>
        <v>ADMINISTRACION DIRECTA</v>
      </c>
      <c r="AA135" s="3" t="str">
        <f>'OBRA CON ACUERDO O CONTRATO'!I134</f>
        <v xml:space="preserve">OBRA COMPLEMENTARIA PARA LA REHABILITACIÓN DE RED DE AGUA POTABLE, DRENAJE Y EMPEDRADO AHOGADO EN CEMENTO EN LA CALLE ALDAMA DESDE NICOLAS BRAVO HASTA CERRADA, EN LA CABECERA MUNICIPAL </v>
      </c>
      <c r="AB135" s="4">
        <f>'OBRA CON ACUERDO O CONTRATO'!J134</f>
        <v>375407.88</v>
      </c>
      <c r="AC135" s="6">
        <f>'OBRA CON ACUERDO O CONTRATO'!K134</f>
        <v>42403</v>
      </c>
      <c r="AD135" s="5">
        <f>'OBRA CON ACUERDO O CONTRATO'!L134</f>
        <v>42405</v>
      </c>
      <c r="AE135" s="568">
        <f>'OBRA CON ACUERDO O CONTRATO'!M134</f>
        <v>42441</v>
      </c>
      <c r="AF135" s="274"/>
      <c r="AG135" s="323"/>
      <c r="AH135" s="323"/>
      <c r="AI135" s="575"/>
      <c r="AJ135" s="13"/>
    </row>
    <row r="136" spans="1:36" ht="45" hidden="1">
      <c r="A136" s="193">
        <f>'OBRA CON ACUERDO O CONTRATO'!E136</f>
        <v>2016</v>
      </c>
      <c r="B136" s="578"/>
      <c r="C136" s="180"/>
      <c r="D136" s="182"/>
      <c r="E136" s="182"/>
      <c r="F136" s="581"/>
      <c r="G136" s="588" t="str">
        <f>'OBRA CON ACUERDO O CONTRATO'!W135</f>
        <v>-</v>
      </c>
      <c r="H136" s="583"/>
      <c r="I136" s="591" t="str">
        <f>'OBRA CON ACUERDO O CONTRATO'!X135</f>
        <v>-</v>
      </c>
      <c r="J136" s="584"/>
      <c r="K136" s="588" t="str">
        <f>'OBRA CON ACUERDO O CONTRATO'!Y135</f>
        <v>-</v>
      </c>
      <c r="L136" s="585"/>
      <c r="M136" s="588" t="str">
        <f>'OBRA CON ACUERDO O CONTRATO'!Z135</f>
        <v>-</v>
      </c>
      <c r="N136" s="178"/>
      <c r="O136" s="178"/>
      <c r="P136" s="584"/>
      <c r="Q136" s="595" t="str">
        <f>'OBRA CON ACUERDO O CONTRATO'!AA135</f>
        <v>-</v>
      </c>
      <c r="R136" s="557"/>
      <c r="S136" s="598" t="str">
        <f>'OBRA CON ACUERDO O CONTRATO'!O135</f>
        <v>-</v>
      </c>
      <c r="T136" s="599" t="str">
        <f>'OBRA CON ACUERDO O CONTRATO'!P135</f>
        <v>ING. J. GUADALUPE IBARRA</v>
      </c>
      <c r="U136" s="21" t="str">
        <f>'OBRA CON ACUERDO O CONTRATO'!G135</f>
        <v>DOP/AD/002/2016</v>
      </c>
      <c r="V136" s="13"/>
      <c r="W136" s="13"/>
      <c r="X136" s="600" t="str">
        <f>'OBRA CON ACUERDO O CONTRATO'!F135</f>
        <v>CUENTA CORRIENTE</v>
      </c>
      <c r="Y136" s="13"/>
      <c r="Z136" s="2" t="str">
        <f>'OBRA CON ACUERDO O CONTRATO'!H135</f>
        <v>ADMINISTRACION DIRECTA</v>
      </c>
      <c r="AA136" s="3" t="str">
        <f>'OBRA CON ACUERDO O CONTRATO'!I135</f>
        <v>RELLENO Y REPARACIÓN DE SOCAVON, DESLAVE LATERAL EN CARRETERA DE SAN LUCIANO</v>
      </c>
      <c r="AB136" s="4">
        <f>'OBRA CON ACUERDO O CONTRATO'!J135</f>
        <v>46400</v>
      </c>
      <c r="AC136" s="6">
        <f>'OBRA CON ACUERDO O CONTRATO'!K135</f>
        <v>42433</v>
      </c>
      <c r="AD136" s="5">
        <f>'OBRA CON ACUERDO O CONTRATO'!L135</f>
        <v>42434</v>
      </c>
      <c r="AE136" s="568">
        <f>'OBRA CON ACUERDO O CONTRATO'!M135</f>
        <v>42439</v>
      </c>
      <c r="AF136" s="274"/>
      <c r="AG136" s="323"/>
      <c r="AH136" s="323"/>
      <c r="AI136" s="575"/>
      <c r="AJ136" s="13"/>
    </row>
    <row r="137" spans="1:36" ht="60" hidden="1">
      <c r="A137" s="193">
        <f>'OBRA CON ACUERDO O CONTRATO'!E137</f>
        <v>2016</v>
      </c>
      <c r="B137" s="578"/>
      <c r="C137" s="180"/>
      <c r="D137" s="182"/>
      <c r="E137" s="182"/>
      <c r="F137" s="581"/>
      <c r="G137" s="588" t="str">
        <f>'OBRA CON ACUERDO O CONTRATO'!W136</f>
        <v>-</v>
      </c>
      <c r="H137" s="583"/>
      <c r="I137" s="591" t="str">
        <f>'OBRA CON ACUERDO O CONTRATO'!X136</f>
        <v>-</v>
      </c>
      <c r="J137" s="584"/>
      <c r="K137" s="588" t="str">
        <f>'OBRA CON ACUERDO O CONTRATO'!Y136</f>
        <v>-</v>
      </c>
      <c r="L137" s="585"/>
      <c r="M137" s="588" t="str">
        <f>'OBRA CON ACUERDO O CONTRATO'!Z136</f>
        <v>-</v>
      </c>
      <c r="N137" s="178"/>
      <c r="O137" s="178"/>
      <c r="P137" s="584"/>
      <c r="Q137" s="595" t="str">
        <f>'OBRA CON ACUERDO O CONTRATO'!AA136</f>
        <v>-</v>
      </c>
      <c r="R137" s="557"/>
      <c r="S137" s="598" t="str">
        <f>'OBRA CON ACUERDO O CONTRATO'!O136</f>
        <v>-</v>
      </c>
      <c r="T137" s="599" t="str">
        <f>'OBRA CON ACUERDO O CONTRATO'!P136</f>
        <v>ING. J. GUADALUPE IBARRA</v>
      </c>
      <c r="U137" s="21" t="str">
        <f>'OBRA CON ACUERDO O CONTRATO'!G136</f>
        <v>DOP/AD/003/2016</v>
      </c>
      <c r="V137" s="13"/>
      <c r="W137" s="13"/>
      <c r="X137" s="600" t="str">
        <f>'OBRA CON ACUERDO O CONTRATO'!F136</f>
        <v>CUENTA CORRIENTE</v>
      </c>
      <c r="Y137" s="13"/>
      <c r="Z137" s="2" t="str">
        <f>'OBRA CON ACUERDO O CONTRATO'!H136</f>
        <v>ADMINISTRACION DIRECTA</v>
      </c>
      <c r="AA137" s="3" t="str">
        <f>'OBRA CON ACUERDO O CONTRATO'!I136</f>
        <v>ACONDICIONAMIENTO DE INGRESO AL HOSPITAL COMUNITARIO DEL MUNICIPIO DE JOCOTEPEC, EN LA LOCALIDAD DE CHANTEPEC</v>
      </c>
      <c r="AB137" s="4">
        <f>'OBRA CON ACUERDO O CONTRATO'!J136</f>
        <v>192889.77</v>
      </c>
      <c r="AC137" s="6">
        <f>'OBRA CON ACUERDO O CONTRATO'!K136</f>
        <v>42498</v>
      </c>
      <c r="AD137" s="5">
        <f>'OBRA CON ACUERDO O CONTRATO'!L136</f>
        <v>42499</v>
      </c>
      <c r="AE137" s="568">
        <f>'OBRA CON ACUERDO O CONTRATO'!M136</f>
        <v>42560</v>
      </c>
      <c r="AF137" s="274"/>
      <c r="AG137" s="323"/>
      <c r="AH137" s="323"/>
      <c r="AI137" s="575"/>
      <c r="AJ137" s="13"/>
    </row>
    <row r="138" spans="1:36" ht="60" hidden="1">
      <c r="A138" s="193">
        <f>'OBRA CON ACUERDO O CONTRATO'!E138</f>
        <v>2016</v>
      </c>
      <c r="B138" s="578"/>
      <c r="C138" s="180"/>
      <c r="D138" s="182"/>
      <c r="E138" s="182"/>
      <c r="F138" s="581"/>
      <c r="G138" s="588" t="str">
        <f>'OBRA CON ACUERDO O CONTRATO'!W137</f>
        <v>-</v>
      </c>
      <c r="H138" s="583"/>
      <c r="I138" s="591" t="str">
        <f>'OBRA CON ACUERDO O CONTRATO'!X137</f>
        <v>-</v>
      </c>
      <c r="J138" s="584"/>
      <c r="K138" s="588" t="str">
        <f>'OBRA CON ACUERDO O CONTRATO'!Y137</f>
        <v>-</v>
      </c>
      <c r="L138" s="585"/>
      <c r="M138" s="588" t="str">
        <f>'OBRA CON ACUERDO O CONTRATO'!Z137</f>
        <v>-</v>
      </c>
      <c r="N138" s="178"/>
      <c r="O138" s="178"/>
      <c r="P138" s="584"/>
      <c r="Q138" s="595" t="str">
        <f>'OBRA CON ACUERDO O CONTRATO'!AA137</f>
        <v>-</v>
      </c>
      <c r="R138" s="557"/>
      <c r="S138" s="598" t="str">
        <f>'OBRA CON ACUERDO O CONTRATO'!O137</f>
        <v>-</v>
      </c>
      <c r="T138" s="599" t="str">
        <f>'OBRA CON ACUERDO O CONTRATO'!P137</f>
        <v>ING. J. GUADALUPE IBARRA</v>
      </c>
      <c r="U138" s="21" t="str">
        <f>'OBRA CON ACUERDO O CONTRATO'!G137</f>
        <v>DOP/AD/004/2016</v>
      </c>
      <c r="V138" s="13"/>
      <c r="W138" s="13"/>
      <c r="X138" s="600" t="str">
        <f>'OBRA CON ACUERDO O CONTRATO'!F137</f>
        <v>FORTALECE</v>
      </c>
      <c r="Y138" s="13"/>
      <c r="Z138" s="2" t="str">
        <f>'OBRA CON ACUERDO O CONTRATO'!H137</f>
        <v>ADMINISTRACION DIRECTA</v>
      </c>
      <c r="AA138" s="3" t="str">
        <f>'OBRA CON ACUERDO O CONTRATO'!I137</f>
        <v>PROYECTO EMPEDRADO AHOGADO EN CEMENTO DE LA CALLE LÓPEZ RAYÓN ENTRE PRIV. ITURBIDE Y VERANO EN LA CABECERA MUNICIPAL</v>
      </c>
      <c r="AB138" s="4">
        <f>'OBRA CON ACUERDO O CONTRATO'!J137</f>
        <v>509990.89</v>
      </c>
      <c r="AC138" s="6">
        <f>'OBRA CON ACUERDO O CONTRATO'!K137</f>
        <v>42521</v>
      </c>
      <c r="AD138" s="5">
        <f>'OBRA CON ACUERDO O CONTRATO'!L137</f>
        <v>42522</v>
      </c>
      <c r="AE138" s="568">
        <f>'OBRA CON ACUERDO O CONTRATO'!M137</f>
        <v>42578</v>
      </c>
      <c r="AF138" s="274"/>
      <c r="AG138" s="323"/>
      <c r="AH138" s="323"/>
      <c r="AI138" s="575"/>
      <c r="AJ138" s="13"/>
    </row>
    <row r="139" spans="1:36" ht="90" hidden="1">
      <c r="A139" s="193">
        <f>'OBRA CON ACUERDO O CONTRATO'!E139</f>
        <v>2016</v>
      </c>
      <c r="B139" s="578"/>
      <c r="C139" s="180"/>
      <c r="D139" s="182"/>
      <c r="E139" s="182"/>
      <c r="F139" s="581"/>
      <c r="G139" s="588" t="str">
        <f>'OBRA CON ACUERDO O CONTRATO'!W138</f>
        <v>-</v>
      </c>
      <c r="H139" s="583"/>
      <c r="I139" s="591" t="str">
        <f>'OBRA CON ACUERDO O CONTRATO'!X138</f>
        <v>-</v>
      </c>
      <c r="J139" s="584"/>
      <c r="K139" s="588" t="str">
        <f>'OBRA CON ACUERDO O CONTRATO'!Y138</f>
        <v>-</v>
      </c>
      <c r="L139" s="585"/>
      <c r="M139" s="588" t="str">
        <f>'OBRA CON ACUERDO O CONTRATO'!Z138</f>
        <v>-</v>
      </c>
      <c r="N139" s="178"/>
      <c r="O139" s="178"/>
      <c r="P139" s="584"/>
      <c r="Q139" s="595" t="str">
        <f>'OBRA CON ACUERDO O CONTRATO'!AA138</f>
        <v>-</v>
      </c>
      <c r="R139" s="557"/>
      <c r="S139" s="598" t="str">
        <f>'OBRA CON ACUERDO O CONTRATO'!O138</f>
        <v>-</v>
      </c>
      <c r="T139" s="599" t="str">
        <f>'OBRA CON ACUERDO O CONTRATO'!P138</f>
        <v>ING. J. GUADALUPE IBARRA</v>
      </c>
      <c r="U139" s="21" t="str">
        <f>'OBRA CON ACUERDO O CONTRATO'!G138</f>
        <v>DOP/AD/005/2016</v>
      </c>
      <c r="V139" s="13"/>
      <c r="W139" s="13"/>
      <c r="X139" s="600" t="str">
        <f>'OBRA CON ACUERDO O CONTRATO'!F138</f>
        <v>FORTALECE</v>
      </c>
      <c r="Y139" s="13"/>
      <c r="Z139" s="2" t="str">
        <f>'OBRA CON ACUERDO O CONTRATO'!H138</f>
        <v>ADMINISTRACION DIRECTA</v>
      </c>
      <c r="AA139" s="3" t="str">
        <f>'OBRA CON ACUERDO O CONTRATO'!I138</f>
        <v>PROYECTO EMPEDRADO AHOGADO EN CEMENTO Y CONSTRUCCIÓN DE GUARNICIÓN EN DIFERENTES CALLES DEL FRACCIONAMIENTO "EL CARRIZAL" 1ERA. ETAPA, EN LA CABECERA MUNICIPAL</v>
      </c>
      <c r="AB139" s="4">
        <f>'OBRA CON ACUERDO O CONTRATO'!J138</f>
        <v>1080009.1200000001</v>
      </c>
      <c r="AC139" s="6">
        <f>'OBRA CON ACUERDO O CONTRATO'!K138</f>
        <v>42524</v>
      </c>
      <c r="AD139" s="5">
        <f>'OBRA CON ACUERDO O CONTRATO'!L138</f>
        <v>42527</v>
      </c>
      <c r="AE139" s="568">
        <f>'OBRA CON ACUERDO O CONTRATO'!M138</f>
        <v>42710</v>
      </c>
      <c r="AF139" s="274"/>
      <c r="AG139" s="323"/>
      <c r="AH139" s="323"/>
      <c r="AI139" s="575"/>
      <c r="AJ139" s="13"/>
    </row>
    <row r="140" spans="1:36" ht="60" hidden="1">
      <c r="A140" s="193">
        <f>'OBRA CON ACUERDO O CONTRATO'!E140</f>
        <v>2016</v>
      </c>
      <c r="B140" s="578"/>
      <c r="C140" s="180"/>
      <c r="D140" s="182"/>
      <c r="E140" s="182"/>
      <c r="F140" s="581"/>
      <c r="G140" s="588" t="str">
        <f>'OBRA CON ACUERDO O CONTRATO'!W139</f>
        <v>-</v>
      </c>
      <c r="H140" s="583"/>
      <c r="I140" s="591" t="str">
        <f>'OBRA CON ACUERDO O CONTRATO'!X139</f>
        <v>-</v>
      </c>
      <c r="J140" s="584"/>
      <c r="K140" s="588" t="str">
        <f>'OBRA CON ACUERDO O CONTRATO'!Y139</f>
        <v>-</v>
      </c>
      <c r="L140" s="585"/>
      <c r="M140" s="588" t="str">
        <f>'OBRA CON ACUERDO O CONTRATO'!Z139</f>
        <v>-</v>
      </c>
      <c r="N140" s="178"/>
      <c r="O140" s="178"/>
      <c r="P140" s="584"/>
      <c r="Q140" s="595" t="str">
        <f>'OBRA CON ACUERDO O CONTRATO'!AA139</f>
        <v>-</v>
      </c>
      <c r="R140" s="557"/>
      <c r="S140" s="598" t="str">
        <f>'OBRA CON ACUERDO O CONTRATO'!O139</f>
        <v>-</v>
      </c>
      <c r="T140" s="599" t="str">
        <f>'OBRA CON ACUERDO O CONTRATO'!P139</f>
        <v>ING. J. GUADALUPE IBARRA</v>
      </c>
      <c r="U140" s="21" t="str">
        <f>'OBRA CON ACUERDO O CONTRATO'!G139</f>
        <v>DOP/AD/006/2016</v>
      </c>
      <c r="V140" s="13"/>
      <c r="W140" s="13"/>
      <c r="X140" s="600" t="str">
        <f>'OBRA CON ACUERDO O CONTRATO'!F139</f>
        <v>RAMO 33</v>
      </c>
      <c r="Y140" s="13"/>
      <c r="Z140" s="2" t="str">
        <f>'OBRA CON ACUERDO O CONTRATO'!H139</f>
        <v>ADMINISTRACION DIRECTA</v>
      </c>
      <c r="AA140" s="3" t="str">
        <f>'OBRA CON ACUERDO O CONTRATO'!I139</f>
        <v>EMPEDRADO AHOGADO EN CEMENTO EN LA C. LÓPEZ RAYON ENTRE VERANO Y CERRADA EN LA CABECERA MUNICIPAL</v>
      </c>
      <c r="AB140" s="4">
        <f>'OBRA CON ACUERDO O CONTRATO'!J139</f>
        <v>204355.89</v>
      </c>
      <c r="AC140" s="6">
        <f>'OBRA CON ACUERDO O CONTRATO'!K139</f>
        <v>42499</v>
      </c>
      <c r="AD140" s="5">
        <f>'OBRA CON ACUERDO O CONTRATO'!L139</f>
        <v>42502</v>
      </c>
      <c r="AE140" s="568">
        <f>'OBRA CON ACUERDO O CONTRATO'!M139</f>
        <v>42665</v>
      </c>
      <c r="AF140" s="274"/>
      <c r="AG140" s="323"/>
      <c r="AH140" s="323"/>
      <c r="AI140" s="575"/>
      <c r="AJ140" s="13"/>
    </row>
    <row r="141" spans="1:36" ht="60" hidden="1">
      <c r="A141" s="193">
        <f>'OBRA CON ACUERDO O CONTRATO'!E141</f>
        <v>2016</v>
      </c>
      <c r="B141" s="578"/>
      <c r="C141" s="180"/>
      <c r="D141" s="182"/>
      <c r="E141" s="182"/>
      <c r="F141" s="581"/>
      <c r="G141" s="588" t="str">
        <f>'OBRA CON ACUERDO O CONTRATO'!W140</f>
        <v>-</v>
      </c>
      <c r="H141" s="583"/>
      <c r="I141" s="591" t="str">
        <f>'OBRA CON ACUERDO O CONTRATO'!X140</f>
        <v>-</v>
      </c>
      <c r="J141" s="584"/>
      <c r="K141" s="588" t="str">
        <f>'OBRA CON ACUERDO O CONTRATO'!Y140</f>
        <v>-</v>
      </c>
      <c r="L141" s="585"/>
      <c r="M141" s="588" t="str">
        <f>'OBRA CON ACUERDO O CONTRATO'!Z140</f>
        <v>-</v>
      </c>
      <c r="N141" s="178"/>
      <c r="O141" s="178"/>
      <c r="P141" s="584"/>
      <c r="Q141" s="595" t="str">
        <f>'OBRA CON ACUERDO O CONTRATO'!AA140</f>
        <v>-</v>
      </c>
      <c r="R141" s="557"/>
      <c r="S141" s="598" t="str">
        <f>'OBRA CON ACUERDO O CONTRATO'!O140</f>
        <v>-</v>
      </c>
      <c r="T141" s="599" t="str">
        <f>'OBRA CON ACUERDO O CONTRATO'!P140</f>
        <v>ING. RIGOBERTO OLMEDO RAMOS</v>
      </c>
      <c r="U141" s="21" t="str">
        <f>'OBRA CON ACUERDO O CONTRATO'!G140</f>
        <v>DOP/AD/007/2016</v>
      </c>
      <c r="V141" s="13"/>
      <c r="W141" s="13"/>
      <c r="X141" s="600" t="str">
        <f>'OBRA CON ACUERDO O CONTRATO'!F140</f>
        <v>CUENTA CORRIENTE</v>
      </c>
      <c r="Y141" s="13"/>
      <c r="Z141" s="2" t="str">
        <f>'OBRA CON ACUERDO O CONTRATO'!H140</f>
        <v>ADMINISTRACION DIRECTA</v>
      </c>
      <c r="AA141" s="3" t="str">
        <f>'OBRA CON ACUERDO O CONTRATO'!I140</f>
        <v>AMPLIACIÓN DE COLECTOR DE ALEJAMIENTO DEL DRENAJE SANITARIO" EN LA LOCALIDAD DE HUEJOTITAN.</v>
      </c>
      <c r="AB141" s="4">
        <f>'OBRA CON ACUERDO O CONTRATO'!J140</f>
        <v>426643.27</v>
      </c>
      <c r="AC141" s="6">
        <f>'OBRA CON ACUERDO O CONTRATO'!K140</f>
        <v>42524</v>
      </c>
      <c r="AD141" s="5">
        <f>'OBRA CON ACUERDO O CONTRATO'!L140</f>
        <v>42527</v>
      </c>
      <c r="AE141" s="568">
        <f>'OBRA CON ACUERDO O CONTRATO'!M140</f>
        <v>42581</v>
      </c>
      <c r="AF141" s="274"/>
      <c r="AG141" s="323"/>
      <c r="AH141" s="323"/>
      <c r="AI141" s="575"/>
      <c r="AJ141" s="13"/>
    </row>
    <row r="142" spans="1:36" ht="75" hidden="1">
      <c r="A142" s="193">
        <f>'OBRA CON ACUERDO O CONTRATO'!E142</f>
        <v>2016</v>
      </c>
      <c r="B142" s="578"/>
      <c r="C142" s="180"/>
      <c r="D142" s="182"/>
      <c r="E142" s="182"/>
      <c r="F142" s="581"/>
      <c r="G142" s="588" t="str">
        <f>'OBRA CON ACUERDO O CONTRATO'!W141</f>
        <v>-</v>
      </c>
      <c r="H142" s="583"/>
      <c r="I142" s="591" t="str">
        <f>'OBRA CON ACUERDO O CONTRATO'!X141</f>
        <v>-</v>
      </c>
      <c r="J142" s="584"/>
      <c r="K142" s="588" t="str">
        <f>'OBRA CON ACUERDO O CONTRATO'!Y141</f>
        <v>-</v>
      </c>
      <c r="L142" s="585"/>
      <c r="M142" s="588" t="str">
        <f>'OBRA CON ACUERDO O CONTRATO'!Z141</f>
        <v>-</v>
      </c>
      <c r="N142" s="178"/>
      <c r="O142" s="178"/>
      <c r="P142" s="584"/>
      <c r="Q142" s="595" t="str">
        <f>'OBRA CON ACUERDO O CONTRATO'!AA141</f>
        <v>-</v>
      </c>
      <c r="R142" s="557"/>
      <c r="S142" s="598" t="str">
        <f>'OBRA CON ACUERDO O CONTRATO'!O141</f>
        <v>-</v>
      </c>
      <c r="T142" s="599" t="str">
        <f>'OBRA CON ACUERDO O CONTRATO'!P141</f>
        <v>ING. J. GUADALUPE IBARRA</v>
      </c>
      <c r="U142" s="21" t="str">
        <f>'OBRA CON ACUERDO O CONTRATO'!G141</f>
        <v>DOP/AD/008/2016</v>
      </c>
      <c r="V142" s="13"/>
      <c r="W142" s="13"/>
      <c r="X142" s="600" t="str">
        <f>'OBRA CON ACUERDO O CONTRATO'!F141</f>
        <v>RAMO 33</v>
      </c>
      <c r="Y142" s="13"/>
      <c r="Z142" s="2" t="str">
        <f>'OBRA CON ACUERDO O CONTRATO'!H141</f>
        <v>ADMINISTRACION DIRECTA</v>
      </c>
      <c r="AA142" s="3" t="str">
        <f>'OBRA CON ACUERDO O CONTRATO'!I141</f>
        <v>AMPLIACIÓN DE RED DE DRENAJE PARALELO  A CARRETERA DESDE EL HOSPITAL COMUNITARIO HACIA EL ORIENTE, EN LA LOCALIDAD DE CHANTEPEC</v>
      </c>
      <c r="AB142" s="4">
        <f>'OBRA CON ACUERDO O CONTRATO'!J141</f>
        <v>291113.12</v>
      </c>
      <c r="AC142" s="6">
        <f>'OBRA CON ACUERDO O CONTRATO'!K141</f>
        <v>42531</v>
      </c>
      <c r="AD142" s="5">
        <f>'OBRA CON ACUERDO O CONTRATO'!L141</f>
        <v>42534</v>
      </c>
      <c r="AE142" s="568">
        <f>'OBRA CON ACUERDO O CONTRATO'!M141</f>
        <v>42546</v>
      </c>
      <c r="AF142" s="274"/>
      <c r="AG142" s="323"/>
      <c r="AH142" s="323"/>
      <c r="AI142" s="575"/>
      <c r="AJ142" s="13"/>
    </row>
    <row r="143" spans="1:36" ht="75" hidden="1">
      <c r="A143" s="193">
        <f>'OBRA CON ACUERDO O CONTRATO'!E143</f>
        <v>2016</v>
      </c>
      <c r="B143" s="578"/>
      <c r="C143" s="180"/>
      <c r="D143" s="182"/>
      <c r="E143" s="182"/>
      <c r="F143" s="581"/>
      <c r="G143" s="588" t="str">
        <f>'OBRA CON ACUERDO O CONTRATO'!W142</f>
        <v>-</v>
      </c>
      <c r="H143" s="583"/>
      <c r="I143" s="591" t="str">
        <f>'OBRA CON ACUERDO O CONTRATO'!X142</f>
        <v>-</v>
      </c>
      <c r="J143" s="584"/>
      <c r="K143" s="588" t="str">
        <f>'OBRA CON ACUERDO O CONTRATO'!Y142</f>
        <v>-</v>
      </c>
      <c r="L143" s="585"/>
      <c r="M143" s="588" t="str">
        <f>'OBRA CON ACUERDO O CONTRATO'!Z142</f>
        <v>-</v>
      </c>
      <c r="N143" s="178"/>
      <c r="O143" s="178"/>
      <c r="P143" s="584"/>
      <c r="Q143" s="595" t="str">
        <f>'OBRA CON ACUERDO O CONTRATO'!AA142</f>
        <v>-</v>
      </c>
      <c r="R143" s="557"/>
      <c r="S143" s="598" t="str">
        <f>'OBRA CON ACUERDO O CONTRATO'!O142</f>
        <v>-</v>
      </c>
      <c r="T143" s="599" t="str">
        <f>'OBRA CON ACUERDO O CONTRATO'!P142</f>
        <v>ING. J. GUADALUPE IBARRA</v>
      </c>
      <c r="U143" s="21" t="str">
        <f>'OBRA CON ACUERDO O CONTRATO'!G142</f>
        <v>DOP/AD/009/2016</v>
      </c>
      <c r="V143" s="13"/>
      <c r="W143" s="13"/>
      <c r="X143" s="600" t="str">
        <f>'OBRA CON ACUERDO O CONTRATO'!F142</f>
        <v>RAMO 33</v>
      </c>
      <c r="Y143" s="13"/>
      <c r="Z143" s="2" t="str">
        <f>'OBRA CON ACUERDO O CONTRATO'!H142</f>
        <v>ADMINISTRACION DIRECTA</v>
      </c>
      <c r="AA143" s="3" t="str">
        <f>'OBRA CON ACUERDO O CONTRATO'!I142</f>
        <v>EMPEDRADO AHOGADO EN CEMENTO DE LA CALLE VERANO DE LÓPEZ RAYÓN HASTA EL EMPEDRADO EXISTENTE, EN LA CABECERA MUNICIPAL</v>
      </c>
      <c r="AB143" s="4">
        <f>'OBRA CON ACUERDO O CONTRATO'!J142</f>
        <v>292744.34000000003</v>
      </c>
      <c r="AC143" s="6">
        <f>'OBRA CON ACUERDO O CONTRATO'!K142</f>
        <v>42499</v>
      </c>
      <c r="AD143" s="5">
        <f>'OBRA CON ACUERDO O CONTRATO'!L142</f>
        <v>42502</v>
      </c>
      <c r="AE143" s="568">
        <f>'OBRA CON ACUERDO O CONTRATO'!M142</f>
        <v>42665</v>
      </c>
      <c r="AF143" s="274"/>
      <c r="AG143" s="323"/>
      <c r="AH143" s="323"/>
      <c r="AI143" s="575"/>
      <c r="AJ143" s="13"/>
    </row>
    <row r="144" spans="1:36" ht="75" hidden="1">
      <c r="A144" s="193">
        <f>'OBRA CON ACUERDO O CONTRATO'!E144</f>
        <v>2016</v>
      </c>
      <c r="B144" s="578"/>
      <c r="C144" s="180"/>
      <c r="D144" s="182"/>
      <c r="E144" s="182"/>
      <c r="F144" s="581"/>
      <c r="G144" s="588" t="str">
        <f>'OBRA CON ACUERDO O CONTRATO'!W143</f>
        <v>-</v>
      </c>
      <c r="H144" s="583"/>
      <c r="I144" s="591" t="str">
        <f>'OBRA CON ACUERDO O CONTRATO'!X143</f>
        <v>-</v>
      </c>
      <c r="J144" s="584"/>
      <c r="K144" s="588" t="str">
        <f>'OBRA CON ACUERDO O CONTRATO'!Y143</f>
        <v>-</v>
      </c>
      <c r="L144" s="585"/>
      <c r="M144" s="588" t="str">
        <f>'OBRA CON ACUERDO O CONTRATO'!Z143</f>
        <v>-</v>
      </c>
      <c r="N144" s="178"/>
      <c r="O144" s="178"/>
      <c r="P144" s="584"/>
      <c r="Q144" s="595" t="str">
        <f>'OBRA CON ACUERDO O CONTRATO'!AA143</f>
        <v>-</v>
      </c>
      <c r="R144" s="557"/>
      <c r="S144" s="598" t="str">
        <f>'OBRA CON ACUERDO O CONTRATO'!O143</f>
        <v>-</v>
      </c>
      <c r="T144" s="599" t="str">
        <f>'OBRA CON ACUERDO O CONTRATO'!P143</f>
        <v>ING. J. GUADALUPE IBARRA</v>
      </c>
      <c r="U144" s="21" t="str">
        <f>'OBRA CON ACUERDO O CONTRATO'!G143</f>
        <v>DOP/AD/010/2016</v>
      </c>
      <c r="V144" s="13"/>
      <c r="W144" s="13"/>
      <c r="X144" s="600" t="str">
        <f>'OBRA CON ACUERDO O CONTRATO'!F143</f>
        <v>RAMO 33</v>
      </c>
      <c r="Y144" s="13"/>
      <c r="Z144" s="2" t="str">
        <f>'OBRA CON ACUERDO O CONTRATO'!H143</f>
        <v>ADMINISTRACION DIRECTA</v>
      </c>
      <c r="AA144" s="3" t="str">
        <f>'OBRA CON ACUERDO O CONTRATO'!I143</f>
        <v>"AMPLIACIÓN DE RED DE AGUA POTABLE (LINEA ALIMENTADORA) EN AV. DE LOS MAESTROS ENTRE PEDRO MORENO Y NICOLAS BRAVO", EN LA CABECERA MUNICIPAL</v>
      </c>
      <c r="AB144" s="4">
        <f>'OBRA CON ACUERDO O CONTRATO'!J143</f>
        <v>93972.47</v>
      </c>
      <c r="AC144" s="6">
        <f>'OBRA CON ACUERDO O CONTRATO'!K143</f>
        <v>42552</v>
      </c>
      <c r="AD144" s="5">
        <f>'OBRA CON ACUERDO O CONTRATO'!L143</f>
        <v>42555</v>
      </c>
      <c r="AE144" s="568">
        <f>'OBRA CON ACUERDO O CONTRATO'!M143</f>
        <v>42586</v>
      </c>
      <c r="AF144" s="274"/>
      <c r="AG144" s="323"/>
      <c r="AH144" s="323"/>
      <c r="AI144" s="575"/>
      <c r="AJ144" s="13"/>
    </row>
    <row r="145" spans="1:36" ht="135" hidden="1">
      <c r="A145" s="193">
        <f>'OBRA CON ACUERDO O CONTRATO'!E145</f>
        <v>2016</v>
      </c>
      <c r="B145" s="578"/>
      <c r="C145" s="180"/>
      <c r="D145" s="182"/>
      <c r="E145" s="182"/>
      <c r="F145" s="581"/>
      <c r="G145" s="588" t="str">
        <f>'OBRA CON ACUERDO O CONTRATO'!W144</f>
        <v>-</v>
      </c>
      <c r="H145" s="583"/>
      <c r="I145" s="591" t="str">
        <f>'OBRA CON ACUERDO O CONTRATO'!X144</f>
        <v>-</v>
      </c>
      <c r="J145" s="584"/>
      <c r="K145" s="588" t="str">
        <f>'OBRA CON ACUERDO O CONTRATO'!Y144</f>
        <v>-</v>
      </c>
      <c r="L145" s="585"/>
      <c r="M145" s="588" t="str">
        <f>'OBRA CON ACUERDO O CONTRATO'!Z144</f>
        <v>-</v>
      </c>
      <c r="N145" s="178"/>
      <c r="O145" s="178"/>
      <c r="P145" s="584"/>
      <c r="Q145" s="595" t="str">
        <f>'OBRA CON ACUERDO O CONTRATO'!AA144</f>
        <v>-</v>
      </c>
      <c r="R145" s="557"/>
      <c r="S145" s="598" t="str">
        <f>'OBRA CON ACUERDO O CONTRATO'!O144</f>
        <v>-</v>
      </c>
      <c r="T145" s="599" t="str">
        <f>'OBRA CON ACUERDO O CONTRATO'!P144</f>
        <v>ING. J. GUADALUPE IBARRA</v>
      </c>
      <c r="U145" s="21" t="str">
        <f>'OBRA CON ACUERDO O CONTRATO'!G144</f>
        <v>DOP/AD/011/2016</v>
      </c>
      <c r="V145" s="13"/>
      <c r="W145" s="13"/>
      <c r="X145" s="600" t="str">
        <f>'OBRA CON ACUERDO O CONTRATO'!F144</f>
        <v>CUENTA CORRIENTE</v>
      </c>
      <c r="Y145" s="13"/>
      <c r="Z145" s="2" t="str">
        <f>'OBRA CON ACUERDO O CONTRATO'!H144</f>
        <v>ADMINISTRACION DIRECTA</v>
      </c>
      <c r="AA145" s="3" t="str">
        <f>'OBRA CON ACUERDO O CONTRATO'!I144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AB145" s="4">
        <f>'OBRA CON ACUERDO O CONTRATO'!J144</f>
        <v>550572.48</v>
      </c>
      <c r="AC145" s="6">
        <f>'OBRA CON ACUERDO O CONTRATO'!K144</f>
        <v>42531</v>
      </c>
      <c r="AD145" s="5">
        <f>'OBRA CON ACUERDO O CONTRATO'!L144</f>
        <v>42534</v>
      </c>
      <c r="AE145" s="568">
        <f>'OBRA CON ACUERDO O CONTRATO'!M144</f>
        <v>42582</v>
      </c>
      <c r="AF145" s="274"/>
      <c r="AG145" s="323"/>
      <c r="AH145" s="323"/>
      <c r="AI145" s="575"/>
      <c r="AJ145" s="13"/>
    </row>
    <row r="146" spans="1:36" ht="120" hidden="1">
      <c r="A146" s="193">
        <f>'OBRA CON ACUERDO O CONTRATO'!E146</f>
        <v>2016</v>
      </c>
      <c r="B146" s="578"/>
      <c r="C146" s="180"/>
      <c r="D146" s="182"/>
      <c r="E146" s="182"/>
      <c r="F146" s="581"/>
      <c r="G146" s="588" t="str">
        <f>'OBRA CON ACUERDO O CONTRATO'!W145</f>
        <v>-</v>
      </c>
      <c r="H146" s="583"/>
      <c r="I146" s="591" t="str">
        <f>'OBRA CON ACUERDO O CONTRATO'!X145</f>
        <v>-</v>
      </c>
      <c r="J146" s="584"/>
      <c r="K146" s="588" t="str">
        <f>'OBRA CON ACUERDO O CONTRATO'!Y145</f>
        <v>-</v>
      </c>
      <c r="L146" s="585"/>
      <c r="M146" s="588" t="str">
        <f>'OBRA CON ACUERDO O CONTRATO'!Z145</f>
        <v>-</v>
      </c>
      <c r="N146" s="178"/>
      <c r="O146" s="178"/>
      <c r="P146" s="584"/>
      <c r="Q146" s="595" t="str">
        <f>'OBRA CON ACUERDO O CONTRATO'!AA145</f>
        <v>-</v>
      </c>
      <c r="R146" s="557"/>
      <c r="S146" s="598" t="str">
        <f>'OBRA CON ACUERDO O CONTRATO'!O145</f>
        <v>-</v>
      </c>
      <c r="T146" s="599" t="str">
        <f>'OBRA CON ACUERDO O CONTRATO'!P145</f>
        <v>ING. RIGOBERTO OLMEDO RAMOS</v>
      </c>
      <c r="U146" s="21" t="str">
        <f>'OBRA CON ACUERDO O CONTRATO'!G145</f>
        <v>DOP/AD/012/2016</v>
      </c>
      <c r="V146" s="13"/>
      <c r="W146" s="13"/>
      <c r="X146" s="600" t="str">
        <f>'OBRA CON ACUERDO O CONTRATO'!F145</f>
        <v>FONDEREG</v>
      </c>
      <c r="Y146" s="13"/>
      <c r="Z146" s="2" t="str">
        <f>'OBRA CON ACUERDO O CONTRATO'!H145</f>
        <v>ADMINISTRACION DIRECTA</v>
      </c>
      <c r="AA146" s="3" t="str">
        <f>'OBRA CON ACUERDO O CONTRATO'!I145</f>
        <v>REHABILITACION DE LINEAS HIDROSANITARIAS, EN LA CALLE ZARAGOZA, EN LA LOCALIDAD DE SAN CRISTOBAL  ZAPOTITLÁN, DEL MUNICIPIO DE JOCOTEPEC. JALISCO. CORRESPONDIENTE A LA PARTIDA PRESUPUESTAL DE DRENAJE SANITARIO</v>
      </c>
      <c r="AB146" s="4">
        <f>'OBRA CON ACUERDO O CONTRATO'!J145</f>
        <v>165675.38</v>
      </c>
      <c r="AC146" s="6">
        <f>'OBRA CON ACUERDO O CONTRATO'!K145</f>
        <v>42591</v>
      </c>
      <c r="AD146" s="5">
        <f>'OBRA CON ACUERDO O CONTRATO'!L145</f>
        <v>42618</v>
      </c>
      <c r="AE146" s="568">
        <f>'OBRA CON ACUERDO O CONTRATO'!M145</f>
        <v>42643</v>
      </c>
      <c r="AF146" s="274"/>
      <c r="AG146" s="323"/>
      <c r="AH146" s="323"/>
      <c r="AI146" s="575"/>
      <c r="AJ146" s="13"/>
    </row>
    <row r="147" spans="1:36" ht="105" hidden="1">
      <c r="A147" s="193">
        <f>'OBRA CON ACUERDO O CONTRATO'!E147</f>
        <v>2016</v>
      </c>
      <c r="B147" s="578"/>
      <c r="C147" s="180"/>
      <c r="D147" s="182"/>
      <c r="E147" s="182"/>
      <c r="F147" s="581"/>
      <c r="G147" s="588" t="str">
        <f>'OBRA CON ACUERDO O CONTRATO'!W146</f>
        <v>-</v>
      </c>
      <c r="H147" s="583"/>
      <c r="I147" s="591" t="str">
        <f>'OBRA CON ACUERDO O CONTRATO'!X146</f>
        <v>-</v>
      </c>
      <c r="J147" s="584"/>
      <c r="K147" s="588" t="str">
        <f>'OBRA CON ACUERDO O CONTRATO'!Y146</f>
        <v>-</v>
      </c>
      <c r="L147" s="585"/>
      <c r="M147" s="588" t="str">
        <f>'OBRA CON ACUERDO O CONTRATO'!Z146</f>
        <v>-</v>
      </c>
      <c r="N147" s="178"/>
      <c r="O147" s="178"/>
      <c r="P147" s="584"/>
      <c r="Q147" s="595" t="str">
        <f>'OBRA CON ACUERDO O CONTRATO'!AA146</f>
        <v>-</v>
      </c>
      <c r="R147" s="557"/>
      <c r="S147" s="598" t="str">
        <f>'OBRA CON ACUERDO O CONTRATO'!O146</f>
        <v>-</v>
      </c>
      <c r="T147" s="599" t="str">
        <f>'OBRA CON ACUERDO O CONTRATO'!P146</f>
        <v>ING. RIGOBERTO OLMEDO RAMOS</v>
      </c>
      <c r="U147" s="21" t="str">
        <f>'OBRA CON ACUERDO O CONTRATO'!G146</f>
        <v>DOP/AD/013/2016</v>
      </c>
      <c r="V147" s="13"/>
      <c r="W147" s="13"/>
      <c r="X147" s="600" t="str">
        <f>'OBRA CON ACUERDO O CONTRATO'!F146</f>
        <v>FONDEREG</v>
      </c>
      <c r="Y147" s="13"/>
      <c r="Z147" s="2" t="str">
        <f>'OBRA CON ACUERDO O CONTRATO'!H146</f>
        <v>ADMINISTRACION DIRECTA</v>
      </c>
      <c r="AA147" s="3" t="str">
        <f>'OBRA CON ACUERDO O CONTRATO'!I146</f>
        <v>REHABILITACION DE LINEAS HIDROSANITARIAS, EN LA CALLE ZARAGOZA, EN LA LOCALIDAD DE SAN CRISTOBAL  ZAPOTITLÁN, DEL MUNICIPIO DE JOCOTEPEC. JALISCO. CORRESPONDIENTE A LA PARTIDA PRESUPUESTAL DE AGUA POTABLE</v>
      </c>
      <c r="AB147" s="4">
        <f>'OBRA CON ACUERDO O CONTRATO'!J146</f>
        <v>127975.51</v>
      </c>
      <c r="AC147" s="6">
        <f>'OBRA CON ACUERDO O CONTRATO'!K146</f>
        <v>42591</v>
      </c>
      <c r="AD147" s="5">
        <f>'OBRA CON ACUERDO O CONTRATO'!L146</f>
        <v>42632</v>
      </c>
      <c r="AE147" s="568">
        <f>'OBRA CON ACUERDO O CONTRATO'!M146</f>
        <v>42651</v>
      </c>
      <c r="AF147" s="274"/>
      <c r="AG147" s="323"/>
      <c r="AH147" s="323"/>
      <c r="AI147" s="575"/>
      <c r="AJ147" s="13"/>
    </row>
    <row r="148" spans="1:36" ht="93" hidden="1" customHeight="1">
      <c r="A148" s="193">
        <f>'OBRA CON ACUERDO O CONTRATO'!E148</f>
        <v>2016</v>
      </c>
      <c r="B148" s="578"/>
      <c r="C148" s="180"/>
      <c r="D148" s="182"/>
      <c r="E148" s="182"/>
      <c r="F148" s="581"/>
      <c r="G148" s="588" t="str">
        <f>'OBRA CON ACUERDO O CONTRATO'!W147</f>
        <v>-</v>
      </c>
      <c r="H148" s="583"/>
      <c r="I148" s="591" t="str">
        <f>'OBRA CON ACUERDO O CONTRATO'!X147</f>
        <v>-</v>
      </c>
      <c r="J148" s="584"/>
      <c r="K148" s="588" t="str">
        <f>'OBRA CON ACUERDO O CONTRATO'!Y147</f>
        <v>-</v>
      </c>
      <c r="L148" s="585"/>
      <c r="M148" s="588" t="str">
        <f>'OBRA CON ACUERDO O CONTRATO'!Z147</f>
        <v>-</v>
      </c>
      <c r="N148" s="178"/>
      <c r="O148" s="178"/>
      <c r="P148" s="584"/>
      <c r="Q148" s="595" t="str">
        <f>'OBRA CON ACUERDO O CONTRATO'!AA147</f>
        <v>-</v>
      </c>
      <c r="R148" s="557"/>
      <c r="S148" s="598" t="str">
        <f>'OBRA CON ACUERDO O CONTRATO'!O147</f>
        <v>-</v>
      </c>
      <c r="T148" s="599" t="str">
        <f>'OBRA CON ACUERDO O CONTRATO'!P147</f>
        <v>ING. RIGOBERTO OLMEDO RAMOS</v>
      </c>
      <c r="U148" s="21" t="str">
        <f>'OBRA CON ACUERDO O CONTRATO'!G147</f>
        <v>DOP/AD/014/2016</v>
      </c>
      <c r="V148" s="13"/>
      <c r="W148" s="13"/>
      <c r="X148" s="600" t="str">
        <f>'OBRA CON ACUERDO O CONTRATO'!F147</f>
        <v>FONDEREG</v>
      </c>
      <c r="Y148" s="13"/>
      <c r="Z148" s="2" t="str">
        <f>'OBRA CON ACUERDO O CONTRATO'!H147</f>
        <v>ADMINISTRACION DIRECTA</v>
      </c>
      <c r="AA148" s="3" t="str">
        <f>'OBRA CON ACUERDO O CONTRATO'!I147</f>
        <v>EMPEDRADO ECÓLOGICO CON HUELLAS DE CONCRETO HIDRAULICO EN LA CALLE ZARAGOZA DE LA LOCALIDAD DE SAN CRISTOBAL ZAPOTITLAN</v>
      </c>
      <c r="AB148" s="4">
        <f>'OBRA CON ACUERDO O CONTRATO'!J147</f>
        <v>2597533.2999999998</v>
      </c>
      <c r="AC148" s="6">
        <f>'OBRA CON ACUERDO O CONTRATO'!K147</f>
        <v>42591</v>
      </c>
      <c r="AD148" s="5">
        <f>'OBRA CON ACUERDO O CONTRATO'!L147</f>
        <v>42592</v>
      </c>
      <c r="AE148" s="568">
        <f>'OBRA CON ACUERDO O CONTRATO'!M147</f>
        <v>42719</v>
      </c>
      <c r="AF148" s="274"/>
      <c r="AG148" s="323"/>
      <c r="AH148" s="323"/>
      <c r="AI148" s="575"/>
      <c r="AJ148" s="13"/>
    </row>
    <row r="149" spans="1:36" ht="75" hidden="1">
      <c r="A149" s="193">
        <f>'OBRA CON ACUERDO O CONTRATO'!E149</f>
        <v>2016</v>
      </c>
      <c r="B149" s="578"/>
      <c r="C149" s="180"/>
      <c r="D149" s="182"/>
      <c r="E149" s="182"/>
      <c r="F149" s="581"/>
      <c r="G149" s="588" t="str">
        <f>'OBRA CON ACUERDO O CONTRATO'!W148</f>
        <v>-</v>
      </c>
      <c r="H149" s="583"/>
      <c r="I149" s="591" t="str">
        <f>'OBRA CON ACUERDO O CONTRATO'!X148</f>
        <v>-</v>
      </c>
      <c r="J149" s="584"/>
      <c r="K149" s="588" t="str">
        <f>'OBRA CON ACUERDO O CONTRATO'!Y148</f>
        <v>-</v>
      </c>
      <c r="L149" s="585"/>
      <c r="M149" s="588" t="str">
        <f>'OBRA CON ACUERDO O CONTRATO'!Z148</f>
        <v>-</v>
      </c>
      <c r="N149" s="178"/>
      <c r="O149" s="178"/>
      <c r="P149" s="584"/>
      <c r="Q149" s="595" t="str">
        <f>'OBRA CON ACUERDO O CONTRATO'!AA148</f>
        <v>-</v>
      </c>
      <c r="R149" s="557"/>
      <c r="S149" s="598" t="str">
        <f>'OBRA CON ACUERDO O CONTRATO'!O148</f>
        <v>-</v>
      </c>
      <c r="T149" s="599" t="str">
        <f>'OBRA CON ACUERDO O CONTRATO'!P148</f>
        <v>ING. J. GUADALUPE IBARRA</v>
      </c>
      <c r="U149" s="21" t="str">
        <f>'OBRA CON ACUERDO O CONTRATO'!G148</f>
        <v>DOP/AD/015/2016</v>
      </c>
      <c r="V149" s="13"/>
      <c r="W149" s="13"/>
      <c r="X149" s="600" t="str">
        <f>'OBRA CON ACUERDO O CONTRATO'!F148</f>
        <v>CUENTA CORRIENTE</v>
      </c>
      <c r="Y149" s="13"/>
      <c r="Z149" s="2" t="str">
        <f>'OBRA CON ACUERDO O CONTRATO'!H148</f>
        <v>ADMINISTRACION DIRECTA</v>
      </c>
      <c r="AA149" s="3" t="str">
        <f>'OBRA CON ACUERDO O CONTRATO'!I148</f>
        <v>INSTALACIÓN DE DESCARGAS DOMICILIARIAS EN LA CALLE LÓPEZ RAYÓN DE PRIVADA INDEPENDENCIA HACIA CALLE VERANO EN LA CABECERA MUNICIPAL</v>
      </c>
      <c r="AB149" s="4">
        <f>'OBRA CON ACUERDO O CONTRATO'!J148</f>
        <v>12001.68</v>
      </c>
      <c r="AC149" s="6">
        <f>'OBRA CON ACUERDO O CONTRATO'!K148</f>
        <v>42548</v>
      </c>
      <c r="AD149" s="5">
        <f>'OBRA CON ACUERDO O CONTRATO'!L148</f>
        <v>42549</v>
      </c>
      <c r="AE149" s="568">
        <f>'OBRA CON ACUERDO O CONTRATO'!M148</f>
        <v>42622</v>
      </c>
      <c r="AF149" s="274"/>
      <c r="AG149" s="323"/>
      <c r="AH149" s="323"/>
      <c r="AI149" s="575"/>
      <c r="AJ149" s="13"/>
    </row>
    <row r="150" spans="1:36" ht="87.75" hidden="1" customHeight="1">
      <c r="A150" s="193">
        <f>'OBRA CON ACUERDO O CONTRATO'!E150</f>
        <v>2016</v>
      </c>
      <c r="B150" s="578"/>
      <c r="C150" s="180"/>
      <c r="D150" s="182"/>
      <c r="E150" s="182"/>
      <c r="F150" s="581"/>
      <c r="G150" s="588" t="str">
        <f>'OBRA CON ACUERDO O CONTRATO'!W149</f>
        <v>-</v>
      </c>
      <c r="H150" s="583"/>
      <c r="I150" s="591" t="str">
        <f>'OBRA CON ACUERDO O CONTRATO'!X149</f>
        <v>-</v>
      </c>
      <c r="J150" s="584"/>
      <c r="K150" s="588" t="str">
        <f>'OBRA CON ACUERDO O CONTRATO'!Y149</f>
        <v>-</v>
      </c>
      <c r="L150" s="585"/>
      <c r="M150" s="588" t="str">
        <f>'OBRA CON ACUERDO O CONTRATO'!Z149</f>
        <v>-</v>
      </c>
      <c r="N150" s="178"/>
      <c r="O150" s="178"/>
      <c r="P150" s="584"/>
      <c r="Q150" s="595" t="str">
        <f>'OBRA CON ACUERDO O CONTRATO'!AA149</f>
        <v>-</v>
      </c>
      <c r="R150" s="557"/>
      <c r="S150" s="598" t="str">
        <f>'OBRA CON ACUERDO O CONTRATO'!O149</f>
        <v>-</v>
      </c>
      <c r="T150" s="599" t="str">
        <f>'OBRA CON ACUERDO O CONTRATO'!P149</f>
        <v>ING. J. GUADALUPE IBARRA</v>
      </c>
      <c r="U150" s="21" t="str">
        <f>'OBRA CON ACUERDO O CONTRATO'!G149</f>
        <v>DOP/AD/016/2016</v>
      </c>
      <c r="V150" s="13"/>
      <c r="W150" s="13"/>
      <c r="X150" s="600" t="str">
        <f>'OBRA CON ACUERDO O CONTRATO'!F149</f>
        <v>CUENTA CORRIENTE</v>
      </c>
      <c r="Y150" s="13"/>
      <c r="Z150" s="2" t="str">
        <f>'OBRA CON ACUERDO O CONTRATO'!H149</f>
        <v>ADMINISTRACION DIRECTA</v>
      </c>
      <c r="AA150" s="3" t="str">
        <f>'OBRA CON ACUERDO O CONTRATO'!I149</f>
        <v>AMPLIACIÓN DE RED DE AGUA POTABLE Y TOMAS DOMICILIARIAS EN LA CALLE LOPEZ RAYON,</v>
      </c>
      <c r="AB150" s="4">
        <f>'OBRA CON ACUERDO O CONTRATO'!J149</f>
        <v>27133.54</v>
      </c>
      <c r="AC150" s="6">
        <f>'OBRA CON ACUERDO O CONTRATO'!K149</f>
        <v>42548</v>
      </c>
      <c r="AD150" s="5">
        <f>'OBRA CON ACUERDO O CONTRATO'!L149</f>
        <v>42549</v>
      </c>
      <c r="AE150" s="568">
        <f>'OBRA CON ACUERDO O CONTRATO'!M149</f>
        <v>42622</v>
      </c>
      <c r="AF150" s="274"/>
      <c r="AG150" s="323"/>
      <c r="AH150" s="323"/>
      <c r="AI150" s="575"/>
      <c r="AJ150" s="13"/>
    </row>
    <row r="151" spans="1:36" ht="90" hidden="1" customHeight="1">
      <c r="A151" s="193">
        <f>'OBRA CON ACUERDO O CONTRATO'!E151</f>
        <v>2016</v>
      </c>
      <c r="B151" s="578"/>
      <c r="C151" s="180"/>
      <c r="D151" s="182"/>
      <c r="E151" s="182"/>
      <c r="F151" s="581"/>
      <c r="G151" s="588" t="str">
        <f>'OBRA CON ACUERDO O CONTRATO'!W150</f>
        <v>-</v>
      </c>
      <c r="H151" s="583"/>
      <c r="I151" s="591" t="str">
        <f>'OBRA CON ACUERDO O CONTRATO'!X150</f>
        <v>-</v>
      </c>
      <c r="J151" s="584"/>
      <c r="K151" s="588" t="str">
        <f>'OBRA CON ACUERDO O CONTRATO'!Y150</f>
        <v>-</v>
      </c>
      <c r="L151" s="585"/>
      <c r="M151" s="588" t="str">
        <f>'OBRA CON ACUERDO O CONTRATO'!Z150</f>
        <v>-</v>
      </c>
      <c r="N151" s="178"/>
      <c r="O151" s="178"/>
      <c r="P151" s="584"/>
      <c r="Q151" s="595" t="str">
        <f>'OBRA CON ACUERDO O CONTRATO'!AA150</f>
        <v>-</v>
      </c>
      <c r="R151" s="557"/>
      <c r="S151" s="598" t="str">
        <f>'OBRA CON ACUERDO O CONTRATO'!O150</f>
        <v>-</v>
      </c>
      <c r="T151" s="599" t="str">
        <f>'OBRA CON ACUERDO O CONTRATO'!P150</f>
        <v>ING. RIGOBERTO OLMEDO RAMOS</v>
      </c>
      <c r="U151" s="21" t="str">
        <f>'OBRA CON ACUERDO O CONTRATO'!G150</f>
        <v>DOP/AD/017/2016</v>
      </c>
      <c r="V151" s="13"/>
      <c r="W151" s="13"/>
      <c r="X151" s="600" t="str">
        <f>'OBRA CON ACUERDO O CONTRATO'!F150</f>
        <v>3X1 PARA MIGRANTES</v>
      </c>
      <c r="Y151" s="13"/>
      <c r="Z151" s="2" t="str">
        <f>'OBRA CON ACUERDO O CONTRATO'!H150</f>
        <v>ADMINISTRACION DIRECTA</v>
      </c>
      <c r="AA151" s="3" t="str">
        <f>'OBRA CON ACUERDO O CONTRATO'!I150</f>
        <v>REHABILITACIÓN DE RED DE DRENAJE EN CALLE RAMON CORONA DESDE PINO SUAREZ HASTA ZONA FEDERAL DEL LAGO, EN LA LOCALIDAD DE SAN PEDRO TESISTAN</v>
      </c>
      <c r="AB151" s="4">
        <f>'OBRA CON ACUERDO O CONTRATO'!J150</f>
        <v>136120</v>
      </c>
      <c r="AC151" s="6">
        <f>'OBRA CON ACUERDO O CONTRATO'!K150</f>
        <v>42627</v>
      </c>
      <c r="AD151" s="5">
        <f>'OBRA CON ACUERDO O CONTRATO'!L150</f>
        <v>42627</v>
      </c>
      <c r="AE151" s="568">
        <f>'OBRA CON ACUERDO O CONTRATO'!M150</f>
        <v>42643</v>
      </c>
      <c r="AF151" s="274"/>
      <c r="AG151" s="323"/>
      <c r="AH151" s="323"/>
      <c r="AI151" s="575"/>
      <c r="AJ151" s="13"/>
    </row>
    <row r="152" spans="1:36" ht="75" hidden="1">
      <c r="A152" s="193">
        <f>'OBRA CON ACUERDO O CONTRATO'!E152</f>
        <v>2016</v>
      </c>
      <c r="B152" s="578"/>
      <c r="C152" s="180"/>
      <c r="D152" s="182"/>
      <c r="E152" s="182"/>
      <c r="F152" s="581"/>
      <c r="G152" s="588" t="str">
        <f>'OBRA CON ACUERDO O CONTRATO'!W151</f>
        <v>-</v>
      </c>
      <c r="H152" s="583"/>
      <c r="I152" s="591" t="str">
        <f>'OBRA CON ACUERDO O CONTRATO'!X151</f>
        <v>-</v>
      </c>
      <c r="J152" s="584"/>
      <c r="K152" s="588" t="str">
        <f>'OBRA CON ACUERDO O CONTRATO'!Y151</f>
        <v>-</v>
      </c>
      <c r="L152" s="585"/>
      <c r="M152" s="588" t="str">
        <f>'OBRA CON ACUERDO O CONTRATO'!Z151</f>
        <v>-</v>
      </c>
      <c r="N152" s="178"/>
      <c r="O152" s="178"/>
      <c r="P152" s="584"/>
      <c r="Q152" s="595" t="str">
        <f>'OBRA CON ACUERDO O CONTRATO'!AA151</f>
        <v>-</v>
      </c>
      <c r="R152" s="557"/>
      <c r="S152" s="598" t="str">
        <f>'OBRA CON ACUERDO O CONTRATO'!O151</f>
        <v>-</v>
      </c>
      <c r="T152" s="599" t="str">
        <f>'OBRA CON ACUERDO O CONTRATO'!P151</f>
        <v>ING. RIGOBERTO OLMEDO RAMOS</v>
      </c>
      <c r="U152" s="21" t="str">
        <f>'OBRA CON ACUERDO O CONTRATO'!G151</f>
        <v>DOP/AD/018/2016</v>
      </c>
      <c r="V152" s="13"/>
      <c r="W152" s="13"/>
      <c r="X152" s="600" t="str">
        <f>'OBRA CON ACUERDO O CONTRATO'!F151</f>
        <v>3X1 PARA MIGRANTES</v>
      </c>
      <c r="Y152" s="13"/>
      <c r="Z152" s="2" t="str">
        <f>'OBRA CON ACUERDO O CONTRATO'!H151</f>
        <v>ADMINISTRACION DIRECTA</v>
      </c>
      <c r="AA152" s="3" t="str">
        <f>'OBRA CON ACUERDO O CONTRATO'!I151</f>
        <v>REHABILITACION DE RED DE AGUA POTABLE EN CALLE RAMON CORONA DESDE PINO SUAREZ HASTA ZONA FEDERAL DEL LAGO, EN LA LOCALIDAD DE SAN PEDRO TESISTAN</v>
      </c>
      <c r="AB152" s="4">
        <f>'OBRA CON ACUERDO O CONTRATO'!J151</f>
        <v>100336</v>
      </c>
      <c r="AC152" s="6">
        <f>'OBRA CON ACUERDO O CONTRATO'!K151</f>
        <v>42639</v>
      </c>
      <c r="AD152" s="5">
        <f>'OBRA CON ACUERDO O CONTRATO'!L151</f>
        <v>42639</v>
      </c>
      <c r="AE152" s="568">
        <f>'OBRA CON ACUERDO O CONTRATO'!M151</f>
        <v>42651</v>
      </c>
      <c r="AF152" s="274"/>
      <c r="AG152" s="323"/>
      <c r="AH152" s="323"/>
      <c r="AI152" s="575"/>
      <c r="AJ152" s="13"/>
    </row>
    <row r="153" spans="1:36" ht="90" hidden="1" customHeight="1">
      <c r="A153" s="193">
        <f>'OBRA CON ACUERDO O CONTRATO'!E153</f>
        <v>2016</v>
      </c>
      <c r="B153" s="578"/>
      <c r="C153" s="180"/>
      <c r="D153" s="182"/>
      <c r="E153" s="182"/>
      <c r="F153" s="581"/>
      <c r="G153" s="588" t="str">
        <f>'OBRA CON ACUERDO O CONTRATO'!W152</f>
        <v>-</v>
      </c>
      <c r="H153" s="583"/>
      <c r="I153" s="591" t="str">
        <f>'OBRA CON ACUERDO O CONTRATO'!X152</f>
        <v>-</v>
      </c>
      <c r="J153" s="584"/>
      <c r="K153" s="588" t="str">
        <f>'OBRA CON ACUERDO O CONTRATO'!Y152</f>
        <v>-</v>
      </c>
      <c r="L153" s="585"/>
      <c r="M153" s="588" t="str">
        <f>'OBRA CON ACUERDO O CONTRATO'!Z152</f>
        <v>-</v>
      </c>
      <c r="N153" s="178"/>
      <c r="O153" s="178"/>
      <c r="P153" s="584"/>
      <c r="Q153" s="595" t="str">
        <f>'OBRA CON ACUERDO O CONTRATO'!AA152</f>
        <v>-</v>
      </c>
      <c r="R153" s="557"/>
      <c r="S153" s="598" t="str">
        <f>'OBRA CON ACUERDO O CONTRATO'!O152</f>
        <v>-</v>
      </c>
      <c r="T153" s="599" t="str">
        <f>'OBRA CON ACUERDO O CONTRATO'!P152</f>
        <v>ING. RIGOBERTO OLMEDO RAMOS</v>
      </c>
      <c r="U153" s="21" t="str">
        <f>'OBRA CON ACUERDO O CONTRATO'!G152</f>
        <v>DOP/AD/019/2016</v>
      </c>
      <c r="V153" s="13"/>
      <c r="W153" s="13"/>
      <c r="X153" s="600" t="str">
        <f>'OBRA CON ACUERDO O CONTRATO'!F152</f>
        <v>3X1 PARA MIGRANTES</v>
      </c>
      <c r="Y153" s="13"/>
      <c r="Z153" s="2" t="str">
        <f>'OBRA CON ACUERDO O CONTRATO'!H152</f>
        <v>ADMINISTRACION DIRECTA</v>
      </c>
      <c r="AA153" s="3" t="str">
        <f>'OBRA CON ACUERDO O CONTRATO'!I152</f>
        <v>COLOCACIÓN DE EMPEDRADO AHOGADO EN CEMENTO EN CALLE RAMON CORONA DESDE PINO SUAREZ HASTA ZONA FEDERAL DEL LAGO, EN LA LOCALIDAD DE SAN PEDRO TESISTAN</v>
      </c>
      <c r="AB153" s="4">
        <f>'OBRA CON ACUERDO O CONTRATO'!J152</f>
        <v>236752</v>
      </c>
      <c r="AC153" s="6">
        <f>'OBRA CON ACUERDO O CONTRATO'!K152</f>
        <v>42641</v>
      </c>
      <c r="AD153" s="5">
        <f>'OBRA CON ACUERDO O CONTRATO'!L152</f>
        <v>42639</v>
      </c>
      <c r="AE153" s="568">
        <f>'OBRA CON ACUERDO O CONTRATO'!M152</f>
        <v>42663</v>
      </c>
      <c r="AF153" s="274"/>
      <c r="AG153" s="323"/>
      <c r="AH153" s="323"/>
      <c r="AI153" s="575"/>
      <c r="AJ153" s="13"/>
    </row>
    <row r="154" spans="1:36" ht="93" hidden="1" customHeight="1">
      <c r="A154" s="193">
        <f>'OBRA CON ACUERDO O CONTRATO'!E154</f>
        <v>2016</v>
      </c>
      <c r="B154" s="578"/>
      <c r="C154" s="180"/>
      <c r="D154" s="182"/>
      <c r="E154" s="182"/>
      <c r="F154" s="581"/>
      <c r="G154" s="588" t="str">
        <f>'OBRA CON ACUERDO O CONTRATO'!W153</f>
        <v>-</v>
      </c>
      <c r="H154" s="583"/>
      <c r="I154" s="591" t="str">
        <f>'OBRA CON ACUERDO O CONTRATO'!X153</f>
        <v>-</v>
      </c>
      <c r="J154" s="584"/>
      <c r="K154" s="588" t="str">
        <f>'OBRA CON ACUERDO O CONTRATO'!Y153</f>
        <v>-</v>
      </c>
      <c r="L154" s="585"/>
      <c r="M154" s="588" t="str">
        <f>'OBRA CON ACUERDO O CONTRATO'!Z153</f>
        <v>-</v>
      </c>
      <c r="N154" s="178"/>
      <c r="O154" s="178"/>
      <c r="P154" s="584"/>
      <c r="Q154" s="595" t="str">
        <f>'OBRA CON ACUERDO O CONTRATO'!AA153</f>
        <v>-</v>
      </c>
      <c r="R154" s="557"/>
      <c r="S154" s="598" t="str">
        <f>'OBRA CON ACUERDO O CONTRATO'!O153</f>
        <v>-</v>
      </c>
      <c r="T154" s="599" t="str">
        <f>'OBRA CON ACUERDO O CONTRATO'!P153</f>
        <v>ING. RIGOBERTO OLMEDO RAMOS</v>
      </c>
      <c r="U154" s="21" t="str">
        <f>'OBRA CON ACUERDO O CONTRATO'!G153</f>
        <v>DOP/AD/020/2016</v>
      </c>
      <c r="V154" s="13"/>
      <c r="W154" s="13"/>
      <c r="X154" s="600" t="str">
        <f>'OBRA CON ACUERDO O CONTRATO'!F153</f>
        <v>3X1 PARA MIGRANTES</v>
      </c>
      <c r="Y154" s="13"/>
      <c r="Z154" s="2" t="str">
        <f>'OBRA CON ACUERDO O CONTRATO'!H153</f>
        <v>ADMINISTRACION DIRECTA</v>
      </c>
      <c r="AA154" s="3" t="str">
        <f>'OBRA CON ACUERDO O CONTRATO'!I153</f>
        <v xml:space="preserve">REHABILITACION DE RED DE DRENAJE EN CALLE GUADALUPE VICTORIA DESDE HIDALGO HASTA ZONA FEDERAL DEL LAGO, EN LA LOCALIDAD DE SAN PEDRO TESISTAN </v>
      </c>
      <c r="AB154" s="4">
        <f>'OBRA CON ACUERDO O CONTRATO'!J153</f>
        <v>214516</v>
      </c>
      <c r="AC154" s="6">
        <f>'OBRA CON ACUERDO O CONTRATO'!K153</f>
        <v>42639</v>
      </c>
      <c r="AD154" s="5">
        <f>'OBRA CON ACUERDO O CONTRATO'!L153</f>
        <v>42641</v>
      </c>
      <c r="AE154" s="568">
        <f>'OBRA CON ACUERDO O CONTRATO'!M153</f>
        <v>42663</v>
      </c>
      <c r="AF154" s="274"/>
      <c r="AG154" s="323"/>
      <c r="AH154" s="323"/>
      <c r="AI154" s="575"/>
      <c r="AJ154" s="13"/>
    </row>
    <row r="155" spans="1:36" ht="93" hidden="1" customHeight="1">
      <c r="A155" s="193">
        <f>'OBRA CON ACUERDO O CONTRATO'!E155</f>
        <v>2016</v>
      </c>
      <c r="B155" s="578"/>
      <c r="C155" s="180"/>
      <c r="D155" s="182"/>
      <c r="E155" s="182"/>
      <c r="F155" s="581"/>
      <c r="G155" s="588" t="str">
        <f>'OBRA CON ACUERDO O CONTRATO'!W154</f>
        <v>-</v>
      </c>
      <c r="H155" s="583"/>
      <c r="I155" s="591" t="str">
        <f>'OBRA CON ACUERDO O CONTRATO'!X154</f>
        <v>-</v>
      </c>
      <c r="J155" s="584"/>
      <c r="K155" s="588" t="str">
        <f>'OBRA CON ACUERDO O CONTRATO'!Y154</f>
        <v>-</v>
      </c>
      <c r="L155" s="585"/>
      <c r="M155" s="588" t="str">
        <f>'OBRA CON ACUERDO O CONTRATO'!Z154</f>
        <v>-</v>
      </c>
      <c r="N155" s="178"/>
      <c r="O155" s="178"/>
      <c r="P155" s="584"/>
      <c r="Q155" s="595" t="str">
        <f>'OBRA CON ACUERDO O CONTRATO'!AA154</f>
        <v>-</v>
      </c>
      <c r="R155" s="557"/>
      <c r="S155" s="598" t="str">
        <f>'OBRA CON ACUERDO O CONTRATO'!O154</f>
        <v>-</v>
      </c>
      <c r="T155" s="599" t="str">
        <f>'OBRA CON ACUERDO O CONTRATO'!P154</f>
        <v>ING. RIGOBERTO OLMEDO RAMOS</v>
      </c>
      <c r="U155" s="21" t="str">
        <f>'OBRA CON ACUERDO O CONTRATO'!G154</f>
        <v>DOP/AD/021/2016</v>
      </c>
      <c r="V155" s="13"/>
      <c r="W155" s="13"/>
      <c r="X155" s="600" t="str">
        <f>'OBRA CON ACUERDO O CONTRATO'!F154</f>
        <v>3X1 PARA MIGRANTES</v>
      </c>
      <c r="Y155" s="13"/>
      <c r="Z155" s="2" t="str">
        <f>'OBRA CON ACUERDO O CONTRATO'!H154</f>
        <v>ADMINISTRACION DIRECTA</v>
      </c>
      <c r="AA155" s="3" t="str">
        <f>'OBRA CON ACUERDO O CONTRATO'!I154</f>
        <v>REHABILITACION DE RED DE AGUA POTABLE EN CALLE GUADALUPE VICTORIA ENTRE HIDALGO Y ZONA FEDERAL DEL LAGO, EN LA LOCALIDAD DE SAN PEDRO TESISTAN</v>
      </c>
      <c r="AB155" s="4">
        <f>'OBRA CON ACUERDO O CONTRATO'!J154</f>
        <v>245400</v>
      </c>
      <c r="AC155" s="6">
        <f>'OBRA CON ACUERDO O CONTRATO'!K154</f>
        <v>42646</v>
      </c>
      <c r="AD155" s="5">
        <f>'OBRA CON ACUERDO O CONTRATO'!L154</f>
        <v>42648</v>
      </c>
      <c r="AE155" s="568">
        <f>'OBRA CON ACUERDO O CONTRATO'!M154</f>
        <v>42669</v>
      </c>
      <c r="AF155" s="274"/>
      <c r="AG155" s="323"/>
      <c r="AH155" s="323"/>
      <c r="AI155" s="575"/>
      <c r="AJ155" s="13"/>
    </row>
    <row r="156" spans="1:36" ht="56.25" hidden="1" customHeight="1">
      <c r="A156" s="193">
        <f>'OBRA CON ACUERDO O CONTRATO'!E156</f>
        <v>2016</v>
      </c>
      <c r="B156" s="578"/>
      <c r="C156" s="180"/>
      <c r="D156" s="182"/>
      <c r="E156" s="182"/>
      <c r="F156" s="581"/>
      <c r="G156" s="588" t="str">
        <f>'OBRA CON ACUERDO O CONTRATO'!W155</f>
        <v>-</v>
      </c>
      <c r="H156" s="583"/>
      <c r="I156" s="591" t="str">
        <f>'OBRA CON ACUERDO O CONTRATO'!X155</f>
        <v>-</v>
      </c>
      <c r="J156" s="584"/>
      <c r="K156" s="588" t="str">
        <f>'OBRA CON ACUERDO O CONTRATO'!Y155</f>
        <v>-</v>
      </c>
      <c r="L156" s="585"/>
      <c r="M156" s="588" t="str">
        <f>'OBRA CON ACUERDO O CONTRATO'!Z155</f>
        <v>-</v>
      </c>
      <c r="N156" s="178"/>
      <c r="O156" s="178"/>
      <c r="P156" s="584"/>
      <c r="Q156" s="595" t="str">
        <f>'OBRA CON ACUERDO O CONTRATO'!AA155</f>
        <v>-</v>
      </c>
      <c r="R156" s="557"/>
      <c r="S156" s="598" t="str">
        <f>'OBRA CON ACUERDO O CONTRATO'!O155</f>
        <v>-</v>
      </c>
      <c r="T156" s="599" t="str">
        <f>'OBRA CON ACUERDO O CONTRATO'!P155</f>
        <v>ING. RIGOBERTO OLMEDO RAMOS</v>
      </c>
      <c r="U156" s="21" t="str">
        <f>'OBRA CON ACUERDO O CONTRATO'!G155</f>
        <v>DOP/AD/022/2016</v>
      </c>
      <c r="V156" s="13"/>
      <c r="W156" s="13"/>
      <c r="X156" s="600" t="str">
        <f>'OBRA CON ACUERDO O CONTRATO'!F155</f>
        <v>3X1 PARA MIGRANTES</v>
      </c>
      <c r="Y156" s="13"/>
      <c r="Z156" s="2" t="str">
        <f>'OBRA CON ACUERDO O CONTRATO'!H155</f>
        <v>ADMINISTRACION DIRECTA</v>
      </c>
      <c r="AA156" s="3" t="str">
        <f>'OBRA CON ACUERDO O CONTRATO'!I155</f>
        <v>COLOCACIÓN DE EMPEDRADO AHOGADO EN CEMENTO EN CALLE GUADALUPE VICTORIA DESDE HIDALGO HASTA ZONA FEDERAL DEL LAGO, EN LA LOCALIDAD DE SAN PEDRO TESISTAN</v>
      </c>
      <c r="AB156" s="4">
        <f>'OBRA CON ACUERDO O CONTRATO'!J155</f>
        <v>259860</v>
      </c>
      <c r="AC156" s="6">
        <f>'OBRA CON ACUERDO O CONTRATO'!K155</f>
        <v>42657</v>
      </c>
      <c r="AD156" s="5">
        <f>'OBRA CON ACUERDO O CONTRATO'!L155</f>
        <v>42660</v>
      </c>
      <c r="AE156" s="568">
        <f>'OBRA CON ACUERDO O CONTRATO'!M155</f>
        <v>42684</v>
      </c>
      <c r="AF156" s="274"/>
      <c r="AG156" s="323"/>
      <c r="AH156" s="323"/>
      <c r="AI156" s="575"/>
      <c r="AJ156" s="13"/>
    </row>
    <row r="157" spans="1:36" ht="62.25" hidden="1" customHeight="1">
      <c r="A157" s="193">
        <f>'OBRA CON ACUERDO O CONTRATO'!E157</f>
        <v>2016</v>
      </c>
      <c r="B157" s="578"/>
      <c r="C157" s="180"/>
      <c r="D157" s="182"/>
      <c r="E157" s="182"/>
      <c r="F157" s="581"/>
      <c r="G157" s="588" t="str">
        <f>'OBRA CON ACUERDO O CONTRATO'!W156</f>
        <v>-</v>
      </c>
      <c r="H157" s="583"/>
      <c r="I157" s="591" t="str">
        <f>'OBRA CON ACUERDO O CONTRATO'!X156</f>
        <v>-</v>
      </c>
      <c r="J157" s="584"/>
      <c r="K157" s="588" t="str">
        <f>'OBRA CON ACUERDO O CONTRATO'!Y156</f>
        <v>-</v>
      </c>
      <c r="L157" s="585"/>
      <c r="M157" s="588" t="str">
        <f>'OBRA CON ACUERDO O CONTRATO'!Z156</f>
        <v>-</v>
      </c>
      <c r="N157" s="178"/>
      <c r="O157" s="178"/>
      <c r="P157" s="584"/>
      <c r="Q157" s="595" t="str">
        <f>'OBRA CON ACUERDO O CONTRATO'!AA156</f>
        <v>-</v>
      </c>
      <c r="R157" s="557"/>
      <c r="S157" s="598" t="str">
        <f>'OBRA CON ACUERDO O CONTRATO'!O156</f>
        <v>-</v>
      </c>
      <c r="T157" s="599" t="str">
        <f>'OBRA CON ACUERDO O CONTRATO'!P156</f>
        <v>ING. J. GUADALUPE IBARRA</v>
      </c>
      <c r="U157" s="21" t="str">
        <f>'OBRA CON ACUERDO O CONTRATO'!G156</f>
        <v>DOP/AD/023/2016</v>
      </c>
      <c r="V157" s="13"/>
      <c r="W157" s="13"/>
      <c r="X157" s="600" t="str">
        <f>'OBRA CON ACUERDO O CONTRATO'!F156</f>
        <v>3X1 PARA MIGRANTES</v>
      </c>
      <c r="Y157" s="13"/>
      <c r="Z157" s="2" t="str">
        <f>'OBRA CON ACUERDO O CONTRATO'!H156</f>
        <v>ADMINISTRACION DIRECTA</v>
      </c>
      <c r="AA157" s="3" t="str">
        <f>'OBRA CON ACUERDO O CONTRATO'!I156</f>
        <v>CONSTRUCCIÓN DE DRENAJE PLUVIAL EN CALLE PRIVADA CAMICHINES DE LA CABECERA</v>
      </c>
      <c r="AB157" s="4">
        <f>'OBRA CON ACUERDO O CONTRATO'!J156</f>
        <v>233400</v>
      </c>
      <c r="AC157" s="6">
        <f>'OBRA CON ACUERDO O CONTRATO'!K156</f>
        <v>42627</v>
      </c>
      <c r="AD157" s="5">
        <f>'OBRA CON ACUERDO O CONTRATO'!L156</f>
        <v>42690</v>
      </c>
      <c r="AE157" s="568">
        <f>'OBRA CON ACUERDO O CONTRATO'!M156</f>
        <v>42700</v>
      </c>
      <c r="AF157" s="274"/>
      <c r="AG157" s="323"/>
      <c r="AH157" s="323"/>
      <c r="AI157" s="575"/>
      <c r="AJ157" s="13"/>
    </row>
    <row r="158" spans="1:36" ht="87" hidden="1" customHeight="1">
      <c r="A158" s="193">
        <f>'OBRA CON ACUERDO O CONTRATO'!E158</f>
        <v>2016</v>
      </c>
      <c r="B158" s="578"/>
      <c r="C158" s="180"/>
      <c r="D158" s="182"/>
      <c r="E158" s="182"/>
      <c r="F158" s="581"/>
      <c r="G158" s="588" t="str">
        <f>'OBRA CON ACUERDO O CONTRATO'!W157</f>
        <v>-</v>
      </c>
      <c r="H158" s="583"/>
      <c r="I158" s="591" t="str">
        <f>'OBRA CON ACUERDO O CONTRATO'!X157</f>
        <v>-</v>
      </c>
      <c r="J158" s="584"/>
      <c r="K158" s="588" t="str">
        <f>'OBRA CON ACUERDO O CONTRATO'!Y157</f>
        <v>-</v>
      </c>
      <c r="L158" s="585"/>
      <c r="M158" s="588" t="str">
        <f>'OBRA CON ACUERDO O CONTRATO'!Z157</f>
        <v>-</v>
      </c>
      <c r="N158" s="178"/>
      <c r="O158" s="178"/>
      <c r="P158" s="584"/>
      <c r="Q158" s="595" t="str">
        <f>'OBRA CON ACUERDO O CONTRATO'!AA157</f>
        <v>-</v>
      </c>
      <c r="R158" s="557"/>
      <c r="S158" s="598" t="str">
        <f>'OBRA CON ACUERDO O CONTRATO'!O157</f>
        <v>-</v>
      </c>
      <c r="T158" s="599" t="str">
        <f>'OBRA CON ACUERDO O CONTRATO'!P157</f>
        <v>ING. J. GUADALUPE IBARRA</v>
      </c>
      <c r="U158" s="21" t="str">
        <f>'OBRA CON ACUERDO O CONTRATO'!G157</f>
        <v>DOP/AD/024/2016</v>
      </c>
      <c r="V158" s="13"/>
      <c r="W158" s="13"/>
      <c r="X158" s="600" t="str">
        <f>'OBRA CON ACUERDO O CONTRATO'!F157</f>
        <v>3X1 PARA MIGRANTES</v>
      </c>
      <c r="Y158" s="13"/>
      <c r="Z158" s="2" t="str">
        <f>'OBRA CON ACUERDO O CONTRATO'!H157</f>
        <v>ADMINISTRACION DIRECTA</v>
      </c>
      <c r="AA158" s="3" t="str">
        <f>'OBRA CON ACUERDO O CONTRATO'!I157</f>
        <v>COLOCACIÓN DE ADOQUÍN EN CALLE PRIVADA CAMICHINES, EN LA CABECERA</v>
      </c>
      <c r="AB158" s="4">
        <f>'OBRA CON ACUERDO O CONTRATO'!J157</f>
        <v>456248</v>
      </c>
      <c r="AC158" s="6">
        <f>'OBRA CON ACUERDO O CONTRATO'!K157</f>
        <v>42641</v>
      </c>
      <c r="AD158" s="5">
        <f>'OBRA CON ACUERDO O CONTRATO'!L157</f>
        <v>42702</v>
      </c>
      <c r="AE158" s="568">
        <f>'OBRA CON ACUERDO O CONTRATO'!M157</f>
        <v>42721</v>
      </c>
      <c r="AF158" s="274"/>
      <c r="AG158" s="323"/>
      <c r="AH158" s="323"/>
      <c r="AI158" s="575"/>
      <c r="AJ158" s="13"/>
    </row>
    <row r="159" spans="1:36" ht="61.5" hidden="1" customHeight="1">
      <c r="A159" s="193">
        <f>'OBRA CON ACUERDO O CONTRATO'!E159</f>
        <v>2016</v>
      </c>
      <c r="B159" s="578"/>
      <c r="C159" s="180"/>
      <c r="D159" s="182"/>
      <c r="E159" s="182"/>
      <c r="F159" s="581"/>
      <c r="G159" s="588" t="str">
        <f>'OBRA CON ACUERDO O CONTRATO'!W158</f>
        <v>-</v>
      </c>
      <c r="H159" s="583"/>
      <c r="I159" s="591" t="str">
        <f>'OBRA CON ACUERDO O CONTRATO'!X158</f>
        <v>-</v>
      </c>
      <c r="J159" s="584"/>
      <c r="K159" s="588" t="str">
        <f>'OBRA CON ACUERDO O CONTRATO'!Y158</f>
        <v>-</v>
      </c>
      <c r="L159" s="585"/>
      <c r="M159" s="588" t="str">
        <f>'OBRA CON ACUERDO O CONTRATO'!Z158</f>
        <v>-</v>
      </c>
      <c r="N159" s="178"/>
      <c r="O159" s="178"/>
      <c r="P159" s="584"/>
      <c r="Q159" s="595" t="str">
        <f>'OBRA CON ACUERDO O CONTRATO'!AA158</f>
        <v>-</v>
      </c>
      <c r="R159" s="557"/>
      <c r="S159" s="598" t="str">
        <f>'OBRA CON ACUERDO O CONTRATO'!O158</f>
        <v>-</v>
      </c>
      <c r="T159" s="599" t="str">
        <f>'OBRA CON ACUERDO O CONTRATO'!P158</f>
        <v>ING. RIGOBERTO OLMEDO RAMOS</v>
      </c>
      <c r="U159" s="21" t="str">
        <f>'OBRA CON ACUERDO O CONTRATO'!G158</f>
        <v>DOP/AD/025/2016</v>
      </c>
      <c r="V159" s="13"/>
      <c r="W159" s="13"/>
      <c r="X159" s="600" t="str">
        <f>'OBRA CON ACUERDO O CONTRATO'!F158</f>
        <v>3X1 PARA MIGRANTES</v>
      </c>
      <c r="Y159" s="13"/>
      <c r="Z159" s="2" t="str">
        <f>'OBRA CON ACUERDO O CONTRATO'!H158</f>
        <v>ADMINISTRACION DIRECTA</v>
      </c>
      <c r="AA159" s="3" t="str">
        <f>'OBRA CON ACUERDO O CONTRATO'!I158</f>
        <v>REHABILITACIÓN DE RED DE DRENAJE EN CALLE RIVERA DEL LAGO DEL PARQUE LÍNEAL HASTA CALLE CHUECA, EN LA AGENCIA MUNICIPAL DE CHANTEPEC</v>
      </c>
      <c r="AB159" s="4">
        <f>'OBRA CON ACUERDO O CONTRATO'!J158</f>
        <v>525186</v>
      </c>
      <c r="AC159" s="6">
        <f>'OBRA CON ACUERDO O CONTRATO'!K158</f>
        <v>42630</v>
      </c>
      <c r="AD159" s="5">
        <f>'OBRA CON ACUERDO O CONTRATO'!L158</f>
        <v>42662</v>
      </c>
      <c r="AE159" s="568">
        <f>'OBRA CON ACUERDO O CONTRATO'!M158</f>
        <v>42672</v>
      </c>
      <c r="AF159" s="274"/>
      <c r="AG159" s="323"/>
      <c r="AH159" s="323"/>
      <c r="AI159" s="575"/>
      <c r="AJ159" s="13"/>
    </row>
    <row r="160" spans="1:36" ht="110.25" hidden="1" customHeight="1">
      <c r="A160" s="193">
        <f>'OBRA CON ACUERDO O CONTRATO'!E160</f>
        <v>2016</v>
      </c>
      <c r="B160" s="578"/>
      <c r="C160" s="180"/>
      <c r="D160" s="182"/>
      <c r="E160" s="182"/>
      <c r="F160" s="581"/>
      <c r="G160" s="588" t="str">
        <f>'OBRA CON ACUERDO O CONTRATO'!W159</f>
        <v>-</v>
      </c>
      <c r="H160" s="583"/>
      <c r="I160" s="591" t="str">
        <f>'OBRA CON ACUERDO O CONTRATO'!X159</f>
        <v>-</v>
      </c>
      <c r="J160" s="584"/>
      <c r="K160" s="588" t="str">
        <f>'OBRA CON ACUERDO O CONTRATO'!Y159</f>
        <v>-</v>
      </c>
      <c r="L160" s="585"/>
      <c r="M160" s="588" t="str">
        <f>'OBRA CON ACUERDO O CONTRATO'!Z159</f>
        <v>-</v>
      </c>
      <c r="N160" s="178"/>
      <c r="O160" s="178"/>
      <c r="P160" s="584"/>
      <c r="Q160" s="595" t="str">
        <f>'OBRA CON ACUERDO O CONTRATO'!AA159</f>
        <v>-</v>
      </c>
      <c r="R160" s="557"/>
      <c r="S160" s="598" t="str">
        <f>'OBRA CON ACUERDO O CONTRATO'!O159</f>
        <v>-</v>
      </c>
      <c r="T160" s="599" t="str">
        <f>'OBRA CON ACUERDO O CONTRATO'!P159</f>
        <v>ING. RIGOBERTO OLMEDO RAMOS</v>
      </c>
      <c r="U160" s="21" t="str">
        <f>'OBRA CON ACUERDO O CONTRATO'!G159</f>
        <v>DOP/AD/026/2016</v>
      </c>
      <c r="V160" s="13"/>
      <c r="W160" s="13"/>
      <c r="X160" s="600" t="str">
        <f>'OBRA CON ACUERDO O CONTRATO'!F159</f>
        <v>3X1 PARA MIGRANTES</v>
      </c>
      <c r="Y160" s="13"/>
      <c r="Z160" s="2" t="str">
        <f>'OBRA CON ACUERDO O CONTRATO'!H159</f>
        <v>ADMINISTRACION DIRECTA</v>
      </c>
      <c r="AA160" s="3" t="str">
        <f>'OBRA CON ACUERDO O CONTRATO'!I159</f>
        <v xml:space="preserve">REHABILITACIÓN DE RED DE DRENAJE CALLE INSURGENTES, EN LA LOCALIDAD DE ZAPOTITAN DE HIDALGO </v>
      </c>
      <c r="AB160" s="4">
        <f>'OBRA CON ACUERDO O CONTRATO'!J159</f>
        <v>678342</v>
      </c>
      <c r="AC160" s="6">
        <f>'OBRA CON ACUERDO O CONTRATO'!K159</f>
        <v>42678</v>
      </c>
      <c r="AD160" s="5">
        <f>'OBRA CON ACUERDO O CONTRATO'!L159</f>
        <v>42682</v>
      </c>
      <c r="AE160" s="568">
        <f>'OBRA CON ACUERDO O CONTRATO'!M159</f>
        <v>42704</v>
      </c>
      <c r="AF160" s="274"/>
      <c r="AG160" s="323"/>
      <c r="AH160" s="323"/>
      <c r="AI160" s="575"/>
      <c r="AJ160" s="13"/>
    </row>
    <row r="161" spans="1:36" ht="67.5" hidden="1" customHeight="1">
      <c r="A161" s="193">
        <f>'OBRA CON ACUERDO O CONTRATO'!E161</f>
        <v>2016</v>
      </c>
      <c r="B161" s="578"/>
      <c r="C161" s="180"/>
      <c r="D161" s="182"/>
      <c r="E161" s="182"/>
      <c r="F161" s="581"/>
      <c r="G161" s="588" t="str">
        <f>'OBRA CON ACUERDO O CONTRATO'!W160</f>
        <v>-</v>
      </c>
      <c r="H161" s="583"/>
      <c r="I161" s="591" t="str">
        <f>'OBRA CON ACUERDO O CONTRATO'!X160</f>
        <v>-</v>
      </c>
      <c r="J161" s="584"/>
      <c r="K161" s="588" t="str">
        <f>'OBRA CON ACUERDO O CONTRATO'!Y160</f>
        <v>-</v>
      </c>
      <c r="L161" s="585"/>
      <c r="M161" s="588" t="str">
        <f>'OBRA CON ACUERDO O CONTRATO'!Z160</f>
        <v>-</v>
      </c>
      <c r="N161" s="178"/>
      <c r="O161" s="178"/>
      <c r="P161" s="584"/>
      <c r="Q161" s="595" t="str">
        <f>'OBRA CON ACUERDO O CONTRATO'!AA160</f>
        <v>-</v>
      </c>
      <c r="R161" s="557"/>
      <c r="S161" s="598" t="str">
        <f>'OBRA CON ACUERDO O CONTRATO'!O160</f>
        <v>-</v>
      </c>
      <c r="T161" s="599" t="str">
        <f>'OBRA CON ACUERDO O CONTRATO'!P160</f>
        <v>ING. J. GUADALUPE IBARRA</v>
      </c>
      <c r="U161" s="21" t="str">
        <f>'OBRA CON ACUERDO O CONTRATO'!G160</f>
        <v>DOP/AD/027/2016</v>
      </c>
      <c r="V161" s="13"/>
      <c r="W161" s="13"/>
      <c r="X161" s="600" t="str">
        <f>'OBRA CON ACUERDO O CONTRATO'!F160</f>
        <v>FORTALECE</v>
      </c>
      <c r="Y161" s="13"/>
      <c r="Z161" s="2" t="str">
        <f>'OBRA CON ACUERDO O CONTRATO'!H160</f>
        <v>ADMINISTRACION DIRECTA</v>
      </c>
      <c r="AA161" s="3" t="str">
        <f>'OBRA CON ACUERDO O CONTRATO'!I160</f>
        <v>REHABILITACIÓN DE BANQUETAS, RAMPAS, GUARNICIONES Y JARDINERÍA EN LA CALLE DEGOLLADO ENTRE JOSEFA ORTIZ DE DOMINGUEZ Y NICOLAS BRAVO, EN EL MUNICIPIO DE JOCOTEPEC, JALISCO</v>
      </c>
      <c r="AB161" s="4">
        <f>'OBRA CON ACUERDO O CONTRATO'!J160</f>
        <v>275569.48</v>
      </c>
      <c r="AC161" s="6">
        <f>'OBRA CON ACUERDO O CONTRATO'!K160</f>
        <v>43053</v>
      </c>
      <c r="AD161" s="5">
        <f>'OBRA CON ACUERDO O CONTRATO'!L160</f>
        <v>43054</v>
      </c>
      <c r="AE161" s="568">
        <f>'OBRA CON ACUERDO O CONTRATO'!M160</f>
        <v>43099</v>
      </c>
      <c r="AF161" s="274"/>
      <c r="AG161" s="323"/>
      <c r="AH161" s="323"/>
      <c r="AI161" s="575"/>
      <c r="AJ161" s="13"/>
    </row>
    <row r="162" spans="1:36" ht="110.25" hidden="1" customHeight="1">
      <c r="A162" s="193">
        <f>'OBRA CON ACUERDO O CONTRATO'!E162</f>
        <v>2016</v>
      </c>
      <c r="B162" s="578"/>
      <c r="C162" s="180"/>
      <c r="D162" s="182"/>
      <c r="E162" s="182"/>
      <c r="F162" s="581"/>
      <c r="G162" s="588" t="str">
        <f>'OBRA CON ACUERDO O CONTRATO'!W161</f>
        <v>-</v>
      </c>
      <c r="H162" s="583"/>
      <c r="I162" s="591" t="str">
        <f>'OBRA CON ACUERDO O CONTRATO'!X161</f>
        <v>-</v>
      </c>
      <c r="J162" s="584"/>
      <c r="K162" s="588" t="str">
        <f>'OBRA CON ACUERDO O CONTRATO'!Y161</f>
        <v>-</v>
      </c>
      <c r="L162" s="585"/>
      <c r="M162" s="588" t="str">
        <f>'OBRA CON ACUERDO O CONTRATO'!Z161</f>
        <v>-</v>
      </c>
      <c r="N162" s="178"/>
      <c r="O162" s="178"/>
      <c r="P162" s="584"/>
      <c r="Q162" s="595" t="str">
        <f>'OBRA CON ACUERDO O CONTRATO'!AA161</f>
        <v>-</v>
      </c>
      <c r="R162" s="557"/>
      <c r="S162" s="598" t="str">
        <f>'OBRA CON ACUERDO O CONTRATO'!O161</f>
        <v>-</v>
      </c>
      <c r="T162" s="599" t="str">
        <f>'OBRA CON ACUERDO O CONTRATO'!P161</f>
        <v>ING. J. GUADALUPE IBARRA</v>
      </c>
      <c r="U162" s="21" t="str">
        <f>'OBRA CON ACUERDO O CONTRATO'!G161</f>
        <v>DOP/AD/028/2016</v>
      </c>
      <c r="V162" s="13"/>
      <c r="W162" s="13"/>
      <c r="X162" s="600" t="str">
        <f>'OBRA CON ACUERDO O CONTRATO'!F161</f>
        <v>RAMO 33</v>
      </c>
      <c r="Y162" s="13"/>
      <c r="Z162" s="2" t="str">
        <f>'OBRA CON ACUERDO O CONTRATO'!H161</f>
        <v>ADMINISTRACION DIRECTA</v>
      </c>
      <c r="AA162" s="3" t="str">
        <f>'OBRA CON ACUERDO O CONTRATO'!I161</f>
        <v>CONSTRUCCIÓN DE RED DE AGUA POTABLE EN CALLE HIDALGO A SAN LUCIANO DE ABAJO, EN LA LOCALIDAD DE SAN LUCIANO</v>
      </c>
      <c r="AB162" s="4">
        <f>'OBRA CON ACUERDO O CONTRATO'!J161</f>
        <v>504950.57</v>
      </c>
      <c r="AC162" s="6">
        <f>'OBRA CON ACUERDO O CONTRATO'!K161</f>
        <v>42704</v>
      </c>
      <c r="AD162" s="5">
        <f>'OBRA CON ACUERDO O CONTRATO'!L161</f>
        <v>42705</v>
      </c>
      <c r="AE162" s="568">
        <f>'OBRA CON ACUERDO O CONTRATO'!M161</f>
        <v>42735</v>
      </c>
      <c r="AF162" s="274"/>
      <c r="AG162" s="323"/>
      <c r="AH162" s="323"/>
      <c r="AI162" s="575"/>
      <c r="AJ162" s="13"/>
    </row>
    <row r="163" spans="1:36" ht="110.25" hidden="1" customHeight="1">
      <c r="A163" s="193">
        <f>'OBRA CON ACUERDO O CONTRATO'!E163</f>
        <v>2016</v>
      </c>
      <c r="B163" s="578"/>
      <c r="C163" s="180"/>
      <c r="D163" s="182"/>
      <c r="E163" s="182"/>
      <c r="F163" s="581"/>
      <c r="G163" s="588" t="str">
        <f>'OBRA CON ACUERDO O CONTRATO'!W162</f>
        <v>-</v>
      </c>
      <c r="H163" s="583"/>
      <c r="I163" s="591" t="str">
        <f>'OBRA CON ACUERDO O CONTRATO'!X162</f>
        <v>-</v>
      </c>
      <c r="J163" s="584"/>
      <c r="K163" s="588" t="str">
        <f>'OBRA CON ACUERDO O CONTRATO'!Y162</f>
        <v>-</v>
      </c>
      <c r="L163" s="585"/>
      <c r="M163" s="588" t="str">
        <f>'OBRA CON ACUERDO O CONTRATO'!Z162</f>
        <v>-</v>
      </c>
      <c r="N163" s="178"/>
      <c r="O163" s="178"/>
      <c r="P163" s="584"/>
      <c r="Q163" s="595" t="str">
        <f>'OBRA CON ACUERDO O CONTRATO'!AA162</f>
        <v>-</v>
      </c>
      <c r="R163" s="557"/>
      <c r="S163" s="598" t="str">
        <f>'OBRA CON ACUERDO O CONTRATO'!O162</f>
        <v>-</v>
      </c>
      <c r="T163" s="599" t="str">
        <f>'OBRA CON ACUERDO O CONTRATO'!P162</f>
        <v>ING. J. GUADALUPE IBARRA</v>
      </c>
      <c r="U163" s="21" t="str">
        <f>'OBRA CON ACUERDO O CONTRATO'!G162</f>
        <v>DOP/AD/029/2016</v>
      </c>
      <c r="V163" s="13"/>
      <c r="W163" s="13"/>
      <c r="X163" s="600" t="str">
        <f>'OBRA CON ACUERDO O CONTRATO'!F162</f>
        <v>CUENTA CORRIENTE</v>
      </c>
      <c r="Y163" s="13"/>
      <c r="Z163" s="2" t="str">
        <f>'OBRA CON ACUERDO O CONTRATO'!H162</f>
        <v>ADMINISTRACION DIRECTA</v>
      </c>
      <c r="AA163" s="3" t="str">
        <f>'OBRA CON ACUERDO O CONTRATO'!I162</f>
        <v>AMPLIACIÓN DE RED DE AGUA POTABLE EN CALLES BUGAMBILIAS, ROSAS, EL JARAL Y GUADALUPE VICTORIA EN EL "BARRIO EL POTRERITO" EN LA LOCALIDAD DE HUEJOTITAN, DEL MUNICIPIO DE JOCOTEPEC, JALISCO.</v>
      </c>
      <c r="AB163" s="4">
        <f>'OBRA CON ACUERDO O CONTRATO'!J162</f>
        <v>160904.73000000001</v>
      </c>
      <c r="AC163" s="6">
        <f>'OBRA CON ACUERDO O CONTRATO'!K162</f>
        <v>42702</v>
      </c>
      <c r="AD163" s="5">
        <f>'OBRA CON ACUERDO O CONTRATO'!L162</f>
        <v>42702</v>
      </c>
      <c r="AE163" s="568">
        <f>'OBRA CON ACUERDO O CONTRATO'!M162</f>
        <v>42711</v>
      </c>
      <c r="AF163" s="274"/>
      <c r="AG163" s="323"/>
      <c r="AH163" s="323"/>
      <c r="AI163" s="575"/>
      <c r="AJ163" s="13"/>
    </row>
    <row r="164" spans="1:36" ht="123" hidden="1" customHeight="1">
      <c r="A164" s="193">
        <f>'OBRA CON ACUERDO O CONTRATO'!E164</f>
        <v>2016</v>
      </c>
      <c r="B164" s="578"/>
      <c r="C164" s="180"/>
      <c r="D164" s="182"/>
      <c r="E164" s="182"/>
      <c r="F164" s="581"/>
      <c r="G164" s="588" t="str">
        <f>'OBRA CON ACUERDO O CONTRATO'!W163</f>
        <v>-</v>
      </c>
      <c r="H164" s="583"/>
      <c r="I164" s="591" t="str">
        <f>'OBRA CON ACUERDO O CONTRATO'!X163</f>
        <v>-</v>
      </c>
      <c r="J164" s="584"/>
      <c r="K164" s="588" t="str">
        <f>'OBRA CON ACUERDO O CONTRATO'!Y163</f>
        <v>-</v>
      </c>
      <c r="L164" s="585"/>
      <c r="M164" s="588" t="str">
        <f>'OBRA CON ACUERDO O CONTRATO'!Z163</f>
        <v>-</v>
      </c>
      <c r="N164" s="178"/>
      <c r="O164" s="178"/>
      <c r="P164" s="584"/>
      <c r="Q164" s="595" t="str">
        <f>'OBRA CON ACUERDO O CONTRATO'!AA163</f>
        <v>-</v>
      </c>
      <c r="R164" s="557"/>
      <c r="S164" s="598" t="str">
        <f>'OBRA CON ACUERDO O CONTRATO'!O163</f>
        <v>-</v>
      </c>
      <c r="T164" s="599" t="str">
        <f>'OBRA CON ACUERDO O CONTRATO'!P163</f>
        <v>ING. J. GUADALUPE IBARRA</v>
      </c>
      <c r="U164" s="21" t="str">
        <f>'OBRA CON ACUERDO O CONTRATO'!G163</f>
        <v>DOP/AD/030/2016</v>
      </c>
      <c r="V164" s="13"/>
      <c r="W164" s="13"/>
      <c r="X164" s="600" t="str">
        <f>'OBRA CON ACUERDO O CONTRATO'!F163</f>
        <v>RAMO 33</v>
      </c>
      <c r="Y164" s="13"/>
      <c r="Z164" s="2" t="str">
        <f>'OBRA CON ACUERDO O CONTRATO'!H163</f>
        <v>ADMINISTRACION DIRECTA</v>
      </c>
      <c r="AA164" s="3" t="str">
        <f>'OBRA CON ACUERDO O CONTRATO'!I163</f>
        <v>REHABILITACIÓN DE RED DE DRENAJE 2DA. ETAPA DE LA CALLE CUAUHTEMOC ENTRE C. PLAYAS DE LA LAGUNA A CARCAMO DE BOMBEO, CON REPOSICIÓN DE EMPEDRADO AHOGADO, EN LA LOCALIDAD DE CHANTEPEC</v>
      </c>
      <c r="AB164" s="4">
        <f>'OBRA CON ACUERDO O CONTRATO'!J163</f>
        <v>587787.4</v>
      </c>
      <c r="AC164" s="6">
        <f>'OBRA CON ACUERDO O CONTRATO'!K163</f>
        <v>42688</v>
      </c>
      <c r="AD164" s="5">
        <f>'OBRA CON ACUERDO O CONTRATO'!L163</f>
        <v>42689</v>
      </c>
      <c r="AE164" s="568">
        <f>'OBRA CON ACUERDO O CONTRATO'!M163</f>
        <v>42705</v>
      </c>
      <c r="AF164" s="274"/>
      <c r="AG164" s="323"/>
      <c r="AH164" s="323"/>
      <c r="AI164" s="575"/>
      <c r="AJ164" s="13"/>
    </row>
    <row r="165" spans="1:36" ht="110.25" hidden="1" customHeight="1">
      <c r="A165" s="193">
        <f>'OBRA CON ACUERDO O CONTRATO'!E165</f>
        <v>2016</v>
      </c>
      <c r="B165" s="578"/>
      <c r="C165" s="180"/>
      <c r="D165" s="182"/>
      <c r="E165" s="182"/>
      <c r="F165" s="581"/>
      <c r="G165" s="588" t="str">
        <f>'OBRA CON ACUERDO O CONTRATO'!W164</f>
        <v>-</v>
      </c>
      <c r="H165" s="583"/>
      <c r="I165" s="591" t="str">
        <f>'OBRA CON ACUERDO O CONTRATO'!X164</f>
        <v>-</v>
      </c>
      <c r="J165" s="584"/>
      <c r="K165" s="588" t="str">
        <f>'OBRA CON ACUERDO O CONTRATO'!Y164</f>
        <v>-</v>
      </c>
      <c r="L165" s="585"/>
      <c r="M165" s="588" t="str">
        <f>'OBRA CON ACUERDO O CONTRATO'!Z164</f>
        <v>-</v>
      </c>
      <c r="N165" s="178"/>
      <c r="O165" s="178"/>
      <c r="P165" s="584"/>
      <c r="Q165" s="595" t="str">
        <f>'OBRA CON ACUERDO O CONTRATO'!AA164</f>
        <v>-</v>
      </c>
      <c r="R165" s="557"/>
      <c r="S165" s="598" t="str">
        <f>'OBRA CON ACUERDO O CONTRATO'!O164</f>
        <v>-</v>
      </c>
      <c r="T165" s="599" t="str">
        <f>'OBRA CON ACUERDO O CONTRATO'!P164</f>
        <v>ING. J. GUADALUPE IBARRA</v>
      </c>
      <c r="U165" s="21" t="str">
        <f>'OBRA CON ACUERDO O CONTRATO'!G164</f>
        <v>DOP/AD/031/2016</v>
      </c>
      <c r="V165" s="13"/>
      <c r="W165" s="13"/>
      <c r="X165" s="600" t="str">
        <f>'OBRA CON ACUERDO O CONTRATO'!F164</f>
        <v>RAMO 33</v>
      </c>
      <c r="Y165" s="13"/>
      <c r="Z165" s="2" t="str">
        <f>'OBRA CON ACUERDO O CONTRATO'!H164</f>
        <v>ADMINISTRACION DIRECTA</v>
      </c>
      <c r="AA165" s="3" t="str">
        <f>'OBRA CON ACUERDO O CONTRATO'!I164</f>
        <v>REHABILITACIÓN DE RED DE AGUA POTABLE  2DA. ETAPA DE LA CALLE CUAUHTEMOC ENTRE C. PLAYAS DE LA LAGUNA A CARCAMO DE BOMBEO, CON REPOSICIÓN DE EMPEDRADO AHOGADO, EN LA LOCALIDAD DE CHANTEPEC</v>
      </c>
      <c r="AB165" s="4">
        <f>'OBRA CON ACUERDO O CONTRATO'!J164</f>
        <v>557061.88</v>
      </c>
      <c r="AC165" s="6">
        <f>'OBRA CON ACUERDO O CONTRATO'!K164</f>
        <v>42692</v>
      </c>
      <c r="AD165" s="5">
        <f>'OBRA CON ACUERDO O CONTRATO'!L164</f>
        <v>42695</v>
      </c>
      <c r="AE165" s="568">
        <f>'OBRA CON ACUERDO O CONTRATO'!M164</f>
        <v>42719</v>
      </c>
      <c r="AF165" s="274"/>
      <c r="AG165" s="323"/>
      <c r="AH165" s="323"/>
      <c r="AI165" s="575"/>
      <c r="AJ165" s="13"/>
    </row>
    <row r="166" spans="1:36" ht="110.25" hidden="1" customHeight="1">
      <c r="A166" s="193">
        <f>'OBRA CON ACUERDO O CONTRATO'!E166</f>
        <v>2016</v>
      </c>
      <c r="B166" s="578"/>
      <c r="C166" s="180"/>
      <c r="D166" s="182"/>
      <c r="E166" s="182"/>
      <c r="F166" s="581"/>
      <c r="G166" s="588" t="str">
        <f>'OBRA CON ACUERDO O CONTRATO'!W165</f>
        <v>-</v>
      </c>
      <c r="H166" s="583"/>
      <c r="I166" s="591" t="str">
        <f>'OBRA CON ACUERDO O CONTRATO'!X165</f>
        <v>-</v>
      </c>
      <c r="J166" s="584"/>
      <c r="K166" s="588" t="str">
        <f>'OBRA CON ACUERDO O CONTRATO'!Y165</f>
        <v>-</v>
      </c>
      <c r="L166" s="585"/>
      <c r="M166" s="588" t="str">
        <f>'OBRA CON ACUERDO O CONTRATO'!Z165</f>
        <v>-</v>
      </c>
      <c r="N166" s="178"/>
      <c r="O166" s="178"/>
      <c r="P166" s="584"/>
      <c r="Q166" s="595" t="str">
        <f>'OBRA CON ACUERDO O CONTRATO'!AA165</f>
        <v>-</v>
      </c>
      <c r="R166" s="557"/>
      <c r="S166" s="598" t="str">
        <f>'OBRA CON ACUERDO O CONTRATO'!O165</f>
        <v>-</v>
      </c>
      <c r="T166" s="599" t="str">
        <f>'OBRA CON ACUERDO O CONTRATO'!P165</f>
        <v>ING. J. GUADALUPE IBARRA</v>
      </c>
      <c r="U166" s="21" t="str">
        <f>'OBRA CON ACUERDO O CONTRATO'!G165</f>
        <v>DOP/AD/032/2016</v>
      </c>
      <c r="V166" s="13"/>
      <c r="W166" s="13"/>
      <c r="X166" s="600" t="str">
        <f>'OBRA CON ACUERDO O CONTRATO'!F165</f>
        <v>RAMO 33</v>
      </c>
      <c r="Y166" s="13"/>
      <c r="Z166" s="2" t="str">
        <f>'OBRA CON ACUERDO O CONTRATO'!H165</f>
        <v>ADMINISTRACION DIRECTA</v>
      </c>
      <c r="AA166" s="3" t="str">
        <f>'OBRA CON ACUERDO O CONTRATO'!I165</f>
        <v>REEMPEDRADO AHOGADO EN CEMENTO EN CALLE CUAUHTEMOC 2DA. ETAPA DE PLAYAS DE LA LAGUNA HACIA EL ORIENTE, EN LA LOCALIDAD DE CHANTEPEC</v>
      </c>
      <c r="AB166" s="4">
        <f>'OBRA CON ACUERDO O CONTRATO'!J165</f>
        <v>238036.86</v>
      </c>
      <c r="AC166" s="6">
        <f>'OBRA CON ACUERDO O CONTRATO'!K165</f>
        <v>42688</v>
      </c>
      <c r="AD166" s="5">
        <f>'OBRA CON ACUERDO O CONTRATO'!L165</f>
        <v>42689</v>
      </c>
      <c r="AE166" s="568">
        <f>'OBRA CON ACUERDO O CONTRATO'!M165</f>
        <v>42735</v>
      </c>
      <c r="AF166" s="274"/>
      <c r="AG166" s="323"/>
      <c r="AH166" s="323"/>
      <c r="AI166" s="575"/>
      <c r="AJ166" s="13"/>
    </row>
    <row r="167" spans="1:36" ht="208.5" hidden="1" customHeight="1">
      <c r="A167" s="193">
        <f>'OBRA CON ACUERDO O CONTRATO'!E167</f>
        <v>2016</v>
      </c>
      <c r="B167" s="578"/>
      <c r="C167" s="180"/>
      <c r="D167" s="182"/>
      <c r="E167" s="182"/>
      <c r="F167" s="581"/>
      <c r="G167" s="588" t="str">
        <f>'OBRA CON ACUERDO O CONTRATO'!W166</f>
        <v>-</v>
      </c>
      <c r="H167" s="583"/>
      <c r="I167" s="591" t="str">
        <f>'OBRA CON ACUERDO O CONTRATO'!X166</f>
        <v>-</v>
      </c>
      <c r="J167" s="584"/>
      <c r="K167" s="588" t="str">
        <f>'OBRA CON ACUERDO O CONTRATO'!Y166</f>
        <v>-</v>
      </c>
      <c r="L167" s="585"/>
      <c r="M167" s="588" t="str">
        <f>'OBRA CON ACUERDO O CONTRATO'!Z166</f>
        <v>-</v>
      </c>
      <c r="N167" s="178"/>
      <c r="O167" s="178"/>
      <c r="P167" s="584"/>
      <c r="Q167" s="595" t="str">
        <f>'OBRA CON ACUERDO O CONTRATO'!AA166</f>
        <v>-</v>
      </c>
      <c r="R167" s="557"/>
      <c r="S167" s="598" t="str">
        <f>'OBRA CON ACUERDO O CONTRATO'!O166</f>
        <v>-</v>
      </c>
      <c r="T167" s="599" t="str">
        <f>'OBRA CON ACUERDO O CONTRATO'!P166</f>
        <v>ING. RIGOBERTO OLMEDO RAMOS</v>
      </c>
      <c r="U167" s="21" t="str">
        <f>'OBRA CON ACUERDO O CONTRATO'!G166</f>
        <v>DOP/AD/033/2016</v>
      </c>
      <c r="V167" s="13"/>
      <c r="W167" s="13"/>
      <c r="X167" s="600" t="str">
        <f>'OBRA CON ACUERDO O CONTRATO'!F166</f>
        <v>3X1 PARA MIGRANTES</v>
      </c>
      <c r="Y167" s="13"/>
      <c r="Z167" s="2" t="str">
        <f>'OBRA CON ACUERDO O CONTRATO'!H166</f>
        <v>ADMINISTRACION DIRECTA</v>
      </c>
      <c r="AA167" s="3" t="str">
        <f>'OBRA CON ACUERDO O CONTRATO'!I166</f>
        <v xml:space="preserve">EMPEDRADO AHOGADO EN CEMENTO EN LA CALLE INSURGENTES PRIMERA ETAPA, EN LA LOCALIDAD DE ZAPOTITAN DE HIDALGO </v>
      </c>
      <c r="AB167" s="4">
        <f>'OBRA CON ACUERDO O CONTRATO'!J166</f>
        <v>2426000</v>
      </c>
      <c r="AC167" s="6">
        <f>'OBRA CON ACUERDO O CONTRATO'!K166</f>
        <v>42674</v>
      </c>
      <c r="AD167" s="5">
        <f>'OBRA CON ACUERDO O CONTRATO'!L166</f>
        <v>42675</v>
      </c>
      <c r="AE167" s="568">
        <f>'OBRA CON ACUERDO O CONTRATO'!M166</f>
        <v>42735</v>
      </c>
      <c r="AF167" s="274"/>
      <c r="AG167" s="323"/>
      <c r="AH167" s="323"/>
      <c r="AI167" s="575"/>
      <c r="AJ167" s="13"/>
    </row>
    <row r="168" spans="1:36" ht="180" hidden="1">
      <c r="A168" s="193">
        <f>'OBRA CON ACUERDO O CONTRATO'!E168</f>
        <v>2016</v>
      </c>
      <c r="B168" s="578"/>
      <c r="C168" s="180"/>
      <c r="D168" s="182"/>
      <c r="E168" s="182"/>
      <c r="F168" s="581"/>
      <c r="G168" s="588" t="str">
        <f>'OBRA CON ACUERDO O CONTRATO'!W167</f>
        <v>-</v>
      </c>
      <c r="H168" s="583"/>
      <c r="I168" s="591" t="str">
        <f>'OBRA CON ACUERDO O CONTRATO'!X167</f>
        <v>-</v>
      </c>
      <c r="J168" s="584"/>
      <c r="K168" s="588" t="str">
        <f>'OBRA CON ACUERDO O CONTRATO'!Y167</f>
        <v>-</v>
      </c>
      <c r="L168" s="585"/>
      <c r="M168" s="588" t="str">
        <f>'OBRA CON ACUERDO O CONTRATO'!Z167</f>
        <v>-</v>
      </c>
      <c r="N168" s="178"/>
      <c r="O168" s="178"/>
      <c r="P168" s="584"/>
      <c r="Q168" s="595" t="str">
        <f>'OBRA CON ACUERDO O CONTRATO'!AA167</f>
        <v>-</v>
      </c>
      <c r="R168" s="557"/>
      <c r="S168" s="598" t="str">
        <f>'OBRA CON ACUERDO O CONTRATO'!O167</f>
        <v>ELECTRIFICACIONES MUGA, S.A. DE C.V.</v>
      </c>
      <c r="T168" s="599" t="str">
        <f>'OBRA CON ACUERDO O CONTRATO'!P167</f>
        <v>ING. RIGOBERTO OLMEDO RAMOS</v>
      </c>
      <c r="U168" s="21" t="str">
        <f>'OBRA CON ACUERDO O CONTRATO'!G167</f>
        <v>GMJ 001C OP/2016</v>
      </c>
      <c r="V168" s="13"/>
      <c r="W168" s="13"/>
      <c r="X168" s="600" t="str">
        <f>'OBRA CON ACUERDO O CONTRATO'!F167</f>
        <v>PATRIMONIO MUNICIPAL</v>
      </c>
      <c r="Y168" s="13"/>
      <c r="Z168" s="2" t="str">
        <f>'OBRA CON ACUERDO O CONTRATO'!H167</f>
        <v>ADJUDICACIÓN DIRECTA</v>
      </c>
      <c r="AA168" s="3" t="str">
        <f>'OBRA CON ACUERDO O CONTRATO'!I167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AB168" s="4">
        <f>'OBRA CON ACUERDO O CONTRATO'!J167</f>
        <v>892870.48</v>
      </c>
      <c r="AC168" s="6">
        <f>'OBRA CON ACUERDO O CONTRATO'!K167</f>
        <v>42461</v>
      </c>
      <c r="AD168" s="5">
        <f>'OBRA CON ACUERDO O CONTRATO'!L167</f>
        <v>42461</v>
      </c>
      <c r="AE168" s="568">
        <f>'OBRA CON ACUERDO O CONTRATO'!M167</f>
        <v>42583</v>
      </c>
      <c r="AF168" s="274"/>
      <c r="AG168" s="323"/>
      <c r="AH168" s="323"/>
      <c r="AI168" s="575"/>
      <c r="AJ168" s="13"/>
    </row>
    <row r="169" spans="1:36" ht="75" hidden="1">
      <c r="A169" s="193">
        <f>'OBRA CON ACUERDO O CONTRATO'!E169</f>
        <v>2016</v>
      </c>
      <c r="B169" s="578"/>
      <c r="C169" s="180"/>
      <c r="D169" s="182"/>
      <c r="E169" s="182"/>
      <c r="F169" s="581"/>
      <c r="G169" s="588" t="str">
        <f>'OBRA CON ACUERDO O CONTRATO'!W168</f>
        <v>-</v>
      </c>
      <c r="H169" s="583"/>
      <c r="I169" s="591" t="str">
        <f>'OBRA CON ACUERDO O CONTRATO'!X168</f>
        <v>-</v>
      </c>
      <c r="J169" s="584"/>
      <c r="K169" s="588" t="str">
        <f>'OBRA CON ACUERDO O CONTRATO'!Y168</f>
        <v>-</v>
      </c>
      <c r="L169" s="585"/>
      <c r="M169" s="588" t="str">
        <f>'OBRA CON ACUERDO O CONTRATO'!Z168</f>
        <v>-</v>
      </c>
      <c r="N169" s="178"/>
      <c r="O169" s="178"/>
      <c r="P169" s="584"/>
      <c r="Q169" s="595" t="str">
        <f>'OBRA CON ACUERDO O CONTRATO'!AA168</f>
        <v>-</v>
      </c>
      <c r="R169" s="557"/>
      <c r="S169" s="598" t="str">
        <f>'OBRA CON ACUERDO O CONTRATO'!O168</f>
        <v>RAMPER DRILLINGS S.A. DE C.V.</v>
      </c>
      <c r="T169" s="599" t="str">
        <f>'OBRA CON ACUERDO O CONTRATO'!P168</f>
        <v>ING. J. GUADALUPE IBARRA</v>
      </c>
      <c r="U169" s="21" t="str">
        <f>'OBRA CON ACUERDO O CONTRATO'!G168</f>
        <v>GMJ 002C OP/2016</v>
      </c>
      <c r="V169" s="13"/>
      <c r="W169" s="13"/>
      <c r="X169" s="600" t="str">
        <f>'OBRA CON ACUERDO O CONTRATO'!F168</f>
        <v>RAMO 33</v>
      </c>
      <c r="Y169" s="13"/>
      <c r="Z169" s="2" t="str">
        <f>'OBRA CON ACUERDO O CONTRATO'!H168</f>
        <v>ADJUDICACIÓN DIRECTA</v>
      </c>
      <c r="AA169" s="3" t="str">
        <f>'OBRA CON ACUERDO O CONTRATO'!I168</f>
        <v>PERFORACIÓN DE POZO PROFUNDO, ADEME, AFORO Y EQUIPO DE BOMBEO EN LA CALLE LIBERTAD DE NEXTIPAC, DE ESTE MUNICIPIO JOCOTEPEC, JALISCO</v>
      </c>
      <c r="AB169" s="4">
        <f>'OBRA CON ACUERDO O CONTRATO'!J168</f>
        <v>1451401.32</v>
      </c>
      <c r="AC169" s="6">
        <f>'OBRA CON ACUERDO O CONTRATO'!K168</f>
        <v>42458</v>
      </c>
      <c r="AD169" s="5">
        <f>'OBRA CON ACUERDO O CONTRATO'!L168</f>
        <v>42459</v>
      </c>
      <c r="AE169" s="568">
        <f>'OBRA CON ACUERDO O CONTRATO'!M168</f>
        <v>42498</v>
      </c>
      <c r="AF169" s="274"/>
      <c r="AG169" s="323"/>
      <c r="AH169" s="323"/>
      <c r="AI169" s="575"/>
      <c r="AJ169" s="13"/>
    </row>
    <row r="170" spans="1:36" ht="112.5" hidden="1" customHeight="1">
      <c r="A170" s="193">
        <f>'OBRA CON ACUERDO O CONTRATO'!E170</f>
        <v>2016</v>
      </c>
      <c r="B170" s="578"/>
      <c r="C170" s="180"/>
      <c r="D170" s="182"/>
      <c r="E170" s="182"/>
      <c r="F170" s="581"/>
      <c r="G170" s="588" t="str">
        <f>'OBRA CON ACUERDO O CONTRATO'!W169</f>
        <v>-</v>
      </c>
      <c r="H170" s="583"/>
      <c r="I170" s="591" t="str">
        <f>'OBRA CON ACUERDO O CONTRATO'!X169</f>
        <v>-</v>
      </c>
      <c r="J170" s="584"/>
      <c r="K170" s="588" t="str">
        <f>'OBRA CON ACUERDO O CONTRATO'!Y169</f>
        <v>-</v>
      </c>
      <c r="L170" s="585"/>
      <c r="M170" s="588" t="str">
        <f>'OBRA CON ACUERDO O CONTRATO'!Z169</f>
        <v>-</v>
      </c>
      <c r="N170" s="178"/>
      <c r="O170" s="178"/>
      <c r="P170" s="584"/>
      <c r="Q170" s="595" t="str">
        <f>'OBRA CON ACUERDO O CONTRATO'!AA169</f>
        <v>-</v>
      </c>
      <c r="R170" s="557"/>
      <c r="S170" s="598" t="str">
        <f>'OBRA CON ACUERDO O CONTRATO'!O169</f>
        <v>ENERGIAS RENOVABLES DE LA RIVERA S.A. DE C.V</v>
      </c>
      <c r="T170" s="599" t="str">
        <f>'OBRA CON ACUERDO O CONTRATO'!P169</f>
        <v>ING. RIGOBERTO OLMEDO RAMOS</v>
      </c>
      <c r="U170" s="21" t="str">
        <f>'OBRA CON ACUERDO O CONTRATO'!G169</f>
        <v>GMJ 003C OP/2016</v>
      </c>
      <c r="V170" s="13"/>
      <c r="W170" s="13"/>
      <c r="X170" s="600" t="str">
        <f>'OBRA CON ACUERDO O CONTRATO'!F169</f>
        <v>FONDEREG</v>
      </c>
      <c r="Y170" s="13"/>
      <c r="Z170" s="2" t="str">
        <f>'OBRA CON ACUERDO O CONTRATO'!H169</f>
        <v>ADJUDICACIÓN DIRECTA</v>
      </c>
      <c r="AA170" s="3" t="str">
        <f>'OBRA CON ACUERDO O CONTRATO'!I169</f>
        <v>ALUMBRADO CON POSTE METALICO DE 7.00 MTS Y LUMINARIAS LED DE 74 WATTS Y LUMINOSIDAD DE 5700 KELVIN EN CALLE ZARAGOZA (INGRESO PRINCIPAL) DE SAN CRISTOBAL ZAPOTITLAN</v>
      </c>
      <c r="AB170" s="4">
        <f>'OBRA CON ACUERDO O CONTRATO'!J169</f>
        <v>441388.12</v>
      </c>
      <c r="AC170" s="6">
        <f>'OBRA CON ACUERDO O CONTRATO'!K169</f>
        <v>42587</v>
      </c>
      <c r="AD170" s="5">
        <f>'OBRA CON ACUERDO O CONTRATO'!L169</f>
        <v>42597</v>
      </c>
      <c r="AE170" s="568">
        <f>'OBRA CON ACUERDO O CONTRATO'!M169</f>
        <v>42628</v>
      </c>
      <c r="AF170" s="274"/>
      <c r="AG170" s="323"/>
      <c r="AH170" s="323"/>
      <c r="AI170" s="575"/>
      <c r="AJ170" s="13"/>
    </row>
    <row r="171" spans="1:36" ht="112.5" hidden="1" customHeight="1">
      <c r="A171" s="193">
        <f>'OBRA CON ACUERDO O CONTRATO'!E171</f>
        <v>2016</v>
      </c>
      <c r="B171" s="578"/>
      <c r="C171" s="180"/>
      <c r="D171" s="182"/>
      <c r="E171" s="182"/>
      <c r="F171" s="581"/>
      <c r="G171" s="588" t="str">
        <f>'OBRA CON ACUERDO O CONTRATO'!W170</f>
        <v>-</v>
      </c>
      <c r="H171" s="583"/>
      <c r="I171" s="591" t="str">
        <f>'OBRA CON ACUERDO O CONTRATO'!X170</f>
        <v>-</v>
      </c>
      <c r="J171" s="584"/>
      <c r="K171" s="588" t="str">
        <f>'OBRA CON ACUERDO O CONTRATO'!Y170</f>
        <v>-</v>
      </c>
      <c r="L171" s="585"/>
      <c r="M171" s="588" t="str">
        <f>'OBRA CON ACUERDO O CONTRATO'!Z170</f>
        <v>-</v>
      </c>
      <c r="N171" s="178"/>
      <c r="O171" s="178"/>
      <c r="P171" s="584"/>
      <c r="Q171" s="595" t="str">
        <f>'OBRA CON ACUERDO O CONTRATO'!AA170</f>
        <v>-</v>
      </c>
      <c r="R171" s="557"/>
      <c r="S171" s="598" t="str">
        <f>'OBRA CON ACUERDO O CONTRATO'!O170</f>
        <v>LIC. CARLOS MANUEL PELAYO CERVERA</v>
      </c>
      <c r="T171" s="599" t="str">
        <f>'OBRA CON ACUERDO O CONTRATO'!P170</f>
        <v xml:space="preserve">LIC. SALVADOR CONTRERAS </v>
      </c>
      <c r="U171" s="21" t="str">
        <f>'OBRA CON ACUERDO O CONTRATO'!G170</f>
        <v>GMJ 004C OP/2016</v>
      </c>
      <c r="V171" s="13"/>
      <c r="W171" s="13"/>
      <c r="X171" s="600" t="str">
        <f>'OBRA CON ACUERDO O CONTRATO'!F170</f>
        <v>RAMO 33</v>
      </c>
      <c r="Y171" s="13"/>
      <c r="Z171" s="2" t="str">
        <f>'OBRA CON ACUERDO O CONTRATO'!H170</f>
        <v>ADJUDICACIÓN DIRECTA</v>
      </c>
      <c r="AA171" s="3" t="str">
        <f>'OBRA CON ACUERDO O CONTRATO'!I170</f>
        <v>REHABILITACIÓN DE RED DE AGUA POTABLE Y REPOSICIÓN DE EMPEDRADO NORMAL (CALLE 16 DE SEPTIEMBRE ENTRE CALLE CORELOS Y 20 DE NOVIEMBRE DELEGACION DE ZAPOTITAN DE HIDALGO</v>
      </c>
      <c r="AB171" s="4">
        <f>'OBRA CON ACUERDO O CONTRATO'!J170</f>
        <v>346655.86</v>
      </c>
      <c r="AC171" s="6">
        <f>'OBRA CON ACUERDO O CONTRATO'!K170</f>
        <v>42599</v>
      </c>
      <c r="AD171" s="5">
        <f>'OBRA CON ACUERDO O CONTRATO'!L170</f>
        <v>42600</v>
      </c>
      <c r="AE171" s="568">
        <f>'OBRA CON ACUERDO O CONTRATO'!M170</f>
        <v>42704</v>
      </c>
      <c r="AF171" s="274"/>
      <c r="AG171" s="323"/>
      <c r="AH171" s="323"/>
      <c r="AI171" s="575"/>
      <c r="AJ171" s="13"/>
    </row>
    <row r="172" spans="1:36" ht="114.75" hidden="1" customHeight="1">
      <c r="A172" s="193">
        <f>'OBRA CON ACUERDO O CONTRATO'!E172</f>
        <v>2015</v>
      </c>
      <c r="B172" s="578"/>
      <c r="C172" s="180"/>
      <c r="D172" s="182"/>
      <c r="E172" s="182"/>
      <c r="F172" s="581"/>
      <c r="G172" s="588" t="str">
        <f>'OBRA CON ACUERDO O CONTRATO'!W171</f>
        <v>-</v>
      </c>
      <c r="H172" s="583"/>
      <c r="I172" s="591" t="str">
        <f>'OBRA CON ACUERDO O CONTRATO'!X171</f>
        <v>-</v>
      </c>
      <c r="J172" s="584"/>
      <c r="K172" s="588" t="str">
        <f>'OBRA CON ACUERDO O CONTRATO'!Y171</f>
        <v>-</v>
      </c>
      <c r="L172" s="585"/>
      <c r="M172" s="588" t="str">
        <f>'OBRA CON ACUERDO O CONTRATO'!Z171</f>
        <v>-</v>
      </c>
      <c r="N172" s="178"/>
      <c r="O172" s="178"/>
      <c r="P172" s="584"/>
      <c r="Q172" s="595" t="str">
        <f>'OBRA CON ACUERDO O CONTRATO'!AA171</f>
        <v>-</v>
      </c>
      <c r="R172" s="557"/>
      <c r="S172" s="598" t="str">
        <f>'OBRA CON ACUERDO O CONTRATO'!O171</f>
        <v>LIC. CARLOS MANUEL PELAYO CERVERA</v>
      </c>
      <c r="T172" s="599" t="str">
        <f>'OBRA CON ACUERDO O CONTRATO'!P171</f>
        <v xml:space="preserve">LIC. SALVADOR CONTRERAS </v>
      </c>
      <c r="U172" s="21" t="str">
        <f>'OBRA CON ACUERDO O CONTRATO'!G171</f>
        <v>GMJ 005C OP/2016</v>
      </c>
      <c r="V172" s="13"/>
      <c r="W172" s="13"/>
      <c r="X172" s="600" t="str">
        <f>'OBRA CON ACUERDO O CONTRATO'!F171</f>
        <v>RAMO 33</v>
      </c>
      <c r="Y172" s="13"/>
      <c r="Z172" s="2" t="str">
        <f>'OBRA CON ACUERDO O CONTRATO'!H171</f>
        <v>ADJUDICACIÓN DIRECTA</v>
      </c>
      <c r="AA172" s="3" t="str">
        <f>'OBRA CON ACUERDO O CONTRATO'!I171</f>
        <v>REHABILITACION DE RED DE DRENAJE Y REPOSICION DE EMPEDRADO NORMAL, CALLE 16 DE SEPTIEMBRE ENTRE CALLE MORELOS Y 20 DE NOVIEMBRE, DELEGACION DE ZAPOTITAN DE HIDALGO</v>
      </c>
      <c r="AB172" s="4">
        <f>'OBRA CON ACUERDO O CONTRATO'!J171</f>
        <v>410268.05</v>
      </c>
      <c r="AC172" s="6">
        <f>'OBRA CON ACUERDO O CONTRATO'!K171</f>
        <v>42593</v>
      </c>
      <c r="AD172" s="5">
        <f>'OBRA CON ACUERDO O CONTRATO'!L171</f>
        <v>42597</v>
      </c>
      <c r="AE172" s="568">
        <f>'OBRA CON ACUERDO O CONTRATO'!M171</f>
        <v>42704</v>
      </c>
      <c r="AF172" s="274"/>
      <c r="AG172" s="323"/>
      <c r="AH172" s="323"/>
      <c r="AI172" s="575"/>
      <c r="AJ172" s="13"/>
    </row>
    <row r="173" spans="1:36" ht="105.75" hidden="1" customHeight="1">
      <c r="A173" s="193">
        <f>'OBRA CON ACUERDO O CONTRATO'!E173</f>
        <v>2015</v>
      </c>
      <c r="B173" s="578"/>
      <c r="C173" s="180"/>
      <c r="D173" s="182"/>
      <c r="E173" s="182"/>
      <c r="F173" s="581"/>
      <c r="G173" s="588" t="str">
        <f>'OBRA CON ACUERDO O CONTRATO'!W172</f>
        <v>-</v>
      </c>
      <c r="H173" s="583"/>
      <c r="I173" s="591" t="str">
        <f>'OBRA CON ACUERDO O CONTRATO'!X172</f>
        <v>-</v>
      </c>
      <c r="J173" s="584"/>
      <c r="K173" s="588" t="str">
        <f>'OBRA CON ACUERDO O CONTRATO'!Y172</f>
        <v>-</v>
      </c>
      <c r="L173" s="585"/>
      <c r="M173" s="588" t="str">
        <f>'OBRA CON ACUERDO O CONTRATO'!Z172</f>
        <v>-</v>
      </c>
      <c r="N173" s="178"/>
      <c r="O173" s="178"/>
      <c r="P173" s="584"/>
      <c r="Q173" s="595" t="str">
        <f>'OBRA CON ACUERDO O CONTRATO'!AA172</f>
        <v>-</v>
      </c>
      <c r="R173" s="557"/>
      <c r="S173" s="598" t="str">
        <f>'OBRA CON ACUERDO O CONTRATO'!O172</f>
        <v>CONSTRUCCIONES VIKBRAK SA DE CV</v>
      </c>
      <c r="T173" s="599" t="str">
        <f>'OBRA CON ACUERDO O CONTRATO'!P172</f>
        <v xml:space="preserve">LIC. SALVADOR CONTRERAS </v>
      </c>
      <c r="U173" s="21" t="str">
        <f>'OBRA CON ACUERDO O CONTRATO'!G172</f>
        <v>GMJ 006C OP/2016</v>
      </c>
      <c r="V173" s="13"/>
      <c r="W173" s="13"/>
      <c r="X173" s="600" t="str">
        <f>'OBRA CON ACUERDO O CONTRATO'!F172</f>
        <v>RAMO 33</v>
      </c>
      <c r="Y173" s="13"/>
      <c r="Z173" s="2" t="str">
        <f>'OBRA CON ACUERDO O CONTRATO'!H172</f>
        <v>ADJUDICACIÓN DIRECTA</v>
      </c>
      <c r="AA173" s="3" t="str">
        <f>'OBRA CON ACUERDO O CONTRATO'!I172</f>
        <v>1ER ETAPA DE REHABILITACION, RED DE AGUA POTABLE Y REPOSICION DE EMPEDRADO AHOGADO EN CEMENTO EN LA CALLE ANIMA SOLA DE LA CABECERA MUNICIPAL DE JOCOTEPEC, JALISCO</v>
      </c>
      <c r="AB173" s="4">
        <f>'OBRA CON ACUERDO O CONTRATO'!J172</f>
        <v>369433.07</v>
      </c>
      <c r="AC173" s="6">
        <f>'OBRA CON ACUERDO O CONTRATO'!K172</f>
        <v>42597</v>
      </c>
      <c r="AD173" s="5">
        <f>'OBRA CON ACUERDO O CONTRATO'!L172</f>
        <v>42600</v>
      </c>
      <c r="AE173" s="568">
        <f>'OBRA CON ACUERDO O CONTRATO'!M172</f>
        <v>42704</v>
      </c>
      <c r="AF173" s="274"/>
      <c r="AG173" s="323"/>
      <c r="AH173" s="323"/>
      <c r="AI173" s="575"/>
      <c r="AJ173" s="13"/>
    </row>
    <row r="174" spans="1:36" ht="93.75" hidden="1" customHeight="1">
      <c r="A174" s="193">
        <f>'OBRA CON ACUERDO O CONTRATO'!E174</f>
        <v>2016</v>
      </c>
      <c r="B174" s="578"/>
      <c r="C174" s="180"/>
      <c r="D174" s="182"/>
      <c r="E174" s="182"/>
      <c r="F174" s="581"/>
      <c r="G174" s="588" t="str">
        <f>'OBRA CON ACUERDO O CONTRATO'!W173</f>
        <v>-</v>
      </c>
      <c r="H174" s="583"/>
      <c r="I174" s="591" t="str">
        <f>'OBRA CON ACUERDO O CONTRATO'!X173</f>
        <v>-</v>
      </c>
      <c r="J174" s="584"/>
      <c r="K174" s="588" t="str">
        <f>'OBRA CON ACUERDO O CONTRATO'!Y173</f>
        <v>-</v>
      </c>
      <c r="L174" s="585"/>
      <c r="M174" s="588" t="str">
        <f>'OBRA CON ACUERDO O CONTRATO'!Z173</f>
        <v>-</v>
      </c>
      <c r="N174" s="178"/>
      <c r="O174" s="178"/>
      <c r="P174" s="584"/>
      <c r="Q174" s="595" t="str">
        <f>'OBRA CON ACUERDO O CONTRATO'!AA173</f>
        <v>-</v>
      </c>
      <c r="R174" s="557"/>
      <c r="S174" s="598" t="str">
        <f>'OBRA CON ACUERDO O CONTRATO'!O173</f>
        <v>CONSTRUCCIONES VIKBRAK SA DE CV</v>
      </c>
      <c r="T174" s="599" t="str">
        <f>'OBRA CON ACUERDO O CONTRATO'!P173</f>
        <v xml:space="preserve">LIC. SALVADOR CONTRERAS </v>
      </c>
      <c r="U174" s="21" t="str">
        <f>'OBRA CON ACUERDO O CONTRATO'!G173</f>
        <v>GMJ 007C OP/2016</v>
      </c>
      <c r="V174" s="13"/>
      <c r="W174" s="13"/>
      <c r="X174" s="600" t="str">
        <f>'OBRA CON ACUERDO O CONTRATO'!F173</f>
        <v>RAMO 33</v>
      </c>
      <c r="Y174" s="13"/>
      <c r="Z174" s="2" t="str">
        <f>'OBRA CON ACUERDO O CONTRATO'!H173</f>
        <v>ADJUDICACIÓN DIRECTA</v>
      </c>
      <c r="AA174" s="3" t="str">
        <f>'OBRA CON ACUERDO O CONTRATO'!I173</f>
        <v>1ER ETAPA DE REHABILITACION, RED DE DRENAJE Y REPOSICION DE EMPEDRADO AHOGADO EN CEMENTO EN LA CALLE ANIMA SOLA DE LA CABECERA MUNICIPAL DE JOCOTEPEC, JALISCO</v>
      </c>
      <c r="AB174" s="4">
        <f>'OBRA CON ACUERDO O CONTRATO'!J173</f>
        <v>369433.09</v>
      </c>
      <c r="AC174" s="6">
        <f>'OBRA CON ACUERDO O CONTRATO'!K173</f>
        <v>42592</v>
      </c>
      <c r="AD174" s="5">
        <f>'OBRA CON ACUERDO O CONTRATO'!L173</f>
        <v>42593</v>
      </c>
      <c r="AE174" s="568">
        <f>'OBRA CON ACUERDO O CONTRATO'!M173</f>
        <v>42704</v>
      </c>
      <c r="AF174" s="274"/>
      <c r="AG174" s="323"/>
      <c r="AH174" s="323"/>
      <c r="AI174" s="575"/>
      <c r="AJ174" s="13"/>
    </row>
    <row r="175" spans="1:36" ht="75" hidden="1">
      <c r="A175" s="193">
        <f>'OBRA CON ACUERDO O CONTRATO'!E175</f>
        <v>2016</v>
      </c>
      <c r="B175" s="578"/>
      <c r="C175" s="180"/>
      <c r="D175" s="182"/>
      <c r="E175" s="182"/>
      <c r="F175" s="581"/>
      <c r="G175" s="588" t="str">
        <f>'OBRA CON ACUERDO O CONTRATO'!W174</f>
        <v>-</v>
      </c>
      <c r="H175" s="583"/>
      <c r="I175" s="591" t="str">
        <f>'OBRA CON ACUERDO O CONTRATO'!X174</f>
        <v>-</v>
      </c>
      <c r="J175" s="584"/>
      <c r="K175" s="588" t="str">
        <f>'OBRA CON ACUERDO O CONTRATO'!Y174</f>
        <v>-</v>
      </c>
      <c r="L175" s="585"/>
      <c r="M175" s="588" t="str">
        <f>'OBRA CON ACUERDO O CONTRATO'!Z174</f>
        <v>-</v>
      </c>
      <c r="N175" s="178"/>
      <c r="O175" s="178"/>
      <c r="P175" s="584"/>
      <c r="Q175" s="595" t="str">
        <f>'OBRA CON ACUERDO O CONTRATO'!AA174</f>
        <v>-</v>
      </c>
      <c r="R175" s="557"/>
      <c r="S175" s="598" t="str">
        <f>'OBRA CON ACUERDO O CONTRATO'!O174</f>
        <v>CONSTRUCCIONES VIKBRAK SA DE CV</v>
      </c>
      <c r="T175" s="599" t="str">
        <f>'OBRA CON ACUERDO O CONTRATO'!P174</f>
        <v xml:space="preserve">LIC. SALVADOR CONTRERAS </v>
      </c>
      <c r="U175" s="21" t="str">
        <f>'OBRA CON ACUERDO O CONTRATO'!G174</f>
        <v>GMJ 008C OP/2016</v>
      </c>
      <c r="V175" s="13"/>
      <c r="W175" s="13"/>
      <c r="X175" s="600" t="str">
        <f>'OBRA CON ACUERDO O CONTRATO'!F174</f>
        <v>RAMO 33</v>
      </c>
      <c r="Y175" s="13"/>
      <c r="Z175" s="2" t="str">
        <f>'OBRA CON ACUERDO O CONTRATO'!H174</f>
        <v>ADJUDICACIÓN DIRECTA</v>
      </c>
      <c r="AA175" s="3" t="str">
        <f>'OBRA CON ACUERDO O CONTRATO'!I174</f>
        <v>2DA. ETAPA DE REHABILITACIÓN, RED DE DRENAJE Y REPOSICIÓN DE EMPEDRADO EN CEMENTO EN LA CALLE ANIMA SOLA EN JOCOTEPEC, JALISCO</v>
      </c>
      <c r="AB175" s="4">
        <f>'OBRA CON ACUERDO O CONTRATO'!J174</f>
        <v>205079.87</v>
      </c>
      <c r="AC175" s="6">
        <f>'OBRA CON ACUERDO O CONTRATO'!K174</f>
        <v>42618</v>
      </c>
      <c r="AD175" s="5">
        <f>'OBRA CON ACUERDO O CONTRATO'!L174</f>
        <v>42625</v>
      </c>
      <c r="AE175" s="568">
        <f>'OBRA CON ACUERDO O CONTRATO'!M174</f>
        <v>42704</v>
      </c>
      <c r="AF175" s="274"/>
      <c r="AG175" s="323"/>
      <c r="AH175" s="323"/>
      <c r="AI175" s="575"/>
      <c r="AJ175" s="13"/>
    </row>
    <row r="176" spans="1:36" ht="77.25" hidden="1" customHeight="1">
      <c r="A176" s="193">
        <f>'OBRA CON ACUERDO O CONTRATO'!E176</f>
        <v>2016</v>
      </c>
      <c r="B176" s="578"/>
      <c r="C176" s="180"/>
      <c r="D176" s="182"/>
      <c r="E176" s="182"/>
      <c r="F176" s="581"/>
      <c r="G176" s="588" t="str">
        <f>'OBRA CON ACUERDO O CONTRATO'!W175</f>
        <v>-</v>
      </c>
      <c r="H176" s="583"/>
      <c r="I176" s="591" t="str">
        <f>'OBRA CON ACUERDO O CONTRATO'!X175</f>
        <v>-</v>
      </c>
      <c r="J176" s="584"/>
      <c r="K176" s="588" t="str">
        <f>'OBRA CON ACUERDO O CONTRATO'!Y175</f>
        <v>-</v>
      </c>
      <c r="L176" s="585"/>
      <c r="M176" s="588" t="str">
        <f>'OBRA CON ACUERDO O CONTRATO'!Z175</f>
        <v>-</v>
      </c>
      <c r="N176" s="178"/>
      <c r="O176" s="178"/>
      <c r="P176" s="584"/>
      <c r="Q176" s="595" t="str">
        <f>'OBRA CON ACUERDO O CONTRATO'!AA175</f>
        <v>-</v>
      </c>
      <c r="R176" s="557"/>
      <c r="S176" s="598" t="str">
        <f>'OBRA CON ACUERDO O CONTRATO'!O175</f>
        <v>CONSTRUCCIONES VIKBRAK SA DE CV</v>
      </c>
      <c r="T176" s="599" t="str">
        <f>'OBRA CON ACUERDO O CONTRATO'!P175</f>
        <v xml:space="preserve">LIC. SALVADOR CONTRERAS </v>
      </c>
      <c r="U176" s="21" t="str">
        <f>'OBRA CON ACUERDO O CONTRATO'!G175</f>
        <v>GMJ 009C OP/2016</v>
      </c>
      <c r="V176" s="13"/>
      <c r="W176" s="13"/>
      <c r="X176" s="600" t="str">
        <f>'OBRA CON ACUERDO O CONTRATO'!F175</f>
        <v>RAMO 33</v>
      </c>
      <c r="Y176" s="13"/>
      <c r="Z176" s="2" t="str">
        <f>'OBRA CON ACUERDO O CONTRATO'!H175</f>
        <v>ADJUDICACIÓN DIRECTA</v>
      </c>
      <c r="AA176" s="3" t="str">
        <f>'OBRA CON ACUERDO O CONTRATO'!I175</f>
        <v>2DA. ETAPA DE REHABILITACIÓN DE RED DE AGUA POTABLE Y REPOSICIÓN DE EMPEDRADO AHOGADO EN CEMENTO EN LA C. ANIMA SOLA DE LA CABECERA MUNICIPAL DE JOCOTEPEC, JALISCO</v>
      </c>
      <c r="AB176" s="4">
        <f>'OBRA CON ACUERDO O CONTRATO'!J175</f>
        <v>187923.95</v>
      </c>
      <c r="AC176" s="6">
        <f>'OBRA CON ACUERDO O CONTRATO'!K175</f>
        <v>42618</v>
      </c>
      <c r="AD176" s="5">
        <f>'OBRA CON ACUERDO O CONTRATO'!L175</f>
        <v>42625</v>
      </c>
      <c r="AE176" s="568">
        <f>'OBRA CON ACUERDO O CONTRATO'!M175</f>
        <v>42704</v>
      </c>
      <c r="AF176" s="274"/>
      <c r="AG176" s="323"/>
      <c r="AH176" s="323"/>
      <c r="AI176" s="575"/>
      <c r="AJ176" s="13"/>
    </row>
    <row r="177" spans="1:36" ht="73.5" hidden="1" customHeight="1">
      <c r="A177" s="193">
        <f>'OBRA CON ACUERDO O CONTRATO'!E177</f>
        <v>2016</v>
      </c>
      <c r="B177" s="578"/>
      <c r="C177" s="180"/>
      <c r="D177" s="182"/>
      <c r="E177" s="182"/>
      <c r="F177" s="581"/>
      <c r="G177" s="588" t="str">
        <f>'OBRA CON ACUERDO O CONTRATO'!W176</f>
        <v>-</v>
      </c>
      <c r="H177" s="583"/>
      <c r="I177" s="591" t="str">
        <f>'OBRA CON ACUERDO O CONTRATO'!X176</f>
        <v>-</v>
      </c>
      <c r="J177" s="584"/>
      <c r="K177" s="588" t="str">
        <f>'OBRA CON ACUERDO O CONTRATO'!Y176</f>
        <v>-</v>
      </c>
      <c r="L177" s="585"/>
      <c r="M177" s="588" t="str">
        <f>'OBRA CON ACUERDO O CONTRATO'!Z176</f>
        <v>-</v>
      </c>
      <c r="N177" s="178"/>
      <c r="O177" s="178"/>
      <c r="P177" s="584"/>
      <c r="Q177" s="595" t="str">
        <f>'OBRA CON ACUERDO O CONTRATO'!AA176</f>
        <v>-</v>
      </c>
      <c r="R177" s="558" t="s">
        <v>748</v>
      </c>
      <c r="S177" s="598" t="str">
        <f>'OBRA CON ACUERDO O CONTRATO'!O176</f>
        <v>ING. GERARDO DANIEL PELAYO CERVERA</v>
      </c>
      <c r="T177" s="599" t="str">
        <f>'OBRA CON ACUERDO O CONTRATO'!P176</f>
        <v xml:space="preserve">LIC. SALVADOR CONTRERAS </v>
      </c>
      <c r="U177" s="21" t="str">
        <f>'OBRA CON ACUERDO O CONTRATO'!G176</f>
        <v>GMJ 010C OP/2016</v>
      </c>
      <c r="V177" s="13"/>
      <c r="W177" s="13"/>
      <c r="X177" s="600" t="str">
        <f>'OBRA CON ACUERDO O CONTRATO'!F176</f>
        <v>RAMO 33</v>
      </c>
      <c r="Y177" s="13"/>
      <c r="Z177" s="2" t="str">
        <f>'OBRA CON ACUERDO O CONTRATO'!H176</f>
        <v>ADJUDICACIÓN DIRECTA</v>
      </c>
      <c r="AA177" s="3" t="str">
        <f>'OBRA CON ACUERDO O CONTRATO'!I176</f>
        <v>REHABILITACION DE RED DE DRENAJE EN C. VIENTE GUERRERO ENTRE INDEPENDENCIA Y NIÑOS HEROES, EN JOCOTEPEC, JALISCO</v>
      </c>
      <c r="AB177" s="4">
        <f>'OBRA CON ACUERDO O CONTRATO'!J176</f>
        <v>583370.43999999994</v>
      </c>
      <c r="AC177" s="6">
        <f>'OBRA CON ACUERDO O CONTRATO'!K176</f>
        <v>42632</v>
      </c>
      <c r="AD177" s="5">
        <f>'OBRA CON ACUERDO O CONTRATO'!L176</f>
        <v>42635</v>
      </c>
      <c r="AE177" s="568">
        <f>'OBRA CON ACUERDO O CONTRATO'!M176</f>
        <v>42704</v>
      </c>
      <c r="AF177" s="274"/>
      <c r="AG177" s="323"/>
      <c r="AH177" s="323"/>
      <c r="AI177" s="575"/>
      <c r="AJ177" s="13"/>
    </row>
    <row r="178" spans="1:36" ht="133.5" hidden="1" customHeight="1">
      <c r="A178" s="193">
        <f>'OBRA CON ACUERDO O CONTRATO'!E178</f>
        <v>2016</v>
      </c>
      <c r="B178" s="578"/>
      <c r="C178" s="208" t="s">
        <v>313</v>
      </c>
      <c r="D178" s="207" t="s">
        <v>291</v>
      </c>
      <c r="E178" s="207" t="s">
        <v>293</v>
      </c>
      <c r="F178" s="581"/>
      <c r="G178" s="588" t="str">
        <f>'OBRA CON ACUERDO O CONTRATO'!W177</f>
        <v>-</v>
      </c>
      <c r="H178" s="583"/>
      <c r="I178" s="591" t="str">
        <f>'OBRA CON ACUERDO O CONTRATO'!X177</f>
        <v>-</v>
      </c>
      <c r="J178" s="584"/>
      <c r="K178" s="588" t="str">
        <f>'OBRA CON ACUERDO O CONTRATO'!Y177</f>
        <v>-</v>
      </c>
      <c r="L178" s="585"/>
      <c r="M178" s="588" t="str">
        <f>'OBRA CON ACUERDO O CONTRATO'!Z177</f>
        <v>-</v>
      </c>
      <c r="N178" s="205" t="s">
        <v>288</v>
      </c>
      <c r="O178" s="206">
        <v>0.375</v>
      </c>
      <c r="P178" s="584"/>
      <c r="Q178" s="595" t="str">
        <f>'OBRA CON ACUERDO O CONTRATO'!AA177</f>
        <v>-</v>
      </c>
      <c r="R178" s="557"/>
      <c r="S178" s="598" t="str">
        <f>'OBRA CON ACUERDO O CONTRATO'!O177</f>
        <v>ING. GERARDO DANIEL PELAYO CERVERA</v>
      </c>
      <c r="T178" s="599" t="str">
        <f>'OBRA CON ACUERDO O CONTRATO'!P177</f>
        <v xml:space="preserve">LIC. SALVADOR CONTRERAS </v>
      </c>
      <c r="U178" s="21" t="str">
        <f>'OBRA CON ACUERDO O CONTRATO'!G177</f>
        <v>GMJ 011C OP/2016</v>
      </c>
      <c r="V178" s="13"/>
      <c r="W178" s="13"/>
      <c r="X178" s="600" t="str">
        <f>'OBRA CON ACUERDO O CONTRATO'!F177</f>
        <v>RAMO 33</v>
      </c>
      <c r="Y178" s="13"/>
      <c r="Z178" s="2" t="str">
        <f>'OBRA CON ACUERDO O CONTRATO'!H177</f>
        <v>ADJUDICACIÓN DIRECTA</v>
      </c>
      <c r="AA178" s="3" t="str">
        <f>'OBRA CON ACUERDO O CONTRATO'!I177</f>
        <v>REHABILITACIÓN DE RED DE AGUA POTABLE EN C. VIENTE GUERRERO ENTRE INDEPENDENCIA Y NIÑOS HEROES, EN JOCOTEPEC, JALISCO</v>
      </c>
      <c r="AB178" s="4">
        <f>'OBRA CON ACUERDO O CONTRATO'!J177</f>
        <v>490205.03</v>
      </c>
      <c r="AC178" s="6">
        <f>'OBRA CON ACUERDO O CONTRATO'!K177</f>
        <v>42632</v>
      </c>
      <c r="AD178" s="5">
        <f>'OBRA CON ACUERDO O CONTRATO'!L177</f>
        <v>42635</v>
      </c>
      <c r="AE178" s="568">
        <f>'OBRA CON ACUERDO O CONTRATO'!M177</f>
        <v>42704</v>
      </c>
      <c r="AF178" s="274"/>
      <c r="AG178" s="323"/>
      <c r="AH178" s="323"/>
      <c r="AI178" s="575"/>
      <c r="AJ178" s="13"/>
    </row>
    <row r="179" spans="1:36" ht="352.5" customHeight="1">
      <c r="A179" s="193">
        <f>'OBRA CON ACUERDO O CONTRATO'!E179</f>
        <v>2016</v>
      </c>
      <c r="B179" s="602" t="s">
        <v>828</v>
      </c>
      <c r="C179" s="208" t="s">
        <v>746</v>
      </c>
      <c r="D179" s="207" t="s">
        <v>291</v>
      </c>
      <c r="E179" s="207" t="s">
        <v>293</v>
      </c>
      <c r="F179" s="606" t="s">
        <v>831</v>
      </c>
      <c r="G179" s="588">
        <f>'OBRA CON ACUERDO O CONTRATO'!W178</f>
        <v>42619</v>
      </c>
      <c r="H179" s="606" t="s">
        <v>832</v>
      </c>
      <c r="I179" s="591">
        <f>'OBRA CON ACUERDO O CONTRATO'!X178</f>
        <v>42621</v>
      </c>
      <c r="J179" s="607" t="s">
        <v>833</v>
      </c>
      <c r="K179" s="588">
        <f>'OBRA CON ACUERDO O CONTRATO'!Y178</f>
        <v>42621</v>
      </c>
      <c r="L179" s="607" t="s">
        <v>834</v>
      </c>
      <c r="M179" s="588">
        <f>'OBRA CON ACUERDO O CONTRATO'!Z178</f>
        <v>42628</v>
      </c>
      <c r="N179" s="205" t="s">
        <v>288</v>
      </c>
      <c r="O179" s="178"/>
      <c r="P179" s="607" t="s">
        <v>837</v>
      </c>
      <c r="Q179" s="595">
        <f>'OBRA CON ACUERDO O CONTRATO'!AA178</f>
        <v>42632</v>
      </c>
      <c r="R179" s="558" t="s">
        <v>751</v>
      </c>
      <c r="S179" s="598" t="str">
        <f>'OBRA CON ACUERDO O CONTRATO'!O178</f>
        <v>A&amp;G URBANIZADORA S.A. DE C.V.</v>
      </c>
      <c r="T179" s="599" t="str">
        <f>'OBRA CON ACUERDO O CONTRATO'!P178</f>
        <v>ING. J. GUADALUPE IBARRA</v>
      </c>
      <c r="U179" s="42" t="str">
        <f>'OBRA CON ACUERDO O CONTRATO'!G178</f>
        <v>GMJ 012C OP/2016</v>
      </c>
      <c r="V179" s="607"/>
      <c r="W179" s="604" t="s">
        <v>836</v>
      </c>
      <c r="X179" s="601" t="str">
        <f>'OBRA CON ACUERDO O CONTRATO'!F178</f>
        <v xml:space="preserve">Fortalecimiento Financiero Para La Inversion </v>
      </c>
      <c r="Y179" s="13" t="s">
        <v>835</v>
      </c>
      <c r="Z179" s="2" t="str">
        <f>'OBRA CON ACUERDO O CONTRATO'!H178</f>
        <v>POR INVITACION RESTRINGIDA</v>
      </c>
      <c r="AA179" s="3" t="str">
        <f>'OBRA CON ACUERDO O CONTRATO'!I178</f>
        <v>CONSTRUCCIÓN DE LOZA DE CONCRETO HIDRAULICO Y REHABILITACIÓN DE PUENTE VEHICULAR EN CALLE VICENTE GUERRERO EN LA CABECERA MUNICIPAL DE JOCOTEPEC, JALISCO</v>
      </c>
      <c r="AB179" s="4">
        <f>'OBRA CON ACUERDO O CONTRATO'!J178</f>
        <v>3930732.57</v>
      </c>
      <c r="AC179" s="6">
        <f>'OBRA CON ACUERDO O CONTRATO'!K178</f>
        <v>42633</v>
      </c>
      <c r="AD179" s="5">
        <f>'OBRA CON ACUERDO O CONTRATO'!L178</f>
        <v>42634</v>
      </c>
      <c r="AE179" s="568">
        <f>'OBRA CON ACUERDO O CONTRATO'!M178</f>
        <v>42719</v>
      </c>
      <c r="AF179" s="322"/>
      <c r="AG179" s="566" t="s">
        <v>790</v>
      </c>
      <c r="AH179" s="609" t="s">
        <v>838</v>
      </c>
      <c r="AI179" s="610" t="s">
        <v>839</v>
      </c>
      <c r="AJ179" s="13"/>
    </row>
    <row r="180" spans="1:36" ht="60" hidden="1" customHeight="1">
      <c r="A180" s="193">
        <f>'OBRA CON ACUERDO O CONTRATO'!E180</f>
        <v>2016</v>
      </c>
      <c r="B180" s="578"/>
      <c r="C180" s="180"/>
      <c r="D180" s="182"/>
      <c r="E180" s="182"/>
      <c r="F180" s="581"/>
      <c r="G180" s="588" t="str">
        <f>'OBRA CON ACUERDO O CONTRATO'!W179</f>
        <v>-</v>
      </c>
      <c r="H180" s="583"/>
      <c r="I180" s="591" t="str">
        <f>'OBRA CON ACUERDO O CONTRATO'!X179</f>
        <v>-</v>
      </c>
      <c r="J180" s="584"/>
      <c r="K180" s="588" t="str">
        <f>'OBRA CON ACUERDO O CONTRATO'!Y179</f>
        <v>-</v>
      </c>
      <c r="L180" s="607"/>
      <c r="M180" s="588" t="str">
        <f>'OBRA CON ACUERDO O CONTRATO'!Z179</f>
        <v>-</v>
      </c>
      <c r="N180" s="178"/>
      <c r="O180" s="178"/>
      <c r="P180" s="607"/>
      <c r="Q180" s="595" t="str">
        <f>'OBRA CON ACUERDO O CONTRATO'!AA179</f>
        <v>-</v>
      </c>
      <c r="R180" s="558" t="s">
        <v>749</v>
      </c>
      <c r="S180" s="598" t="str">
        <f>'OBRA CON ACUERDO O CONTRATO'!O179</f>
        <v>ENERGIAS RENOVABLES DE LA RIVERA S.A. DE C.V</v>
      </c>
      <c r="T180" s="599" t="str">
        <f>'OBRA CON ACUERDO O CONTRATO'!P179</f>
        <v>ING. RIGOBERTO OLMEDO RAMOS</v>
      </c>
      <c r="U180" s="21" t="str">
        <f>'OBRA CON ACUERDO O CONTRATO'!G179</f>
        <v>GMJ 013C OP/2016</v>
      </c>
      <c r="V180" s="607"/>
      <c r="W180" s="13"/>
      <c r="X180" s="600" t="str">
        <f>'OBRA CON ACUERDO O CONTRATO'!F179</f>
        <v>RAMO 33</v>
      </c>
      <c r="Y180" s="13"/>
      <c r="Z180" s="2" t="str">
        <f>'OBRA CON ACUERDO O CONTRATO'!H179</f>
        <v>ADJUDICACIÓN DIRECTA</v>
      </c>
      <c r="AA180" s="3" t="str">
        <f>'OBRA CON ACUERDO O CONTRATO'!I179</f>
        <v>ELECTRIFICACIÓN DE MEDIA Y BAJA TENSIÓN EN LA CALLE FRANCISCO VILLA DE ZAPOTITAN DE HIDALGO</v>
      </c>
      <c r="AB180" s="4">
        <f>'OBRA CON ACUERDO O CONTRATO'!J179</f>
        <v>352278.81</v>
      </c>
      <c r="AC180" s="6">
        <f>'OBRA CON ACUERDO O CONTRATO'!K179</f>
        <v>42650</v>
      </c>
      <c r="AD180" s="5">
        <f>'OBRA CON ACUERDO O CONTRATO'!L179</f>
        <v>42653</v>
      </c>
      <c r="AE180" s="568">
        <f>'OBRA CON ACUERDO O CONTRATO'!M179</f>
        <v>42734</v>
      </c>
      <c r="AF180" s="274"/>
      <c r="AG180" s="323"/>
      <c r="AH180" s="323"/>
      <c r="AI180" s="575"/>
      <c r="AJ180" s="13"/>
    </row>
    <row r="181" spans="1:36" s="126" customFormat="1" ht="135">
      <c r="A181" s="402">
        <f>'OBRA CON ACUERDO O CONTRATO'!E181</f>
        <v>2016</v>
      </c>
      <c r="B181" s="181"/>
      <c r="C181" s="181"/>
      <c r="D181" s="183"/>
      <c r="E181" s="183"/>
      <c r="F181" s="183"/>
      <c r="G181" s="184" t="str">
        <f>'OBRA CON ACUERDO O CONTRATO'!W180</f>
        <v>-</v>
      </c>
      <c r="H181" s="611"/>
      <c r="I181" s="134" t="str">
        <f>'OBRA CON ACUERDO O CONTRATO'!X180</f>
        <v>-</v>
      </c>
      <c r="J181" s="612"/>
      <c r="K181" s="184" t="str">
        <f>'OBRA CON ACUERDO O CONTRATO'!Y180</f>
        <v>-</v>
      </c>
      <c r="L181" s="613"/>
      <c r="M181" s="184" t="str">
        <f>'OBRA CON ACUERDO O CONTRATO'!Z180</f>
        <v>-</v>
      </c>
      <c r="N181" s="184"/>
      <c r="O181" s="196"/>
      <c r="P181" s="613"/>
      <c r="Q181" s="614" t="str">
        <f>'OBRA CON ACUERDO O CONTRATO'!AA180</f>
        <v>-</v>
      </c>
      <c r="R181" s="181" t="s">
        <v>749</v>
      </c>
      <c r="S181" s="615" t="str">
        <f>'OBRA CON ACUERDO O CONTRATO'!O180</f>
        <v>ENERGIAS RENOVABLES DE LA RIVERA S.A. DE C.V</v>
      </c>
      <c r="T181" s="616" t="str">
        <f>'OBRA CON ACUERDO O CONTRATO'!P180</f>
        <v>ING. RIGOBERTO OLMEDO RAMOS</v>
      </c>
      <c r="U181" s="105" t="str">
        <f>'OBRA CON ACUERDO O CONTRATO'!G181</f>
        <v>GMJ 015C OP/2016</v>
      </c>
      <c r="V181" s="613"/>
      <c r="W181" s="617"/>
      <c r="X181" s="125" t="str">
        <f>'OBRA CON ACUERDO O CONTRATO'!F180</f>
        <v>RAMO 33</v>
      </c>
      <c r="Y181" s="125"/>
      <c r="Z181" s="106" t="str">
        <f>'OBRA CON ACUERDO O CONTRATO'!H181</f>
        <v>POR INVITACION RESTRINGIDA</v>
      </c>
      <c r="AA181" s="152" t="str">
        <f>'OBRA CON ACUERDO O CONTRATO'!I181</f>
        <v>EMPEDRADO AHOGADO EN CEMENTO EN CALLE INSURGENTES PRIMERA ETAPA, ZAPOTITAN DE HIDALGO</v>
      </c>
      <c r="AB181" s="107">
        <f>'OBRA CON ACUERDO O CONTRATO'!J181</f>
        <v>2426000</v>
      </c>
      <c r="AC181" s="108" t="str">
        <f>'OBRA CON ACUERDO O CONTRATO'!K181</f>
        <v>-</v>
      </c>
      <c r="AD181" s="109" t="str">
        <f>'OBRA CON ACUERDO O CONTRATO'!L181</f>
        <v>-</v>
      </c>
      <c r="AE181" s="569" t="str">
        <f>'OBRA CON ACUERDO O CONTRATO'!M181</f>
        <v>-</v>
      </c>
      <c r="AF181" s="403"/>
      <c r="AG181" s="106" t="s">
        <v>790</v>
      </c>
      <c r="AH181" s="106"/>
      <c r="AI181" s="104"/>
      <c r="AJ181" s="125"/>
    </row>
    <row r="182" spans="1:36" ht="168" customHeight="1">
      <c r="A182" s="193">
        <f>'OBRA CON ACUERDO O CONTRATO'!E182</f>
        <v>2016</v>
      </c>
      <c r="B182" s="596"/>
      <c r="C182" s="208" t="s">
        <v>292</v>
      </c>
      <c r="D182" s="207" t="s">
        <v>291</v>
      </c>
      <c r="E182" s="207" t="s">
        <v>293</v>
      </c>
      <c r="F182" s="582"/>
      <c r="G182" s="588" t="str">
        <f>'OBRA CON ACUERDO O CONTRATO'!W181</f>
        <v>-</v>
      </c>
      <c r="H182" s="583"/>
      <c r="I182" s="591" t="str">
        <f>'OBRA CON ACUERDO O CONTRATO'!X181</f>
        <v>-</v>
      </c>
      <c r="J182" s="608"/>
      <c r="K182" s="588" t="str">
        <f>'OBRA CON ACUERDO O CONTRATO'!Y181</f>
        <v>-</v>
      </c>
      <c r="L182" s="607"/>
      <c r="M182" s="588" t="str">
        <f>'OBRA CON ACUERDO O CONTRATO'!Z181</f>
        <v>-</v>
      </c>
      <c r="N182" s="205" t="s">
        <v>288</v>
      </c>
      <c r="O182" s="206">
        <v>0.375</v>
      </c>
      <c r="P182" s="607"/>
      <c r="Q182" s="595" t="str">
        <f>'OBRA CON ACUERDO O CONTRATO'!AA181</f>
        <v>-</v>
      </c>
      <c r="R182" s="227"/>
      <c r="S182" s="598" t="str">
        <f>'OBRA CON ACUERDO O CONTRATO'!O181</f>
        <v>CANCELADA</v>
      </c>
      <c r="T182" s="599" t="str">
        <f>'OBRA CON ACUERDO O CONTRATO'!P181</f>
        <v>ING. RIGOBERTO OLMEDO RAMOS</v>
      </c>
      <c r="U182" s="42" t="str">
        <f>'OBRA CON ACUERDO O CONTRATO'!G181</f>
        <v>GMJ 015C OP/2016</v>
      </c>
      <c r="V182" s="607"/>
      <c r="W182" s="604"/>
      <c r="X182" s="600" t="str">
        <f>'OBRA CON ACUERDO O CONTRATO'!F181</f>
        <v>3X1 PARA MIGRANTES</v>
      </c>
      <c r="Y182" s="13"/>
      <c r="Z182" s="2" t="str">
        <f>'OBRA CON ACUERDO O CONTRATO'!H181</f>
        <v>POR INVITACION RESTRINGIDA</v>
      </c>
      <c r="AA182" s="3" t="str">
        <f>'OBRA CON ACUERDO O CONTRATO'!I181</f>
        <v>EMPEDRADO AHOGADO EN CEMENTO EN CALLE INSURGENTES PRIMERA ETAPA, ZAPOTITAN DE HIDALGO</v>
      </c>
      <c r="AB182" s="4">
        <f>'OBRA CON ACUERDO O CONTRATO'!J181</f>
        <v>2426000</v>
      </c>
      <c r="AC182" s="6" t="str">
        <f>'OBRA CON ACUERDO O CONTRATO'!K181</f>
        <v>-</v>
      </c>
      <c r="AD182" s="5" t="str">
        <f>'OBRA CON ACUERDO O CONTRATO'!L181</f>
        <v>-</v>
      </c>
      <c r="AE182" s="568" t="str">
        <f>'OBRA CON ACUERDO O CONTRATO'!M181</f>
        <v>-</v>
      </c>
      <c r="AF182" s="322"/>
      <c r="AG182" s="566" t="s">
        <v>790</v>
      </c>
      <c r="AH182" s="566"/>
      <c r="AI182" s="576"/>
      <c r="AJ182" s="13"/>
    </row>
    <row r="183" spans="1:36" ht="164.25" customHeight="1">
      <c r="A183" s="193">
        <f>'OBRA CON ACUERDO O CONTRATO'!E183</f>
        <v>2016</v>
      </c>
      <c r="B183" s="618" t="s">
        <v>840</v>
      </c>
      <c r="C183" s="208" t="s">
        <v>292</v>
      </c>
      <c r="D183" s="207" t="s">
        <v>291</v>
      </c>
      <c r="E183" s="207" t="s">
        <v>293</v>
      </c>
      <c r="F183" s="606" t="s">
        <v>841</v>
      </c>
      <c r="G183" s="588">
        <f>'OBRA CON ACUERDO O CONTRATO'!W182</f>
        <v>42669</v>
      </c>
      <c r="H183" s="606" t="s">
        <v>842</v>
      </c>
      <c r="I183" s="591">
        <f>'OBRA CON ACUERDO O CONTRATO'!X182</f>
        <v>42671</v>
      </c>
      <c r="J183" s="607" t="s">
        <v>843</v>
      </c>
      <c r="K183" s="588">
        <f>'OBRA CON ACUERDO O CONTRATO'!Y182</f>
        <v>42675</v>
      </c>
      <c r="L183" s="607" t="s">
        <v>844</v>
      </c>
      <c r="M183" s="588">
        <f>'OBRA CON ACUERDO O CONTRATO'!Z182</f>
        <v>42678</v>
      </c>
      <c r="N183" s="205" t="s">
        <v>288</v>
      </c>
      <c r="O183" s="206">
        <v>0.375</v>
      </c>
      <c r="P183" s="607" t="s">
        <v>845</v>
      </c>
      <c r="Q183" s="595">
        <f>'OBRA CON ACUERDO O CONTRATO'!AA182</f>
        <v>42681</v>
      </c>
      <c r="R183" s="557"/>
      <c r="S183" s="598" t="str">
        <f>'OBRA CON ACUERDO O CONTRATO'!O182</f>
        <v>TAG SOLUCIONES INTEGRALES S.A DE C.V.</v>
      </c>
      <c r="T183" s="599" t="str">
        <f>'OBRA CON ACUERDO O CONTRATO'!P182</f>
        <v>ING. J. GUADALUPE IBARRA</v>
      </c>
      <c r="U183" s="42" t="str">
        <f>'OBRA CON ACUERDO O CONTRATO'!G182</f>
        <v>GMJ 016C OP/2016</v>
      </c>
      <c r="V183" s="607"/>
      <c r="W183" s="604" t="s">
        <v>846</v>
      </c>
      <c r="X183" s="601" t="str">
        <f>'OBRA CON ACUERDO O CONTRATO'!F182</f>
        <v xml:space="preserve">Fortalecimiento Financiero Para La Inversion </v>
      </c>
      <c r="Y183" s="13" t="s">
        <v>835</v>
      </c>
      <c r="Z183" s="2" t="str">
        <f>'OBRA CON ACUERDO O CONTRATO'!H182</f>
        <v>POR INVITACION RESTRINGIDA</v>
      </c>
      <c r="AA183" s="3" t="str">
        <f>'OBRA CON ACUERDO O CONTRATO'!I182</f>
        <v>CONSTRUCCIÓN DE LOZA DE PAVIMENTO CON CONCRETO HIDRAULICO INCLUYE RED DE AGUA POTABLE Y ALCANTARILLADO EN CALLE DEGOLLADO ORIENTE DE C. MATAMOROS A JOSEFA ORTÍZ DE DOMINGUEZ, EN LA CABECERA MUNICIPAL DE JOCOTEPEC, JALISCO</v>
      </c>
      <c r="AB183" s="4">
        <f>'OBRA CON ACUERDO O CONTRATO'!J182</f>
        <v>2439500.65</v>
      </c>
      <c r="AC183" s="6">
        <f>'OBRA CON ACUERDO O CONTRATO'!K182</f>
        <v>42683</v>
      </c>
      <c r="AD183" s="5">
        <f>'OBRA CON ACUERDO O CONTRATO'!L182</f>
        <v>42685</v>
      </c>
      <c r="AE183" s="568">
        <f>'OBRA CON ACUERDO O CONTRATO'!M182</f>
        <v>42735</v>
      </c>
      <c r="AF183" s="322"/>
      <c r="AG183" s="566" t="s">
        <v>790</v>
      </c>
      <c r="AH183" s="609" t="s">
        <v>847</v>
      </c>
      <c r="AI183" s="610" t="s">
        <v>848</v>
      </c>
      <c r="AJ183" s="13"/>
    </row>
    <row r="184" spans="1:36" ht="330">
      <c r="A184" s="193">
        <f>'OBRA CON ACUERDO O CONTRATO'!E184</f>
        <v>2016</v>
      </c>
      <c r="B184" s="602" t="s">
        <v>849</v>
      </c>
      <c r="C184" s="208" t="s">
        <v>746</v>
      </c>
      <c r="D184" s="207" t="s">
        <v>289</v>
      </c>
      <c r="E184" s="207" t="s">
        <v>293</v>
      </c>
      <c r="F184" s="606" t="s">
        <v>850</v>
      </c>
      <c r="G184" s="588">
        <f>'OBRA CON ACUERDO O CONTRATO'!W183</f>
        <v>42669</v>
      </c>
      <c r="H184" s="606" t="s">
        <v>851</v>
      </c>
      <c r="I184" s="591">
        <f>'OBRA CON ACUERDO O CONTRATO'!X183</f>
        <v>42671</v>
      </c>
      <c r="J184" s="607" t="s">
        <v>852</v>
      </c>
      <c r="K184" s="588">
        <f>'OBRA CON ACUERDO O CONTRATO'!Y183</f>
        <v>42675</v>
      </c>
      <c r="L184" s="607" t="s">
        <v>853</v>
      </c>
      <c r="M184" s="588">
        <f>'OBRA CON ACUERDO O CONTRATO'!Z183</f>
        <v>42678</v>
      </c>
      <c r="N184" s="205" t="s">
        <v>288</v>
      </c>
      <c r="O184" s="206">
        <v>0.375</v>
      </c>
      <c r="P184" s="607" t="s">
        <v>854</v>
      </c>
      <c r="Q184" s="595">
        <f>'OBRA CON ACUERDO O CONTRATO'!AA183</f>
        <v>42681</v>
      </c>
      <c r="R184" s="557"/>
      <c r="S184" s="598" t="str">
        <f>'OBRA CON ACUERDO O CONTRATO'!O183</f>
        <v xml:space="preserve">GRUPO DESARROLLADOR INMOBILIARIO CEMERAMA S.A. DE C.V. </v>
      </c>
      <c r="T184" s="599" t="str">
        <f>'OBRA CON ACUERDO O CONTRATO'!P183</f>
        <v xml:space="preserve">LIC. SALVADOR CONTRERAS </v>
      </c>
      <c r="U184" s="42" t="str">
        <f>'OBRA CON ACUERDO O CONTRATO'!G183</f>
        <v>GMJ 017C OP/2016</v>
      </c>
      <c r="V184" s="607"/>
      <c r="W184" s="604" t="s">
        <v>846</v>
      </c>
      <c r="X184" s="601" t="str">
        <f>'OBRA CON ACUERDO O CONTRATO'!F183</f>
        <v xml:space="preserve">Fortalecimiento Financiero Para La Inversion </v>
      </c>
      <c r="Y184" s="13" t="s">
        <v>835</v>
      </c>
      <c r="Z184" s="2" t="str">
        <f>'OBRA CON ACUERDO O CONTRATO'!H183</f>
        <v>POR INVITACION RESTRINGIDA</v>
      </c>
      <c r="AA184" s="3" t="str">
        <f>'OBRA CON ACUERDO O CONTRATO'!I183</f>
        <v>CONSTRUCCIÓN DE LOZA DE PAVIMENTO CON CONCRETO HIDRAULICO INCLUYE RED DE AGUA POTABLE Y ALCANTARILLADO EN CALLE DEGOLLADO ORIENTE DE C. NICOLAS BRAVO A MATAMORORS, EN LA CABECERA MUNICIPAL DE JOCOTEPEC, JALISCO</v>
      </c>
      <c r="AB184" s="4">
        <f>'OBRA CON ACUERDO O CONTRATO'!J183</f>
        <v>2623234.52</v>
      </c>
      <c r="AC184" s="6">
        <f>'OBRA CON ACUERDO O CONTRATO'!K183</f>
        <v>42622</v>
      </c>
      <c r="AD184" s="5">
        <f>'OBRA CON ACUERDO O CONTRATO'!L183</f>
        <v>42685</v>
      </c>
      <c r="AE184" s="568">
        <f>'OBRA CON ACUERDO O CONTRATO'!M183</f>
        <v>42735</v>
      </c>
      <c r="AF184" s="322"/>
      <c r="AG184" s="566" t="s">
        <v>790</v>
      </c>
      <c r="AH184" s="609" t="s">
        <v>855</v>
      </c>
      <c r="AI184" s="610" t="s">
        <v>856</v>
      </c>
      <c r="AJ184" s="13"/>
    </row>
    <row r="185" spans="1:36" ht="132">
      <c r="A185" s="193">
        <f>'OBRA CON ACUERDO O CONTRATO'!E185</f>
        <v>2016</v>
      </c>
      <c r="B185" s="602" t="s">
        <v>857</v>
      </c>
      <c r="C185" s="180"/>
      <c r="D185" s="182"/>
      <c r="E185" s="182"/>
      <c r="F185" s="606" t="s">
        <v>858</v>
      </c>
      <c r="G185" s="588">
        <f>'OBRA CON ACUERDO O CONTRATO'!W184</f>
        <v>42653</v>
      </c>
      <c r="H185" s="606" t="s">
        <v>859</v>
      </c>
      <c r="I185" s="591">
        <f>'OBRA CON ACUERDO O CONTRATO'!X184</f>
        <v>42656</v>
      </c>
      <c r="J185" s="607" t="s">
        <v>860</v>
      </c>
      <c r="K185" s="588">
        <f>'OBRA CON ACUERDO O CONTRATO'!Y184</f>
        <v>42661</v>
      </c>
      <c r="L185" s="607" t="s">
        <v>861</v>
      </c>
      <c r="M185" s="588">
        <f>'OBRA CON ACUERDO O CONTRATO'!Z184</f>
        <v>42663</v>
      </c>
      <c r="N185" s="205" t="s">
        <v>288</v>
      </c>
      <c r="O185" s="204"/>
      <c r="P185" s="607" t="s">
        <v>862</v>
      </c>
      <c r="Q185" s="595">
        <f>'OBRA CON ACUERDO O CONTRATO'!AA184</f>
        <v>42668</v>
      </c>
      <c r="R185" s="557"/>
      <c r="S185" s="598" t="str">
        <f>'OBRA CON ACUERDO O CONTRATO'!O184</f>
        <v xml:space="preserve">GRUPO DESARROLLADOR INMOBILIARIO CEMERAMA S.A. DE C.V. </v>
      </c>
      <c r="T185" s="599" t="str">
        <f>'OBRA CON ACUERDO O CONTRATO'!P184</f>
        <v xml:space="preserve">LIC. SALVADOR CONTRERAS </v>
      </c>
      <c r="U185" s="42" t="str">
        <f>'OBRA CON ACUERDO O CONTRATO'!G184</f>
        <v>GMJ 018C OP/2016</v>
      </c>
      <c r="V185" s="607"/>
      <c r="W185" s="604" t="s">
        <v>863</v>
      </c>
      <c r="X185" s="601" t="str">
        <f>'OBRA CON ACUERDO O CONTRATO'!F184</f>
        <v>SEDATU</v>
      </c>
      <c r="Y185" s="13" t="s">
        <v>835</v>
      </c>
      <c r="Z185" s="2" t="str">
        <f>'OBRA CON ACUERDO O CONTRATO'!H184</f>
        <v>POR INVITACION RESTRINGIDA</v>
      </c>
      <c r="AA185" s="3" t="str">
        <f>'OBRA CON ACUERDO O CONTRATO'!I184</f>
        <v>CONSTRUCCIÓN DE PLAZOLETA "EL CHANTE" MUNICIPIO DE JOCOTEPEC, JALISCO</v>
      </c>
      <c r="AB185" s="4">
        <f>'OBRA CON ACUERDO O CONTRATO'!J184</f>
        <v>2389400</v>
      </c>
      <c r="AC185" s="6">
        <f>'OBRA CON ACUERDO O CONTRATO'!K184</f>
        <v>42669</v>
      </c>
      <c r="AD185" s="5">
        <f>'OBRA CON ACUERDO O CONTRATO'!L184</f>
        <v>42671</v>
      </c>
      <c r="AE185" s="568">
        <f>'OBRA CON ACUERDO O CONTRATO'!M184</f>
        <v>42735</v>
      </c>
      <c r="AF185" s="322"/>
      <c r="AG185" s="566"/>
      <c r="AH185" s="609" t="s">
        <v>867</v>
      </c>
      <c r="AI185" s="610" t="s">
        <v>868</v>
      </c>
      <c r="AJ185" s="13"/>
    </row>
    <row r="186" spans="1:36" ht="90.75" hidden="1" customHeight="1">
      <c r="A186" s="193">
        <f>'OBRA CON ACUERDO O CONTRATO'!E186</f>
        <v>2016</v>
      </c>
      <c r="B186" s="578"/>
      <c r="C186" s="180"/>
      <c r="D186" s="182"/>
      <c r="E186" s="182"/>
      <c r="F186" s="581"/>
      <c r="G186" s="588" t="str">
        <f>'OBRA CON ACUERDO O CONTRATO'!W185</f>
        <v>-</v>
      </c>
      <c r="H186" s="606"/>
      <c r="I186" s="591" t="str">
        <f>'OBRA CON ACUERDO O CONTRATO'!X185</f>
        <v>-</v>
      </c>
      <c r="J186" s="584"/>
      <c r="K186" s="588" t="str">
        <f>'OBRA CON ACUERDO O CONTRATO'!Y185</f>
        <v>-</v>
      </c>
      <c r="L186" s="607"/>
      <c r="M186" s="588" t="str">
        <f>'OBRA CON ACUERDO O CONTRATO'!Z185</f>
        <v>-</v>
      </c>
      <c r="N186" s="178"/>
      <c r="O186" s="204"/>
      <c r="P186" s="607"/>
      <c r="Q186" s="595" t="str">
        <f>'OBRA CON ACUERDO O CONTRATO'!AA185</f>
        <v>-</v>
      </c>
      <c r="R186" s="557"/>
      <c r="S186" s="598" t="str">
        <f>'OBRA CON ACUERDO O CONTRATO'!O185</f>
        <v>CONSTRUCCIONES VIKBRAK SA DE CV</v>
      </c>
      <c r="T186" s="599" t="str">
        <f>'OBRA CON ACUERDO O CONTRATO'!P185</f>
        <v xml:space="preserve">LIC. SALVADOR CONTRERAS </v>
      </c>
      <c r="U186" s="42" t="str">
        <f>'OBRA CON ACUERDO O CONTRATO'!G185</f>
        <v>GMJ 019C OP/2016</v>
      </c>
      <c r="V186" s="607"/>
      <c r="W186" s="604"/>
      <c r="X186" s="601" t="str">
        <f>'OBRA CON ACUERDO O CONTRATO'!F185</f>
        <v>RAMO 33</v>
      </c>
      <c r="Y186" s="13"/>
      <c r="Z186" s="2" t="str">
        <f>'OBRA CON ACUERDO O CONTRATO'!H185</f>
        <v>ADJUDICACIÓN DIRECTA</v>
      </c>
      <c r="AA186" s="3" t="str">
        <f>'OBRA CON ACUERDO O CONTRATO'!I185</f>
        <v>CONSTRUCCIÓN DE EMPEDRADO AHOGADO EN CEMENTO EN LA CALLE ANIMA SOLA DE LA CABECERA MUNICIPAL DE JOCOTEPEC, JALISCO</v>
      </c>
      <c r="AB186" s="4">
        <f>'OBRA CON ACUERDO O CONTRATO'!J185</f>
        <v>196802.42</v>
      </c>
      <c r="AC186" s="6">
        <f>'OBRA CON ACUERDO O CONTRATO'!K185</f>
        <v>42677</v>
      </c>
      <c r="AD186" s="5">
        <f>'OBRA CON ACUERDO O CONTRATO'!L185</f>
        <v>42681</v>
      </c>
      <c r="AE186" s="568">
        <f>'OBRA CON ACUERDO O CONTRATO'!M185</f>
        <v>42735</v>
      </c>
      <c r="AF186" s="274"/>
      <c r="AG186" s="323"/>
      <c r="AH186" s="323"/>
      <c r="AI186" s="575"/>
      <c r="AJ186" s="13"/>
    </row>
    <row r="187" spans="1:36" ht="120" hidden="1">
      <c r="A187" s="193">
        <f>'OBRA CON ACUERDO O CONTRATO'!E187</f>
        <v>2016</v>
      </c>
      <c r="B187" s="578"/>
      <c r="C187" s="180"/>
      <c r="D187" s="182"/>
      <c r="E187" s="182"/>
      <c r="F187" s="581"/>
      <c r="G187" s="588" t="str">
        <f>'OBRA CON ACUERDO O CONTRATO'!W186</f>
        <v>-</v>
      </c>
      <c r="H187" s="606"/>
      <c r="I187" s="591" t="str">
        <f>'OBRA CON ACUERDO O CONTRATO'!X186</f>
        <v>-</v>
      </c>
      <c r="J187" s="584"/>
      <c r="K187" s="588" t="str">
        <f>'OBRA CON ACUERDO O CONTRATO'!Y186</f>
        <v>-</v>
      </c>
      <c r="L187" s="607"/>
      <c r="M187" s="588" t="str">
        <f>'OBRA CON ACUERDO O CONTRATO'!Z186</f>
        <v>-</v>
      </c>
      <c r="N187" s="178"/>
      <c r="O187" s="204"/>
      <c r="P187" s="607"/>
      <c r="Q187" s="595" t="str">
        <f>'OBRA CON ACUERDO O CONTRATO'!AA186</f>
        <v>-</v>
      </c>
      <c r="R187" s="558" t="s">
        <v>318</v>
      </c>
      <c r="S187" s="598" t="str">
        <f>'OBRA CON ACUERDO O CONTRATO'!O186</f>
        <v>LIC. CARLOS MANUEL PELAYO CERVERA</v>
      </c>
      <c r="T187" s="599" t="str">
        <f>'OBRA CON ACUERDO O CONTRATO'!P186</f>
        <v xml:space="preserve">LIC. SALVADOR CONTRERAS </v>
      </c>
      <c r="U187" s="42" t="str">
        <f>'OBRA CON ACUERDO O CONTRATO'!G186</f>
        <v>GMJ 020C OP/2016</v>
      </c>
      <c r="V187" s="607"/>
      <c r="W187" s="604"/>
      <c r="X187" s="601" t="str">
        <f>'OBRA CON ACUERDO O CONTRATO'!F186</f>
        <v>RAMO 33</v>
      </c>
      <c r="Y187" s="13"/>
      <c r="Z187" s="2" t="str">
        <f>'OBRA CON ACUERDO O CONTRATO'!H186</f>
        <v>ADJUDICACIÓN DIRECTA</v>
      </c>
      <c r="AA187" s="3" t="str">
        <f>'OBRA CON ACUERDO O CONTRATO'!I186</f>
        <v>REEMPEDRADO AHOGADO EN CEMENTO CALLE 16 DE SEPTIEMBRE ENTRE CALLES MORELOS Y 20 DE NOVIEMBRE EN LA DELEGACIÓN DE ZAPOTITAN DE HIDALGO</v>
      </c>
      <c r="AB187" s="4">
        <f>'OBRA CON ACUERDO O CONTRATO'!J186</f>
        <v>523396.29</v>
      </c>
      <c r="AC187" s="6">
        <f>'OBRA CON ACUERDO O CONTRATO'!K186</f>
        <v>42677</v>
      </c>
      <c r="AD187" s="5">
        <f>'OBRA CON ACUERDO O CONTRATO'!L186</f>
        <v>42678</v>
      </c>
      <c r="AE187" s="568">
        <f>'OBRA CON ACUERDO O CONTRATO'!M186</f>
        <v>42735</v>
      </c>
      <c r="AF187" s="274"/>
      <c r="AG187" s="323"/>
      <c r="AH187" s="323"/>
      <c r="AI187" s="575"/>
      <c r="AJ187" s="13"/>
    </row>
    <row r="188" spans="1:36" s="126" customFormat="1" ht="105" hidden="1">
      <c r="A188" s="193">
        <f>'OBRA CON ACUERDO O CONTRATO'!E188</f>
        <v>2016</v>
      </c>
      <c r="B188" s="578"/>
      <c r="C188" s="181"/>
      <c r="D188" s="183"/>
      <c r="E188" s="183"/>
      <c r="F188" s="581"/>
      <c r="G188" s="588" t="str">
        <f>'OBRA CON ACUERDO O CONTRATO'!W187</f>
        <v>-</v>
      </c>
      <c r="H188" s="606"/>
      <c r="I188" s="591" t="str">
        <f>'OBRA CON ACUERDO O CONTRATO'!X187</f>
        <v>-</v>
      </c>
      <c r="J188" s="584"/>
      <c r="K188" s="588" t="str">
        <f>'OBRA CON ACUERDO O CONTRATO'!Y187</f>
        <v>-</v>
      </c>
      <c r="L188" s="607"/>
      <c r="M188" s="588" t="str">
        <f>'OBRA CON ACUERDO O CONTRATO'!Z187</f>
        <v>-</v>
      </c>
      <c r="N188" s="184"/>
      <c r="O188" s="204"/>
      <c r="P188" s="607"/>
      <c r="Q188" s="595" t="str">
        <f>'OBRA CON ACUERDO O CONTRATO'!AA187</f>
        <v>-</v>
      </c>
      <c r="R188" s="558" t="s">
        <v>750</v>
      </c>
      <c r="S188" s="598" t="str">
        <f>'OBRA CON ACUERDO O CONTRATO'!O187</f>
        <v>ENERGIAS RENOVABLES DE LA RIVERA S.A. DE C.V</v>
      </c>
      <c r="T188" s="599" t="str">
        <f>'OBRA CON ACUERDO O CONTRATO'!P187</f>
        <v>ING. J. GUADALUPE IBARRA</v>
      </c>
      <c r="U188" s="42" t="str">
        <f>'OBRA CON ACUERDO O CONTRATO'!G187</f>
        <v>GMJ 021C OP/2016</v>
      </c>
      <c r="V188" s="607"/>
      <c r="W188" s="604"/>
      <c r="X188" s="601" t="str">
        <f>'OBRA CON ACUERDO O CONTRATO'!F187</f>
        <v xml:space="preserve">Fortalecimiento Financiero Para La Inversion </v>
      </c>
      <c r="Y188" s="13"/>
      <c r="Z188" s="2" t="str">
        <f>'OBRA CON ACUERDO O CONTRATO'!H187</f>
        <v>ADJUDICACIÓN DIRECTA</v>
      </c>
      <c r="AA188" s="3" t="str">
        <f>'OBRA CON ACUERDO O CONTRATO'!I187</f>
        <v>CONSTRUCCIÓN DE ALUMBRADO PÚBLICO EN CALLE DEGOLLADO ENTRE C. JOSEFA ORTÍZ DE DOMINGUEZ Y NICOLAS BRAVO, EN LA CABECERA MUNICIPAL EN EL MUNICIPIO DE JOCOTEPEC, JALISCO</v>
      </c>
      <c r="AB188" s="4">
        <f>'OBRA CON ACUERDO O CONTRATO'!J187</f>
        <v>577695.28</v>
      </c>
      <c r="AC188" s="6">
        <f>'OBRA CON ACUERDO O CONTRATO'!K187</f>
        <v>42688</v>
      </c>
      <c r="AD188" s="5">
        <f>'OBRA CON ACUERDO O CONTRATO'!L187</f>
        <v>42689</v>
      </c>
      <c r="AE188" s="568">
        <f>'OBRA CON ACUERDO O CONTRATO'!M187</f>
        <v>42734</v>
      </c>
      <c r="AF188" s="274"/>
      <c r="AG188" s="323"/>
      <c r="AH188" s="323"/>
      <c r="AI188" s="575"/>
      <c r="AJ188" s="125"/>
    </row>
    <row r="189" spans="1:36" s="126" customFormat="1" ht="26.25" hidden="1">
      <c r="A189" s="193">
        <f>'OBRA CON ACUERDO O CONTRATO'!E189</f>
        <v>2016</v>
      </c>
      <c r="B189" s="578"/>
      <c r="C189" s="181"/>
      <c r="D189" s="183"/>
      <c r="E189" s="183"/>
      <c r="F189" s="581"/>
      <c r="G189" s="588" t="str">
        <f>'OBRA CON ACUERDO O CONTRATO'!W188</f>
        <v>-</v>
      </c>
      <c r="H189" s="606"/>
      <c r="I189" s="591" t="str">
        <f>'OBRA CON ACUERDO O CONTRATO'!X188</f>
        <v>-</v>
      </c>
      <c r="J189" s="584"/>
      <c r="K189" s="588" t="str">
        <f>'OBRA CON ACUERDO O CONTRATO'!Y188</f>
        <v>-</v>
      </c>
      <c r="L189" s="607"/>
      <c r="M189" s="588" t="str">
        <f>'OBRA CON ACUERDO O CONTRATO'!Z188</f>
        <v>-</v>
      </c>
      <c r="N189" s="184"/>
      <c r="O189" s="204"/>
      <c r="P189" s="607"/>
      <c r="Q189" s="595" t="str">
        <f>'OBRA CON ACUERDO O CONTRATO'!AA188</f>
        <v>-</v>
      </c>
      <c r="R189" s="557"/>
      <c r="S189" s="598">
        <f>'OBRA CON ACUERDO O CONTRATO'!O188</f>
        <v>0</v>
      </c>
      <c r="T189" s="599">
        <f>'OBRA CON ACUERDO O CONTRATO'!P188</f>
        <v>0</v>
      </c>
      <c r="U189" s="42" t="str">
        <f>'OBRA CON ACUERDO O CONTRATO'!G188</f>
        <v>GMJ 022C OP/2016</v>
      </c>
      <c r="V189" s="607"/>
      <c r="W189" s="604"/>
      <c r="X189" s="601">
        <f>'OBRA CON ACUERDO O CONTRATO'!F188</f>
        <v>0</v>
      </c>
      <c r="Y189" s="13"/>
      <c r="Z189" s="2">
        <f>'OBRA CON ACUERDO O CONTRATO'!H188</f>
        <v>0</v>
      </c>
      <c r="AA189" s="3" t="str">
        <f>'OBRA CON ACUERDO O CONTRATO'!I188</f>
        <v>CANCELADO</v>
      </c>
      <c r="AB189" s="4">
        <f>'OBRA CON ACUERDO O CONTRATO'!J188</f>
        <v>0</v>
      </c>
      <c r="AC189" s="6">
        <f>'OBRA CON ACUERDO O CONTRATO'!K188</f>
        <v>0</v>
      </c>
      <c r="AD189" s="5">
        <f>'OBRA CON ACUERDO O CONTRATO'!L188</f>
        <v>0</v>
      </c>
      <c r="AE189" s="568">
        <f>'OBRA CON ACUERDO O CONTRATO'!M188</f>
        <v>0</v>
      </c>
      <c r="AF189" s="274"/>
      <c r="AG189" s="323"/>
      <c r="AH189" s="323"/>
      <c r="AI189" s="575"/>
      <c r="AJ189" s="125"/>
    </row>
    <row r="190" spans="1:36" ht="120" hidden="1">
      <c r="A190" s="193">
        <f>'OBRA CON ACUERDO O CONTRATO'!E190</f>
        <v>2016</v>
      </c>
      <c r="B190" s="578"/>
      <c r="C190" s="200"/>
      <c r="D190" s="207" t="s">
        <v>290</v>
      </c>
      <c r="E190" s="207" t="s">
        <v>293</v>
      </c>
      <c r="F190" s="581"/>
      <c r="G190" s="588" t="str">
        <f>'OBRA CON ACUERDO O CONTRATO'!W189</f>
        <v>-</v>
      </c>
      <c r="H190" s="606"/>
      <c r="I190" s="591" t="str">
        <f>'OBRA CON ACUERDO O CONTRATO'!X189</f>
        <v>-</v>
      </c>
      <c r="J190" s="584"/>
      <c r="K190" s="588" t="str">
        <f>'OBRA CON ACUERDO O CONTRATO'!Y189</f>
        <v>-</v>
      </c>
      <c r="L190" s="607"/>
      <c r="M190" s="588" t="str">
        <f>'OBRA CON ACUERDO O CONTRATO'!Z189</f>
        <v>-</v>
      </c>
      <c r="N190" s="205" t="s">
        <v>288</v>
      </c>
      <c r="O190" s="204"/>
      <c r="P190" s="607"/>
      <c r="Q190" s="595" t="str">
        <f>'OBRA CON ACUERDO O CONTRATO'!AA189</f>
        <v>-</v>
      </c>
      <c r="R190" s="557"/>
      <c r="S190" s="598">
        <f>'OBRA CON ACUERDO O CONTRATO'!O189</f>
        <v>0</v>
      </c>
      <c r="T190" s="599">
        <f>'OBRA CON ACUERDO O CONTRATO'!P189</f>
        <v>0</v>
      </c>
      <c r="U190" s="42" t="str">
        <f>'OBRA CON ACUERDO O CONTRATO'!G189</f>
        <v>GMJ 023C OP/2016</v>
      </c>
      <c r="V190" s="607"/>
      <c r="W190" s="604"/>
      <c r="X190" s="601">
        <f>'OBRA CON ACUERDO O CONTRATO'!F189</f>
        <v>0</v>
      </c>
      <c r="Y190" s="13"/>
      <c r="Z190" s="2">
        <f>'OBRA CON ACUERDO O CONTRATO'!H189</f>
        <v>0</v>
      </c>
      <c r="AA190" s="3" t="str">
        <f>'OBRA CON ACUERDO O CONTRATO'!I189</f>
        <v>CANCELADO</v>
      </c>
      <c r="AB190" s="4">
        <f>'OBRA CON ACUERDO O CONTRATO'!J189</f>
        <v>0</v>
      </c>
      <c r="AC190" s="6">
        <f>'OBRA CON ACUERDO O CONTRATO'!K189</f>
        <v>0</v>
      </c>
      <c r="AD190" s="5">
        <f>'OBRA CON ACUERDO O CONTRATO'!L189</f>
        <v>0</v>
      </c>
      <c r="AE190" s="568">
        <f>'OBRA CON ACUERDO O CONTRATO'!M189</f>
        <v>0</v>
      </c>
      <c r="AF190" s="274"/>
      <c r="AG190" s="323"/>
      <c r="AH190" s="323"/>
      <c r="AI190" s="575"/>
      <c r="AJ190" s="13"/>
    </row>
    <row r="191" spans="1:36" ht="246" customHeight="1">
      <c r="A191" s="193">
        <f>'OBRA CON ACUERDO O CONTRATO'!E191</f>
        <v>2016</v>
      </c>
      <c r="B191" s="603"/>
      <c r="C191" s="200" t="s">
        <v>314</v>
      </c>
      <c r="D191" s="207" t="s">
        <v>315</v>
      </c>
      <c r="E191" s="207" t="s">
        <v>316</v>
      </c>
      <c r="F191" s="581"/>
      <c r="G191" s="588" t="str">
        <f>'OBRA CON ACUERDO O CONTRATO'!W190</f>
        <v>FALTA</v>
      </c>
      <c r="H191" s="606"/>
      <c r="I191" s="591" t="str">
        <f>'OBRA CON ACUERDO O CONTRATO'!X190</f>
        <v>FALTA</v>
      </c>
      <c r="J191" s="608"/>
      <c r="K191" s="588" t="str">
        <f>'OBRA CON ACUERDO O CONTRATO'!Y190</f>
        <v>FALTA</v>
      </c>
      <c r="L191" s="607"/>
      <c r="M191" s="588" t="str">
        <f>'OBRA CON ACUERDO O CONTRATO'!Z190</f>
        <v>FALTA</v>
      </c>
      <c r="N191" s="205" t="s">
        <v>288</v>
      </c>
      <c r="O191" s="204"/>
      <c r="P191" s="607"/>
      <c r="Q191" s="595" t="str">
        <f>'OBRA CON ACUERDO O CONTRATO'!AA190</f>
        <v>FALTA</v>
      </c>
      <c r="R191" s="557"/>
      <c r="S191" s="598" t="str">
        <f>'OBRA CON ACUERDO O CONTRATO'!O190</f>
        <v>ING. GEOLOGO: J. TRINIDAD NUÑEZ BRITO</v>
      </c>
      <c r="T191" s="599" t="str">
        <f>'OBRA CON ACUERDO O CONTRATO'!P190</f>
        <v>ING. RIGOBERTO OLMEDO RAMOS</v>
      </c>
      <c r="U191" s="42" t="str">
        <f>'OBRA CON ACUERDO O CONTRATO'!G190</f>
        <v>GMJ 024C OP/2016</v>
      </c>
      <c r="V191" s="607"/>
      <c r="W191" s="604" t="s">
        <v>865</v>
      </c>
      <c r="X191" s="601" t="str">
        <f>'OBRA CON ACUERDO O CONTRATO'!F190</f>
        <v>RAMO 33</v>
      </c>
      <c r="Y191" s="13" t="s">
        <v>864</v>
      </c>
      <c r="Z191" s="2" t="str">
        <f>'OBRA CON ACUERDO O CONTRATO'!H190</f>
        <v>POR INVITACION RESTRINGIDA</v>
      </c>
      <c r="AA191" s="3" t="str">
        <f>'OBRA CON ACUERDO O CONTRATO'!I190</f>
        <v>CONSTRUCCIÓN Y AFORO DE POZO PROFUNDO EN LA CALLE JUAREZ, LOCALIDAD DE CHANTEPEC, MUNICIPIO DE JOCOTEPEC, JALISCO</v>
      </c>
      <c r="AB191" s="4">
        <f>'OBRA CON ACUERDO O CONTRATO'!J190</f>
        <v>1630380</v>
      </c>
      <c r="AC191" s="6">
        <f>'OBRA CON ACUERDO O CONTRATO'!K190</f>
        <v>42720</v>
      </c>
      <c r="AD191" s="5">
        <f>'OBRA CON ACUERDO O CONTRATO'!L190</f>
        <v>42720</v>
      </c>
      <c r="AE191" s="568">
        <f>'OBRA CON ACUERDO O CONTRATO'!M190</f>
        <v>42794</v>
      </c>
      <c r="AF191" s="322"/>
      <c r="AG191" s="566" t="s">
        <v>790</v>
      </c>
      <c r="AH191" s="566"/>
      <c r="AI191" s="610" t="s">
        <v>869</v>
      </c>
      <c r="AJ191" s="13"/>
    </row>
    <row r="192" spans="1:36" ht="78" customHeight="1">
      <c r="A192" s="193">
        <f>'OBRA CON ACUERDO O CONTRATO'!E192</f>
        <v>2016</v>
      </c>
      <c r="B192" s="602" t="s">
        <v>870</v>
      </c>
      <c r="C192" s="180"/>
      <c r="D192" s="182"/>
      <c r="E192" s="182"/>
      <c r="F192" s="606" t="s">
        <v>871</v>
      </c>
      <c r="G192" s="588">
        <f>'OBRA CON ACUERDO O CONTRATO'!W191</f>
        <v>42718</v>
      </c>
      <c r="H192" s="606" t="s">
        <v>872</v>
      </c>
      <c r="I192" s="591">
        <f>'OBRA CON ACUERDO O CONTRATO'!X191</f>
        <v>42723</v>
      </c>
      <c r="J192" s="607" t="s">
        <v>873</v>
      </c>
      <c r="K192" s="588">
        <f>'OBRA CON ACUERDO O CONTRATO'!Y191</f>
        <v>42724</v>
      </c>
      <c r="L192" s="607" t="s">
        <v>874</v>
      </c>
      <c r="M192" s="588">
        <f>'OBRA CON ACUERDO O CONTRATO'!Z191</f>
        <v>42730</v>
      </c>
      <c r="N192" s="205" t="s">
        <v>288</v>
      </c>
      <c r="O192" s="178"/>
      <c r="P192" s="607"/>
      <c r="Q192" s="595">
        <f>'OBRA CON ACUERDO O CONTRATO'!AA191</f>
        <v>42733</v>
      </c>
      <c r="R192" s="557"/>
      <c r="S192" s="598" t="str">
        <f>'OBRA CON ACUERDO O CONTRATO'!O191</f>
        <v>ARQ. LUIS MIGUEL ARGUELLES ALCALÁ</v>
      </c>
      <c r="T192" s="599" t="str">
        <f>'OBRA CON ACUERDO O CONTRATO'!P191</f>
        <v>ARQ. FRANCISCO SALAZAR</v>
      </c>
      <c r="U192" s="42" t="str">
        <f>'OBRA CON ACUERDO O CONTRATO'!G191</f>
        <v>GMJ 025C OP/2016</v>
      </c>
      <c r="V192" s="607"/>
      <c r="W192" s="604" t="s">
        <v>866</v>
      </c>
      <c r="X192" s="601" t="str">
        <f>'OBRA CON ACUERDO O CONTRATO'!F191</f>
        <v>FOREMODA</v>
      </c>
      <c r="Y192" s="13" t="s">
        <v>835</v>
      </c>
      <c r="Z192" s="2" t="str">
        <f>'OBRA CON ACUERDO O CONTRATO'!H191</f>
        <v>POR INVITACION RESTRINGIDA</v>
      </c>
      <c r="AA192" s="3" t="str">
        <f>'OBRA CON ACUERDO O CONTRATO'!I191</f>
        <v>RESTAURACIÓN DE LA PARROQUIA DEL SEÑOR DEL MONTE EN JOCOTEPEC, JALISCO</v>
      </c>
      <c r="AB192" s="4">
        <f>'OBRA CON ACUERDO O CONTRATO'!J191</f>
        <v>1800000</v>
      </c>
      <c r="AC192" s="6">
        <f>'OBRA CON ACUERDO O CONTRATO'!K191</f>
        <v>42779</v>
      </c>
      <c r="AD192" s="5">
        <f>'OBRA CON ACUERDO O CONTRATO'!L191</f>
        <v>42779</v>
      </c>
      <c r="AE192" s="568">
        <f>'OBRA CON ACUERDO O CONTRATO'!M191</f>
        <v>43039</v>
      </c>
      <c r="AF192" s="322"/>
      <c r="AG192" s="609" t="s">
        <v>875</v>
      </c>
      <c r="AH192" s="566"/>
      <c r="AI192" s="576"/>
      <c r="AJ192" s="13"/>
    </row>
    <row r="193" spans="1:36" ht="30" hidden="1" customHeight="1">
      <c r="A193" s="193">
        <f>'OBRA CON ACUERDO O CONTRATO'!E193</f>
        <v>2016</v>
      </c>
      <c r="B193" s="578"/>
      <c r="C193" s="180"/>
      <c r="D193" s="182"/>
      <c r="E193" s="182"/>
      <c r="F193" s="581"/>
      <c r="G193" s="588" t="str">
        <f>'OBRA CON ACUERDO O CONTRATO'!W192</f>
        <v>-</v>
      </c>
      <c r="H193" s="583"/>
      <c r="I193" s="591" t="str">
        <f>'OBRA CON ACUERDO O CONTRATO'!X192</f>
        <v>-</v>
      </c>
      <c r="J193" s="584"/>
      <c r="K193" s="588" t="str">
        <f>'OBRA CON ACUERDO O CONTRATO'!Y192</f>
        <v>-</v>
      </c>
      <c r="L193" s="585"/>
      <c r="M193" s="588" t="str">
        <f>'OBRA CON ACUERDO O CONTRATO'!Z192</f>
        <v>-</v>
      </c>
      <c r="N193" s="178"/>
      <c r="O193" s="178"/>
      <c r="P193" s="584"/>
      <c r="Q193" s="595" t="str">
        <f>'OBRA CON ACUERDO O CONTRATO'!AA192</f>
        <v>-</v>
      </c>
      <c r="R193" s="557"/>
      <c r="S193" s="598" t="str">
        <f>'OBRA CON ACUERDO O CONTRATO'!O192</f>
        <v>-</v>
      </c>
      <c r="T193" s="599" t="str">
        <f>'OBRA CON ACUERDO O CONTRATO'!P192</f>
        <v>-</v>
      </c>
      <c r="U193" s="21" t="str">
        <f>'OBRA CON ACUERDO O CONTRATO'!G192</f>
        <v>FONDEREG 2016/05 Sureste/121</v>
      </c>
      <c r="V193" s="13"/>
      <c r="W193" s="13"/>
      <c r="X193" s="600" t="str">
        <f>'OBRA CON ACUERDO O CONTRATO'!F192</f>
        <v>FONDEREG</v>
      </c>
      <c r="Y193" s="13"/>
      <c r="Z193" s="2" t="str">
        <f>'OBRA CON ACUERDO O CONTRATO'!H192</f>
        <v>CONVENIO</v>
      </c>
      <c r="AA193" s="3" t="str">
        <f>'OBRA CON ACUERDO O CONTRATO'!I192</f>
        <v>REHABILITACIÓN DE LINEAS HIDROSANITARIAS, EMPEDRADO ECOLOGICO CON HUELLAS DE CONCRETO HIDRAULICO EN LA CALLE ZARAGOZA DE LA LOCALIDAD DE SAN CRISTOBAL DE ZAPOTITLAN</v>
      </c>
      <c r="AB193" s="4">
        <f>'OBRA CON ACUERDO O CONTRATO'!J192</f>
        <v>2000000</v>
      </c>
      <c r="AC193" s="6">
        <f>'OBRA CON ACUERDO O CONTRATO'!K192</f>
        <v>42566</v>
      </c>
      <c r="AD193" s="5" t="str">
        <f>'OBRA CON ACUERDO O CONTRATO'!L192</f>
        <v>-</v>
      </c>
      <c r="AE193" s="568" t="str">
        <f>'OBRA CON ACUERDO O CONTRATO'!M192</f>
        <v>-</v>
      </c>
      <c r="AF193" s="274"/>
      <c r="AG193" s="323"/>
      <c r="AH193" s="323"/>
      <c r="AI193" s="575"/>
      <c r="AJ193" s="13"/>
    </row>
    <row r="194" spans="1:36" ht="30" hidden="1" customHeight="1">
      <c r="A194" s="193">
        <f>'OBRA CON ACUERDO O CONTRATO'!E205</f>
        <v>2017</v>
      </c>
      <c r="B194" s="578"/>
      <c r="C194" s="180"/>
      <c r="D194" s="182"/>
      <c r="E194" s="182"/>
      <c r="F194" s="581"/>
      <c r="G194" s="588" t="str">
        <f>'OBRA CON ACUERDO O CONTRATO'!W193</f>
        <v>-</v>
      </c>
      <c r="H194" s="583"/>
      <c r="I194" s="591" t="str">
        <f>'OBRA CON ACUERDO O CONTRATO'!X193</f>
        <v>-</v>
      </c>
      <c r="J194" s="584"/>
      <c r="K194" s="588" t="str">
        <f>'OBRA CON ACUERDO O CONTRATO'!Y193</f>
        <v>-</v>
      </c>
      <c r="L194" s="585"/>
      <c r="M194" s="588" t="str">
        <f>'OBRA CON ACUERDO O CONTRATO'!Z193</f>
        <v>-</v>
      </c>
      <c r="N194" s="178"/>
      <c r="O194" s="178"/>
      <c r="P194" s="584"/>
      <c r="Q194" s="595" t="str">
        <f>'OBRA CON ACUERDO O CONTRATO'!AA193</f>
        <v>-</v>
      </c>
      <c r="R194" s="557"/>
      <c r="S194" s="598" t="str">
        <f>'OBRA CON ACUERDO O CONTRATO'!O193</f>
        <v>-</v>
      </c>
      <c r="T194" s="599" t="str">
        <f>'OBRA CON ACUERDO O CONTRATO'!P193</f>
        <v>-</v>
      </c>
      <c r="U194" s="21" t="str">
        <f>'OBRA CON ACUERDO O CONTRATO'!G193</f>
        <v>FONDO PARA EL FORTALECIMIENTO 2016 "B"</v>
      </c>
      <c r="V194" s="13"/>
      <c r="W194" s="13"/>
      <c r="X194" s="600" t="str">
        <f>'OBRA CON ACUERDO O CONTRATO'!F193</f>
        <v xml:space="preserve">FONDO PARA EL FORTALECIMIENTO </v>
      </c>
      <c r="Y194" s="13"/>
      <c r="Z194" s="2" t="str">
        <f>'OBRA CON ACUERDO O CONTRATO'!H193</f>
        <v>CONVENIO</v>
      </c>
      <c r="AA194" s="3" t="str">
        <f>'OBRA CON ACUERDO O CONTRATO'!I193</f>
        <v>-</v>
      </c>
      <c r="AB194" s="4">
        <f>'OBRA CON ACUERDO O CONTRATO'!J193</f>
        <v>10000000</v>
      </c>
      <c r="AC194" s="6">
        <f>'OBRA CON ACUERDO O CONTRATO'!K193</f>
        <v>42614</v>
      </c>
      <c r="AD194" s="5" t="str">
        <f>'OBRA CON ACUERDO O CONTRATO'!L193</f>
        <v>-</v>
      </c>
      <c r="AE194" s="568" t="str">
        <f>'OBRA CON ACUERDO O CONTRATO'!M193</f>
        <v>-</v>
      </c>
      <c r="AF194" s="274"/>
      <c r="AG194" s="323"/>
      <c r="AH194" s="323"/>
      <c r="AI194" s="575"/>
      <c r="AJ194" s="13"/>
    </row>
    <row r="195" spans="1:36" ht="30" hidden="1" customHeight="1">
      <c r="A195" s="193">
        <f>'OBRA CON ACUERDO O CONTRATO'!E206</f>
        <v>2017</v>
      </c>
      <c r="B195" s="578"/>
      <c r="C195" s="180"/>
      <c r="D195" s="182"/>
      <c r="E195" s="182"/>
      <c r="F195" s="581"/>
      <c r="G195" s="588" t="str">
        <f>'OBRA CON ACUERDO O CONTRATO'!W194</f>
        <v>-</v>
      </c>
      <c r="H195" s="583"/>
      <c r="I195" s="591" t="str">
        <f>'OBRA CON ACUERDO O CONTRATO'!X194</f>
        <v>-</v>
      </c>
      <c r="J195" s="584"/>
      <c r="K195" s="588" t="str">
        <f>'OBRA CON ACUERDO O CONTRATO'!Y194</f>
        <v>-</v>
      </c>
      <c r="L195" s="585"/>
      <c r="M195" s="588" t="str">
        <f>'OBRA CON ACUERDO O CONTRATO'!Z194</f>
        <v>-</v>
      </c>
      <c r="N195" s="178"/>
      <c r="O195" s="178"/>
      <c r="P195" s="584"/>
      <c r="Q195" s="595" t="str">
        <f>'OBRA CON ACUERDO O CONTRATO'!AA194</f>
        <v>-</v>
      </c>
      <c r="R195" s="557"/>
      <c r="S195" s="598" t="str">
        <f>'OBRA CON ACUERDO O CONTRATO'!O194</f>
        <v>-</v>
      </c>
      <c r="T195" s="599" t="str">
        <f>'OBRA CON ACUERDO O CONTRATO'!P194</f>
        <v>-</v>
      </c>
      <c r="U195" s="21" t="str">
        <f>'OBRA CON ACUERDO O CONTRATO'!G194</f>
        <v>P3X1-14-PIS-0563-16</v>
      </c>
      <c r="V195" s="13"/>
      <c r="W195" s="13"/>
      <c r="X195" s="600" t="str">
        <f>'OBRA CON ACUERDO O CONTRATO'!F194</f>
        <v>3X1 PARA MIGRANTES</v>
      </c>
      <c r="Y195" s="13"/>
      <c r="Z195" s="2" t="str">
        <f>'OBRA CON ACUERDO O CONTRATO'!H194</f>
        <v>CONVENIO</v>
      </c>
      <c r="AA195" s="3" t="str">
        <f>'OBRA CON ACUERDO O CONTRATO'!I194</f>
        <v>COLOCACIÓN DE ADOQUIN EN CALLE PRIVADA CAMICHINES</v>
      </c>
      <c r="AB195" s="4">
        <f>'OBRA CON ACUERDO O CONTRATO'!J194</f>
        <v>456248</v>
      </c>
      <c r="AC195" s="6">
        <f>'OBRA CON ACUERDO O CONTRATO'!K194</f>
        <v>42583</v>
      </c>
      <c r="AD195" s="5" t="str">
        <f>'OBRA CON ACUERDO O CONTRATO'!L194</f>
        <v>-</v>
      </c>
      <c r="AE195" s="568" t="str">
        <f>'OBRA CON ACUERDO O CONTRATO'!M194</f>
        <v>-</v>
      </c>
      <c r="AF195" s="274"/>
      <c r="AG195" s="323"/>
      <c r="AH195" s="323"/>
      <c r="AI195" s="575"/>
      <c r="AJ195" s="13"/>
    </row>
    <row r="196" spans="1:36" ht="30" hidden="1" customHeight="1">
      <c r="A196" s="193">
        <f>'OBRA CON ACUERDO O CONTRATO'!E207</f>
        <v>2017</v>
      </c>
      <c r="B196" s="578"/>
      <c r="C196" s="180"/>
      <c r="D196" s="182"/>
      <c r="E196" s="182"/>
      <c r="F196" s="581"/>
      <c r="G196" s="588" t="str">
        <f>'OBRA CON ACUERDO O CONTRATO'!W195</f>
        <v>-</v>
      </c>
      <c r="H196" s="583"/>
      <c r="I196" s="591" t="str">
        <f>'OBRA CON ACUERDO O CONTRATO'!X195</f>
        <v>-</v>
      </c>
      <c r="J196" s="584"/>
      <c r="K196" s="588" t="str">
        <f>'OBRA CON ACUERDO O CONTRATO'!Y195</f>
        <v>-</v>
      </c>
      <c r="L196" s="585"/>
      <c r="M196" s="588" t="str">
        <f>'OBRA CON ACUERDO O CONTRATO'!Z195</f>
        <v>-</v>
      </c>
      <c r="N196" s="178"/>
      <c r="O196" s="178"/>
      <c r="P196" s="584"/>
      <c r="Q196" s="595" t="str">
        <f>'OBRA CON ACUERDO O CONTRATO'!AA195</f>
        <v>-</v>
      </c>
      <c r="R196" s="557"/>
      <c r="S196" s="598" t="str">
        <f>'OBRA CON ACUERDO O CONTRATO'!O195</f>
        <v>-</v>
      </c>
      <c r="T196" s="599" t="str">
        <f>'OBRA CON ACUERDO O CONTRATO'!P195</f>
        <v>-</v>
      </c>
      <c r="U196" s="21" t="str">
        <f>'OBRA CON ACUERDO O CONTRATO'!G195</f>
        <v>P3X1-14-PIS-0521-16</v>
      </c>
      <c r="V196" s="13"/>
      <c r="W196" s="13"/>
      <c r="X196" s="600" t="str">
        <f>'OBRA CON ACUERDO O CONTRATO'!F195</f>
        <v>3X1 PARA MIGRANTES</v>
      </c>
      <c r="Y196" s="13"/>
      <c r="Z196" s="2" t="str">
        <f>'OBRA CON ACUERDO O CONTRATO'!H195</f>
        <v>CONVENIO</v>
      </c>
      <c r="AA196" s="3" t="str">
        <f>'OBRA CON ACUERDO O CONTRATO'!I195</f>
        <v>REHABILITACION DE RED DE AGUA POTABLE EN CALLE GUADALUPE VICTORIA ENTRE HIDALGO Y ZONA FEDERAL DEL LAGO, EN LA LOCALIDAD DE SAN PEDRO TESISTAN</v>
      </c>
      <c r="AB196" s="4">
        <f>'OBRA CON ACUERDO O CONTRATO'!J195</f>
        <v>245400</v>
      </c>
      <c r="AC196" s="6">
        <f>'OBRA CON ACUERDO O CONTRATO'!K195</f>
        <v>42583</v>
      </c>
      <c r="AD196" s="5" t="str">
        <f>'OBRA CON ACUERDO O CONTRATO'!L195</f>
        <v>-</v>
      </c>
      <c r="AE196" s="568" t="str">
        <f>'OBRA CON ACUERDO O CONTRATO'!M195</f>
        <v>-</v>
      </c>
      <c r="AF196" s="274"/>
      <c r="AG196" s="323"/>
      <c r="AH196" s="323"/>
      <c r="AI196" s="575"/>
      <c r="AJ196" s="13"/>
    </row>
    <row r="197" spans="1:36" ht="30" hidden="1" customHeight="1">
      <c r="A197" s="193">
        <f>'OBRA CON ACUERDO O CONTRATO'!E208</f>
        <v>2017</v>
      </c>
      <c r="B197" s="578"/>
      <c r="C197" s="180"/>
      <c r="D197" s="182"/>
      <c r="E197" s="182"/>
      <c r="F197" s="581"/>
      <c r="G197" s="588" t="str">
        <f>'OBRA CON ACUERDO O CONTRATO'!W196</f>
        <v>-</v>
      </c>
      <c r="H197" s="583"/>
      <c r="I197" s="591" t="str">
        <f>'OBRA CON ACUERDO O CONTRATO'!X196</f>
        <v>-</v>
      </c>
      <c r="J197" s="584"/>
      <c r="K197" s="588" t="str">
        <f>'OBRA CON ACUERDO O CONTRATO'!Y196</f>
        <v>-</v>
      </c>
      <c r="L197" s="585"/>
      <c r="M197" s="588" t="str">
        <f>'OBRA CON ACUERDO O CONTRATO'!Z196</f>
        <v>-</v>
      </c>
      <c r="N197" s="178"/>
      <c r="O197" s="178"/>
      <c r="P197" s="584"/>
      <c r="Q197" s="595" t="str">
        <f>'OBRA CON ACUERDO O CONTRATO'!AA196</f>
        <v>-</v>
      </c>
      <c r="R197" s="557"/>
      <c r="S197" s="598" t="str">
        <f>'OBRA CON ACUERDO O CONTRATO'!O196</f>
        <v>-</v>
      </c>
      <c r="T197" s="599" t="str">
        <f>'OBRA CON ACUERDO O CONTRATO'!P196</f>
        <v>-</v>
      </c>
      <c r="U197" s="21" t="str">
        <f>'OBRA CON ACUERDO O CONTRATO'!G196</f>
        <v>P3X1-14-PIS-0559-16</v>
      </c>
      <c r="V197" s="13"/>
      <c r="W197" s="13"/>
      <c r="X197" s="600" t="str">
        <f>'OBRA CON ACUERDO O CONTRATO'!F196</f>
        <v>3X1 PARA MIGRANTES</v>
      </c>
      <c r="Y197" s="13"/>
      <c r="Z197" s="2" t="str">
        <f>'OBRA CON ACUERDO O CONTRATO'!H196</f>
        <v>CONVENIO</v>
      </c>
      <c r="AA197" s="3" t="str">
        <f>'OBRA CON ACUERDO O CONTRATO'!I196</f>
        <v>REHABILITACION DE RED DE AGUA POTABLE EN CALLE RAMON CORONA DESDE PINO SUAREZ HASTA ZONA FEDERAL DEL LAGO, EN LA LOCALIDAD DE SAN PEDRO TESISTAN</v>
      </c>
      <c r="AB197" s="4">
        <f>'OBRA CON ACUERDO O CONTRATO'!J196</f>
        <v>100336</v>
      </c>
      <c r="AC197" s="6">
        <f>'OBRA CON ACUERDO O CONTRATO'!K196</f>
        <v>42583</v>
      </c>
      <c r="AD197" s="5" t="str">
        <f>'OBRA CON ACUERDO O CONTRATO'!L196</f>
        <v>-</v>
      </c>
      <c r="AE197" s="568" t="str">
        <f>'OBRA CON ACUERDO O CONTRATO'!M196</f>
        <v>-</v>
      </c>
      <c r="AF197" s="274"/>
      <c r="AG197" s="323"/>
      <c r="AH197" s="323"/>
      <c r="AI197" s="575"/>
      <c r="AJ197" s="13"/>
    </row>
    <row r="198" spans="1:36" ht="30" hidden="1" customHeight="1">
      <c r="A198" s="193">
        <f>'OBRA CON ACUERDO O CONTRATO'!E209</f>
        <v>2017</v>
      </c>
      <c r="B198" s="578"/>
      <c r="C198" s="180"/>
      <c r="D198" s="182"/>
      <c r="E198" s="182"/>
      <c r="F198" s="581"/>
      <c r="G198" s="588" t="str">
        <f>'OBRA CON ACUERDO O CONTRATO'!W197</f>
        <v>-</v>
      </c>
      <c r="H198" s="583"/>
      <c r="I198" s="591" t="str">
        <f>'OBRA CON ACUERDO O CONTRATO'!X197</f>
        <v>-</v>
      </c>
      <c r="J198" s="584"/>
      <c r="K198" s="588" t="str">
        <f>'OBRA CON ACUERDO O CONTRATO'!Y197</f>
        <v>-</v>
      </c>
      <c r="L198" s="585"/>
      <c r="M198" s="588" t="str">
        <f>'OBRA CON ACUERDO O CONTRATO'!Z197</f>
        <v>-</v>
      </c>
      <c r="N198" s="178"/>
      <c r="O198" s="178"/>
      <c r="P198" s="584"/>
      <c r="Q198" s="595" t="str">
        <f>'OBRA CON ACUERDO O CONTRATO'!AA197</f>
        <v>-</v>
      </c>
      <c r="R198" s="557"/>
      <c r="S198" s="598" t="str">
        <f>'OBRA CON ACUERDO O CONTRATO'!O197</f>
        <v>-</v>
      </c>
      <c r="T198" s="599" t="str">
        <f>'OBRA CON ACUERDO O CONTRATO'!P197</f>
        <v>-</v>
      </c>
      <c r="U198" s="21" t="str">
        <f>'OBRA CON ACUERDO O CONTRATO'!G197</f>
        <v>P3X1-14-PIS-0564-16</v>
      </c>
      <c r="V198" s="13"/>
      <c r="W198" s="13"/>
      <c r="X198" s="600" t="str">
        <f>'OBRA CON ACUERDO O CONTRATO'!F197</f>
        <v>3X1 PARA MIGRANTES</v>
      </c>
      <c r="Y198" s="13"/>
      <c r="Z198" s="2" t="str">
        <f>'OBRA CON ACUERDO O CONTRATO'!H197</f>
        <v>CONVENIO</v>
      </c>
      <c r="AA198" s="3" t="str">
        <f>'OBRA CON ACUERDO O CONTRATO'!I197</f>
        <v xml:space="preserve">REHABILITACION DE RED DE DRENAJE EN CALLE GUADALUPE VICTORIA DESDE HIDALGO HASTA ZONA FEDERAL DEL LAGO, EN LA LOCALIDAD DE SAN PEDRO TESISTAN </v>
      </c>
      <c r="AB198" s="4">
        <f>'OBRA CON ACUERDO O CONTRATO'!J197</f>
        <v>214516</v>
      </c>
      <c r="AC198" s="6">
        <f>'OBRA CON ACUERDO O CONTRATO'!K197</f>
        <v>42583</v>
      </c>
      <c r="AD198" s="5" t="str">
        <f>'OBRA CON ACUERDO O CONTRATO'!L197</f>
        <v>-</v>
      </c>
      <c r="AE198" s="568" t="str">
        <f>'OBRA CON ACUERDO O CONTRATO'!M197</f>
        <v>-</v>
      </c>
      <c r="AF198" s="274"/>
      <c r="AG198" s="323"/>
      <c r="AH198" s="323"/>
      <c r="AI198" s="575"/>
      <c r="AJ198" s="13"/>
    </row>
    <row r="199" spans="1:36" ht="30" hidden="1" customHeight="1">
      <c r="A199" s="193">
        <f>'OBRA CON ACUERDO O CONTRATO'!E210</f>
        <v>2017</v>
      </c>
      <c r="B199" s="578"/>
      <c r="C199" s="180"/>
      <c r="D199" s="182"/>
      <c r="E199" s="182"/>
      <c r="F199" s="581"/>
      <c r="G199" s="588" t="str">
        <f>'OBRA CON ACUERDO O CONTRATO'!W198</f>
        <v>-</v>
      </c>
      <c r="H199" s="583"/>
      <c r="I199" s="591" t="str">
        <f>'OBRA CON ACUERDO O CONTRATO'!X198</f>
        <v>-</v>
      </c>
      <c r="J199" s="584"/>
      <c r="K199" s="588" t="str">
        <f>'OBRA CON ACUERDO O CONTRATO'!Y198</f>
        <v>-</v>
      </c>
      <c r="L199" s="585"/>
      <c r="M199" s="588" t="str">
        <f>'OBRA CON ACUERDO O CONTRATO'!Z198</f>
        <v>-</v>
      </c>
      <c r="N199" s="178"/>
      <c r="O199" s="178"/>
      <c r="P199" s="584"/>
      <c r="Q199" s="595" t="str">
        <f>'OBRA CON ACUERDO O CONTRATO'!AA198</f>
        <v>-</v>
      </c>
      <c r="R199" s="557"/>
      <c r="S199" s="598" t="str">
        <f>'OBRA CON ACUERDO O CONTRATO'!O198</f>
        <v>-</v>
      </c>
      <c r="T199" s="599" t="str">
        <f>'OBRA CON ACUERDO O CONTRATO'!P198</f>
        <v>-</v>
      </c>
      <c r="U199" s="21" t="str">
        <f>'OBRA CON ACUERDO O CONTRATO'!G198</f>
        <v>P3X1-14-PIS-0562-16</v>
      </c>
      <c r="V199" s="13"/>
      <c r="W199" s="13"/>
      <c r="X199" s="600" t="str">
        <f>'OBRA CON ACUERDO O CONTRATO'!F198</f>
        <v>3X1 PARA MIGRANTES</v>
      </c>
      <c r="Y199" s="13"/>
      <c r="Z199" s="2" t="str">
        <f>'OBRA CON ACUERDO O CONTRATO'!H198</f>
        <v>CONVENIO</v>
      </c>
      <c r="AA199" s="3" t="str">
        <f>'OBRA CON ACUERDO O CONTRATO'!I198</f>
        <v>CONSTRUCCION DE DRENAJE PLUVIAL EN CALLE PRIVADA CAMICHINES EN LA LOCALIDAD DE JOCOTEPEC DEL MUNICIPIO JOCOTEPEC, JALISCO</v>
      </c>
      <c r="AB199" s="4">
        <f>'OBRA CON ACUERDO O CONTRATO'!J198</f>
        <v>233400</v>
      </c>
      <c r="AC199" s="6">
        <f>'OBRA CON ACUERDO O CONTRATO'!K198</f>
        <v>42583</v>
      </c>
      <c r="AD199" s="5" t="str">
        <f>'OBRA CON ACUERDO O CONTRATO'!L198</f>
        <v>-</v>
      </c>
      <c r="AE199" s="568" t="str">
        <f>'OBRA CON ACUERDO O CONTRATO'!M198</f>
        <v>-</v>
      </c>
      <c r="AF199" s="274"/>
      <c r="AG199" s="323"/>
      <c r="AH199" s="323"/>
      <c r="AI199" s="575"/>
      <c r="AJ199" s="13"/>
    </row>
    <row r="200" spans="1:36" ht="30" hidden="1" customHeight="1">
      <c r="A200" s="193">
        <f>'OBRA CON ACUERDO O CONTRATO'!E211</f>
        <v>2017</v>
      </c>
      <c r="B200" s="578"/>
      <c r="C200" s="180"/>
      <c r="D200" s="182"/>
      <c r="E200" s="182"/>
      <c r="F200" s="581"/>
      <c r="G200" s="588" t="str">
        <f>'OBRA CON ACUERDO O CONTRATO'!W199</f>
        <v>-</v>
      </c>
      <c r="H200" s="583"/>
      <c r="I200" s="591" t="str">
        <f>'OBRA CON ACUERDO O CONTRATO'!X199</f>
        <v>-</v>
      </c>
      <c r="J200" s="584"/>
      <c r="K200" s="588" t="str">
        <f>'OBRA CON ACUERDO O CONTRATO'!Y199</f>
        <v>-</v>
      </c>
      <c r="L200" s="585"/>
      <c r="M200" s="588" t="str">
        <f>'OBRA CON ACUERDO O CONTRATO'!Z199</f>
        <v>-</v>
      </c>
      <c r="N200" s="178"/>
      <c r="O200" s="178"/>
      <c r="P200" s="584"/>
      <c r="Q200" s="595" t="str">
        <f>'OBRA CON ACUERDO O CONTRATO'!AA199</f>
        <v>-</v>
      </c>
      <c r="R200" s="557"/>
      <c r="S200" s="598" t="str">
        <f>'OBRA CON ACUERDO O CONTRATO'!O199</f>
        <v>-</v>
      </c>
      <c r="T200" s="599" t="str">
        <f>'OBRA CON ACUERDO O CONTRATO'!P199</f>
        <v>-</v>
      </c>
      <c r="U200" s="21" t="str">
        <f>'OBRA CON ACUERDO O CONTRATO'!G199</f>
        <v>P3X1-14-PIS-0558-16</v>
      </c>
      <c r="V200" s="13"/>
      <c r="W200" s="13"/>
      <c r="X200" s="600" t="str">
        <f>'OBRA CON ACUERDO O CONTRATO'!F199</f>
        <v>3X1 PARA MIGRANTES</v>
      </c>
      <c r="Y200" s="13"/>
      <c r="Z200" s="2" t="str">
        <f>'OBRA CON ACUERDO O CONTRATO'!H199</f>
        <v>CONVENIO</v>
      </c>
      <c r="AA200" s="3" t="str">
        <f>'OBRA CON ACUERDO O CONTRATO'!I199</f>
        <v xml:space="preserve">REHABILITACION DE RED DE DRENAJE EN CALLE GUADALUPE VICTORIA DESDE HIDALGO HASTA ZONA FEDERAL DEL LAGO, EN LA LOCALIDAD DE SAN PEDRO TESISTAN </v>
      </c>
      <c r="AB200" s="4">
        <f>'OBRA CON ACUERDO O CONTRATO'!J199</f>
        <v>136120</v>
      </c>
      <c r="AC200" s="6">
        <f>'OBRA CON ACUERDO O CONTRATO'!K199</f>
        <v>42583</v>
      </c>
      <c r="AD200" s="5" t="str">
        <f>'OBRA CON ACUERDO O CONTRATO'!L199</f>
        <v>-</v>
      </c>
      <c r="AE200" s="568" t="str">
        <f>'OBRA CON ACUERDO O CONTRATO'!M199</f>
        <v>-</v>
      </c>
      <c r="AF200" s="274"/>
      <c r="AG200" s="323"/>
      <c r="AH200" s="323"/>
      <c r="AI200" s="575"/>
      <c r="AJ200" s="13"/>
    </row>
    <row r="201" spans="1:36" ht="30" hidden="1" customHeight="1">
      <c r="A201" s="193">
        <f>'OBRA CON ACUERDO O CONTRATO'!E212</f>
        <v>2017</v>
      </c>
      <c r="B201" s="578"/>
      <c r="C201" s="180"/>
      <c r="D201" s="182"/>
      <c r="E201" s="182"/>
      <c r="F201" s="581"/>
      <c r="G201" s="588" t="str">
        <f>'OBRA CON ACUERDO O CONTRATO'!W200</f>
        <v>-</v>
      </c>
      <c r="H201" s="583"/>
      <c r="I201" s="591" t="str">
        <f>'OBRA CON ACUERDO O CONTRATO'!X200</f>
        <v>-</v>
      </c>
      <c r="J201" s="584"/>
      <c r="K201" s="588" t="str">
        <f>'OBRA CON ACUERDO O CONTRATO'!Y200</f>
        <v>-</v>
      </c>
      <c r="L201" s="585"/>
      <c r="M201" s="588" t="str">
        <f>'OBRA CON ACUERDO O CONTRATO'!Z200</f>
        <v>-</v>
      </c>
      <c r="N201" s="178"/>
      <c r="O201" s="178"/>
      <c r="P201" s="584"/>
      <c r="Q201" s="595" t="str">
        <f>'OBRA CON ACUERDO O CONTRATO'!AA200</f>
        <v>-</v>
      </c>
      <c r="R201" s="557"/>
      <c r="S201" s="598" t="str">
        <f>'OBRA CON ACUERDO O CONTRATO'!O200</f>
        <v>-</v>
      </c>
      <c r="T201" s="599" t="str">
        <f>'OBRA CON ACUERDO O CONTRATO'!P200</f>
        <v>-</v>
      </c>
      <c r="U201" s="21" t="str">
        <f>'OBRA CON ACUERDO O CONTRATO'!G200</f>
        <v>P3X1-14-PIS-0566-16</v>
      </c>
      <c r="V201" s="13"/>
      <c r="W201" s="13"/>
      <c r="X201" s="600" t="str">
        <f>'OBRA CON ACUERDO O CONTRATO'!F200</f>
        <v>3X1 PARA MIGRANTES</v>
      </c>
      <c r="Y201" s="13"/>
      <c r="Z201" s="2" t="str">
        <f>'OBRA CON ACUERDO O CONTRATO'!H200</f>
        <v>CONVENIO</v>
      </c>
      <c r="AA201" s="3" t="str">
        <f>'OBRA CON ACUERDO O CONTRATO'!I200</f>
        <v>REHABILITACION DE RED DE DRENAJE EN CALLE RIVERA DEL LAGO DEL PARQUE LINEAL HASTA CALLE CHUECA EN LA LOCALIDAD DE CHANTEPEC (EL CHANTE) DEL MUNICIPIO JOCOTEPEC, JALISCO</v>
      </c>
      <c r="AB201" s="4">
        <f>'OBRA CON ACUERDO O CONTRATO'!J200</f>
        <v>525186</v>
      </c>
      <c r="AC201" s="6">
        <f>'OBRA CON ACUERDO O CONTRATO'!K200</f>
        <v>42583</v>
      </c>
      <c r="AD201" s="5" t="str">
        <f>'OBRA CON ACUERDO O CONTRATO'!L200</f>
        <v>-</v>
      </c>
      <c r="AE201" s="568" t="str">
        <f>'OBRA CON ACUERDO O CONTRATO'!M200</f>
        <v>-</v>
      </c>
      <c r="AF201" s="274"/>
      <c r="AG201" s="323"/>
      <c r="AH201" s="323"/>
      <c r="AI201" s="575"/>
      <c r="AJ201" s="13"/>
    </row>
    <row r="202" spans="1:36" ht="30" hidden="1" customHeight="1">
      <c r="A202" s="193">
        <f>'OBRA CON ACUERDO O CONTRATO'!E213</f>
        <v>2017</v>
      </c>
      <c r="B202" s="578"/>
      <c r="C202" s="180"/>
      <c r="D202" s="182"/>
      <c r="E202" s="182"/>
      <c r="F202" s="581"/>
      <c r="G202" s="588" t="str">
        <f>'OBRA CON ACUERDO O CONTRATO'!W201</f>
        <v>-</v>
      </c>
      <c r="H202" s="583"/>
      <c r="I202" s="591" t="str">
        <f>'OBRA CON ACUERDO O CONTRATO'!X201</f>
        <v>-</v>
      </c>
      <c r="J202" s="584"/>
      <c r="K202" s="588" t="str">
        <f>'OBRA CON ACUERDO O CONTRATO'!Y201</f>
        <v>-</v>
      </c>
      <c r="L202" s="585"/>
      <c r="M202" s="588" t="str">
        <f>'OBRA CON ACUERDO O CONTRATO'!Z201</f>
        <v>-</v>
      </c>
      <c r="N202" s="178"/>
      <c r="O202" s="178"/>
      <c r="P202" s="584"/>
      <c r="Q202" s="595" t="str">
        <f>'OBRA CON ACUERDO O CONTRATO'!AA201</f>
        <v>-</v>
      </c>
      <c r="R202" s="557"/>
      <c r="S202" s="598" t="str">
        <f>'OBRA CON ACUERDO O CONTRATO'!O201</f>
        <v>-</v>
      </c>
      <c r="T202" s="599" t="str">
        <f>'OBRA CON ACUERDO O CONTRATO'!P201</f>
        <v>-</v>
      </c>
      <c r="U202" s="21" t="str">
        <f>'OBRA CON ACUERDO O CONTRATO'!G201</f>
        <v>P3X1-14-PIS-0556-16</v>
      </c>
      <c r="V202" s="13"/>
      <c r="W202" s="13"/>
      <c r="X202" s="600" t="str">
        <f>'OBRA CON ACUERDO O CONTRATO'!F201</f>
        <v>3X1 PARA MIGRANTES</v>
      </c>
      <c r="Y202" s="13"/>
      <c r="Z202" s="2" t="str">
        <f>'OBRA CON ACUERDO O CONTRATO'!H201</f>
        <v>CONVENIO</v>
      </c>
      <c r="AA202" s="3" t="str">
        <f>'OBRA CON ACUERDO O CONTRATO'!I201</f>
        <v>REHABILITACION DE RED DE DRENAJE CALLE INSURGENTES PRIMERA ETAPA EN LA LOCALIDAD DE ZAPOTITAN DE HIDALGO DEL MUNICIPIO JOCOTEPEC, JALISCO</v>
      </c>
      <c r="AB202" s="4">
        <f>'OBRA CON ACUERDO O CONTRATO'!J201</f>
        <v>678342</v>
      </c>
      <c r="AC202" s="6">
        <f>'OBRA CON ACUERDO O CONTRATO'!K201</f>
        <v>42583</v>
      </c>
      <c r="AD202" s="5" t="str">
        <f>'OBRA CON ACUERDO O CONTRATO'!L201</f>
        <v>-</v>
      </c>
      <c r="AE202" s="568" t="str">
        <f>'OBRA CON ACUERDO O CONTRATO'!M201</f>
        <v>-</v>
      </c>
      <c r="AF202" s="274"/>
      <c r="AG202" s="323"/>
      <c r="AH202" s="323"/>
      <c r="AI202" s="575"/>
      <c r="AJ202" s="13"/>
    </row>
    <row r="203" spans="1:36" ht="30" hidden="1" customHeight="1">
      <c r="A203" s="193">
        <f>'OBRA CON ACUERDO O CONTRATO'!E214</f>
        <v>2017</v>
      </c>
      <c r="B203" s="578"/>
      <c r="C203" s="180"/>
      <c r="D203" s="182"/>
      <c r="E203" s="182"/>
      <c r="F203" s="581"/>
      <c r="G203" s="588" t="str">
        <f>'OBRA CON ACUERDO O CONTRATO'!W202</f>
        <v>-</v>
      </c>
      <c r="H203" s="583"/>
      <c r="I203" s="591" t="str">
        <f>'OBRA CON ACUERDO O CONTRATO'!X202</f>
        <v>-</v>
      </c>
      <c r="J203" s="584"/>
      <c r="K203" s="588" t="str">
        <f>'OBRA CON ACUERDO O CONTRATO'!Y202</f>
        <v>-</v>
      </c>
      <c r="L203" s="585"/>
      <c r="M203" s="588" t="str">
        <f>'OBRA CON ACUERDO O CONTRATO'!Z202</f>
        <v>-</v>
      </c>
      <c r="N203" s="178"/>
      <c r="O203" s="178"/>
      <c r="P203" s="584"/>
      <c r="Q203" s="595" t="str">
        <f>'OBRA CON ACUERDO O CONTRATO'!AA202</f>
        <v>-</v>
      </c>
      <c r="R203" s="557"/>
      <c r="S203" s="598" t="str">
        <f>'OBRA CON ACUERDO O CONTRATO'!O202</f>
        <v>-</v>
      </c>
      <c r="T203" s="599" t="str">
        <f>'OBRA CON ACUERDO O CONTRATO'!P202</f>
        <v>-</v>
      </c>
      <c r="U203" s="21" t="str">
        <f>'OBRA CON ACUERDO O CONTRATO'!G202</f>
        <v>P3X1-14-PIS-0560-16</v>
      </c>
      <c r="V203" s="13"/>
      <c r="W203" s="13"/>
      <c r="X203" s="600" t="str">
        <f>'OBRA CON ACUERDO O CONTRATO'!F202</f>
        <v>3X1 PARA MIGRANTES</v>
      </c>
      <c r="Y203" s="13"/>
      <c r="Z203" s="2" t="str">
        <f>'OBRA CON ACUERDO O CONTRATO'!H202</f>
        <v>CONVENIO</v>
      </c>
      <c r="AA203" s="3" t="str">
        <f>'OBRA CON ACUERDO O CONTRATO'!I202</f>
        <v>EMPEDRADO AHOGADO EN CEMENTO EN CALLE INSURGENTES PRIMERA ETAPA, ZAPOTITAN DE HIDALGO</v>
      </c>
      <c r="AB203" s="4">
        <f>'OBRA CON ACUERDO O CONTRATO'!J202</f>
        <v>2426000</v>
      </c>
      <c r="AC203" s="6">
        <f>'OBRA CON ACUERDO O CONTRATO'!K202</f>
        <v>42583</v>
      </c>
      <c r="AD203" s="5" t="str">
        <f>'OBRA CON ACUERDO O CONTRATO'!L202</f>
        <v>-</v>
      </c>
      <c r="AE203" s="568" t="str">
        <f>'OBRA CON ACUERDO O CONTRATO'!M202</f>
        <v>-</v>
      </c>
      <c r="AF203" s="274"/>
      <c r="AG203" s="323"/>
      <c r="AH203" s="323"/>
      <c r="AI203" s="575"/>
      <c r="AJ203" s="13"/>
    </row>
    <row r="204" spans="1:36" ht="30" hidden="1" customHeight="1">
      <c r="A204" s="193">
        <f>'OBRA CON ACUERDO O CONTRATO'!E215</f>
        <v>2017</v>
      </c>
      <c r="B204" s="578"/>
      <c r="C204" s="180"/>
      <c r="D204" s="182"/>
      <c r="E204" s="182"/>
      <c r="F204" s="581"/>
      <c r="G204" s="588" t="str">
        <f>'OBRA CON ACUERDO O CONTRATO'!W203</f>
        <v>-</v>
      </c>
      <c r="H204" s="583"/>
      <c r="I204" s="591" t="str">
        <f>'OBRA CON ACUERDO O CONTRATO'!X203</f>
        <v>-</v>
      </c>
      <c r="J204" s="584"/>
      <c r="K204" s="588" t="str">
        <f>'OBRA CON ACUERDO O CONTRATO'!Y203</f>
        <v>-</v>
      </c>
      <c r="L204" s="585"/>
      <c r="M204" s="588" t="str">
        <f>'OBRA CON ACUERDO O CONTRATO'!Z203</f>
        <v>-</v>
      </c>
      <c r="N204" s="178"/>
      <c r="O204" s="178"/>
      <c r="P204" s="584"/>
      <c r="Q204" s="595" t="str">
        <f>'OBRA CON ACUERDO O CONTRATO'!AA203</f>
        <v>-</v>
      </c>
      <c r="R204" s="557"/>
      <c r="S204" s="598" t="str">
        <f>'OBRA CON ACUERDO O CONTRATO'!O203</f>
        <v>-</v>
      </c>
      <c r="T204" s="599" t="str">
        <f>'OBRA CON ACUERDO O CONTRATO'!P203</f>
        <v>-</v>
      </c>
      <c r="U204" s="21" t="str">
        <f>'OBRA CON ACUERDO O CONTRATO'!G203</f>
        <v>P3X1-14-PIS-0567-16</v>
      </c>
      <c r="V204" s="13"/>
      <c r="W204" s="13"/>
      <c r="X204" s="600" t="str">
        <f>'OBRA CON ACUERDO O CONTRATO'!F203</f>
        <v>3X1 PARA MIGRANTES</v>
      </c>
      <c r="Y204" s="13"/>
      <c r="Z204" s="2" t="str">
        <f>'OBRA CON ACUERDO O CONTRATO'!H203</f>
        <v>CONVENIO</v>
      </c>
      <c r="AA204" s="3" t="str">
        <f>'OBRA CON ACUERDO O CONTRATO'!I203</f>
        <v>COLOCACION DE EMPEDRADO AHOGADO EN CEMENTO EN CALLE RAMON CORONA DESDE PINO SUAREZ HASTA ZONA FEDERAL DEL LAGO EN LA LOCALIDAD DE SAN PEDRO TESISTAN DEL MUNICIPIO JOCOTEPEC, JALISCO</v>
      </c>
      <c r="AB204" s="4">
        <f>'OBRA CON ACUERDO O CONTRATO'!J203</f>
        <v>236752</v>
      </c>
      <c r="AC204" s="6">
        <f>'OBRA CON ACUERDO O CONTRATO'!K203</f>
        <v>42583</v>
      </c>
      <c r="AD204" s="5" t="str">
        <f>'OBRA CON ACUERDO O CONTRATO'!L203</f>
        <v>-</v>
      </c>
      <c r="AE204" s="568" t="str">
        <f>'OBRA CON ACUERDO O CONTRATO'!M203</f>
        <v>-</v>
      </c>
      <c r="AF204" s="274"/>
      <c r="AG204" s="323"/>
      <c r="AH204" s="323"/>
      <c r="AI204" s="575"/>
      <c r="AJ204" s="13"/>
    </row>
    <row r="205" spans="1:36" ht="30" hidden="1" customHeight="1">
      <c r="A205" s="193">
        <f>'OBRA CON ACUERDO O CONTRATO'!E216</f>
        <v>2017</v>
      </c>
      <c r="B205" s="578"/>
      <c r="C205" s="180"/>
      <c r="D205" s="182"/>
      <c r="E205" s="182"/>
      <c r="F205" s="581"/>
      <c r="G205" s="588" t="str">
        <f>'OBRA CON ACUERDO O CONTRATO'!W204</f>
        <v>-</v>
      </c>
      <c r="H205" s="583"/>
      <c r="I205" s="591" t="str">
        <f>'OBRA CON ACUERDO O CONTRATO'!X204</f>
        <v>-</v>
      </c>
      <c r="J205" s="584"/>
      <c r="K205" s="588" t="str">
        <f>'OBRA CON ACUERDO O CONTRATO'!Y204</f>
        <v>-</v>
      </c>
      <c r="L205" s="585"/>
      <c r="M205" s="588" t="str">
        <f>'OBRA CON ACUERDO O CONTRATO'!Z204</f>
        <v>-</v>
      </c>
      <c r="N205" s="178"/>
      <c r="O205" s="178"/>
      <c r="P205" s="584"/>
      <c r="Q205" s="595" t="str">
        <f>'OBRA CON ACUERDO O CONTRATO'!AA204</f>
        <v>-</v>
      </c>
      <c r="R205" s="557"/>
      <c r="S205" s="598" t="str">
        <f>'OBRA CON ACUERDO O CONTRATO'!O204</f>
        <v>-</v>
      </c>
      <c r="T205" s="599" t="str">
        <f>'OBRA CON ACUERDO O CONTRATO'!P204</f>
        <v>-</v>
      </c>
      <c r="U205" s="21" t="str">
        <f>'OBRA CON ACUERDO O CONTRATO'!G204</f>
        <v>P3X1-14-PIS-0561-16</v>
      </c>
      <c r="V205" s="13"/>
      <c r="W205" s="13"/>
      <c r="X205" s="600" t="str">
        <f>'OBRA CON ACUERDO O CONTRATO'!F204</f>
        <v>3X1 PARA MIGRANTES</v>
      </c>
      <c r="Y205" s="13"/>
      <c r="Z205" s="2" t="str">
        <f>'OBRA CON ACUERDO O CONTRATO'!H204</f>
        <v>CONVENIO</v>
      </c>
      <c r="AA205" s="3" t="str">
        <f>'OBRA CON ACUERDO O CONTRATO'!I204</f>
        <v>COLOCACIÓN DE EMPEDRADO AHOGADO EN CEMENTO EN CALLE GUADALUPE VICTORIA DESDE HIDALGO HASTA ZONA FEDERAL DEL LAGO, EN LA LOCALIDAD DE SAN PEDRO TESISTAN</v>
      </c>
      <c r="AB205" s="4">
        <f>'OBRA CON ACUERDO O CONTRATO'!J204</f>
        <v>259860</v>
      </c>
      <c r="AC205" s="6">
        <f>'OBRA CON ACUERDO O CONTRATO'!K204</f>
        <v>42583</v>
      </c>
      <c r="AD205" s="5" t="str">
        <f>'OBRA CON ACUERDO O CONTRATO'!L204</f>
        <v>-</v>
      </c>
      <c r="AE205" s="568" t="str">
        <f>'OBRA CON ACUERDO O CONTRATO'!M204</f>
        <v>-</v>
      </c>
      <c r="AF205" s="274"/>
      <c r="AG205" s="323"/>
      <c r="AH205" s="323"/>
      <c r="AI205" s="575"/>
      <c r="AJ205" s="13"/>
    </row>
    <row r="206" spans="1:36" ht="30" hidden="1">
      <c r="A206" s="193">
        <f>'OBRA CON ACUERDO O CONTRATO'!E206</f>
        <v>2017</v>
      </c>
      <c r="B206" s="578"/>
      <c r="C206" s="180"/>
      <c r="D206" s="182"/>
      <c r="E206" s="182"/>
      <c r="F206" s="581"/>
      <c r="G206" s="588" t="str">
        <f>'OBRA CON ACUERDO O CONTRATO'!W205</f>
        <v>-</v>
      </c>
      <c r="H206" s="583"/>
      <c r="I206" s="591" t="str">
        <f>'OBRA CON ACUERDO O CONTRATO'!X205</f>
        <v>-</v>
      </c>
      <c r="J206" s="584"/>
      <c r="K206" s="588" t="str">
        <f>'OBRA CON ACUERDO O CONTRATO'!Y205</f>
        <v>-</v>
      </c>
      <c r="L206" s="585"/>
      <c r="M206" s="588" t="str">
        <f>'OBRA CON ACUERDO O CONTRATO'!Z205</f>
        <v>-</v>
      </c>
      <c r="N206" s="178"/>
      <c r="O206" s="178"/>
      <c r="P206" s="584"/>
      <c r="Q206" s="595" t="str">
        <f>'OBRA CON ACUERDO O CONTRATO'!AA205</f>
        <v>-</v>
      </c>
      <c r="R206" s="557"/>
      <c r="S206" s="598" t="str">
        <f>'OBRA CON ACUERDO O CONTRATO'!O205</f>
        <v>-</v>
      </c>
      <c r="T206" s="599">
        <f>'OBRA CON ACUERDO O CONTRATO'!P205</f>
        <v>0</v>
      </c>
      <c r="U206" s="21" t="str">
        <f>'OBRA CON ACUERDO O CONTRATO'!G205</f>
        <v>DOP/AD/001/2017</v>
      </c>
      <c r="V206" s="13"/>
      <c r="W206" s="13"/>
      <c r="X206" s="600">
        <f>'OBRA CON ACUERDO O CONTRATO'!F205</f>
        <v>0</v>
      </c>
      <c r="Y206" s="13"/>
      <c r="Z206" s="2" t="str">
        <f>'OBRA CON ACUERDO O CONTRATO'!H205</f>
        <v>ADMINISTRACION DIRECTA</v>
      </c>
      <c r="AA206" s="3">
        <f>'OBRA CON ACUERDO O CONTRATO'!I205</f>
        <v>0</v>
      </c>
      <c r="AB206" s="4">
        <f>'OBRA CON ACUERDO O CONTRATO'!J205</f>
        <v>0</v>
      </c>
      <c r="AC206" s="6">
        <f>'OBRA CON ACUERDO O CONTRATO'!K205</f>
        <v>0</v>
      </c>
      <c r="AD206" s="5">
        <f>'OBRA CON ACUERDO O CONTRATO'!L205</f>
        <v>0</v>
      </c>
      <c r="AE206" s="568">
        <f>'OBRA CON ACUERDO O CONTRATO'!M205</f>
        <v>0</v>
      </c>
      <c r="AF206" s="274"/>
      <c r="AG206" s="323"/>
      <c r="AH206" s="323"/>
      <c r="AI206" s="575"/>
      <c r="AJ206" s="13"/>
    </row>
    <row r="207" spans="1:36" ht="30" hidden="1">
      <c r="A207" s="193">
        <f>'OBRA CON ACUERDO O CONTRATO'!E207</f>
        <v>2017</v>
      </c>
      <c r="B207" s="578"/>
      <c r="C207" s="180"/>
      <c r="D207" s="182"/>
      <c r="E207" s="182"/>
      <c r="F207" s="581"/>
      <c r="G207" s="588" t="str">
        <f>'OBRA CON ACUERDO O CONTRATO'!W206</f>
        <v>-</v>
      </c>
      <c r="H207" s="583"/>
      <c r="I207" s="591" t="str">
        <f>'OBRA CON ACUERDO O CONTRATO'!X206</f>
        <v>-</v>
      </c>
      <c r="J207" s="584"/>
      <c r="K207" s="588" t="str">
        <f>'OBRA CON ACUERDO O CONTRATO'!Y206</f>
        <v>-</v>
      </c>
      <c r="L207" s="585"/>
      <c r="M207" s="588" t="str">
        <f>'OBRA CON ACUERDO O CONTRATO'!Z206</f>
        <v>-</v>
      </c>
      <c r="N207" s="178"/>
      <c r="O207" s="178"/>
      <c r="P207" s="584"/>
      <c r="Q207" s="595" t="str">
        <f>'OBRA CON ACUERDO O CONTRATO'!AA206</f>
        <v>-</v>
      </c>
      <c r="R207" s="557"/>
      <c r="S207" s="598" t="str">
        <f>'OBRA CON ACUERDO O CONTRATO'!O206</f>
        <v>-</v>
      </c>
      <c r="T207" s="599">
        <f>'OBRA CON ACUERDO O CONTRATO'!P206</f>
        <v>0</v>
      </c>
      <c r="U207" s="21" t="str">
        <f>'OBRA CON ACUERDO O CONTRATO'!G206</f>
        <v>DOP/AD/002/2017</v>
      </c>
      <c r="V207" s="13"/>
      <c r="W207" s="13"/>
      <c r="X207" s="600">
        <f>'OBRA CON ACUERDO O CONTRATO'!F206</f>
        <v>0</v>
      </c>
      <c r="Y207" s="13"/>
      <c r="Z207" s="2" t="str">
        <f>'OBRA CON ACUERDO O CONTRATO'!H206</f>
        <v>ADMINISTRACION DIRECTA</v>
      </c>
      <c r="AA207" s="3">
        <f>'OBRA CON ACUERDO O CONTRATO'!I206</f>
        <v>0</v>
      </c>
      <c r="AB207" s="4">
        <f>'OBRA CON ACUERDO O CONTRATO'!J206</f>
        <v>0</v>
      </c>
      <c r="AC207" s="6">
        <f>'OBRA CON ACUERDO O CONTRATO'!K206</f>
        <v>0</v>
      </c>
      <c r="AD207" s="5">
        <f>'OBRA CON ACUERDO O CONTRATO'!L206</f>
        <v>0</v>
      </c>
      <c r="AE207" s="568">
        <f>'OBRA CON ACUERDO O CONTRATO'!M206</f>
        <v>0</v>
      </c>
      <c r="AF207" s="274"/>
      <c r="AG207" s="323"/>
      <c r="AH207" s="323"/>
      <c r="AI207" s="575"/>
      <c r="AJ207" s="13"/>
    </row>
    <row r="208" spans="1:36" ht="30" hidden="1">
      <c r="A208" s="193">
        <f>'OBRA CON ACUERDO O CONTRATO'!E208</f>
        <v>2017</v>
      </c>
      <c r="B208" s="578"/>
      <c r="C208" s="180"/>
      <c r="D208" s="182"/>
      <c r="E208" s="182"/>
      <c r="F208" s="581"/>
      <c r="G208" s="588" t="str">
        <f>'OBRA CON ACUERDO O CONTRATO'!W207</f>
        <v>-</v>
      </c>
      <c r="H208" s="583"/>
      <c r="I208" s="591" t="str">
        <f>'OBRA CON ACUERDO O CONTRATO'!X207</f>
        <v>-</v>
      </c>
      <c r="J208" s="584"/>
      <c r="K208" s="588" t="str">
        <f>'OBRA CON ACUERDO O CONTRATO'!Y207</f>
        <v>-</v>
      </c>
      <c r="L208" s="585"/>
      <c r="M208" s="588" t="str">
        <f>'OBRA CON ACUERDO O CONTRATO'!Z207</f>
        <v>-</v>
      </c>
      <c r="N208" s="178"/>
      <c r="O208" s="178"/>
      <c r="P208" s="584"/>
      <c r="Q208" s="595" t="str">
        <f>'OBRA CON ACUERDO O CONTRATO'!AA207</f>
        <v>-</v>
      </c>
      <c r="R208" s="557"/>
      <c r="S208" s="598" t="str">
        <f>'OBRA CON ACUERDO O CONTRATO'!O207</f>
        <v>-</v>
      </c>
      <c r="T208" s="599">
        <f>'OBRA CON ACUERDO O CONTRATO'!P207</f>
        <v>0</v>
      </c>
      <c r="U208" s="21" t="str">
        <f>'OBRA CON ACUERDO O CONTRATO'!G207</f>
        <v>DOP/AD/003/2017</v>
      </c>
      <c r="V208" s="13"/>
      <c r="W208" s="13"/>
      <c r="X208" s="600">
        <f>'OBRA CON ACUERDO O CONTRATO'!F207</f>
        <v>0</v>
      </c>
      <c r="Y208" s="13"/>
      <c r="Z208" s="2" t="str">
        <f>'OBRA CON ACUERDO O CONTRATO'!H207</f>
        <v>ADMINISTRACION DIRECTA</v>
      </c>
      <c r="AA208" s="3">
        <f>'OBRA CON ACUERDO O CONTRATO'!I207</f>
        <v>0</v>
      </c>
      <c r="AB208" s="4">
        <f>'OBRA CON ACUERDO O CONTRATO'!J207</f>
        <v>0</v>
      </c>
      <c r="AC208" s="6">
        <f>'OBRA CON ACUERDO O CONTRATO'!K207</f>
        <v>0</v>
      </c>
      <c r="AD208" s="5">
        <f>'OBRA CON ACUERDO O CONTRATO'!L207</f>
        <v>0</v>
      </c>
      <c r="AE208" s="568">
        <f>'OBRA CON ACUERDO O CONTRATO'!M207</f>
        <v>0</v>
      </c>
      <c r="AF208" s="274"/>
      <c r="AG208" s="323"/>
      <c r="AH208" s="323"/>
      <c r="AI208" s="575"/>
      <c r="AJ208" s="13"/>
    </row>
    <row r="209" spans="1:36" ht="30" hidden="1">
      <c r="A209" s="193">
        <f>'OBRA CON ACUERDO O CONTRATO'!E209</f>
        <v>2017</v>
      </c>
      <c r="B209" s="578"/>
      <c r="C209" s="180"/>
      <c r="D209" s="182"/>
      <c r="E209" s="182"/>
      <c r="F209" s="581"/>
      <c r="G209" s="588" t="str">
        <f>'OBRA CON ACUERDO O CONTRATO'!W208</f>
        <v>-</v>
      </c>
      <c r="H209" s="583"/>
      <c r="I209" s="591" t="str">
        <f>'OBRA CON ACUERDO O CONTRATO'!X208</f>
        <v>-</v>
      </c>
      <c r="J209" s="584"/>
      <c r="K209" s="588" t="str">
        <f>'OBRA CON ACUERDO O CONTRATO'!Y208</f>
        <v>-</v>
      </c>
      <c r="L209" s="585"/>
      <c r="M209" s="588" t="str">
        <f>'OBRA CON ACUERDO O CONTRATO'!Z208</f>
        <v>-</v>
      </c>
      <c r="N209" s="178"/>
      <c r="O209" s="178"/>
      <c r="P209" s="584"/>
      <c r="Q209" s="595" t="str">
        <f>'OBRA CON ACUERDO O CONTRATO'!AA208</f>
        <v>-</v>
      </c>
      <c r="R209" s="557"/>
      <c r="S209" s="598" t="str">
        <f>'OBRA CON ACUERDO O CONTRATO'!O208</f>
        <v>-</v>
      </c>
      <c r="T209" s="599">
        <f>'OBRA CON ACUERDO O CONTRATO'!P208</f>
        <v>0</v>
      </c>
      <c r="U209" s="21" t="str">
        <f>'OBRA CON ACUERDO O CONTRATO'!G208</f>
        <v>DOP/AD/004/2017</v>
      </c>
      <c r="V209" s="13"/>
      <c r="W209" s="13"/>
      <c r="X209" s="600">
        <f>'OBRA CON ACUERDO O CONTRATO'!F208</f>
        <v>0</v>
      </c>
      <c r="Y209" s="13"/>
      <c r="Z209" s="2" t="str">
        <f>'OBRA CON ACUERDO O CONTRATO'!H208</f>
        <v>ADMINISTRACION DIRECTA</v>
      </c>
      <c r="AA209" s="3">
        <f>'OBRA CON ACUERDO O CONTRATO'!I208</f>
        <v>0</v>
      </c>
      <c r="AB209" s="4">
        <f>'OBRA CON ACUERDO O CONTRATO'!J208</f>
        <v>0</v>
      </c>
      <c r="AC209" s="6">
        <f>'OBRA CON ACUERDO O CONTRATO'!K208</f>
        <v>0</v>
      </c>
      <c r="AD209" s="5">
        <f>'OBRA CON ACUERDO O CONTRATO'!L208</f>
        <v>0</v>
      </c>
      <c r="AE209" s="568">
        <f>'OBRA CON ACUERDO O CONTRATO'!M208</f>
        <v>0</v>
      </c>
      <c r="AF209" s="274"/>
      <c r="AG209" s="323"/>
      <c r="AH209" s="323"/>
      <c r="AI209" s="575"/>
      <c r="AJ209" s="13"/>
    </row>
    <row r="210" spans="1:36" ht="30" hidden="1">
      <c r="A210" s="193">
        <f>'OBRA CON ACUERDO O CONTRATO'!E210</f>
        <v>2017</v>
      </c>
      <c r="B210" s="578"/>
      <c r="C210" s="180"/>
      <c r="D210" s="182"/>
      <c r="E210" s="182"/>
      <c r="F210" s="581"/>
      <c r="G210" s="588" t="str">
        <f>'OBRA CON ACUERDO O CONTRATO'!W209</f>
        <v>-</v>
      </c>
      <c r="H210" s="583"/>
      <c r="I210" s="591" t="str">
        <f>'OBRA CON ACUERDO O CONTRATO'!X209</f>
        <v>-</v>
      </c>
      <c r="J210" s="584"/>
      <c r="K210" s="588" t="str">
        <f>'OBRA CON ACUERDO O CONTRATO'!Y209</f>
        <v>-</v>
      </c>
      <c r="L210" s="585"/>
      <c r="M210" s="588" t="str">
        <f>'OBRA CON ACUERDO O CONTRATO'!Z209</f>
        <v>-</v>
      </c>
      <c r="N210" s="178"/>
      <c r="O210" s="178"/>
      <c r="P210" s="584"/>
      <c r="Q210" s="595" t="str">
        <f>'OBRA CON ACUERDO O CONTRATO'!AA209</f>
        <v>-</v>
      </c>
      <c r="R210" s="557"/>
      <c r="S210" s="598" t="str">
        <f>'OBRA CON ACUERDO O CONTRATO'!O209</f>
        <v>-</v>
      </c>
      <c r="T210" s="599">
        <f>'OBRA CON ACUERDO O CONTRATO'!P209</f>
        <v>0</v>
      </c>
      <c r="U210" s="21" t="str">
        <f>'OBRA CON ACUERDO O CONTRATO'!G209</f>
        <v>DOP/AD/005/2017</v>
      </c>
      <c r="V210" s="13"/>
      <c r="W210" s="13"/>
      <c r="X210" s="600">
        <f>'OBRA CON ACUERDO O CONTRATO'!F209</f>
        <v>0</v>
      </c>
      <c r="Y210" s="13"/>
      <c r="Z210" s="2" t="str">
        <f>'OBRA CON ACUERDO O CONTRATO'!H209</f>
        <v>ADMINISTRACION DIRECTA</v>
      </c>
      <c r="AA210" s="3">
        <f>'OBRA CON ACUERDO O CONTRATO'!I209</f>
        <v>0</v>
      </c>
      <c r="AB210" s="4">
        <f>'OBRA CON ACUERDO O CONTRATO'!J209</f>
        <v>0</v>
      </c>
      <c r="AC210" s="6">
        <f>'OBRA CON ACUERDO O CONTRATO'!K209</f>
        <v>0</v>
      </c>
      <c r="AD210" s="5">
        <f>'OBRA CON ACUERDO O CONTRATO'!L209</f>
        <v>0</v>
      </c>
      <c r="AE210" s="568">
        <f>'OBRA CON ACUERDO O CONTRATO'!M209</f>
        <v>0</v>
      </c>
      <c r="AF210" s="274"/>
      <c r="AG210" s="323"/>
      <c r="AH210" s="323"/>
      <c r="AI210" s="575"/>
      <c r="AJ210" s="13"/>
    </row>
    <row r="211" spans="1:36" ht="30" hidden="1">
      <c r="A211" s="193">
        <f>'OBRA CON ACUERDO O CONTRATO'!E211</f>
        <v>2017</v>
      </c>
      <c r="B211" s="578"/>
      <c r="C211" s="180"/>
      <c r="D211" s="182"/>
      <c r="E211" s="182"/>
      <c r="F211" s="581"/>
      <c r="G211" s="588" t="str">
        <f>'OBRA CON ACUERDO O CONTRATO'!W210</f>
        <v>-</v>
      </c>
      <c r="H211" s="583"/>
      <c r="I211" s="591" t="str">
        <f>'OBRA CON ACUERDO O CONTRATO'!X210</f>
        <v>-</v>
      </c>
      <c r="J211" s="584"/>
      <c r="K211" s="588" t="str">
        <f>'OBRA CON ACUERDO O CONTRATO'!Y210</f>
        <v>-</v>
      </c>
      <c r="L211" s="585"/>
      <c r="M211" s="588" t="str">
        <f>'OBRA CON ACUERDO O CONTRATO'!Z210</f>
        <v>-</v>
      </c>
      <c r="N211" s="178"/>
      <c r="O211" s="178"/>
      <c r="P211" s="584"/>
      <c r="Q211" s="595" t="str">
        <f>'OBRA CON ACUERDO O CONTRATO'!AA210</f>
        <v>-</v>
      </c>
      <c r="R211" s="557"/>
      <c r="S211" s="598" t="str">
        <f>'OBRA CON ACUERDO O CONTRATO'!O210</f>
        <v>-</v>
      </c>
      <c r="T211" s="599">
        <f>'OBRA CON ACUERDO O CONTRATO'!P210</f>
        <v>0</v>
      </c>
      <c r="U211" s="21" t="str">
        <f>'OBRA CON ACUERDO O CONTRATO'!G210</f>
        <v>DOP/AD/006/2017</v>
      </c>
      <c r="V211" s="13"/>
      <c r="W211" s="13"/>
      <c r="X211" s="600">
        <f>'OBRA CON ACUERDO O CONTRATO'!F210</f>
        <v>0</v>
      </c>
      <c r="Y211" s="13"/>
      <c r="Z211" s="2" t="str">
        <f>'OBRA CON ACUERDO O CONTRATO'!H210</f>
        <v>ADMINISTRACION DIRECTA</v>
      </c>
      <c r="AA211" s="3">
        <f>'OBRA CON ACUERDO O CONTRATO'!I210</f>
        <v>0</v>
      </c>
      <c r="AB211" s="4">
        <f>'OBRA CON ACUERDO O CONTRATO'!J210</f>
        <v>0</v>
      </c>
      <c r="AC211" s="6">
        <f>'OBRA CON ACUERDO O CONTRATO'!K210</f>
        <v>0</v>
      </c>
      <c r="AD211" s="5">
        <f>'OBRA CON ACUERDO O CONTRATO'!L210</f>
        <v>0</v>
      </c>
      <c r="AE211" s="568">
        <f>'OBRA CON ACUERDO O CONTRATO'!M210</f>
        <v>0</v>
      </c>
      <c r="AF211" s="274"/>
      <c r="AG211" s="323"/>
      <c r="AH211" s="323"/>
      <c r="AI211" s="575"/>
      <c r="AJ211" s="13"/>
    </row>
    <row r="212" spans="1:36" ht="30" hidden="1">
      <c r="A212" s="193">
        <f>'OBRA CON ACUERDO O CONTRATO'!E212</f>
        <v>2017</v>
      </c>
      <c r="B212" s="578"/>
      <c r="C212" s="180"/>
      <c r="D212" s="182"/>
      <c r="E212" s="182"/>
      <c r="F212" s="581"/>
      <c r="G212" s="588" t="str">
        <f>'OBRA CON ACUERDO O CONTRATO'!W211</f>
        <v>-</v>
      </c>
      <c r="H212" s="583"/>
      <c r="I212" s="591" t="str">
        <f>'OBRA CON ACUERDO O CONTRATO'!X211</f>
        <v>-</v>
      </c>
      <c r="J212" s="584"/>
      <c r="K212" s="588" t="str">
        <f>'OBRA CON ACUERDO O CONTRATO'!Y211</f>
        <v>-</v>
      </c>
      <c r="L212" s="585"/>
      <c r="M212" s="588" t="str">
        <f>'OBRA CON ACUERDO O CONTRATO'!Z211</f>
        <v>-</v>
      </c>
      <c r="N212" s="178"/>
      <c r="O212" s="178"/>
      <c r="P212" s="584"/>
      <c r="Q212" s="595" t="str">
        <f>'OBRA CON ACUERDO O CONTRATO'!AA211</f>
        <v>-</v>
      </c>
      <c r="R212" s="557"/>
      <c r="S212" s="598" t="str">
        <f>'OBRA CON ACUERDO O CONTRATO'!O211</f>
        <v>-</v>
      </c>
      <c r="T212" s="599">
        <f>'OBRA CON ACUERDO O CONTRATO'!P211</f>
        <v>0</v>
      </c>
      <c r="U212" s="21" t="str">
        <f>'OBRA CON ACUERDO O CONTRATO'!G211</f>
        <v>DOP/AD/007/2017</v>
      </c>
      <c r="V212" s="13"/>
      <c r="W212" s="13"/>
      <c r="X212" s="600">
        <f>'OBRA CON ACUERDO O CONTRATO'!F211</f>
        <v>0</v>
      </c>
      <c r="Y212" s="13"/>
      <c r="Z212" s="2" t="str">
        <f>'OBRA CON ACUERDO O CONTRATO'!H211</f>
        <v>ADMINISTRACION DIRECTA</v>
      </c>
      <c r="AA212" s="3">
        <f>'OBRA CON ACUERDO O CONTRATO'!I211</f>
        <v>0</v>
      </c>
      <c r="AB212" s="4">
        <f>'OBRA CON ACUERDO O CONTRATO'!J211</f>
        <v>0</v>
      </c>
      <c r="AC212" s="6">
        <f>'OBRA CON ACUERDO O CONTRATO'!K211</f>
        <v>0</v>
      </c>
      <c r="AD212" s="5">
        <f>'OBRA CON ACUERDO O CONTRATO'!L211</f>
        <v>0</v>
      </c>
      <c r="AE212" s="568">
        <f>'OBRA CON ACUERDO O CONTRATO'!M211</f>
        <v>0</v>
      </c>
      <c r="AF212" s="274"/>
      <c r="AG212" s="323"/>
      <c r="AH212" s="323"/>
      <c r="AI212" s="575"/>
      <c r="AJ212" s="13"/>
    </row>
    <row r="213" spans="1:36" ht="30" hidden="1">
      <c r="A213" s="193">
        <f>'OBRA CON ACUERDO O CONTRATO'!E213</f>
        <v>2017</v>
      </c>
      <c r="B213" s="578"/>
      <c r="C213" s="180"/>
      <c r="D213" s="182"/>
      <c r="E213" s="182"/>
      <c r="F213" s="581"/>
      <c r="G213" s="588" t="str">
        <f>'OBRA CON ACUERDO O CONTRATO'!W212</f>
        <v>-</v>
      </c>
      <c r="H213" s="583"/>
      <c r="I213" s="591" t="str">
        <f>'OBRA CON ACUERDO O CONTRATO'!X212</f>
        <v>-</v>
      </c>
      <c r="J213" s="584"/>
      <c r="K213" s="588" t="str">
        <f>'OBRA CON ACUERDO O CONTRATO'!Y212</f>
        <v>-</v>
      </c>
      <c r="L213" s="585"/>
      <c r="M213" s="588" t="str">
        <f>'OBRA CON ACUERDO O CONTRATO'!Z212</f>
        <v>-</v>
      </c>
      <c r="N213" s="178"/>
      <c r="O213" s="178"/>
      <c r="P213" s="584"/>
      <c r="Q213" s="595" t="str">
        <f>'OBRA CON ACUERDO O CONTRATO'!AA212</f>
        <v>-</v>
      </c>
      <c r="R213" s="557"/>
      <c r="S213" s="598" t="str">
        <f>'OBRA CON ACUERDO O CONTRATO'!O212</f>
        <v>-</v>
      </c>
      <c r="T213" s="599">
        <f>'OBRA CON ACUERDO O CONTRATO'!P212</f>
        <v>0</v>
      </c>
      <c r="U213" s="21" t="str">
        <f>'OBRA CON ACUERDO O CONTRATO'!G212</f>
        <v>DOP/AD/008/2017</v>
      </c>
      <c r="V213" s="13"/>
      <c r="W213" s="13"/>
      <c r="X213" s="600">
        <f>'OBRA CON ACUERDO O CONTRATO'!F212</f>
        <v>0</v>
      </c>
      <c r="Y213" s="13"/>
      <c r="Z213" s="2" t="str">
        <f>'OBRA CON ACUERDO O CONTRATO'!H212</f>
        <v>ADMINISTRACION DIRECTA</v>
      </c>
      <c r="AA213" s="3">
        <f>'OBRA CON ACUERDO O CONTRATO'!I212</f>
        <v>0</v>
      </c>
      <c r="AB213" s="4">
        <f>'OBRA CON ACUERDO O CONTRATO'!J212</f>
        <v>0</v>
      </c>
      <c r="AC213" s="6">
        <f>'OBRA CON ACUERDO O CONTRATO'!K212</f>
        <v>0</v>
      </c>
      <c r="AD213" s="5">
        <f>'OBRA CON ACUERDO O CONTRATO'!L212</f>
        <v>0</v>
      </c>
      <c r="AE213" s="568">
        <f>'OBRA CON ACUERDO O CONTRATO'!M212</f>
        <v>0</v>
      </c>
      <c r="AF213" s="274"/>
      <c r="AG213" s="323"/>
      <c r="AH213" s="323"/>
      <c r="AI213" s="575"/>
      <c r="AJ213" s="13"/>
    </row>
    <row r="214" spans="1:36" ht="285" hidden="1">
      <c r="A214" s="193">
        <f>'OBRA CON ACUERDO O CONTRATO'!E214</f>
        <v>2017</v>
      </c>
      <c r="B214" s="578"/>
      <c r="C214" s="180"/>
      <c r="D214" s="182"/>
      <c r="E214" s="182"/>
      <c r="F214" s="581"/>
      <c r="G214" s="588" t="str">
        <f>'OBRA CON ACUERDO O CONTRATO'!W213</f>
        <v>-</v>
      </c>
      <c r="H214" s="583"/>
      <c r="I214" s="591" t="str">
        <f>'OBRA CON ACUERDO O CONTRATO'!X213</f>
        <v>-</v>
      </c>
      <c r="J214" s="584"/>
      <c r="K214" s="588" t="str">
        <f>'OBRA CON ACUERDO O CONTRATO'!Y213</f>
        <v>-</v>
      </c>
      <c r="L214" s="585"/>
      <c r="M214" s="588" t="str">
        <f>'OBRA CON ACUERDO O CONTRATO'!Z213</f>
        <v>-</v>
      </c>
      <c r="N214" s="178"/>
      <c r="O214" s="178"/>
      <c r="P214" s="584"/>
      <c r="Q214" s="595" t="str">
        <f>'OBRA CON ACUERDO O CONTRATO'!AA213</f>
        <v>-</v>
      </c>
      <c r="R214" s="557"/>
      <c r="S214" s="598" t="str">
        <f>'OBRA CON ACUERDO O CONTRATO'!O213</f>
        <v>ASFALTOS GUADALAJARA, S.A.P.I. DE C.V.</v>
      </c>
      <c r="T214" s="599" t="str">
        <f>'OBRA CON ACUERDO O CONTRATO'!P213</f>
        <v>ING. ANGEL ALBERTO HERNANDEZ MORA</v>
      </c>
      <c r="U214" s="21" t="str">
        <f>'OBRA CON ACUERDO O CONTRATO'!G213</f>
        <v>GMJ 001C OP/2017</v>
      </c>
      <c r="V214" s="13"/>
      <c r="W214" s="13"/>
      <c r="X214" s="600" t="str">
        <f>'OBRA CON ACUERDO O CONTRATO'!F213</f>
        <v>CUENTA CORRIENTE</v>
      </c>
      <c r="Y214" s="13"/>
      <c r="Z214" s="2" t="str">
        <f>'OBRA CON ACUERDO O CONTRATO'!H213</f>
        <v>ADJUDICACIÓN DIRECTA</v>
      </c>
      <c r="AA214" s="3" t="str">
        <f>'OBRA CON ACUERDO O CONTRATO'!I213</f>
        <v>REENCARPETAMIENTO CON CARPETA ASFALTICA PARA DIFERENTES CALLES DE LA CABECERA MUNICIPAL DE JOCOTEPEC, JALISCO, SIENDO LAS SIGUIENTES: CALLE MATAMOROS ENTRE MORELOS Y DEGOLLADO, CALLE INDEPENDENCIA ENTRE MORELOS Y DEGOLLAADO, CALLE GUADALUPE VICTORIA ENTRE ALDAMA Y DEGOLLADO, CALLE GUADALUPE VICTORIA ENTRE DEGOLLADO Y MORELOS, CALLE ALLENDE ENTRE ALDAMA Y DEGOLLADO, CALLE ALLENDE ENTRE DEGOLLADO Y MORELOS, CALLE JOSEFA ORTIZ DE DOMINGUEZ ENTRE ALDAMA Y MORELOS, CALLE JOSEFA ORTIZ ENTRE MORELOS Y CALLE CERRADA LADO NORTE</v>
      </c>
      <c r="AB214" s="4">
        <f>'OBRA CON ACUERDO O CONTRATO'!J213</f>
        <v>1499890.33</v>
      </c>
      <c r="AC214" s="6">
        <f>'OBRA CON ACUERDO O CONTRATO'!K213</f>
        <v>42739</v>
      </c>
      <c r="AD214" s="5">
        <f>'OBRA CON ACUERDO O CONTRATO'!L213</f>
        <v>42740</v>
      </c>
      <c r="AE214" s="568">
        <f>'OBRA CON ACUERDO O CONTRATO'!M213</f>
        <v>42746</v>
      </c>
      <c r="AF214" s="274"/>
      <c r="AG214" s="323"/>
      <c r="AH214" s="323"/>
      <c r="AI214" s="575"/>
      <c r="AJ214" s="13"/>
    </row>
    <row r="215" spans="1:36" ht="285" hidden="1">
      <c r="A215" s="193">
        <f>'OBRA CON ACUERDO O CONTRATO'!E215</f>
        <v>2017</v>
      </c>
      <c r="B215" s="578"/>
      <c r="C215" s="180"/>
      <c r="D215" s="182"/>
      <c r="E215" s="182"/>
      <c r="F215" s="581"/>
      <c r="G215" s="588" t="str">
        <f>'OBRA CON ACUERDO O CONTRATO'!W214</f>
        <v>-</v>
      </c>
      <c r="H215" s="583"/>
      <c r="I215" s="591" t="str">
        <f>'OBRA CON ACUERDO O CONTRATO'!X214</f>
        <v>-</v>
      </c>
      <c r="J215" s="584"/>
      <c r="K215" s="588" t="str">
        <f>'OBRA CON ACUERDO O CONTRATO'!Y214</f>
        <v>-</v>
      </c>
      <c r="L215" s="585"/>
      <c r="M215" s="588" t="str">
        <f>'OBRA CON ACUERDO O CONTRATO'!Z214</f>
        <v>-</v>
      </c>
      <c r="N215" s="178"/>
      <c r="O215" s="178"/>
      <c r="P215" s="584"/>
      <c r="Q215" s="595" t="str">
        <f>'OBRA CON ACUERDO O CONTRATO'!AA214</f>
        <v>-</v>
      </c>
      <c r="R215" s="557"/>
      <c r="S215" s="598" t="str">
        <f>'OBRA CON ACUERDO O CONTRATO'!O214</f>
        <v>ASFALTOS GUADALAJARA, S.A.P.I. DE C.V.</v>
      </c>
      <c r="T215" s="599" t="str">
        <f>'OBRA CON ACUERDO O CONTRATO'!P214</f>
        <v>ING. ANGEL ALBERTO HERNANDEZ MORA</v>
      </c>
      <c r="U215" s="21" t="str">
        <f>'OBRA CON ACUERDO O CONTRATO'!G214</f>
        <v>GMJ 002C OP/2017</v>
      </c>
      <c r="V215" s="13"/>
      <c r="W215" s="13"/>
      <c r="X215" s="600" t="str">
        <f>'OBRA CON ACUERDO O CONTRATO'!F214</f>
        <v>CUENTA CORRIENTE</v>
      </c>
      <c r="Y215" s="13"/>
      <c r="Z215" s="2" t="str">
        <f>'OBRA CON ACUERDO O CONTRATO'!H214</f>
        <v>ADJUDICACIÓN DIRECTA</v>
      </c>
      <c r="AA215" s="3" t="str">
        <f>'OBRA CON ACUERDO O CONTRATO'!I214</f>
        <v>REENCARPETAMIENTO CON CARPETA ASFALTICA PARA DIFERENTES CALLES DE LA CABECERA MUNICIPAL DE JOCOTEPEC, JALISCO, SIENDO LAS SIGUIENTES: CALLE JOSEFA ORTIZ DE DOMINGUEZ ENTRE MORELOS Y CERRADA LADO SUR, CALLE DEGOLLADO ENTRE NIÑOS HEROES Y JOSEFA ORTIZ DE DOMINGUEZ, CALLE ZARAGOZA ENTRE MORELOS Y PROLONGACIÓN JOSE SANTANA, CALLE JUAN ESCUTIA ENTRE PRIVADA ZARAGOZA Y PROLONGACIÓN JOSE SANTANA, CALLE 5 DE MAYO ENTRE ZARAGOZA Y LAZARO CARDENAS, PRIVADA ZARAGOZA ENTRE ZARAGOZA Y JUAN ESCUTIA, CALLE NIÑOS HEROES ENTRE MORELOS Y DEGOLLADO</v>
      </c>
      <c r="AB215" s="4">
        <f>'OBRA CON ACUERDO O CONTRATO'!J214</f>
        <v>1316020.1499999999</v>
      </c>
      <c r="AC215" s="6">
        <f>'OBRA CON ACUERDO O CONTRATO'!K214</f>
        <v>42747</v>
      </c>
      <c r="AD215" s="5">
        <f>'OBRA CON ACUERDO O CONTRATO'!L214</f>
        <v>42747</v>
      </c>
      <c r="AE215" s="568">
        <f>'OBRA CON ACUERDO O CONTRATO'!M214</f>
        <v>42837</v>
      </c>
      <c r="AF215" s="274"/>
      <c r="AG215" s="323"/>
      <c r="AH215" s="323"/>
      <c r="AI215" s="575"/>
      <c r="AJ215" s="13"/>
    </row>
    <row r="216" spans="1:36" ht="26.25" hidden="1">
      <c r="A216" s="193">
        <f>'OBRA CON ACUERDO O CONTRATO'!E216</f>
        <v>2017</v>
      </c>
      <c r="B216" s="578"/>
      <c r="C216" s="180"/>
      <c r="D216" s="182"/>
      <c r="E216" s="182"/>
      <c r="F216" s="581"/>
      <c r="G216" s="588" t="str">
        <f>'OBRA CON ACUERDO O CONTRATO'!W215</f>
        <v>-</v>
      </c>
      <c r="H216" s="583"/>
      <c r="I216" s="591" t="str">
        <f>'OBRA CON ACUERDO O CONTRATO'!X215</f>
        <v>-</v>
      </c>
      <c r="J216" s="584"/>
      <c r="K216" s="588" t="str">
        <f>'OBRA CON ACUERDO O CONTRATO'!Y215</f>
        <v>-</v>
      </c>
      <c r="L216" s="585"/>
      <c r="M216" s="588" t="str">
        <f>'OBRA CON ACUERDO O CONTRATO'!Z215</f>
        <v>-</v>
      </c>
      <c r="N216" s="178"/>
      <c r="O216" s="178"/>
      <c r="P216" s="584"/>
      <c r="Q216" s="595" t="str">
        <f>'OBRA CON ACUERDO O CONTRATO'!AA215</f>
        <v>-</v>
      </c>
      <c r="R216" s="557"/>
      <c r="S216" s="598">
        <f>'OBRA CON ACUERDO O CONTRATO'!O215</f>
        <v>0</v>
      </c>
      <c r="T216" s="599">
        <f>'OBRA CON ACUERDO O CONTRATO'!P215</f>
        <v>0</v>
      </c>
      <c r="U216" s="21" t="str">
        <f>'OBRA CON ACUERDO O CONTRATO'!G215</f>
        <v>GMJ 003C OP/2017</v>
      </c>
      <c r="V216" s="13"/>
      <c r="W216" s="13"/>
      <c r="X216" s="600">
        <f>'OBRA CON ACUERDO O CONTRATO'!F215</f>
        <v>0</v>
      </c>
      <c r="Y216" s="13"/>
      <c r="Z216" s="2">
        <f>'OBRA CON ACUERDO O CONTRATO'!H215</f>
        <v>0</v>
      </c>
      <c r="AA216" s="3">
        <f>'OBRA CON ACUERDO O CONTRATO'!I215</f>
        <v>0</v>
      </c>
      <c r="AB216" s="4">
        <f>'OBRA CON ACUERDO O CONTRATO'!J215</f>
        <v>0</v>
      </c>
      <c r="AC216" s="6">
        <f>'OBRA CON ACUERDO O CONTRATO'!K215</f>
        <v>0</v>
      </c>
      <c r="AD216" s="5">
        <f>'OBRA CON ACUERDO O CONTRATO'!L215</f>
        <v>0</v>
      </c>
      <c r="AE216" s="568">
        <f>'OBRA CON ACUERDO O CONTRATO'!M215</f>
        <v>0</v>
      </c>
      <c r="AF216" s="274"/>
      <c r="AG216" s="323"/>
      <c r="AH216" s="323"/>
      <c r="AI216" s="575"/>
      <c r="AJ216" s="13"/>
    </row>
    <row r="217" spans="1:36" ht="26.25" hidden="1">
      <c r="A217" s="193">
        <f>'OBRA CON ACUERDO O CONTRATO'!E217</f>
        <v>2017</v>
      </c>
      <c r="B217" s="580"/>
      <c r="C217" s="180"/>
      <c r="D217" s="182"/>
      <c r="E217" s="182"/>
      <c r="F217" s="581"/>
      <c r="G217" s="588" t="str">
        <f>'OBRA CON ACUERDO O CONTRATO'!W216</f>
        <v>-</v>
      </c>
      <c r="H217" s="583"/>
      <c r="I217" s="591" t="str">
        <f>'OBRA CON ACUERDO O CONTRATO'!X216</f>
        <v>-</v>
      </c>
      <c r="J217" s="584"/>
      <c r="K217" s="588" t="str">
        <f>'OBRA CON ACUERDO O CONTRATO'!Y216</f>
        <v>-</v>
      </c>
      <c r="L217" s="585"/>
      <c r="M217" s="588" t="str">
        <f>'OBRA CON ACUERDO O CONTRATO'!Z216</f>
        <v>-</v>
      </c>
      <c r="N217" s="178"/>
      <c r="O217" s="178"/>
      <c r="P217" s="584"/>
      <c r="Q217" s="595" t="str">
        <f>'OBRA CON ACUERDO O CONTRATO'!AA216</f>
        <v>-</v>
      </c>
      <c r="R217" s="557"/>
      <c r="S217" s="598">
        <f>'OBRA CON ACUERDO O CONTRATO'!O216</f>
        <v>0</v>
      </c>
      <c r="T217" s="599">
        <f>'OBRA CON ACUERDO O CONTRATO'!P216</f>
        <v>0</v>
      </c>
      <c r="U217" s="21" t="str">
        <f>'OBRA CON ACUERDO O CONTRATO'!G216</f>
        <v>GMJ 004C OP/2017</v>
      </c>
      <c r="V217" s="13"/>
      <c r="W217" s="13"/>
      <c r="X217" s="600">
        <f>'OBRA CON ACUERDO O CONTRATO'!F216</f>
        <v>0</v>
      </c>
      <c r="Y217" s="13"/>
      <c r="Z217" s="2">
        <f>'OBRA CON ACUERDO O CONTRATO'!H216</f>
        <v>0</v>
      </c>
      <c r="AA217" s="3">
        <f>'OBRA CON ACUERDO O CONTRATO'!I216</f>
        <v>0</v>
      </c>
      <c r="AB217" s="4">
        <f>'OBRA CON ACUERDO O CONTRATO'!J216</f>
        <v>0</v>
      </c>
      <c r="AC217" s="6">
        <f>'OBRA CON ACUERDO O CONTRATO'!K216</f>
        <v>0</v>
      </c>
      <c r="AD217" s="5">
        <f>'OBRA CON ACUERDO O CONTRATO'!L216</f>
        <v>0</v>
      </c>
      <c r="AE217" s="568">
        <f>'OBRA CON ACUERDO O CONTRATO'!M216</f>
        <v>0</v>
      </c>
      <c r="AF217" s="274"/>
      <c r="AG217" s="323"/>
      <c r="AH217" s="323"/>
      <c r="AI217" s="575"/>
      <c r="AJ217" s="13"/>
    </row>
    <row r="218" spans="1:36" ht="26.25" hidden="1">
      <c r="A218" s="193">
        <f>'OBRA CON ACUERDO O CONTRATO'!E218</f>
        <v>2017</v>
      </c>
      <c r="B218" s="578"/>
      <c r="C218" s="180"/>
      <c r="D218" s="182"/>
      <c r="E218" s="182"/>
      <c r="F218" s="581"/>
      <c r="G218" s="588" t="str">
        <f>'OBRA CON ACUERDO O CONTRATO'!W217</f>
        <v>-</v>
      </c>
      <c r="H218" s="583"/>
      <c r="I218" s="591" t="str">
        <f>'OBRA CON ACUERDO O CONTRATO'!X217</f>
        <v>-</v>
      </c>
      <c r="J218" s="584"/>
      <c r="K218" s="588" t="str">
        <f>'OBRA CON ACUERDO O CONTRATO'!Y217</f>
        <v>-</v>
      </c>
      <c r="L218" s="585"/>
      <c r="M218" s="588" t="str">
        <f>'OBRA CON ACUERDO O CONTRATO'!Z217</f>
        <v>-</v>
      </c>
      <c r="N218" s="178"/>
      <c r="O218" s="178"/>
      <c r="P218" s="584"/>
      <c r="Q218" s="595" t="str">
        <f>'OBRA CON ACUERDO O CONTRATO'!AA217</f>
        <v>-</v>
      </c>
      <c r="R218" s="557"/>
      <c r="S218" s="598">
        <f>'OBRA CON ACUERDO O CONTRATO'!O217</f>
        <v>0</v>
      </c>
      <c r="T218" s="599">
        <f>'OBRA CON ACUERDO O CONTRATO'!P217</f>
        <v>0</v>
      </c>
      <c r="U218" s="21" t="str">
        <f>'OBRA CON ACUERDO O CONTRATO'!G217</f>
        <v>GMJ 005C OP/2017</v>
      </c>
      <c r="V218" s="13"/>
      <c r="W218" s="13"/>
      <c r="X218" s="600">
        <f>'OBRA CON ACUERDO O CONTRATO'!F217</f>
        <v>0</v>
      </c>
      <c r="Y218" s="13"/>
      <c r="Z218" s="2">
        <f>'OBRA CON ACUERDO O CONTRATO'!H217</f>
        <v>0</v>
      </c>
      <c r="AA218" s="3">
        <f>'OBRA CON ACUERDO O CONTRATO'!I217</f>
        <v>0</v>
      </c>
      <c r="AB218" s="4">
        <f>'OBRA CON ACUERDO O CONTRATO'!J217</f>
        <v>0</v>
      </c>
      <c r="AC218" s="6">
        <f>'OBRA CON ACUERDO O CONTRATO'!K217</f>
        <v>0</v>
      </c>
      <c r="AD218" s="5">
        <f>'OBRA CON ACUERDO O CONTRATO'!L217</f>
        <v>0</v>
      </c>
      <c r="AE218" s="568">
        <f>'OBRA CON ACUERDO O CONTRATO'!M217</f>
        <v>0</v>
      </c>
      <c r="AF218" s="274"/>
      <c r="AG218" s="323"/>
      <c r="AH218" s="323"/>
      <c r="AI218" s="575"/>
      <c r="AJ218" s="13"/>
    </row>
    <row r="219" spans="1:36" ht="26.25" hidden="1">
      <c r="A219" s="193">
        <f>'OBRA CON ACUERDO O CONTRATO'!E219</f>
        <v>2017</v>
      </c>
      <c r="B219" s="578"/>
      <c r="C219" s="180"/>
      <c r="D219" s="182"/>
      <c r="E219" s="182"/>
      <c r="F219" s="581"/>
      <c r="G219" s="588" t="str">
        <f>'OBRA CON ACUERDO O CONTRATO'!W218</f>
        <v>-</v>
      </c>
      <c r="H219" s="583"/>
      <c r="I219" s="591" t="str">
        <f>'OBRA CON ACUERDO O CONTRATO'!X218</f>
        <v>-</v>
      </c>
      <c r="J219" s="584"/>
      <c r="K219" s="588" t="str">
        <f>'OBRA CON ACUERDO O CONTRATO'!Y218</f>
        <v>-</v>
      </c>
      <c r="L219" s="585"/>
      <c r="M219" s="588" t="str">
        <f>'OBRA CON ACUERDO O CONTRATO'!Z218</f>
        <v>-</v>
      </c>
      <c r="N219" s="178"/>
      <c r="O219" s="178"/>
      <c r="P219" s="584"/>
      <c r="Q219" s="595" t="str">
        <f>'OBRA CON ACUERDO O CONTRATO'!AA218</f>
        <v>-</v>
      </c>
      <c r="R219" s="557"/>
      <c r="S219" s="598">
        <f>'OBRA CON ACUERDO O CONTRATO'!O218</f>
        <v>0</v>
      </c>
      <c r="T219" s="599">
        <f>'OBRA CON ACUERDO O CONTRATO'!P218</f>
        <v>0</v>
      </c>
      <c r="U219" s="21" t="str">
        <f>'OBRA CON ACUERDO O CONTRATO'!G218</f>
        <v>GMJ 006C OP/2017</v>
      </c>
      <c r="V219" s="13"/>
      <c r="W219" s="13"/>
      <c r="X219" s="600">
        <f>'OBRA CON ACUERDO O CONTRATO'!F218</f>
        <v>0</v>
      </c>
      <c r="Y219" s="13"/>
      <c r="Z219" s="2">
        <f>'OBRA CON ACUERDO O CONTRATO'!H218</f>
        <v>0</v>
      </c>
      <c r="AA219" s="3">
        <f>'OBRA CON ACUERDO O CONTRATO'!I218</f>
        <v>0</v>
      </c>
      <c r="AB219" s="4">
        <f>'OBRA CON ACUERDO O CONTRATO'!J218</f>
        <v>0</v>
      </c>
      <c r="AC219" s="6">
        <f>'OBRA CON ACUERDO O CONTRATO'!K218</f>
        <v>0</v>
      </c>
      <c r="AD219" s="5">
        <f>'OBRA CON ACUERDO O CONTRATO'!L218</f>
        <v>0</v>
      </c>
      <c r="AE219" s="568">
        <f>'OBRA CON ACUERDO O CONTRATO'!M218</f>
        <v>0</v>
      </c>
      <c r="AF219" s="274"/>
      <c r="AG219" s="323"/>
      <c r="AH219" s="323"/>
      <c r="AI219" s="575"/>
      <c r="AJ219" s="13"/>
    </row>
    <row r="220" spans="1:36" ht="26.25" hidden="1">
      <c r="A220" s="193">
        <f>'OBRA CON ACUERDO O CONTRATO'!E220</f>
        <v>2017</v>
      </c>
      <c r="B220" s="578"/>
      <c r="C220" s="180"/>
      <c r="D220" s="182"/>
      <c r="E220" s="182"/>
      <c r="F220" s="581"/>
      <c r="G220" s="588" t="str">
        <f>'OBRA CON ACUERDO O CONTRATO'!W219</f>
        <v>-</v>
      </c>
      <c r="H220" s="583"/>
      <c r="I220" s="591" t="str">
        <f>'OBRA CON ACUERDO O CONTRATO'!X219</f>
        <v>-</v>
      </c>
      <c r="J220" s="584"/>
      <c r="K220" s="588" t="str">
        <f>'OBRA CON ACUERDO O CONTRATO'!Y219</f>
        <v>-</v>
      </c>
      <c r="L220" s="585"/>
      <c r="M220" s="588" t="str">
        <f>'OBRA CON ACUERDO O CONTRATO'!Z219</f>
        <v>-</v>
      </c>
      <c r="N220" s="178"/>
      <c r="O220" s="178"/>
      <c r="P220" s="584"/>
      <c r="Q220" s="595" t="str">
        <f>'OBRA CON ACUERDO O CONTRATO'!AA219</f>
        <v>-</v>
      </c>
      <c r="R220" s="557"/>
      <c r="S220" s="598">
        <f>'OBRA CON ACUERDO O CONTRATO'!O219</f>
        <v>0</v>
      </c>
      <c r="T220" s="599">
        <f>'OBRA CON ACUERDO O CONTRATO'!P219</f>
        <v>0</v>
      </c>
      <c r="U220" s="21" t="str">
        <f>'OBRA CON ACUERDO O CONTRATO'!G219</f>
        <v>GMJ 007C OP/2017</v>
      </c>
      <c r="V220" s="13"/>
      <c r="W220" s="13"/>
      <c r="X220" s="600">
        <f>'OBRA CON ACUERDO O CONTRATO'!F219</f>
        <v>0</v>
      </c>
      <c r="Y220" s="13"/>
      <c r="Z220" s="2">
        <f>'OBRA CON ACUERDO O CONTRATO'!H219</f>
        <v>0</v>
      </c>
      <c r="AA220" s="3">
        <f>'OBRA CON ACUERDO O CONTRATO'!I219</f>
        <v>0</v>
      </c>
      <c r="AB220" s="4">
        <f>'OBRA CON ACUERDO O CONTRATO'!J219</f>
        <v>0</v>
      </c>
      <c r="AC220" s="6">
        <f>'OBRA CON ACUERDO O CONTRATO'!K219</f>
        <v>0</v>
      </c>
      <c r="AD220" s="5">
        <f>'OBRA CON ACUERDO O CONTRATO'!L219</f>
        <v>0</v>
      </c>
      <c r="AE220" s="568">
        <f>'OBRA CON ACUERDO O CONTRATO'!M219</f>
        <v>0</v>
      </c>
      <c r="AF220" s="274"/>
      <c r="AG220" s="323"/>
      <c r="AH220" s="323"/>
      <c r="AI220" s="575"/>
      <c r="AJ220" s="13"/>
    </row>
    <row r="221" spans="1:36" ht="26.25" hidden="1">
      <c r="A221" s="193">
        <f>'OBRA CON ACUERDO O CONTRATO'!E221</f>
        <v>2017</v>
      </c>
      <c r="B221" s="578"/>
      <c r="C221" s="180"/>
      <c r="D221" s="182"/>
      <c r="E221" s="182"/>
      <c r="F221" s="581"/>
      <c r="G221" s="588" t="str">
        <f>'OBRA CON ACUERDO O CONTRATO'!W220</f>
        <v>-</v>
      </c>
      <c r="H221" s="583"/>
      <c r="I221" s="591" t="str">
        <f>'OBRA CON ACUERDO O CONTRATO'!X220</f>
        <v>-</v>
      </c>
      <c r="J221" s="584"/>
      <c r="K221" s="588" t="str">
        <f>'OBRA CON ACUERDO O CONTRATO'!Y220</f>
        <v>-</v>
      </c>
      <c r="L221" s="585"/>
      <c r="M221" s="588" t="str">
        <f>'OBRA CON ACUERDO O CONTRATO'!Z220</f>
        <v>-</v>
      </c>
      <c r="N221" s="178"/>
      <c r="O221" s="178"/>
      <c r="P221" s="587"/>
      <c r="Q221" s="595" t="str">
        <f>'OBRA CON ACUERDO O CONTRATO'!AA220</f>
        <v>-</v>
      </c>
      <c r="R221" s="557"/>
      <c r="S221" s="598">
        <f>'OBRA CON ACUERDO O CONTRATO'!O220</f>
        <v>0</v>
      </c>
      <c r="T221" s="599">
        <f>'OBRA CON ACUERDO O CONTRATO'!P220</f>
        <v>0</v>
      </c>
      <c r="U221" s="21" t="str">
        <f>'OBRA CON ACUERDO O CONTRATO'!G220</f>
        <v>GMJ 008C OP/2017</v>
      </c>
      <c r="V221" s="13"/>
      <c r="W221" s="13"/>
      <c r="X221" s="600">
        <f>'OBRA CON ACUERDO O CONTRATO'!F220</f>
        <v>0</v>
      </c>
      <c r="Y221" s="13"/>
      <c r="Z221" s="2">
        <f>'OBRA CON ACUERDO O CONTRATO'!H220</f>
        <v>0</v>
      </c>
      <c r="AA221" s="3">
        <f>'OBRA CON ACUERDO O CONTRATO'!I220</f>
        <v>0</v>
      </c>
      <c r="AB221" s="4">
        <f>'OBRA CON ACUERDO O CONTRATO'!J220</f>
        <v>0</v>
      </c>
      <c r="AC221" s="6">
        <f>'OBRA CON ACUERDO O CONTRATO'!K220</f>
        <v>0</v>
      </c>
      <c r="AD221" s="5">
        <f>'OBRA CON ACUERDO O CONTRATO'!L220</f>
        <v>0</v>
      </c>
      <c r="AE221" s="568">
        <f>'OBRA CON ACUERDO O CONTRATO'!M220</f>
        <v>0</v>
      </c>
      <c r="AF221" s="274"/>
      <c r="AG221" s="323"/>
      <c r="AH221" s="323"/>
      <c r="AI221" s="575"/>
      <c r="AJ221" s="13"/>
    </row>
    <row r="222" spans="1:36" ht="26.25" hidden="1">
      <c r="A222" s="193">
        <f>'OBRA CON ACUERDO O CONTRATO'!E222</f>
        <v>2017</v>
      </c>
      <c r="B222" s="578"/>
      <c r="C222" s="180"/>
      <c r="D222" s="182"/>
      <c r="E222" s="182"/>
      <c r="F222" s="581"/>
      <c r="G222" s="588" t="str">
        <f>'OBRA CON ACUERDO O CONTRATO'!W221</f>
        <v>-</v>
      </c>
      <c r="H222" s="583"/>
      <c r="I222" s="591" t="str">
        <f>'OBRA CON ACUERDO O CONTRATO'!X221</f>
        <v>-</v>
      </c>
      <c r="J222" s="584"/>
      <c r="K222" s="588" t="str">
        <f>'OBRA CON ACUERDO O CONTRATO'!Y221</f>
        <v>-</v>
      </c>
      <c r="L222" s="585"/>
      <c r="M222" s="588" t="str">
        <f>'OBRA CON ACUERDO O CONTRATO'!Z221</f>
        <v>-</v>
      </c>
      <c r="N222" s="178"/>
      <c r="O222" s="178"/>
      <c r="P222" s="587"/>
      <c r="Q222" s="595" t="str">
        <f>'OBRA CON ACUERDO O CONTRATO'!AA221</f>
        <v>-</v>
      </c>
      <c r="R222" s="557"/>
      <c r="S222" s="598">
        <f>'OBRA CON ACUERDO O CONTRATO'!O221</f>
        <v>0</v>
      </c>
      <c r="T222" s="599">
        <f>'OBRA CON ACUERDO O CONTRATO'!P221</f>
        <v>0</v>
      </c>
      <c r="U222" s="21" t="str">
        <f>'OBRA CON ACUERDO O CONTRATO'!G221</f>
        <v>GMJ 009C OP/2017</v>
      </c>
      <c r="V222" s="13"/>
      <c r="W222" s="13"/>
      <c r="X222" s="600">
        <f>'OBRA CON ACUERDO O CONTRATO'!F221</f>
        <v>0</v>
      </c>
      <c r="Y222" s="13"/>
      <c r="Z222" s="2">
        <f>'OBRA CON ACUERDO O CONTRATO'!H221</f>
        <v>0</v>
      </c>
      <c r="AA222" s="3">
        <f>'OBRA CON ACUERDO O CONTRATO'!I221</f>
        <v>0</v>
      </c>
      <c r="AB222" s="4">
        <f>'OBRA CON ACUERDO O CONTRATO'!J221</f>
        <v>0</v>
      </c>
      <c r="AC222" s="6">
        <f>'OBRA CON ACUERDO O CONTRATO'!K221</f>
        <v>0</v>
      </c>
      <c r="AD222" s="5">
        <f>'OBRA CON ACUERDO O CONTRATO'!L221</f>
        <v>0</v>
      </c>
      <c r="AE222" s="568">
        <f>'OBRA CON ACUERDO O CONTRATO'!M221</f>
        <v>0</v>
      </c>
      <c r="AF222" s="274"/>
      <c r="AG222" s="323"/>
      <c r="AH222" s="323"/>
      <c r="AI222" s="575"/>
      <c r="AJ222" s="13"/>
    </row>
    <row r="223" spans="1:36" hidden="1">
      <c r="A223" s="193">
        <f>'OBRA CON ACUERDO O CONTRATO'!E223</f>
        <v>0</v>
      </c>
      <c r="B223" s="578"/>
      <c r="C223" s="180"/>
      <c r="D223" s="182"/>
      <c r="E223" s="182"/>
      <c r="F223" s="581"/>
      <c r="G223" s="588" t="str">
        <f>'OBRA CON ACUERDO O CONTRATO'!W222</f>
        <v>-</v>
      </c>
      <c r="H223" s="583"/>
      <c r="I223" s="591" t="str">
        <f>'OBRA CON ACUERDO O CONTRATO'!X222</f>
        <v>-</v>
      </c>
      <c r="J223" s="584"/>
      <c r="K223" s="588" t="str">
        <f>'OBRA CON ACUERDO O CONTRATO'!Y222</f>
        <v>-</v>
      </c>
      <c r="L223" s="585"/>
      <c r="M223" s="588" t="str">
        <f>'OBRA CON ACUERDO O CONTRATO'!Z222</f>
        <v>-</v>
      </c>
      <c r="N223" s="178"/>
      <c r="O223" s="178"/>
      <c r="P223" s="587"/>
      <c r="Q223" s="595" t="str">
        <f>'OBRA CON ACUERDO O CONTRATO'!AA222</f>
        <v>-</v>
      </c>
      <c r="R223" s="557"/>
      <c r="S223" s="598">
        <f>'OBRA CON ACUERDO O CONTRATO'!O222</f>
        <v>0</v>
      </c>
      <c r="T223" s="599">
        <f>'OBRA CON ACUERDO O CONTRATO'!P222</f>
        <v>0</v>
      </c>
      <c r="U223" s="21" t="str">
        <f>'OBRA CON ACUERDO O CONTRATO'!G222</f>
        <v>GMJ 010C OP/2017</v>
      </c>
      <c r="V223" s="13"/>
      <c r="W223" s="13"/>
      <c r="X223" s="600">
        <f>'OBRA CON ACUERDO O CONTRATO'!F222</f>
        <v>0</v>
      </c>
      <c r="Y223" s="13"/>
      <c r="Z223" s="2">
        <f>'OBRA CON ACUERDO O CONTRATO'!H222</f>
        <v>0</v>
      </c>
      <c r="AA223" s="3">
        <f>'OBRA CON ACUERDO O CONTRATO'!I222</f>
        <v>0</v>
      </c>
      <c r="AB223" s="4">
        <f>'OBRA CON ACUERDO O CONTRATO'!J222</f>
        <v>0</v>
      </c>
      <c r="AC223" s="6">
        <f>'OBRA CON ACUERDO O CONTRATO'!K222</f>
        <v>0</v>
      </c>
      <c r="AD223" s="5">
        <f>'OBRA CON ACUERDO O CONTRATO'!L222</f>
        <v>0</v>
      </c>
      <c r="AE223" s="568">
        <f>'OBRA CON ACUERDO O CONTRATO'!M222</f>
        <v>0</v>
      </c>
      <c r="AF223" s="274"/>
      <c r="AG223" s="323"/>
      <c r="AH223" s="323"/>
      <c r="AI223" s="575"/>
      <c r="AJ223" s="13"/>
    </row>
    <row r="224" spans="1:36" hidden="1">
      <c r="A224" s="193">
        <f>'OBRA CON ACUERDO O CONTRATO'!E224</f>
        <v>0</v>
      </c>
      <c r="B224" s="578"/>
      <c r="C224" s="180"/>
      <c r="D224" s="182"/>
      <c r="E224" s="182"/>
      <c r="F224" s="581"/>
      <c r="G224" s="588" t="str">
        <f>'OBRA CON ACUERDO O CONTRATO'!W223</f>
        <v>.</v>
      </c>
      <c r="H224" s="583"/>
      <c r="I224" s="591" t="str">
        <f>'OBRA CON ACUERDO O CONTRATO'!X223</f>
        <v>.</v>
      </c>
      <c r="J224" s="584"/>
      <c r="K224" s="588" t="str">
        <f>'OBRA CON ACUERDO O CONTRATO'!Y223</f>
        <v>.</v>
      </c>
      <c r="L224" s="585"/>
      <c r="M224" s="588" t="str">
        <f>'OBRA CON ACUERDO O CONTRATO'!Z223</f>
        <v>.</v>
      </c>
      <c r="N224" s="178"/>
      <c r="O224" s="178"/>
      <c r="P224" s="587"/>
      <c r="Q224" s="595" t="str">
        <f>'OBRA CON ACUERDO O CONTRATO'!AA223</f>
        <v>.</v>
      </c>
      <c r="R224" s="557"/>
      <c r="S224" s="598">
        <f>'OBRA CON ACUERDO O CONTRATO'!O223</f>
        <v>0</v>
      </c>
      <c r="T224" s="599">
        <f>'OBRA CON ACUERDO O CONTRATO'!P223</f>
        <v>0</v>
      </c>
      <c r="U224" s="21">
        <f>'OBRA CON ACUERDO O CONTRATO'!G223</f>
        <v>0</v>
      </c>
      <c r="V224" s="13"/>
      <c r="W224" s="13"/>
      <c r="X224" s="600">
        <f>'OBRA CON ACUERDO O CONTRATO'!F223</f>
        <v>0</v>
      </c>
      <c r="Y224" s="13"/>
      <c r="Z224" s="2">
        <f>'OBRA CON ACUERDO O CONTRATO'!H223</f>
        <v>0</v>
      </c>
      <c r="AA224" s="3">
        <f>'OBRA CON ACUERDO O CONTRATO'!I223</f>
        <v>0</v>
      </c>
      <c r="AB224" s="4">
        <f>'OBRA CON ACUERDO O CONTRATO'!J223</f>
        <v>0</v>
      </c>
      <c r="AC224" s="6">
        <f>'OBRA CON ACUERDO O CONTRATO'!K223</f>
        <v>0</v>
      </c>
      <c r="AD224" s="5">
        <f>'OBRA CON ACUERDO O CONTRATO'!L223</f>
        <v>0</v>
      </c>
      <c r="AE224" s="568">
        <f>'OBRA CON ACUERDO O CONTRATO'!M223</f>
        <v>0</v>
      </c>
      <c r="AF224" s="274"/>
      <c r="AG224" s="323"/>
      <c r="AH224" s="323"/>
      <c r="AI224" s="575"/>
      <c r="AJ224" s="13"/>
    </row>
    <row r="225" spans="1:36" hidden="1">
      <c r="A225" s="193">
        <f>'OBRA CON ACUERDO O CONTRATO'!E225</f>
        <v>0</v>
      </c>
      <c r="B225" s="578"/>
      <c r="C225" s="180"/>
      <c r="D225" s="182"/>
      <c r="E225" s="182"/>
      <c r="F225" s="581"/>
      <c r="G225" s="588" t="str">
        <f>'OBRA CON ACUERDO O CONTRATO'!W224</f>
        <v>.</v>
      </c>
      <c r="H225" s="583"/>
      <c r="I225" s="591" t="str">
        <f>'OBRA CON ACUERDO O CONTRATO'!X224</f>
        <v>.</v>
      </c>
      <c r="J225" s="584"/>
      <c r="K225" s="588" t="str">
        <f>'OBRA CON ACUERDO O CONTRATO'!Y224</f>
        <v>.</v>
      </c>
      <c r="L225" s="585"/>
      <c r="M225" s="588" t="str">
        <f>'OBRA CON ACUERDO O CONTRATO'!Z224</f>
        <v>.</v>
      </c>
      <c r="N225" s="178"/>
      <c r="O225" s="178"/>
      <c r="P225" s="587"/>
      <c r="Q225" s="595" t="str">
        <f>'OBRA CON ACUERDO O CONTRATO'!AA224</f>
        <v>.</v>
      </c>
      <c r="R225" s="418"/>
      <c r="S225" s="598">
        <f>'OBRA CON ACUERDO O CONTRATO'!O224</f>
        <v>0</v>
      </c>
      <c r="T225" s="599">
        <f>'OBRA CON ACUERDO O CONTRATO'!P224</f>
        <v>0</v>
      </c>
      <c r="U225" s="21">
        <f>'OBRA CON ACUERDO O CONTRATO'!G224</f>
        <v>0</v>
      </c>
      <c r="V225" s="13"/>
      <c r="W225" s="13"/>
      <c r="X225" s="600">
        <f>'OBRA CON ACUERDO O CONTRATO'!F224</f>
        <v>0</v>
      </c>
      <c r="Y225" s="13"/>
      <c r="Z225" s="2">
        <f>'OBRA CON ACUERDO O CONTRATO'!H224</f>
        <v>0</v>
      </c>
      <c r="AA225" s="3">
        <f>'OBRA CON ACUERDO O CONTRATO'!I224</f>
        <v>0</v>
      </c>
      <c r="AB225" s="4">
        <f>'OBRA CON ACUERDO O CONTRATO'!J224</f>
        <v>0</v>
      </c>
      <c r="AC225" s="6">
        <f>'OBRA CON ACUERDO O CONTRATO'!K224</f>
        <v>0</v>
      </c>
      <c r="AD225" s="5">
        <f>'OBRA CON ACUERDO O CONTRATO'!L224</f>
        <v>0</v>
      </c>
      <c r="AE225" s="568">
        <f>'OBRA CON ACUERDO O CONTRATO'!M224</f>
        <v>0</v>
      </c>
      <c r="AF225" s="274"/>
      <c r="AG225" s="323"/>
      <c r="AH225" s="323"/>
      <c r="AI225" s="575"/>
      <c r="AJ225" s="13"/>
    </row>
    <row r="226" spans="1:36" hidden="1">
      <c r="A226" s="193">
        <f>'OBRA CON ACUERDO O CONTRATO'!E226</f>
        <v>0</v>
      </c>
      <c r="B226" s="578"/>
      <c r="C226" s="180"/>
      <c r="D226" s="182"/>
      <c r="E226" s="182"/>
      <c r="F226" s="543"/>
      <c r="G226" s="588" t="str">
        <f>'OBRA CON ACUERDO O CONTRATO'!W225</f>
        <v>.</v>
      </c>
      <c r="H226" s="583"/>
      <c r="I226" s="591" t="str">
        <f>'OBRA CON ACUERDO O CONTRATO'!X225</f>
        <v>.</v>
      </c>
      <c r="J226" s="584"/>
      <c r="K226" s="588" t="str">
        <f>'OBRA CON ACUERDO O CONTRATO'!Y225</f>
        <v>.</v>
      </c>
      <c r="L226" s="585"/>
      <c r="M226" s="588" t="str">
        <f>'OBRA CON ACUERDO O CONTRATO'!Z225</f>
        <v>.</v>
      </c>
      <c r="N226" s="178"/>
      <c r="O226" s="178"/>
      <c r="P226" s="587"/>
      <c r="Q226" s="595" t="str">
        <f>'OBRA CON ACUERDO O CONTRATO'!AA225</f>
        <v>.</v>
      </c>
      <c r="R226" s="418"/>
      <c r="S226" s="598">
        <f>'OBRA CON ACUERDO O CONTRATO'!O225</f>
        <v>0</v>
      </c>
      <c r="T226" s="599">
        <f>'OBRA CON ACUERDO O CONTRATO'!P225</f>
        <v>0</v>
      </c>
      <c r="U226" s="21">
        <f>'OBRA CON ACUERDO O CONTRATO'!G225</f>
        <v>0</v>
      </c>
      <c r="V226" s="13"/>
      <c r="W226" s="13"/>
      <c r="X226" s="600">
        <f>'OBRA CON ACUERDO O CONTRATO'!F225</f>
        <v>0</v>
      </c>
      <c r="Y226" s="13"/>
      <c r="Z226" s="2">
        <f>'OBRA CON ACUERDO O CONTRATO'!H225</f>
        <v>0</v>
      </c>
      <c r="AA226" s="3">
        <f>'OBRA CON ACUERDO O CONTRATO'!I225</f>
        <v>0</v>
      </c>
      <c r="AB226" s="4">
        <f>'OBRA CON ACUERDO O CONTRATO'!J225</f>
        <v>0</v>
      </c>
      <c r="AC226" s="6">
        <f>'OBRA CON ACUERDO O CONTRATO'!K225</f>
        <v>0</v>
      </c>
      <c r="AD226" s="5">
        <f>'OBRA CON ACUERDO O CONTRATO'!L225</f>
        <v>0</v>
      </c>
      <c r="AE226" s="568">
        <f>'OBRA CON ACUERDO O CONTRATO'!M225</f>
        <v>0</v>
      </c>
      <c r="AF226" s="274"/>
      <c r="AG226" s="323"/>
      <c r="AH226" s="323"/>
      <c r="AI226" s="575"/>
      <c r="AJ226" s="13"/>
    </row>
    <row r="227" spans="1:36" hidden="1">
      <c r="A227" s="193">
        <f>'OBRA CON ACUERDO O CONTRATO'!E227</f>
        <v>0</v>
      </c>
      <c r="B227" s="578"/>
      <c r="C227" s="180"/>
      <c r="D227" s="182"/>
      <c r="E227" s="182"/>
      <c r="F227" s="543"/>
      <c r="G227" s="588" t="str">
        <f>'OBRA CON ACUERDO O CONTRATO'!W226</f>
        <v>.</v>
      </c>
      <c r="H227" s="583"/>
      <c r="I227" s="591" t="str">
        <f>'OBRA CON ACUERDO O CONTRATO'!X226</f>
        <v>.</v>
      </c>
      <c r="J227" s="584"/>
      <c r="K227" s="588" t="str">
        <f>'OBRA CON ACUERDO O CONTRATO'!Y226</f>
        <v>.</v>
      </c>
      <c r="L227" s="585"/>
      <c r="M227" s="588" t="str">
        <f>'OBRA CON ACUERDO O CONTRATO'!Z226</f>
        <v>.</v>
      </c>
      <c r="N227" s="178"/>
      <c r="O227" s="178"/>
      <c r="P227" s="587"/>
      <c r="Q227" s="595" t="str">
        <f>'OBRA CON ACUERDO O CONTRATO'!AA226</f>
        <v>.</v>
      </c>
      <c r="R227" s="418"/>
      <c r="S227" s="598">
        <f>'OBRA CON ACUERDO O CONTRATO'!O226</f>
        <v>0</v>
      </c>
      <c r="T227" s="599">
        <f>'OBRA CON ACUERDO O CONTRATO'!P226</f>
        <v>0</v>
      </c>
      <c r="U227" s="21">
        <f>'OBRA CON ACUERDO O CONTRATO'!G226</f>
        <v>0</v>
      </c>
      <c r="V227" s="13"/>
      <c r="W227" s="13"/>
      <c r="X227" s="600">
        <f>'OBRA CON ACUERDO O CONTRATO'!F226</f>
        <v>0</v>
      </c>
      <c r="Y227" s="13"/>
      <c r="Z227" s="2">
        <f>'OBRA CON ACUERDO O CONTRATO'!H226</f>
        <v>0</v>
      </c>
      <c r="AA227" s="3">
        <f>'OBRA CON ACUERDO O CONTRATO'!I226</f>
        <v>0</v>
      </c>
      <c r="AB227" s="4">
        <f>'OBRA CON ACUERDO O CONTRATO'!J226</f>
        <v>0</v>
      </c>
      <c r="AC227" s="6">
        <f>'OBRA CON ACUERDO O CONTRATO'!K226</f>
        <v>0</v>
      </c>
      <c r="AD227" s="5">
        <f>'OBRA CON ACUERDO O CONTRATO'!L226</f>
        <v>0</v>
      </c>
      <c r="AE227" s="568">
        <f>'OBRA CON ACUERDO O CONTRATO'!M226</f>
        <v>0</v>
      </c>
      <c r="AF227" s="274"/>
      <c r="AG227" s="323"/>
      <c r="AH227" s="323"/>
      <c r="AI227" s="575"/>
      <c r="AJ227" s="13"/>
    </row>
    <row r="228" spans="1:36" hidden="1">
      <c r="A228" s="193">
        <f>'OBRA CON ACUERDO O CONTRATO'!E228</f>
        <v>0</v>
      </c>
      <c r="B228" s="578"/>
      <c r="C228" s="180"/>
      <c r="D228" s="182"/>
      <c r="E228" s="182"/>
      <c r="F228" s="543"/>
      <c r="G228" s="588" t="str">
        <f>'OBRA CON ACUERDO O CONTRATO'!W227</f>
        <v>.</v>
      </c>
      <c r="H228" s="583"/>
      <c r="I228" s="591" t="str">
        <f>'OBRA CON ACUERDO O CONTRATO'!X227</f>
        <v>.</v>
      </c>
      <c r="J228" s="584"/>
      <c r="K228" s="588" t="str">
        <f>'OBRA CON ACUERDO O CONTRATO'!Y227</f>
        <v>.</v>
      </c>
      <c r="L228" s="585"/>
      <c r="M228" s="588" t="str">
        <f>'OBRA CON ACUERDO O CONTRATO'!Z227</f>
        <v>.</v>
      </c>
      <c r="N228" s="178"/>
      <c r="O228" s="178"/>
      <c r="P228" s="587"/>
      <c r="Q228" s="595" t="str">
        <f>'OBRA CON ACUERDO O CONTRATO'!AA227</f>
        <v>.</v>
      </c>
      <c r="R228" s="418"/>
      <c r="S228" s="598">
        <f>'OBRA CON ACUERDO O CONTRATO'!O227</f>
        <v>0</v>
      </c>
      <c r="T228" s="599">
        <f>'OBRA CON ACUERDO O CONTRATO'!P227</f>
        <v>0</v>
      </c>
      <c r="U228" s="21">
        <f>'OBRA CON ACUERDO O CONTRATO'!G227</f>
        <v>0</v>
      </c>
      <c r="V228" s="13"/>
      <c r="W228" s="13"/>
      <c r="X228" s="600">
        <f>'OBRA CON ACUERDO O CONTRATO'!F227</f>
        <v>0</v>
      </c>
      <c r="Y228" s="13"/>
      <c r="Z228" s="2">
        <f>'OBRA CON ACUERDO O CONTRATO'!H227</f>
        <v>0</v>
      </c>
      <c r="AA228" s="3">
        <f>'OBRA CON ACUERDO O CONTRATO'!I227</f>
        <v>0</v>
      </c>
      <c r="AB228" s="4">
        <f>'OBRA CON ACUERDO O CONTRATO'!J227</f>
        <v>0</v>
      </c>
      <c r="AC228" s="6">
        <f>'OBRA CON ACUERDO O CONTRATO'!K227</f>
        <v>0</v>
      </c>
      <c r="AD228" s="5">
        <f>'OBRA CON ACUERDO O CONTRATO'!L227</f>
        <v>0</v>
      </c>
      <c r="AE228" s="568">
        <f>'OBRA CON ACUERDO O CONTRATO'!M227</f>
        <v>0</v>
      </c>
      <c r="AF228" s="274"/>
      <c r="AG228" s="323"/>
      <c r="AH228" s="323"/>
      <c r="AI228" s="575"/>
      <c r="AJ228" s="13"/>
    </row>
    <row r="229" spans="1:36" s="38" customFormat="1" hidden="1">
      <c r="A229" s="32"/>
      <c r="B229" s="3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3"/>
      <c r="AA229" s="34"/>
      <c r="AB229" s="35"/>
      <c r="AC229" s="36"/>
      <c r="AD229" s="37"/>
      <c r="AE229" s="37"/>
      <c r="AF229" s="31"/>
      <c r="AG229" s="229"/>
      <c r="AH229" s="229"/>
      <c r="AI229" s="229"/>
      <c r="AJ229" s="31"/>
    </row>
    <row r="230" spans="1:36">
      <c r="I230" s="38"/>
      <c r="J230" s="38"/>
      <c r="R230" s="38"/>
      <c r="AG230" s="230"/>
      <c r="AH230" s="230"/>
      <c r="AI230" s="230"/>
    </row>
    <row r="231" spans="1:36">
      <c r="I231" s="38"/>
      <c r="J231" s="38"/>
      <c r="R231" s="38"/>
      <c r="AG231" s="230"/>
      <c r="AH231" s="230"/>
      <c r="AI231" s="230"/>
    </row>
    <row r="232" spans="1:36" ht="18.75">
      <c r="B232" s="623" t="s">
        <v>829</v>
      </c>
      <c r="C232" s="624"/>
      <c r="D232" s="625"/>
      <c r="I232" s="38"/>
      <c r="J232" s="38"/>
      <c r="R232" s="38"/>
      <c r="AG232" s="230"/>
      <c r="AH232" s="230"/>
      <c r="AI232" s="230"/>
    </row>
    <row r="233" spans="1:36">
      <c r="B233" s="626"/>
      <c r="C233" s="38"/>
      <c r="D233" s="553"/>
      <c r="I233" s="38"/>
      <c r="J233" s="38"/>
      <c r="R233" s="38"/>
      <c r="AG233" s="230"/>
      <c r="AH233" s="230"/>
      <c r="AI233" s="230"/>
    </row>
    <row r="234" spans="1:36" ht="18.75">
      <c r="A234" s="619"/>
      <c r="B234" s="627">
        <v>4</v>
      </c>
      <c r="C234" s="38" t="s">
        <v>792</v>
      </c>
      <c r="D234" s="553"/>
      <c r="I234" s="38"/>
      <c r="J234" s="38"/>
      <c r="R234" s="38"/>
      <c r="AG234" s="230"/>
      <c r="AH234" s="230"/>
      <c r="AI234" s="230"/>
    </row>
    <row r="235" spans="1:36" ht="18.75">
      <c r="A235" s="619"/>
      <c r="B235" s="627">
        <v>5</v>
      </c>
      <c r="C235" s="38" t="s">
        <v>876</v>
      </c>
      <c r="D235" s="553"/>
      <c r="I235" s="38"/>
      <c r="J235" s="38"/>
      <c r="R235" s="38"/>
      <c r="AG235" s="230"/>
      <c r="AH235" s="230"/>
      <c r="AI235" s="230"/>
    </row>
    <row r="236" spans="1:36" ht="18.75">
      <c r="A236" s="619"/>
      <c r="B236" s="627">
        <v>8</v>
      </c>
      <c r="C236" s="38" t="s">
        <v>793</v>
      </c>
      <c r="D236" s="553"/>
      <c r="I236" s="38"/>
      <c r="J236" s="38"/>
      <c r="R236" s="38"/>
      <c r="AG236" s="230"/>
      <c r="AH236" s="230"/>
      <c r="AI236" s="230"/>
    </row>
    <row r="237" spans="1:36" ht="18.75">
      <c r="A237" s="619"/>
      <c r="B237" s="628"/>
      <c r="C237" s="629"/>
      <c r="D237" s="630"/>
      <c r="I237" s="38"/>
      <c r="J237" s="38"/>
      <c r="R237" s="38"/>
      <c r="AG237" s="230"/>
      <c r="AH237" s="230"/>
      <c r="AI237" s="230"/>
    </row>
    <row r="238" spans="1:36">
      <c r="I238" s="38"/>
      <c r="J238" s="38"/>
      <c r="R238" s="38"/>
      <c r="AG238" s="230"/>
      <c r="AH238" s="230"/>
      <c r="AI238" s="230"/>
    </row>
    <row r="239" spans="1:36">
      <c r="I239" s="38"/>
      <c r="J239" s="38"/>
      <c r="R239" s="38"/>
      <c r="AG239" s="230"/>
      <c r="AH239" s="230"/>
      <c r="AI239" s="230"/>
    </row>
    <row r="240" spans="1:36">
      <c r="C240" s="174" t="s">
        <v>284</v>
      </c>
      <c r="I240" s="38"/>
      <c r="J240" s="38"/>
      <c r="S240" s="38"/>
      <c r="AG240" s="230"/>
      <c r="AH240" s="230"/>
      <c r="AI240" s="230"/>
    </row>
    <row r="241" spans="3:35" ht="18.75">
      <c r="C241" s="195">
        <f>'OBRA CON ACUERDO O CONTRATO'!I231</f>
        <v>42893</v>
      </c>
      <c r="D241" s="194"/>
      <c r="E241" s="194"/>
      <c r="F241" s="194"/>
      <c r="I241" s="38"/>
      <c r="J241" s="38"/>
      <c r="AG241" s="230"/>
      <c r="AH241" s="230"/>
      <c r="AI241" s="230"/>
    </row>
    <row r="242" spans="3:35">
      <c r="I242" s="38"/>
      <c r="J242" s="38"/>
      <c r="AG242" s="230"/>
      <c r="AH242" s="230"/>
      <c r="AI242" s="230"/>
    </row>
    <row r="243" spans="3:35">
      <c r="I243" s="38"/>
      <c r="J243" s="38"/>
      <c r="AG243" s="230"/>
      <c r="AH243" s="230"/>
      <c r="AI243" s="230"/>
    </row>
    <row r="244" spans="3:35">
      <c r="C244" s="198"/>
      <c r="D244" s="198"/>
      <c r="E244" s="198"/>
      <c r="F244" s="198"/>
      <c r="I244" s="38"/>
      <c r="J244" s="38"/>
      <c r="N244" s="198"/>
      <c r="O244" s="198"/>
      <c r="P244" s="198"/>
      <c r="AB244" s="130"/>
      <c r="AD244" s="131"/>
      <c r="AE244" s="130"/>
      <c r="AG244" s="230"/>
      <c r="AH244" s="230"/>
      <c r="AI244" s="230"/>
    </row>
    <row r="245" spans="3:35">
      <c r="I245" s="38"/>
      <c r="J245" s="38"/>
    </row>
    <row r="246" spans="3:35">
      <c r="I246" s="38"/>
      <c r="J246" s="38"/>
    </row>
    <row r="247" spans="3:35">
      <c r="I247" s="38"/>
      <c r="J247" s="38"/>
    </row>
    <row r="248" spans="3:35">
      <c r="I248" s="38"/>
      <c r="J248" s="38"/>
    </row>
    <row r="249" spans="3:35">
      <c r="I249" s="38"/>
      <c r="J249" s="38"/>
    </row>
    <row r="250" spans="3:35">
      <c r="I250" s="38"/>
      <c r="J250" s="38"/>
    </row>
    <row r="251" spans="3:35">
      <c r="I251" s="38"/>
      <c r="J251" s="38"/>
    </row>
    <row r="252" spans="3:35">
      <c r="I252" s="38"/>
      <c r="J252" s="38"/>
    </row>
    <row r="253" spans="3:35">
      <c r="I253" s="38"/>
      <c r="J253" s="38"/>
    </row>
    <row r="254" spans="3:35">
      <c r="I254" s="38"/>
      <c r="J254" s="38"/>
    </row>
    <row r="255" spans="3:35">
      <c r="I255" s="38"/>
      <c r="J255" s="38"/>
    </row>
    <row r="256" spans="3:35">
      <c r="I256" s="38"/>
      <c r="J256" s="38"/>
    </row>
    <row r="257" spans="9:10">
      <c r="I257" s="38"/>
      <c r="J257" s="38"/>
    </row>
    <row r="258" spans="9:10">
      <c r="I258" s="38"/>
      <c r="J258" s="38"/>
    </row>
    <row r="259" spans="9:10">
      <c r="I259" s="38"/>
      <c r="J259" s="38"/>
    </row>
    <row r="260" spans="9:10">
      <c r="I260" s="38"/>
      <c r="J260" s="38"/>
    </row>
    <row r="261" spans="9:10">
      <c r="I261" s="38"/>
      <c r="J261" s="38"/>
    </row>
    <row r="262" spans="9:10">
      <c r="I262" s="38"/>
      <c r="J262" s="38"/>
    </row>
    <row r="263" spans="9:10">
      <c r="I263" s="38"/>
      <c r="J263" s="38"/>
    </row>
    <row r="264" spans="9:10">
      <c r="I264" s="38"/>
      <c r="J264" s="38"/>
    </row>
    <row r="265" spans="9:10">
      <c r="I265" s="38"/>
      <c r="J265" s="38"/>
    </row>
    <row r="266" spans="9:10">
      <c r="I266" s="38"/>
      <c r="J266" s="38"/>
    </row>
    <row r="267" spans="9:10">
      <c r="I267" s="38"/>
      <c r="J267" s="38"/>
    </row>
    <row r="268" spans="9:10">
      <c r="I268" s="38"/>
      <c r="J268" s="38"/>
    </row>
    <row r="269" spans="9:10">
      <c r="I269" s="38"/>
      <c r="J269" s="38"/>
    </row>
    <row r="270" spans="9:10">
      <c r="I270" s="38"/>
      <c r="J270" s="38"/>
    </row>
    <row r="271" spans="9:10">
      <c r="I271" s="38"/>
      <c r="J271" s="38"/>
    </row>
    <row r="272" spans="9:10">
      <c r="I272" s="38"/>
      <c r="J272" s="38"/>
    </row>
    <row r="273" spans="9:10">
      <c r="I273" s="38"/>
      <c r="J273" s="38"/>
    </row>
    <row r="274" spans="9:10">
      <c r="I274" s="38"/>
      <c r="J274" s="38"/>
    </row>
    <row r="275" spans="9:10">
      <c r="I275" s="38"/>
      <c r="J275" s="38"/>
    </row>
    <row r="276" spans="9:10">
      <c r="I276" s="38"/>
      <c r="J276" s="38"/>
    </row>
    <row r="277" spans="9:10">
      <c r="I277" s="38"/>
      <c r="J277" s="38"/>
    </row>
    <row r="278" spans="9:10">
      <c r="I278" s="38"/>
      <c r="J278" s="38"/>
    </row>
    <row r="279" spans="9:10">
      <c r="I279" s="38"/>
      <c r="J279" s="38"/>
    </row>
    <row r="280" spans="9:10">
      <c r="I280" s="38"/>
      <c r="J280" s="38"/>
    </row>
    <row r="281" spans="9:10">
      <c r="I281" s="38"/>
      <c r="J281" s="38"/>
    </row>
    <row r="282" spans="9:10">
      <c r="I282" s="38"/>
      <c r="J282" s="38"/>
    </row>
    <row r="283" spans="9:10">
      <c r="I283" s="38"/>
      <c r="J283" s="38"/>
    </row>
    <row r="284" spans="9:10">
      <c r="I284" s="38"/>
      <c r="J284" s="38"/>
    </row>
    <row r="285" spans="9:10">
      <c r="I285" s="38"/>
      <c r="J285" s="38"/>
    </row>
    <row r="286" spans="9:10">
      <c r="I286" s="38"/>
      <c r="J286" s="38"/>
    </row>
    <row r="287" spans="9:10">
      <c r="I287" s="38"/>
      <c r="J287" s="38"/>
    </row>
    <row r="288" spans="9:10">
      <c r="I288" s="38"/>
      <c r="J288" s="38"/>
    </row>
    <row r="289" spans="9:10">
      <c r="I289" s="38"/>
      <c r="J289" s="38"/>
    </row>
    <row r="290" spans="9:10">
      <c r="I290" s="38"/>
      <c r="J290" s="38"/>
    </row>
    <row r="291" spans="9:10">
      <c r="I291" s="38"/>
      <c r="J291" s="38"/>
    </row>
    <row r="292" spans="9:10">
      <c r="I292" s="38"/>
      <c r="J292" s="38"/>
    </row>
    <row r="293" spans="9:10">
      <c r="I293" s="38"/>
      <c r="J293" s="38"/>
    </row>
    <row r="294" spans="9:10">
      <c r="I294" s="38"/>
      <c r="J294" s="38"/>
    </row>
    <row r="295" spans="9:10">
      <c r="I295" s="38"/>
      <c r="J295" s="38"/>
    </row>
    <row r="296" spans="9:10">
      <c r="I296" s="38"/>
      <c r="J296" s="38"/>
    </row>
    <row r="297" spans="9:10">
      <c r="I297" s="38"/>
      <c r="J297" s="38"/>
    </row>
    <row r="298" spans="9:10">
      <c r="I298" s="38"/>
      <c r="J298" s="38"/>
    </row>
    <row r="299" spans="9:10">
      <c r="I299" s="38"/>
      <c r="J299" s="38"/>
    </row>
    <row r="300" spans="9:10">
      <c r="I300" s="38"/>
      <c r="J300" s="38"/>
    </row>
    <row r="301" spans="9:10">
      <c r="I301" s="38"/>
      <c r="J301" s="38"/>
    </row>
    <row r="302" spans="9:10">
      <c r="I302" s="38"/>
      <c r="J302" s="38"/>
    </row>
    <row r="303" spans="9:10">
      <c r="I303" s="38"/>
      <c r="J303" s="38"/>
    </row>
    <row r="304" spans="9:10">
      <c r="I304" s="38"/>
      <c r="J304" s="38"/>
    </row>
    <row r="305" spans="9:10">
      <c r="I305" s="38"/>
      <c r="J305" s="38"/>
    </row>
    <row r="306" spans="9:10">
      <c r="I306" s="38"/>
      <c r="J306" s="38"/>
    </row>
    <row r="307" spans="9:10">
      <c r="I307" s="38"/>
      <c r="J307" s="38"/>
    </row>
    <row r="308" spans="9:10">
      <c r="I308" s="38"/>
      <c r="J308" s="38"/>
    </row>
    <row r="309" spans="9:10">
      <c r="I309" s="38"/>
      <c r="J309" s="38"/>
    </row>
    <row r="310" spans="9:10">
      <c r="I310" s="38"/>
      <c r="J310" s="38"/>
    </row>
    <row r="311" spans="9:10">
      <c r="I311" s="38"/>
      <c r="J311" s="38"/>
    </row>
    <row r="312" spans="9:10">
      <c r="I312" s="38"/>
      <c r="J312" s="38"/>
    </row>
    <row r="313" spans="9:10">
      <c r="I313" s="38"/>
      <c r="J313" s="38"/>
    </row>
    <row r="314" spans="9:10">
      <c r="I314" s="38"/>
      <c r="J314" s="38"/>
    </row>
    <row r="315" spans="9:10">
      <c r="I315" s="38"/>
      <c r="J315" s="38"/>
    </row>
  </sheetData>
  <autoFilter ref="A5:AJ229">
    <filterColumn colId="0">
      <filters>
        <filter val="2014"/>
        <filter val="2015"/>
        <filter val="2016"/>
      </filters>
    </filterColumn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>
      <filters>
        <filter val="INVITACIÓN"/>
        <filter val="LICITACION"/>
        <filter val="POR INVITACION RESTRINGIDA"/>
      </filters>
    </filterColumn>
    <filterColumn colId="31"/>
    <filterColumn colId="32"/>
    <filterColumn colId="33"/>
    <filterColumn colId="34"/>
  </autoFilter>
  <mergeCells count="8">
    <mergeCell ref="X4:Y4"/>
    <mergeCell ref="U4:V4"/>
    <mergeCell ref="B232:D232"/>
    <mergeCell ref="A2:AJ2"/>
    <mergeCell ref="A1:AJ1"/>
    <mergeCell ref="U3:AE3"/>
    <mergeCell ref="B3:Q3"/>
    <mergeCell ref="R3:T3"/>
  </mergeCells>
  <hyperlinks>
    <hyperlink ref="B179" r:id="rId1"/>
    <hyperlink ref="F179" r:id="rId2"/>
    <hyperlink ref="H179" r:id="rId3"/>
    <hyperlink ref="J179" r:id="rId4"/>
    <hyperlink ref="L179" r:id="rId5"/>
    <hyperlink ref="P179" r:id="rId6"/>
    <hyperlink ref="AH179" r:id="rId7"/>
    <hyperlink ref="AI179" r:id="rId8"/>
    <hyperlink ref="B183" r:id="rId9"/>
    <hyperlink ref="F183" r:id="rId10"/>
    <hyperlink ref="H183" r:id="rId11"/>
    <hyperlink ref="J183" r:id="rId12"/>
    <hyperlink ref="L183" r:id="rId13"/>
    <hyperlink ref="P183" r:id="rId14"/>
    <hyperlink ref="AH183" r:id="rId15"/>
    <hyperlink ref="AI183" r:id="rId16"/>
    <hyperlink ref="B184" r:id="rId17"/>
    <hyperlink ref="F184" r:id="rId18"/>
    <hyperlink ref="H184" r:id="rId19"/>
    <hyperlink ref="J184" r:id="rId20"/>
    <hyperlink ref="L184" r:id="rId21"/>
    <hyperlink ref="P184" r:id="rId22"/>
    <hyperlink ref="AH184" r:id="rId23"/>
    <hyperlink ref="AI184" r:id="rId24"/>
    <hyperlink ref="B185" r:id="rId25"/>
    <hyperlink ref="F185" r:id="rId26"/>
    <hyperlink ref="H185" r:id="rId27"/>
    <hyperlink ref="J185" r:id="rId28"/>
    <hyperlink ref="L185" r:id="rId29"/>
    <hyperlink ref="P185" r:id="rId30"/>
    <hyperlink ref="AH185" r:id="rId31"/>
    <hyperlink ref="AI185" r:id="rId32"/>
    <hyperlink ref="AI191" r:id="rId33"/>
    <hyperlink ref="B192" r:id="rId34"/>
    <hyperlink ref="F192" r:id="rId35"/>
    <hyperlink ref="H192" r:id="rId36"/>
    <hyperlink ref="J192" r:id="rId37"/>
    <hyperlink ref="L192" r:id="rId38"/>
    <hyperlink ref="AG192" r:id="rId39"/>
  </hyperlinks>
  <pageMargins left="0.23622047244094491" right="0.23622047244094491" top="0.47244094488188981" bottom="0.31496062992125984" header="0.31496062992125984" footer="0.31496062992125984"/>
  <pageSetup scale="50" orientation="portrait" r:id="rId40"/>
  <colBreaks count="1" manualBreakCount="1">
    <brk id="27" max="2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F9:O50"/>
  <sheetViews>
    <sheetView workbookViewId="0">
      <selection activeCell="H11" sqref="H11"/>
    </sheetView>
  </sheetViews>
  <sheetFormatPr baseColWidth="10" defaultRowHeight="15"/>
  <sheetData>
    <row r="9" spans="6:6">
      <c r="F9" t="s">
        <v>33</v>
      </c>
    </row>
    <row r="18" spans="12:15">
      <c r="N18" t="s">
        <v>700</v>
      </c>
    </row>
    <row r="21" spans="12:15">
      <c r="O21" t="s">
        <v>700</v>
      </c>
    </row>
    <row r="28" spans="12:15">
      <c r="L28" t="s">
        <v>700</v>
      </c>
    </row>
    <row r="50" spans="15:15">
      <c r="O50" t="s">
        <v>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OBRA CON ACUERDO O CONTRATO</vt:lpstr>
      <vt:lpstr>ADMON DIRECTA</vt:lpstr>
      <vt:lpstr>ADJUDICACION DIRECTA</vt:lpstr>
      <vt:lpstr>INVITACION</vt:lpstr>
      <vt:lpstr>Hoja1</vt:lpstr>
      <vt:lpstr>'ADJUDICACION DIRECTA'!Área_de_impresión</vt:lpstr>
      <vt:lpstr>'ADMON DIRECTA'!Área_de_impresión</vt:lpstr>
      <vt:lpstr>INVITACION!Área_de_impresión</vt:lpstr>
      <vt:lpstr>'OBRA CON ACUERDO O CONTRATO'!Área_de_impresión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2017-06-07T14:15:36Z</cp:lastPrinted>
  <dcterms:created xsi:type="dcterms:W3CDTF">2014-02-06T17:49:32Z</dcterms:created>
  <dcterms:modified xsi:type="dcterms:W3CDTF">2017-06-07T19:31:40Z</dcterms:modified>
</cp:coreProperties>
</file>