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25" i="5" l="1"/>
  <c r="E26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6" i="5" l="1"/>
  <c r="A25" i="5"/>
  <c r="A24" i="5"/>
  <c r="K11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10" i="4"/>
  <c r="L26" i="5" s="1"/>
  <c r="K13" i="3"/>
  <c r="G13" i="2"/>
  <c r="G12" i="1"/>
  <c r="I13" i="3"/>
  <c r="G11" i="4"/>
  <c r="L9" i="4"/>
  <c r="L25" i="5" s="1"/>
  <c r="I11" i="4"/>
  <c r="L7" i="4"/>
  <c r="L23" i="5" s="1"/>
  <c r="K13" i="2"/>
  <c r="I13" i="2"/>
  <c r="G11" i="5"/>
  <c r="K11" i="4"/>
  <c r="G25" i="5"/>
  <c r="G23" i="5"/>
  <c r="G26" i="5"/>
  <c r="I12" i="1"/>
  <c r="L10" i="1"/>
  <c r="L9" i="5" s="1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7" i="5" l="1"/>
  <c r="L13" i="2"/>
  <c r="L13" i="5"/>
  <c r="L27" i="5" s="1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<sst xmlns="http://schemas.openxmlformats.org/spreadsheetml/2006/main" count="200" uniqueCount="78">
  <si>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</si>
  <si>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</si>
  <si>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</si>
  <si>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</si>
  <si>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</si>
  <si>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</si>
  <si>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</si>
  <si>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</si>
  <si>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</si>
  <si>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</si>
  <si>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</si>
  <si>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</si>
  <si>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</si>
  <si>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</si>
  <si>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</si>
  <si>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</si>
  <si>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</si>
  <si>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</si>
  <si>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</si>
  <si>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</si>
  <si>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</si>
  <si>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</si>
  <si>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</si>
  <si>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</si>
  <si>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</si>
  <si>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</si>
  <si>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</si>
  <si>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</si>
  <si>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</si>
  <si>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</si>
  <si>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</si>
  <si>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</si>
  <si>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</si>
  <si>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</si>
  <si>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</si>
  <si>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</si>
  <si>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</si>
  <si>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</si>
  <si>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</si>
  <si>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</si>
  <si>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</si>
  <si>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</si>
  <si>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</si>
  <si>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</si>
  <si>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</si>
  <si>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</si>
  <si>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</si>
  <si>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</si>
  <si>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</si>
  <si>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</si>
  <si>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</si>
  <si>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</si>
  <si>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</si>
  <si>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</si>
  <si>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</si>
  <si>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</si>
  <si>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</si>
  <si>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</si>
  <si>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</si>
  <si>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</si>
  <si>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</si>
  <si>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</si>
  <si>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</si>
  <si>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</si>
  <si>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</si>
  <si>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</si>
  <si>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</si>
  <si>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</si>
  <si>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</si>
  <si>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</si>
  <si>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</si>
  <si>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</si>
  <si>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</si>
  <si>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</si>
  <si>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</si>
  <si>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</si>
  <si>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 xml:space="preserve">                                                             CORRESPONDIENTE A:  2da QUINCENA DE ABRIL  DEL 2017</t>
  </si>
  <si>
    <t>NOMINA 2da QUINCENA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</si>
</sst>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0" fillId="0" borderId="0" xfId="0" applyNumberFormat="1" applyBorder="1"/>
    <xf numFmtId="4" fontId="6" fillId="0" borderId="0" xfId="1" applyNumberFormat="1" applyFont="1" applyBorder="1" applyAlignment="1">
      <alignment horizontal="right"/>
    </xf>
    <xf numFmtId="0" fontId="10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44</v>
      </c>
      <c r="B15" s="112"/>
      <c r="C15" s="112"/>
      <c r="D15" s="20"/>
      <c r="E15" s="20"/>
      <c r="F15" s="20"/>
      <c r="G15" s="112" t="s">
        <v>37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62</v>
      </c>
      <c r="B18" s="109"/>
      <c r="C18" s="109"/>
      <c r="D18" s="20"/>
      <c r="E18" s="20"/>
      <c r="F18" s="20"/>
      <c r="G18" s="110" t="s">
        <v>61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15</v>
      </c>
      <c r="F8" s="40">
        <v>134</v>
      </c>
      <c r="G8" s="40">
        <f t="shared" si="0"/>
        <v>2010</v>
      </c>
      <c r="H8" s="40">
        <v>0</v>
      </c>
      <c r="I8" s="40">
        <f t="shared" si="1"/>
        <v>0</v>
      </c>
      <c r="J8" s="40">
        <v>5</v>
      </c>
      <c r="K8" s="40">
        <f t="shared" si="2"/>
        <v>75</v>
      </c>
      <c r="L8" s="40">
        <f t="shared" si="3"/>
        <v>2085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94.999999500000001</v>
      </c>
      <c r="L10" s="40">
        <f t="shared" si="3"/>
        <v>1999.9999995000001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54.999990000000004</v>
      </c>
      <c r="L11" s="53">
        <f t="shared" ref="L11:L12" si="7">+G11-I11+K11</f>
        <v>1899.99999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12030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414.99997949999999</v>
      </c>
      <c r="L13" s="55">
        <f>SUM(L7:L12)</f>
        <v>12444.9999795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15</v>
      </c>
      <c r="F7" s="40">
        <v>205</v>
      </c>
      <c r="G7" s="40">
        <f t="shared" ref="G7:G12" si="0">+E7*F7</f>
        <v>3075</v>
      </c>
      <c r="H7" s="40">
        <v>5</v>
      </c>
      <c r="I7" s="40">
        <f t="shared" ref="I7:I12" si="1">+E7*H7</f>
        <v>75</v>
      </c>
      <c r="J7" s="40">
        <v>0</v>
      </c>
      <c r="K7" s="40">
        <f t="shared" ref="K7:K12" si="2">+E7*J7</f>
        <v>0</v>
      </c>
      <c r="L7" s="40">
        <f t="shared" ref="L7:L12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15</v>
      </c>
      <c r="F8" s="40">
        <v>97</v>
      </c>
      <c r="G8" s="40">
        <f t="shared" si="0"/>
        <v>1455</v>
      </c>
      <c r="H8" s="40">
        <v>0</v>
      </c>
      <c r="I8" s="40">
        <f t="shared" si="1"/>
        <v>0</v>
      </c>
      <c r="J8" s="40">
        <v>8</v>
      </c>
      <c r="K8" s="40">
        <f t="shared" si="2"/>
        <v>120</v>
      </c>
      <c r="L8" s="40">
        <f t="shared" si="3"/>
        <v>1575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15</v>
      </c>
      <c r="F9" s="40">
        <v>127</v>
      </c>
      <c r="G9" s="40">
        <f t="shared" si="0"/>
        <v>1905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94.999994999999998</v>
      </c>
      <c r="L9" s="40">
        <f t="shared" si="3"/>
        <v>1999.9999949999999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15</v>
      </c>
      <c r="F10" s="40">
        <v>123</v>
      </c>
      <c r="G10" s="40">
        <f t="shared" si="0"/>
        <v>1845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54.999990000000004</v>
      </c>
      <c r="L10" s="40">
        <f t="shared" si="3"/>
        <v>1899.99999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15</v>
      </c>
      <c r="F11" s="40">
        <v>121</v>
      </c>
      <c r="G11" s="40">
        <f t="shared" si="0"/>
        <v>1815</v>
      </c>
      <c r="H11" s="40">
        <v>0</v>
      </c>
      <c r="I11" s="40">
        <f t="shared" si="1"/>
        <v>0</v>
      </c>
      <c r="J11" s="40">
        <v>6</v>
      </c>
      <c r="K11" s="40">
        <f t="shared" si="2"/>
        <v>90</v>
      </c>
      <c r="L11" s="40">
        <f>+G11-I11+K11</f>
        <v>1905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15</v>
      </c>
      <c r="F12" s="40">
        <v>127</v>
      </c>
      <c r="G12" s="53">
        <f t="shared" si="0"/>
        <v>1905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94.999999950000003</v>
      </c>
      <c r="L12" s="53">
        <f t="shared" si="3"/>
        <v>1999.9999999500001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12000</v>
      </c>
      <c r="H13" s="54">
        <f t="shared" si="4"/>
        <v>5</v>
      </c>
      <c r="I13" s="54">
        <f t="shared" si="4"/>
        <v>75</v>
      </c>
      <c r="J13" s="54">
        <f t="shared" si="4"/>
        <v>30.333332329999998</v>
      </c>
      <c r="K13" s="54">
        <f t="shared" si="4"/>
        <v>454.99998495000006</v>
      </c>
      <c r="L13" s="54">
        <f t="shared" si="4"/>
        <v>12379.99998495</v>
      </c>
      <c r="M13" s="12"/>
    </row>
    <row r="14" spans="1:13" x14ac:dyDescent="0.25">
      <c r="I14" s="11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59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15</v>
      </c>
      <c r="F7" s="40">
        <v>195</v>
      </c>
      <c r="G7" s="40">
        <f>+E7*F7</f>
        <v>2925</v>
      </c>
      <c r="H7" s="40">
        <v>4</v>
      </c>
      <c r="I7" s="40">
        <f>+E7*H7</f>
        <v>60</v>
      </c>
      <c r="J7" s="40">
        <v>0</v>
      </c>
      <c r="K7" s="40">
        <f>+E7*J7</f>
        <v>0</v>
      </c>
      <c r="L7" s="40">
        <f>+G7-I7+K7</f>
        <v>2865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15</v>
      </c>
      <c r="F9" s="99">
        <v>163</v>
      </c>
      <c r="G9" s="99">
        <f>+E9*F9</f>
        <v>2445</v>
      </c>
      <c r="H9" s="99">
        <v>0</v>
      </c>
      <c r="I9" s="99">
        <f>+E9*H9</f>
        <v>0</v>
      </c>
      <c r="J9" s="99">
        <v>3.6666660000000002</v>
      </c>
      <c r="K9" s="99">
        <f>+E9*J9</f>
        <v>54.999990000000004</v>
      </c>
      <c r="L9" s="99">
        <f>+G9-I9+K9</f>
        <v>2499.9999899999998</v>
      </c>
      <c r="M9" s="100"/>
    </row>
    <row r="10" spans="1:13" ht="30" customHeight="1" thickTop="1" thickBot="1" x14ac:dyDescent="0.3">
      <c r="A10" s="16">
        <v>20</v>
      </c>
      <c r="B10" s="8" t="s">
        <v>64</v>
      </c>
      <c r="C10" s="52" t="s">
        <v>71</v>
      </c>
      <c r="D10" s="52" t="s">
        <v>69</v>
      </c>
      <c r="E10" s="33">
        <v>15</v>
      </c>
      <c r="F10" s="51">
        <v>123</v>
      </c>
      <c r="G10" s="51">
        <f>+E10*F10</f>
        <v>1845</v>
      </c>
      <c r="H10" s="51">
        <v>0</v>
      </c>
      <c r="I10" s="51">
        <f>+E10*H10</f>
        <v>0</v>
      </c>
      <c r="J10" s="51">
        <v>3.6666660000000002</v>
      </c>
      <c r="K10" s="51">
        <f>+E10*J10</f>
        <v>54.999990000000004</v>
      </c>
      <c r="L10" s="51">
        <f>+G10-I10+K10</f>
        <v>1899.99999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10140</v>
      </c>
      <c r="H11" s="10">
        <f t="shared" si="0"/>
        <v>8</v>
      </c>
      <c r="I11" s="10">
        <f t="shared" si="0"/>
        <v>120</v>
      </c>
      <c r="J11" s="10">
        <f t="shared" si="0"/>
        <v>7.3333320000000004</v>
      </c>
      <c r="K11" s="10">
        <f t="shared" si="0"/>
        <v>109.99998000000001</v>
      </c>
      <c r="L11" s="10">
        <f t="shared" si="0"/>
        <v>10129.999980000001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2" t="s">
        <v>44</v>
      </c>
      <c r="B14" s="112"/>
      <c r="C14" s="112"/>
      <c r="D14" s="20"/>
      <c r="E14" s="20"/>
      <c r="F14" s="20"/>
      <c r="G14" s="112" t="s">
        <v>37</v>
      </c>
      <c r="H14" s="112"/>
      <c r="I14" s="112"/>
      <c r="J14" s="112"/>
      <c r="K14" s="112"/>
      <c r="L14" s="112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9" t="s">
        <v>62</v>
      </c>
      <c r="B17" s="109"/>
      <c r="C17" s="109"/>
      <c r="D17" s="20"/>
      <c r="E17" s="20"/>
      <c r="F17" s="20"/>
      <c r="G17" s="110" t="s">
        <v>61</v>
      </c>
      <c r="H17" s="110"/>
      <c r="I17" s="110"/>
      <c r="J17" s="110"/>
      <c r="K17" s="110"/>
      <c r="L17" s="110"/>
    </row>
    <row r="18" spans="1:12" ht="16.5" x14ac:dyDescent="0.3">
      <c r="A18" s="110" t="s">
        <v>19</v>
      </c>
      <c r="B18" s="110"/>
      <c r="C18" s="110"/>
      <c r="D18" s="20"/>
      <c r="E18" s="20"/>
      <c r="F18" s="20"/>
      <c r="G18" s="110" t="s">
        <v>20</v>
      </c>
      <c r="H18" s="110"/>
      <c r="I18" s="110"/>
      <c r="J18" s="110"/>
      <c r="K18" s="110"/>
      <c r="L18" s="110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O32" sqref="O3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15</v>
      </c>
      <c r="F7" s="58">
        <f>direc!F8</f>
        <v>335</v>
      </c>
      <c r="G7" s="58">
        <f>direc!G8</f>
        <v>5025</v>
      </c>
      <c r="H7" s="62">
        <f>direc!H8</f>
        <v>35</v>
      </c>
      <c r="I7" s="58">
        <f>direc!I8</f>
        <v>525</v>
      </c>
      <c r="J7" s="62">
        <f>direc!J8</f>
        <v>0</v>
      </c>
      <c r="K7" s="58">
        <f>direc!K8</f>
        <v>0</v>
      </c>
      <c r="L7" s="66">
        <f>direc!L8</f>
        <v>4500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15</v>
      </c>
      <c r="F8" s="70">
        <v>205</v>
      </c>
      <c r="G8" s="70">
        <f>+E8*F8</f>
        <v>3075</v>
      </c>
      <c r="H8" s="63">
        <v>5</v>
      </c>
      <c r="I8" s="70">
        <f>+E8*H8</f>
        <v>75</v>
      </c>
      <c r="J8" s="63">
        <v>0</v>
      </c>
      <c r="K8" s="70">
        <f>+E8*J8</f>
        <v>0</v>
      </c>
      <c r="L8" s="66">
        <f>direc!L9</f>
        <v>3000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15</v>
      </c>
      <c r="F9" s="56">
        <f>direc!F10</f>
        <v>163</v>
      </c>
      <c r="G9" s="56">
        <f>direc!G10</f>
        <v>2445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7">
        <f>direc!K10</f>
        <v>54.999990000000004</v>
      </c>
      <c r="L9" s="66">
        <f>direc!L10</f>
        <v>2499.9999899999998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15</v>
      </c>
      <c r="F10" s="56">
        <f>direc!F11</f>
        <v>250</v>
      </c>
      <c r="G10" s="56">
        <f>direc!G11</f>
        <v>3750</v>
      </c>
      <c r="H10" s="56">
        <f>direc!H11</f>
        <v>16</v>
      </c>
      <c r="I10" s="58">
        <f>direc!I11</f>
        <v>240</v>
      </c>
      <c r="J10" s="56">
        <f>direc!J11</f>
        <v>0</v>
      </c>
      <c r="K10" s="107">
        <f>direc!K11</f>
        <v>0</v>
      </c>
      <c r="L10" s="66">
        <f>direc!L11</f>
        <v>3510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15</v>
      </c>
      <c r="F11" s="58">
        <f>CAIC!F7</f>
        <v>161</v>
      </c>
      <c r="G11" s="58">
        <f>CAIC!G7</f>
        <v>2415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60</v>
      </c>
      <c r="L11" s="66">
        <f>CAIC!L7</f>
        <v>2475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15</v>
      </c>
      <c r="F12" s="70">
        <f>CAIC!F8</f>
        <v>134</v>
      </c>
      <c r="G12" s="70">
        <f>CAIC!G8</f>
        <v>2010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75</v>
      </c>
      <c r="L12" s="66">
        <f>CAIC!L8</f>
        <v>2085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15</v>
      </c>
      <c r="F13" s="56">
        <f>CAIC!F9</f>
        <v>123</v>
      </c>
      <c r="G13" s="56">
        <f>CAIC!G9</f>
        <v>1845</v>
      </c>
      <c r="H13" s="56">
        <f>CAIC!H9</f>
        <v>0</v>
      </c>
      <c r="I13" s="56">
        <f>CAIC!I9</f>
        <v>0</v>
      </c>
      <c r="J13" s="56">
        <f>CAIC!J9</f>
        <v>3.6666660000000002</v>
      </c>
      <c r="K13" s="58">
        <f>CAIC!K9</f>
        <v>54.999990000000004</v>
      </c>
      <c r="L13" s="66">
        <f>CAIC!L9</f>
        <v>1899.99999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15</v>
      </c>
      <c r="F14" s="58">
        <f>CAIC!F10</f>
        <v>127</v>
      </c>
      <c r="G14" s="58">
        <f>CAIC!G10</f>
        <v>1905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94.999999500000001</v>
      </c>
      <c r="L14" s="58">
        <f>CAIC!L10</f>
        <v>1999.9999995000001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15</v>
      </c>
      <c r="F15" s="56">
        <v>123</v>
      </c>
      <c r="G15" s="56">
        <f t="shared" ref="G15" si="0">+E15*F15</f>
        <v>1845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1899.99999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15</v>
      </c>
      <c r="F16" s="58">
        <v>134</v>
      </c>
      <c r="G16" s="58">
        <v>1340</v>
      </c>
      <c r="H16" s="62">
        <v>0</v>
      </c>
      <c r="I16" s="58">
        <v>0</v>
      </c>
      <c r="J16" s="62">
        <v>5</v>
      </c>
      <c r="K16" s="58">
        <v>50</v>
      </c>
      <c r="L16" s="58">
        <f>CAIC!L12</f>
        <v>2085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15</v>
      </c>
      <c r="F17" s="58">
        <f>'DESPENSA COMEDER'!F7</f>
        <v>205</v>
      </c>
      <c r="G17" s="58">
        <f>'DESPENSA COMEDER'!G7</f>
        <v>3075</v>
      </c>
      <c r="H17" s="62">
        <f>'DESPENSA COMEDER'!H7</f>
        <v>5</v>
      </c>
      <c r="I17" s="58">
        <f>'DESPENSA COMEDER'!I7</f>
        <v>75</v>
      </c>
      <c r="J17" s="62">
        <f>'DESPENSA COMEDER'!J7</f>
        <v>0</v>
      </c>
      <c r="K17" s="58">
        <f>'DESPENSA COMEDER'!K7</f>
        <v>0</v>
      </c>
      <c r="L17" s="66">
        <f>'DESPENSA COMEDER'!L7</f>
        <v>3000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15</v>
      </c>
      <c r="F18" s="58">
        <f>'DESPENSA COMEDER'!F8</f>
        <v>97</v>
      </c>
      <c r="G18" s="58">
        <f>'DESPENSA COMEDER'!G8</f>
        <v>1455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120</v>
      </c>
      <c r="L18" s="66">
        <f>'DESPENSA COMEDER'!L8</f>
        <v>1575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15</v>
      </c>
      <c r="F19" s="58">
        <f>'DESPENSA COMEDER'!F9</f>
        <v>127</v>
      </c>
      <c r="G19" s="58">
        <f>'DESPENSA COMEDER'!G9</f>
        <v>1905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94.999994999999998</v>
      </c>
      <c r="L19" s="66">
        <f>'DESPENSA COMEDER'!L9</f>
        <v>1999.9999949999999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15</v>
      </c>
      <c r="F20" s="58">
        <f>'DESPENSA COMEDER'!F10</f>
        <v>123</v>
      </c>
      <c r="G20" s="58">
        <f>'DESPENSA COMEDER'!G10</f>
        <v>1845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54.999990000000004</v>
      </c>
      <c r="L20" s="66">
        <f>'DESPENSA COMEDER'!L10</f>
        <v>1899.99999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15</v>
      </c>
      <c r="F21" s="58">
        <f>'DESPENSA COMEDER'!F11</f>
        <v>121</v>
      </c>
      <c r="G21" s="58">
        <f>'DESPENSA COMEDER'!G11</f>
        <v>1815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90</v>
      </c>
      <c r="L21" s="66">
        <f>'DESPENSA COMEDER'!L11</f>
        <v>1905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15</v>
      </c>
      <c r="F22" s="58">
        <f>'DESPENSA COMEDER'!F12</f>
        <v>127</v>
      </c>
      <c r="G22" s="58">
        <f>'DESPENSA COMEDER'!G12</f>
        <v>1905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1999.9999999500001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15</v>
      </c>
      <c r="F23" s="66">
        <f>'CASA DIA TRAB SOC PSICOL'!F7</f>
        <v>195</v>
      </c>
      <c r="G23" s="58">
        <f>'CASA DIA TRAB SOC PSICOL'!G7</f>
        <v>2925</v>
      </c>
      <c r="H23" s="62">
        <f>'CASA DIA TRAB SOC PSICOL'!H7</f>
        <v>4</v>
      </c>
      <c r="I23" s="58">
        <f>'CASA DIA TRAB SOC PSICOL'!I7</f>
        <v>60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2865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15</v>
      </c>
      <c r="F24" s="58">
        <v>195</v>
      </c>
      <c r="G24" s="58">
        <f>+E24*F24</f>
        <v>2925</v>
      </c>
      <c r="H24" s="62">
        <v>4</v>
      </c>
      <c r="I24" s="58">
        <f>+E24*H24</f>
        <v>60</v>
      </c>
      <c r="J24" s="62">
        <v>0</v>
      </c>
      <c r="K24" s="58">
        <f>+E24*J24</f>
        <v>0</v>
      </c>
      <c r="L24" s="66">
        <f>'CASA DIA TRAB SOC PSICOL'!L8</f>
        <v>2865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15</v>
      </c>
      <c r="F25" s="58">
        <f>'CASA DIA TRAB SOC PSICOL'!F9</f>
        <v>163</v>
      </c>
      <c r="G25" s="58">
        <f>'CASA DIA TRAB SOC PSICOL'!G9</f>
        <v>2445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54.999990000000004</v>
      </c>
      <c r="L25" s="66">
        <f>'CASA DIA TRAB SOC PSICOL'!L9</f>
        <v>2499.9999899999998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69</v>
      </c>
      <c r="D26" s="59" t="s">
        <v>70</v>
      </c>
      <c r="E26" s="69">
        <f>'CASA DIA TRAB SOC PSICOL'!E10</f>
        <v>15</v>
      </c>
      <c r="F26" s="58">
        <f>'CASA DIA TRAB SOC PSICOL'!F10</f>
        <v>123</v>
      </c>
      <c r="G26" s="58">
        <f>'CASA DIA TRAB SOC PSICOL'!G10</f>
        <v>1845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3.6666660000000002</v>
      </c>
      <c r="K26" s="58">
        <f>'CASA DIA TRAB SOC PSICOL'!K10</f>
        <v>54.999990000000004</v>
      </c>
      <c r="L26" s="66">
        <f>'CASA DIA TRAB SOC PSICOL'!L10</f>
        <v>1899.99999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47795</v>
      </c>
      <c r="H27" s="78">
        <v>68.8</v>
      </c>
      <c r="I27" s="78">
        <f>SUM(I7:I26)</f>
        <v>1035</v>
      </c>
      <c r="J27" s="78">
        <f>SUM(J7:J26)</f>
        <v>69.333329630000009</v>
      </c>
      <c r="K27" s="78">
        <f>SUM(K7:K26)</f>
        <v>1009.9999445000001</v>
      </c>
      <c r="L27" s="79">
        <f>SUM(L7:L26)</f>
        <v>48464.999934449988</v>
      </c>
      <c r="M27" s="82"/>
    </row>
    <row r="29" spans="1:13" x14ac:dyDescent="0.25">
      <c r="L29" s="113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114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115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115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114"/>
    </row>
    <row r="34" spans="1:12" ht="16.5" x14ac:dyDescent="0.3">
      <c r="A34" s="95"/>
      <c r="B34" s="95"/>
      <c r="C34" s="95"/>
      <c r="D34" s="20"/>
      <c r="E34" s="20"/>
      <c r="F34" s="20"/>
      <c r="G34" s="105"/>
      <c r="H34" s="95"/>
      <c r="I34" s="95"/>
      <c r="J34" s="95"/>
      <c r="K34" s="95"/>
      <c r="L34" s="10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2017-04-27T14:30:53Z</cp:lastPrinted>
  <dcterms:created xsi:type="dcterms:W3CDTF">2015-09-29T01:57:28Z</dcterms:created>
  <dcterms:modified xsi:type="dcterms:W3CDTF">2017-04-27T14:42:59Z</dcterms:modified>
</cp:coreProperties>
</file>