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L26" i="5" s="1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9" i="4" l="1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<sst xmlns="http://schemas.openxmlformats.org/spreadsheetml/2006/main" count="208" uniqueCount="87">
  <si>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</si>
  <si>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</si>
  <si>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</si>
  <si>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</si>
  <si>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</si>
  <si>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</si>
  <si>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</si>
  <si>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</si>
  <si>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</si>
  <si>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</si>
  <si>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</si>
  <si>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</si>
  <si>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</si>
  <si>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</si>
  <si>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</si>
  <si>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</si>
  <si>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</si>
  <si>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</si>
  <si>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</si>
  <si>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</si>
  <si>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</si>
  <si>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</si>
  <si>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</si>
  <si>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</si>
  <si>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</si>
  <si>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</si>
  <si>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</si>
  <si>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</si>
  <si>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</si>
  <si>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</si>
  <si>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</si>
  <si>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</si>
  <si>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</si>
  <si>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</si>
  <si>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</si>
  <si>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</si>
  <si>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</si>
  <si>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</si>
  <si>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</si>
  <si>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r>
      <t xml:space="preserve">                                                                  CORRESPONDIENTE A: 1ERA  </t>
    </r>
    <r>
      <rPr>
        <b/>
        <sz val="14"/>
        <rFont val="Arial Narrow"/>
        <family val="2"/>
      </rPr>
      <t>.</t>
    </r>
    <r>
      <rPr>
        <b/>
        <i/>
        <sz val="14"/>
        <rFont val="Arial Narrow"/>
        <family val="2"/>
      </rPr>
      <t xml:space="preserve"> QUINCENA DE SEPTIEMBRE DEL   2015</t>
    </r>
  </si>
  <si>
    <t>CASA DIA</t>
  </si>
  <si>
    <t>PSICOLOGIA</t>
  </si>
  <si>
    <t>PSICOLOGA</t>
  </si>
  <si>
    <t>CAPTURISTA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</si>
  <si>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</si>
  <si>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</si>
  <si>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</si>
  <si>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</si>
  <si>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</si>
  <si>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</si>
  <si>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</si>
  <si>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</si>
  <si>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</si>
  <si>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</si>
  <si>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</si>
  <si>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</si>
  <si>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</si>
  <si>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</si>
  <si>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</si>
  <si>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</si>
  <si>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</si>
  <si>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</si>
  <si>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</si>
  <si>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</si>
  <si>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</si>
  <si>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</si>
  <si>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</si>
  <si>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</si>
  <si>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</si>
  <si>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</si>
  <si>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</si>
  <si>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</si>
  <si>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</si>
  <si>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</si>
  <si>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</si>
  <si>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</si>
  <si>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</si>
  <si>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</si>
  <si>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</si>
  <si>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</si>
  <si>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</si>
  <si>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</si>
  <si>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</si>
  <si>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</si>
  <si>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</si>
  <si>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NOMINA 2da QUINCENA MARZO 2016</t>
  </si>
  <si>
    <r>
      <t xml:space="preserve">                                                             CORRESPONDIENTE A:  2d</t>
    </r>
    <r>
      <rPr>
        <b/>
        <sz val="14"/>
        <rFont val="Calibri"/>
        <family val="2"/>
      </rPr>
      <t>a QUINCENA DE MARZO  DEL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</si>
</sst>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4" fontId="7" fillId="0" borderId="1" xfId="1" applyFont="1" applyBorder="1"/>
    <xf numFmtId="4" fontId="0" fillId="0" borderId="0" xfId="0" applyNumberFormat="1"/>
    <xf numFmtId="44" fontId="7" fillId="0" borderId="10" xfId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0" fontId="7" fillId="0" borderId="11" xfId="0" applyFont="1" applyBorder="1"/>
    <xf numFmtId="0" fontId="2" fillId="0" borderId="0" xfId="0" applyFont="1"/>
    <xf numFmtId="0" fontId="12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7" fillId="0" borderId="4" xfId="0" applyFont="1" applyBorder="1"/>
    <xf numFmtId="4" fontId="7" fillId="0" borderId="4" xfId="0" applyNumberFormat="1" applyFont="1" applyBorder="1"/>
    <xf numFmtId="4" fontId="7" fillId="0" borderId="6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/>
    <xf numFmtId="0" fontId="7" fillId="0" borderId="7" xfId="0" applyFont="1" applyBorder="1"/>
    <xf numFmtId="0" fontId="7" fillId="0" borderId="8" xfId="0" applyFont="1" applyBorder="1"/>
    <xf numFmtId="0" fontId="14" fillId="0" borderId="0" xfId="0" applyFont="1"/>
    <xf numFmtId="0" fontId="11" fillId="0" borderId="1" xfId="0" applyFont="1" applyBorder="1" applyAlignment="1">
      <alignment horizontal="center"/>
    </xf>
    <xf numFmtId="44" fontId="14" fillId="0" borderId="0" xfId="0" applyNumberFormat="1" applyFont="1"/>
    <xf numFmtId="4" fontId="14" fillId="0" borderId="0" xfId="0" applyNumberFormat="1" applyFont="1"/>
    <xf numFmtId="44" fontId="13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44" fontId="7" fillId="0" borderId="8" xfId="1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/>
    <xf numFmtId="0" fontId="6" fillId="0" borderId="15" xfId="0" applyFont="1" applyBorder="1"/>
    <xf numFmtId="0" fontId="7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18" xfId="0" applyFont="1" applyBorder="1" applyAlignment="1">
      <alignment horizontal="right"/>
    </xf>
    <xf numFmtId="4" fontId="7" fillId="0" borderId="1" xfId="0" applyNumberFormat="1" applyFont="1" applyBorder="1" applyAlignment="1"/>
    <xf numFmtId="0" fontId="7" fillId="0" borderId="1" xfId="0" applyFont="1" applyBorder="1" applyAlignment="1">
      <alignment wrapText="1"/>
    </xf>
    <xf numFmtId="4" fontId="7" fillId="0" borderId="20" xfId="0" applyNumberFormat="1" applyFont="1" applyBorder="1" applyAlignment="1">
      <alignment horizontal="right"/>
    </xf>
    <xf numFmtId="44" fontId="7" fillId="0" borderId="10" xfId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7" fillId="0" borderId="14" xfId="0" applyNumberFormat="1" applyFont="1" applyBorder="1"/>
    <xf numFmtId="0" fontId="7" fillId="0" borderId="21" xfId="0" applyFont="1" applyBorder="1"/>
    <xf numFmtId="4" fontId="7" fillId="0" borderId="22" xfId="0" applyNumberFormat="1" applyFont="1" applyBorder="1"/>
    <xf numFmtId="0" fontId="7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4" fontId="7" fillId="0" borderId="24" xfId="0" applyNumberFormat="1" applyFont="1" applyBorder="1"/>
    <xf numFmtId="4" fontId="7" fillId="0" borderId="25" xfId="0" applyNumberFormat="1" applyFont="1" applyBorder="1"/>
    <xf numFmtId="4" fontId="7" fillId="0" borderId="26" xfId="0" applyNumberFormat="1" applyFont="1" applyBorder="1" applyAlignment="1">
      <alignment horizontal="right"/>
    </xf>
    <xf numFmtId="4" fontId="7" fillId="0" borderId="26" xfId="0" applyNumberFormat="1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7" fillId="0" borderId="22" xfId="0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28" xfId="0" applyNumberFormat="1" applyFont="1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4" fontId="10" fillId="0" borderId="4" xfId="0" applyNumberFormat="1" applyFont="1" applyBorder="1" applyAlignment="1">
      <alignment horizontal="center" wrapText="1"/>
    </xf>
    <xf numFmtId="4" fontId="7" fillId="0" borderId="1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3" xfId="1" applyNumberFormat="1" applyFont="1" applyBorder="1" applyAlignment="1">
      <alignment horizontal="right"/>
    </xf>
    <xf numFmtId="4" fontId="7" fillId="0" borderId="13" xfId="1" applyNumberFormat="1" applyFont="1" applyBorder="1" applyAlignment="1">
      <alignment horizontal="right"/>
    </xf>
    <xf numFmtId="0" fontId="16" fillId="0" borderId="0" xfId="0" applyFont="1"/>
    <xf numFmtId="0" fontId="7" fillId="0" borderId="22" xfId="0" applyFont="1" applyBorder="1" applyAlignment="1">
      <alignment wrapText="1"/>
    </xf>
    <xf numFmtId="44" fontId="16" fillId="0" borderId="0" xfId="0" applyNumberFormat="1" applyFont="1"/>
    <xf numFmtId="0" fontId="17" fillId="0" borderId="27" xfId="0" applyFont="1" applyBorder="1" applyAlignment="1"/>
    <xf numFmtId="4" fontId="10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right"/>
    </xf>
    <xf numFmtId="0" fontId="11" fillId="0" borderId="27" xfId="0" applyFont="1" applyBorder="1"/>
    <xf numFmtId="0" fontId="10" fillId="0" borderId="30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29" xfId="0" applyBorder="1"/>
    <xf numFmtId="4" fontId="7" fillId="0" borderId="29" xfId="0" applyNumberFormat="1" applyFont="1" applyBorder="1" applyAlignment="1">
      <alignment horizontal="right"/>
    </xf>
    <xf numFmtId="0" fontId="7" fillId="0" borderId="32" xfId="0" applyFont="1" applyBorder="1"/>
    <xf numFmtId="0" fontId="11" fillId="0" borderId="32" xfId="0" applyFont="1" applyBorder="1"/>
    <xf numFmtId="4" fontId="7" fillId="0" borderId="3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16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3" t="s">
        <v>67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1" customFormat="1" ht="18.75" x14ac:dyDescent="0.3">
      <c r="A3" s="103" t="s">
        <v>70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1" customFormat="1" ht="18.75" x14ac:dyDescent="0.3">
      <c r="A4" s="103" t="s">
        <v>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9.5" thickBot="1" x14ac:dyDescent="0.35">
      <c r="A5" s="85" t="s">
        <v>86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66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53</v>
      </c>
      <c r="K6" s="24" t="s">
        <v>54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45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46</v>
      </c>
      <c r="C9" s="16" t="s">
        <v>47</v>
      </c>
      <c r="D9" s="17" t="s">
        <v>48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55</v>
      </c>
      <c r="C10" s="16" t="s">
        <v>47</v>
      </c>
      <c r="D10" s="28" t="s">
        <v>56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75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4" t="s">
        <v>52</v>
      </c>
      <c r="B15" s="104"/>
      <c r="C15" s="104"/>
      <c r="D15" s="20"/>
      <c r="E15" s="20"/>
      <c r="F15" s="20"/>
      <c r="G15" s="104" t="s">
        <v>44</v>
      </c>
      <c r="H15" s="104"/>
      <c r="I15" s="104"/>
      <c r="J15" s="104"/>
      <c r="K15" s="104"/>
      <c r="L15" s="10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1" t="s">
        <v>74</v>
      </c>
      <c r="B18" s="101"/>
      <c r="C18" s="101"/>
      <c r="D18" s="20"/>
      <c r="E18" s="20"/>
      <c r="F18" s="20"/>
      <c r="G18" s="102" t="s">
        <v>73</v>
      </c>
      <c r="H18" s="102"/>
      <c r="I18" s="102"/>
      <c r="J18" s="102"/>
      <c r="K18" s="102"/>
      <c r="L18" s="102"/>
      <c r="M18" s="1"/>
    </row>
    <row r="19" spans="1:13" ht="16.5" x14ac:dyDescent="0.3">
      <c r="A19" s="102" t="s">
        <v>19</v>
      </c>
      <c r="B19" s="102"/>
      <c r="C19" s="102"/>
      <c r="D19" s="20"/>
      <c r="E19" s="20"/>
      <c r="F19" s="20"/>
      <c r="G19" s="102" t="s">
        <v>20</v>
      </c>
      <c r="H19" s="102"/>
      <c r="I19" s="102"/>
      <c r="J19" s="102"/>
      <c r="K19" s="102"/>
      <c r="L19" s="10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J4" sqref="J1:J1048576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10.6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103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85" t="s">
        <v>86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66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57</v>
      </c>
      <c r="C7" s="16" t="s">
        <v>23</v>
      </c>
      <c r="D7" s="17" t="s">
        <v>24</v>
      </c>
      <c r="E7" s="9">
        <v>16</v>
      </c>
      <c r="F7" s="40">
        <v>161</v>
      </c>
      <c r="G7" s="40">
        <f t="shared" ref="G7:G12" si="0">+E7*F7</f>
        <v>2576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64</v>
      </c>
      <c r="L7" s="40">
        <f t="shared" ref="L7:L12" si="3">+G7-I7+K7</f>
        <v>2640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16</v>
      </c>
      <c r="F9" s="40">
        <v>143</v>
      </c>
      <c r="G9" s="40">
        <f t="shared" si="0"/>
        <v>2288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2352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8">
        <v>9</v>
      </c>
      <c r="B11" s="16" t="s">
        <v>49</v>
      </c>
      <c r="C11" s="17" t="s">
        <v>30</v>
      </c>
      <c r="D11" s="17" t="s">
        <v>31</v>
      </c>
      <c r="E11" s="9">
        <v>16</v>
      </c>
      <c r="F11" s="40">
        <v>127</v>
      </c>
      <c r="G11" s="40">
        <f t="shared" si="0"/>
        <v>2032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 t="shared" si="3"/>
        <v>2128</v>
      </c>
      <c r="M11" s="18"/>
    </row>
    <row r="12" spans="1:13" ht="30" customHeight="1" thickTop="1" thickBot="1" x14ac:dyDescent="0.3">
      <c r="A12" s="8">
        <v>10</v>
      </c>
      <c r="B12" s="16" t="s">
        <v>50</v>
      </c>
      <c r="C12" s="17" t="s">
        <v>30</v>
      </c>
      <c r="D12" s="28" t="s">
        <v>51</v>
      </c>
      <c r="E12" s="9">
        <v>16</v>
      </c>
      <c r="F12" s="40">
        <v>123</v>
      </c>
      <c r="G12" s="53">
        <f t="shared" si="0"/>
        <v>1968</v>
      </c>
      <c r="H12" s="53">
        <v>0</v>
      </c>
      <c r="I12" s="53">
        <f t="shared" si="1"/>
        <v>0</v>
      </c>
      <c r="J12" s="53">
        <v>4</v>
      </c>
      <c r="K12" s="53">
        <f t="shared" si="2"/>
        <v>64</v>
      </c>
      <c r="L12" s="53">
        <f t="shared" si="3"/>
        <v>2032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12976</v>
      </c>
      <c r="H13" s="54">
        <v>0</v>
      </c>
      <c r="I13" s="55">
        <f>SUM(I7:I12)</f>
        <v>0</v>
      </c>
      <c r="J13" s="55">
        <f>SUM(J7:J12)</f>
        <v>27</v>
      </c>
      <c r="K13" s="55">
        <f>SUM(K7:K12)</f>
        <v>432</v>
      </c>
      <c r="L13" s="55">
        <f>SUM(L7:L12)</f>
        <v>13408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4" t="s">
        <v>52</v>
      </c>
      <c r="B16" s="104"/>
      <c r="C16" s="104"/>
      <c r="D16" s="20"/>
      <c r="E16" s="20"/>
      <c r="F16" s="20"/>
      <c r="G16" s="104" t="s">
        <v>44</v>
      </c>
      <c r="H16" s="104"/>
      <c r="I16" s="104"/>
      <c r="J16" s="104"/>
      <c r="K16" s="104"/>
      <c r="L16" s="10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1" t="s">
        <v>74</v>
      </c>
      <c r="B19" s="101"/>
      <c r="C19" s="101"/>
      <c r="D19" s="20"/>
      <c r="E19" s="20"/>
      <c r="F19" s="20"/>
      <c r="G19" s="102" t="s">
        <v>73</v>
      </c>
      <c r="H19" s="102"/>
      <c r="I19" s="102"/>
      <c r="J19" s="102"/>
      <c r="K19" s="102"/>
      <c r="L19" s="102"/>
      <c r="M19" s="19"/>
    </row>
    <row r="20" spans="1:13" ht="16.5" x14ac:dyDescent="0.3">
      <c r="A20" s="102" t="s">
        <v>19</v>
      </c>
      <c r="B20" s="102"/>
      <c r="C20" s="102"/>
      <c r="D20" s="20"/>
      <c r="E20" s="20"/>
      <c r="F20" s="20"/>
      <c r="G20" s="102" t="s">
        <v>20</v>
      </c>
      <c r="H20" s="102"/>
      <c r="I20" s="102"/>
      <c r="J20" s="102"/>
      <c r="K20" s="102"/>
      <c r="L20" s="10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3" workbookViewId="0">
      <selection activeCell="J4" sqref="J1:J1048576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7" width="9.75" style="1" customWidth="1"/>
    <col min="8" max="8" width="9.75" style="1" hidden="1" customWidth="1"/>
    <col min="9" max="9" width="9.75" style="1" customWidth="1"/>
    <col min="10" max="10" width="7.625" style="1" hidden="1" customWidth="1"/>
    <col min="11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103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103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85" t="s">
        <v>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72</v>
      </c>
      <c r="C7" s="28" t="s">
        <v>32</v>
      </c>
      <c r="D7" s="17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58</v>
      </c>
      <c r="C8" s="28" t="s">
        <v>32</v>
      </c>
      <c r="D8" s="28" t="s">
        <v>59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16" t="s">
        <v>35</v>
      </c>
      <c r="D9" s="8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62</v>
      </c>
      <c r="C10" s="28" t="s">
        <v>17</v>
      </c>
      <c r="D10" s="8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63</v>
      </c>
      <c r="C11" s="28" t="s">
        <v>17</v>
      </c>
      <c r="D11" s="52" t="s">
        <v>64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80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 t="shared" si="3"/>
        <v>2032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69</v>
      </c>
      <c r="C13" s="28" t="s">
        <v>17</v>
      </c>
      <c r="D13" s="8" t="s">
        <v>65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04" t="s">
        <v>52</v>
      </c>
      <c r="B17" s="104"/>
      <c r="C17" s="104"/>
      <c r="D17" s="20"/>
      <c r="E17" s="20"/>
      <c r="F17" s="20"/>
      <c r="G17" s="104" t="s">
        <v>44</v>
      </c>
      <c r="H17" s="104"/>
      <c r="I17" s="104"/>
      <c r="J17" s="104"/>
      <c r="K17" s="104"/>
      <c r="L17" s="10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1" t="s">
        <v>74</v>
      </c>
      <c r="B20" s="101"/>
      <c r="C20" s="101"/>
      <c r="D20" s="20"/>
      <c r="E20" s="20"/>
      <c r="F20" s="20"/>
      <c r="G20" s="102" t="s">
        <v>73</v>
      </c>
      <c r="H20" s="102"/>
      <c r="I20" s="102"/>
      <c r="J20" s="102"/>
      <c r="K20" s="102"/>
      <c r="L20" s="102"/>
    </row>
    <row r="21" spans="1:12" ht="16.5" x14ac:dyDescent="0.3">
      <c r="A21" s="102" t="s">
        <v>19</v>
      </c>
      <c r="B21" s="102"/>
      <c r="C21" s="102"/>
      <c r="D21" s="20"/>
      <c r="E21" s="20"/>
      <c r="F21" s="20"/>
      <c r="G21" s="102" t="s">
        <v>20</v>
      </c>
      <c r="H21" s="102"/>
      <c r="I21" s="102"/>
      <c r="J21" s="102"/>
      <c r="K21" s="102"/>
      <c r="L21" s="10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C13" sqref="C13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7.75" style="1" customWidth="1"/>
    <col min="6" max="6" width="9.75" style="1" customWidth="1"/>
    <col min="7" max="7" width="9.875" style="1" customWidth="1"/>
    <col min="8" max="8" width="9.75" style="1" hidden="1" customWidth="1"/>
    <col min="9" max="9" width="9.75" style="1" customWidth="1"/>
    <col min="10" max="10" width="9.125" style="1" hidden="1" customWidth="1"/>
    <col min="11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03" t="s">
        <v>67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2" t="s">
        <v>21</v>
      </c>
      <c r="B2" s="103" t="s">
        <v>70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2" t="s">
        <v>1</v>
      </c>
      <c r="B3" s="103" t="s">
        <v>71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2" t="s">
        <v>39</v>
      </c>
      <c r="B4" s="85" t="s">
        <v>86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66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54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60</v>
      </c>
      <c r="C7" s="16" t="s">
        <v>40</v>
      </c>
      <c r="D7" s="16" t="s">
        <v>29</v>
      </c>
      <c r="E7" s="33">
        <v>16</v>
      </c>
      <c r="F7" s="40">
        <v>127</v>
      </c>
      <c r="G7" s="40">
        <f>+E7*F7</f>
        <v>2032</v>
      </c>
      <c r="H7" s="40">
        <v>0</v>
      </c>
      <c r="I7" s="40">
        <f>+E7*H7</f>
        <v>0</v>
      </c>
      <c r="J7" s="40">
        <v>6</v>
      </c>
      <c r="K7" s="40">
        <f>+E7*J7</f>
        <v>96</v>
      </c>
      <c r="L7" s="40">
        <f>+G7-I7+K7</f>
        <v>2128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61</v>
      </c>
      <c r="C8" s="16" t="s">
        <v>47</v>
      </c>
      <c r="D8" s="8" t="s">
        <v>43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41</v>
      </c>
      <c r="D9" s="16" t="s">
        <v>42</v>
      </c>
      <c r="E9" s="9">
        <v>16</v>
      </c>
      <c r="F9" s="40">
        <v>195</v>
      </c>
      <c r="G9" s="40">
        <f>+E9*F9</f>
        <v>3120</v>
      </c>
      <c r="H9" s="40">
        <v>4</v>
      </c>
      <c r="I9" s="40">
        <f>+E9*H9</f>
        <v>64</v>
      </c>
      <c r="J9" s="40">
        <v>0</v>
      </c>
      <c r="K9" s="40">
        <f>+E9*J9</f>
        <v>0</v>
      </c>
      <c r="L9" s="40">
        <f>+G9-I9+K9</f>
        <v>3056</v>
      </c>
      <c r="M9" s="18"/>
    </row>
    <row r="10" spans="1:13" ht="30" customHeight="1" thickTop="1" thickBot="1" x14ac:dyDescent="0.3">
      <c r="A10" s="16">
        <v>21</v>
      </c>
      <c r="B10" s="8" t="s">
        <v>77</v>
      </c>
      <c r="C10" s="90" t="s">
        <v>78</v>
      </c>
      <c r="D10" s="90" t="s">
        <v>79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18"/>
    </row>
    <row r="11" spans="1:13" ht="30" customHeight="1" thickTop="1" thickBot="1" x14ac:dyDescent="0.3">
      <c r="A11" s="16">
        <v>22</v>
      </c>
      <c r="B11" s="8" t="s">
        <v>76</v>
      </c>
      <c r="C11" s="52" t="s">
        <v>37</v>
      </c>
      <c r="D11" s="52" t="s">
        <v>38</v>
      </c>
      <c r="E11" s="9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12848</v>
      </c>
      <c r="H12" s="10">
        <f t="shared" si="0"/>
        <v>8</v>
      </c>
      <c r="I12" s="10">
        <f t="shared" si="0"/>
        <v>128</v>
      </c>
      <c r="J12" s="10">
        <f t="shared" si="0"/>
        <v>14</v>
      </c>
      <c r="K12" s="10">
        <f t="shared" si="0"/>
        <v>224</v>
      </c>
      <c r="L12" s="10">
        <f t="shared" si="0"/>
        <v>12944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04" t="s">
        <v>52</v>
      </c>
      <c r="B15" s="104"/>
      <c r="C15" s="104"/>
      <c r="D15" s="20"/>
      <c r="E15" s="20"/>
      <c r="F15" s="20"/>
      <c r="G15" s="104" t="s">
        <v>44</v>
      </c>
      <c r="H15" s="104"/>
      <c r="I15" s="104"/>
      <c r="J15" s="104"/>
      <c r="K15" s="104"/>
      <c r="L15" s="104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1" t="s">
        <v>74</v>
      </c>
      <c r="B18" s="101"/>
      <c r="C18" s="101"/>
      <c r="D18" s="20"/>
      <c r="E18" s="20"/>
      <c r="F18" s="20"/>
      <c r="G18" s="102" t="s">
        <v>73</v>
      </c>
      <c r="H18" s="102"/>
      <c r="I18" s="102"/>
      <c r="J18" s="102"/>
      <c r="K18" s="102"/>
      <c r="L18" s="102"/>
    </row>
    <row r="19" spans="1:12" ht="16.5" x14ac:dyDescent="0.3">
      <c r="A19" s="102" t="s">
        <v>19</v>
      </c>
      <c r="B19" s="102"/>
      <c r="C19" s="102"/>
      <c r="D19" s="20"/>
      <c r="E19" s="20"/>
      <c r="F19" s="20"/>
      <c r="G19" s="102" t="s">
        <v>20</v>
      </c>
      <c r="H19" s="102"/>
      <c r="I19" s="102"/>
      <c r="J19" s="102"/>
      <c r="K19" s="102"/>
      <c r="L19" s="102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5" workbookViewId="0">
      <selection activeCell="L34" sqref="L34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67</v>
      </c>
    </row>
    <row r="2" spans="1:13" ht="20.100000000000001" customHeight="1" x14ac:dyDescent="0.25">
      <c r="A2" s="1" t="s">
        <v>85</v>
      </c>
    </row>
    <row r="3" spans="1:13" ht="20.100000000000001" customHeight="1" x14ac:dyDescent="0.25">
      <c r="A3" s="1" t="s">
        <v>68</v>
      </c>
    </row>
    <row r="4" spans="1:13" ht="15.75" thickBot="1" x14ac:dyDescent="0.3"/>
    <row r="5" spans="1:13" ht="30" customHeight="1" thickBot="1" x14ac:dyDescent="0.3">
      <c r="A5" s="61" t="s">
        <v>66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53</v>
      </c>
      <c r="K5" s="77" t="s">
        <v>54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8">
        <f>direc!L8</f>
        <v>4800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47</v>
      </c>
      <c r="D8" s="60" t="s">
        <v>48</v>
      </c>
      <c r="E8" s="71">
        <v>16</v>
      </c>
      <c r="F8" s="72">
        <v>205</v>
      </c>
      <c r="G8" s="72">
        <f>+E8*F8</f>
        <v>3280</v>
      </c>
      <c r="H8" s="64">
        <v>5</v>
      </c>
      <c r="I8" s="72">
        <f>+E8*H8</f>
        <v>80</v>
      </c>
      <c r="J8" s="64">
        <v>0</v>
      </c>
      <c r="K8" s="72">
        <f>+E8*J8</f>
        <v>0</v>
      </c>
      <c r="L8" s="67">
        <f>+G8-I8+K8</f>
        <v>3200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57">
        <f>direc!K10</f>
        <v>64</v>
      </c>
      <c r="L9" s="59">
        <f>direc!L10</f>
        <v>2672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57">
        <f>direc!K11</f>
        <v>0</v>
      </c>
      <c r="L10" s="59">
        <f>direc!L11</f>
        <v>3744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16</v>
      </c>
      <c r="F11" s="59">
        <f>CAIC!F7</f>
        <v>161</v>
      </c>
      <c r="G11" s="59">
        <f>CAIC!G7</f>
        <v>2576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64</v>
      </c>
      <c r="L11" s="68">
        <f>CAIC!L7</f>
        <v>2640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16</v>
      </c>
      <c r="F12" s="59">
        <f>CAIC!F8</f>
        <v>134</v>
      </c>
      <c r="G12" s="59">
        <f>CAIC!G8</f>
        <v>2144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80</v>
      </c>
      <c r="L12" s="68">
        <f>CAIC!L8</f>
        <v>2224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16</v>
      </c>
      <c r="F13" s="59">
        <f>CAIC!F9</f>
        <v>143</v>
      </c>
      <c r="G13" s="59">
        <f>CAIC!G9</f>
        <v>2288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64</v>
      </c>
      <c r="L13" s="68">
        <f>CAIC!L9</f>
        <v>2352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16</v>
      </c>
      <c r="F14" s="59">
        <f>CAIC!F10</f>
        <v>123</v>
      </c>
      <c r="G14" s="59">
        <f>CAIC!G10</f>
        <v>1968</v>
      </c>
      <c r="H14" s="63">
        <f>CAIC!H10</f>
        <v>0</v>
      </c>
      <c r="I14" s="59">
        <f>CAIC!I10</f>
        <v>0</v>
      </c>
      <c r="J14" s="63">
        <f>CAIC!J10</f>
        <v>4</v>
      </c>
      <c r="K14" s="59">
        <f>CAIC!K10</f>
        <v>64</v>
      </c>
      <c r="L14" s="68">
        <f>CAIC!L10</f>
        <v>2032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16</v>
      </c>
      <c r="F15" s="59">
        <f>CAIC!F11</f>
        <v>127</v>
      </c>
      <c r="G15" s="59">
        <f>CAIC!G11</f>
        <v>2032</v>
      </c>
      <c r="H15" s="63">
        <f>CAIC!H11</f>
        <v>0</v>
      </c>
      <c r="I15" s="59">
        <f>CAIC!I11</f>
        <v>0</v>
      </c>
      <c r="J15" s="63">
        <f>CAIC!J11</f>
        <v>6</v>
      </c>
      <c r="K15" s="59">
        <f>CAIC!K11</f>
        <v>96</v>
      </c>
      <c r="L15" s="68">
        <f>CAIC!L11</f>
        <v>2128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ROSALEZ</v>
      </c>
      <c r="C16" s="60" t="str">
        <f>CAIC!C12</f>
        <v>COCINA CAIC</v>
      </c>
      <c r="D16" s="60" t="str">
        <f>CAIC!D12</f>
        <v>AYUDANTE COCINERA</v>
      </c>
      <c r="E16" s="71">
        <f>CAIC!E12</f>
        <v>16</v>
      </c>
      <c r="F16" s="59">
        <f>CAIC!F12</f>
        <v>123</v>
      </c>
      <c r="G16" s="59">
        <f>CAIC!G12</f>
        <v>1968</v>
      </c>
      <c r="H16" s="63">
        <f>CAIC!H12</f>
        <v>0</v>
      </c>
      <c r="I16" s="59">
        <f>CAIC!I12</f>
        <v>0</v>
      </c>
      <c r="J16" s="63">
        <f>CAIC!J12</f>
        <v>4</v>
      </c>
      <c r="K16" s="59">
        <f>CAIC!K12</f>
        <v>64</v>
      </c>
      <c r="L16" s="68">
        <f>CAIC!L12</f>
        <v>2032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16</v>
      </c>
      <c r="F17" s="59">
        <f>'DESPENSA COMEDER'!F7</f>
        <v>205</v>
      </c>
      <c r="G17" s="59">
        <f>'DESPENSA COMEDER'!G7</f>
        <v>3280</v>
      </c>
      <c r="H17" s="63">
        <f>'DESPENSA COMEDER'!H7</f>
        <v>5</v>
      </c>
      <c r="I17" s="59">
        <f>'DESPENSA COMEDER'!I7</f>
        <v>80</v>
      </c>
      <c r="J17" s="63">
        <f>'DESPENSA COMEDER'!J7</f>
        <v>0</v>
      </c>
      <c r="K17" s="59">
        <f>'DESPENSA COMEDER'!K7</f>
        <v>0</v>
      </c>
      <c r="L17" s="68">
        <f>'DESPENSA COMEDER'!L7</f>
        <v>3200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83</v>
      </c>
      <c r="D18" s="60" t="s">
        <v>84</v>
      </c>
      <c r="E18" s="71">
        <f>'DESPENSA COMEDER'!E8</f>
        <v>16</v>
      </c>
      <c r="F18" s="59">
        <f>'DESPENSA COMEDER'!F8</f>
        <v>123</v>
      </c>
      <c r="G18" s="59">
        <f>'DESPENSA COMEDER'!G8</f>
        <v>1968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64</v>
      </c>
      <c r="L18" s="68">
        <f>'DESPENSA COMEDER'!L8</f>
        <v>2032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60" t="str">
        <f>'DESPENSA COMEDER'!C9</f>
        <v>UBR</v>
      </c>
      <c r="D19" s="60" t="str">
        <f>'DESPENSA COMEDER'!D9</f>
        <v>AUXILIAR</v>
      </c>
      <c r="E19" s="71">
        <f>'DESPENSA COMEDER'!E9</f>
        <v>16</v>
      </c>
      <c r="F19" s="59">
        <f>'DESPENSA COMEDER'!F9</f>
        <v>97</v>
      </c>
      <c r="G19" s="59">
        <f>'DESPENSA COMEDER'!G9</f>
        <v>1552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128</v>
      </c>
      <c r="L19" s="68">
        <f>'DESPENSA COMEDER'!L9</f>
        <v>1680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16</v>
      </c>
      <c r="F20" s="59">
        <f>'DESPENSA COMEDER'!F10</f>
        <v>127</v>
      </c>
      <c r="G20" s="59">
        <f>'DESPENSA COMEDER'!G10</f>
        <v>2032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96</v>
      </c>
      <c r="L20" s="68">
        <f>'DESPENSA COMEDER'!L10</f>
        <v>2128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60" t="str">
        <f>'DESPENSA COMEDER'!D11</f>
        <v>AYUDANTE COMEDOR</v>
      </c>
      <c r="E21" s="71">
        <f>'DESPENSA COMEDER'!E11</f>
        <v>16</v>
      </c>
      <c r="F21" s="59">
        <f>'DESPENSA COMEDER'!F11</f>
        <v>123</v>
      </c>
      <c r="G21" s="59">
        <f>'DESPENSA COMEDER'!G11</f>
        <v>1968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64</v>
      </c>
      <c r="L21" s="68">
        <f>'DESPENSA COMEDER'!L11</f>
        <v>2032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16</v>
      </c>
      <c r="F22" s="59">
        <f>'DESPENSA COMEDER'!F12</f>
        <v>121</v>
      </c>
      <c r="G22" s="59">
        <f>'DESPENSA COMEDER'!G12</f>
        <v>1936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96</v>
      </c>
      <c r="L22" s="68">
        <f>'DESPENSA COMEDER'!L12</f>
        <v>2032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16</v>
      </c>
      <c r="F23" s="59">
        <f>'DESPENSA COMEDER'!F13</f>
        <v>127</v>
      </c>
      <c r="G23" s="59">
        <f>'DESPENSA COMEDER'!G13</f>
        <v>2032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f>'DESPENSA COMEDER'!K13</f>
        <v>96</v>
      </c>
      <c r="L23" s="68">
        <f>'DESPENSA COMEDER'!L13</f>
        <v>2128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16</v>
      </c>
      <c r="F24" s="59">
        <f>'CASA DIA TRAB SOC PSICOL'!F7</f>
        <v>127</v>
      </c>
      <c r="G24" s="59">
        <f>'CASA DIA TRAB SOC PSICOL'!G7</f>
        <v>2032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</v>
      </c>
      <c r="K24" s="59">
        <f>'CASA DIA TRAB SOC PSICOL'!K7</f>
        <v>96</v>
      </c>
      <c r="L24" s="68">
        <f>'CASA DIA TRAB SOC PSICOL'!L7</f>
        <v>2128</v>
      </c>
      <c r="M24" s="82"/>
    </row>
    <row r="25" spans="1:13" ht="30" customHeight="1" x14ac:dyDescent="0.25">
      <c r="A25" s="44">
        <f>'CASA DIA TRAB SOC PSICOL'!A8</f>
        <v>19</v>
      </c>
      <c r="B25" s="60" t="str">
        <f>'CASA DIA TRAB SOC PSICOL'!B8</f>
        <v>ADRIANA YAZMIN MARTINEZ REYES</v>
      </c>
      <c r="C25" s="94" t="s">
        <v>41</v>
      </c>
      <c r="D25" s="94" t="s">
        <v>42</v>
      </c>
      <c r="E25" s="71">
        <f>'CASA DIA TRAB SOC PSICOL'!E8</f>
        <v>16</v>
      </c>
      <c r="F25" s="59">
        <f>'CASA DIA TRAB SOC PSICOL'!F8</f>
        <v>195</v>
      </c>
      <c r="G25" s="59">
        <f>'CASA DIA TRAB SOC PSICOL'!G8</f>
        <v>3120</v>
      </c>
      <c r="H25" s="63">
        <f>'CASA DIA TRAB SOC PSICOL'!H8</f>
        <v>4</v>
      </c>
      <c r="I25" s="59">
        <f>'CASA DIA TRAB SOC PSICOL'!I8</f>
        <v>64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3056</v>
      </c>
      <c r="M25" s="82"/>
    </row>
    <row r="26" spans="1:13" ht="30" customHeight="1" x14ac:dyDescent="0.25">
      <c r="A26" s="91">
        <v>20</v>
      </c>
      <c r="B26" s="93" t="s">
        <v>36</v>
      </c>
      <c r="C26" s="94" t="s">
        <v>41</v>
      </c>
      <c r="D26" s="94" t="s">
        <v>42</v>
      </c>
      <c r="E26" s="99">
        <v>16</v>
      </c>
      <c r="F26" s="96">
        <v>195</v>
      </c>
      <c r="G26" s="96">
        <f>+E26*F26</f>
        <v>3120</v>
      </c>
      <c r="H26" s="97">
        <v>4</v>
      </c>
      <c r="I26" s="92">
        <f>+E26*H26</f>
        <v>64</v>
      </c>
      <c r="J26" s="95">
        <v>0</v>
      </c>
      <c r="K26" s="92">
        <f>+E26*J26</f>
        <v>0</v>
      </c>
      <c r="L26" s="98">
        <f>+G26-I26+K26</f>
        <v>3056</v>
      </c>
      <c r="M26" s="82"/>
    </row>
    <row r="27" spans="1:13" ht="30" customHeight="1" x14ac:dyDescent="0.25">
      <c r="A27" s="44">
        <f>'CASA DIA TRAB SOC PSICOL'!A10</f>
        <v>21</v>
      </c>
      <c r="B27" s="60" t="str">
        <f>'CASA DIA TRAB SOC PSICOL'!B10</f>
        <v>ANA PATRICIA LEPE DOMINGUEZ</v>
      </c>
      <c r="C27" s="83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16</v>
      </c>
      <c r="F27" s="59">
        <f>'CASA DIA TRAB SOC PSICOL'!F10</f>
        <v>163</v>
      </c>
      <c r="G27" s="68">
        <f>'CASA DIA TRAB SOC PSICOL'!G10</f>
        <v>2608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4</v>
      </c>
      <c r="K27" s="59">
        <f>'CASA DIA TRAB SOC PSICOL'!K10</f>
        <v>64</v>
      </c>
      <c r="L27" s="68">
        <f>'CASA DIA TRAB SOC PSICOL'!L10</f>
        <v>2672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81</v>
      </c>
      <c r="D28" s="60" t="s">
        <v>82</v>
      </c>
      <c r="E28" s="71">
        <f>'CASA DIA TRAB SOC PSICOL'!E11</f>
        <v>16</v>
      </c>
      <c r="F28" s="59">
        <f>'CASA DIA TRAB SOC PSICOL'!F11</f>
        <v>123</v>
      </c>
      <c r="G28" s="59">
        <f>'CASA DIA TRAB SOC PSICOL'!G11</f>
        <v>1968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4</v>
      </c>
      <c r="K28" s="59">
        <f>'CASA DIA TRAB SOC PSICOL'!K11</f>
        <v>64</v>
      </c>
      <c r="L28" s="68">
        <f>'CASA DIA TRAB SOC PSICOL'!L11</f>
        <v>2032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55840</v>
      </c>
      <c r="H29" s="80">
        <v>68.8</v>
      </c>
      <c r="I29" s="80">
        <f>SUM(I7:I28)</f>
        <v>1104</v>
      </c>
      <c r="J29" s="80">
        <f>SUM(J7:J28)</f>
        <v>79</v>
      </c>
      <c r="K29" s="80">
        <f>SUM(K7:K28)</f>
        <v>1264</v>
      </c>
      <c r="L29" s="81">
        <f>SUM(L7:L28)</f>
        <v>56000</v>
      </c>
      <c r="M29" s="84"/>
    </row>
    <row r="32" spans="1:13" ht="16.5" x14ac:dyDescent="0.3">
      <c r="A32" s="105"/>
      <c r="B32" s="105"/>
      <c r="C32" s="105"/>
      <c r="D32" s="20"/>
      <c r="E32" s="20"/>
      <c r="F32" s="20"/>
      <c r="G32" s="105"/>
      <c r="H32" s="105"/>
      <c r="I32" s="105"/>
      <c r="J32" s="105"/>
      <c r="K32" s="105"/>
      <c r="L32" s="105"/>
    </row>
    <row r="33" spans="1:12" ht="16.5" x14ac:dyDescent="0.3">
      <c r="A33" s="7"/>
      <c r="B33" s="100"/>
      <c r="C33" s="100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100"/>
      <c r="C34" s="100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6"/>
      <c r="B35" s="106"/>
      <c r="C35" s="106"/>
      <c r="D35" s="20"/>
      <c r="E35" s="20"/>
      <c r="F35" s="20"/>
      <c r="G35" s="107"/>
      <c r="H35" s="107"/>
      <c r="I35" s="107"/>
      <c r="J35" s="107"/>
      <c r="K35" s="107"/>
      <c r="L35" s="107"/>
    </row>
    <row r="36" spans="1:12" ht="16.5" x14ac:dyDescent="0.3">
      <c r="A36" s="107"/>
      <c r="B36" s="107"/>
      <c r="C36" s="107"/>
      <c r="D36" s="20"/>
      <c r="E36" s="20"/>
      <c r="F36" s="20"/>
      <c r="G36" s="107"/>
      <c r="H36" s="107"/>
      <c r="I36" s="107"/>
      <c r="J36" s="107"/>
      <c r="K36" s="107"/>
      <c r="L36" s="10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2016-04-01T16:01:47Z</cp:lastPrinted>
  <dcterms:created xsi:type="dcterms:W3CDTF">2015-09-29T01:57:28Z</dcterms:created>
  <dcterms:modified xsi:type="dcterms:W3CDTF">2016-10-07T14:28:42Z</dcterms:modified>
</cp:coreProperties>
</file>