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6" i="5" l="1"/>
  <c r="K16" i="5"/>
  <c r="J16" i="5"/>
  <c r="I16" i="5"/>
  <c r="H16" i="5"/>
  <c r="G16" i="5"/>
  <c r="F16" i="5"/>
  <c r="K26" i="5" l="1"/>
  <c r="I26" i="5"/>
  <c r="L26" i="5" s="1"/>
  <c r="G26" i="5"/>
  <c r="K10" i="4"/>
  <c r="I10" i="4"/>
  <c r="G10" i="4"/>
  <c r="G11" i="4"/>
  <c r="I11" i="4"/>
  <c r="K11" i="4"/>
  <c r="L11" i="4" l="1"/>
  <c r="L10" i="4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I15" i="5" l="1"/>
  <c r="G15" i="5"/>
  <c r="K12" i="2" l="1"/>
  <c r="I12" i="2"/>
  <c r="G12" i="2"/>
  <c r="L12" i="2" l="1"/>
  <c r="K11" i="2"/>
  <c r="I11" i="2"/>
  <c r="G11" i="2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8" i="5" l="1"/>
  <c r="L13" i="2"/>
  <c r="L13" i="5"/>
  <c r="L28" i="5" s="1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<sst xmlns="http://schemas.openxmlformats.org/spreadsheetml/2006/main" count="206" uniqueCount="80">
  <si>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</si>
  <si>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</si>
  <si>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</si>
  <si>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</si>
  <si>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</si>
  <si>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</si>
  <si>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</si>
  <si>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</si>
  <si>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</si>
  <si>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</si>
  <si>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</si>
  <si>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</si>
  <si>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</si>
  <si>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</si>
  <si>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</si>
  <si>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</si>
  <si>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</si>
  <si>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</si>
  <si>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</si>
  <si>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</si>
  <si>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</si>
  <si>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</si>
  <si>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</si>
  <si>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</si>
  <si>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</si>
  <si>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</si>
  <si>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</si>
  <si>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</si>
  <si>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</si>
  <si>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</si>
  <si>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</si>
  <si>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</si>
  <si>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</si>
  <si>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</si>
  <si>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</si>
  <si>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</si>
  <si>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</si>
  <si>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</si>
  <si>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</si>
  <si>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</si>
  <si>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</si>
  <si>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</si>
  <si>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</si>
  <si>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</si>
  <si>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</si>
  <si>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</si>
  <si>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</si>
  <si>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</si>
  <si>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</si>
  <si>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</si>
  <si>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</si>
  <si>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</si>
  <si>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</si>
  <si>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</si>
  <si>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</si>
  <si>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</si>
  <si>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</si>
  <si>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</si>
  <si>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</si>
  <si>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</si>
  <si>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</si>
  <si>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</si>
  <si>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</si>
  <si>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</si>
  <si>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</si>
  <si>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</si>
  <si>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</si>
  <si>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</si>
  <si>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</si>
  <si>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</si>
  <si>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</si>
  <si>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</si>
  <si>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</si>
  <si>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</si>
  <si>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</si>
  <si>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</si>
  <si>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</si>
  <si>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 xml:space="preserve">                                                             CORRESPONDIENTE A:  1era QUINCENA DE JUNIO  DEL 2017</t>
  </si>
  <si>
    <t>NOMINA 1era QUINCENA JUNIO 2017</t>
  </si>
  <si>
    <t>YOLANDA AMEZCUA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</si>
</sst>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3.3333330000000001</v>
      </c>
      <c r="K10" s="40">
        <f>+E10*J10</f>
        <v>49.999994999999998</v>
      </c>
      <c r="L10" s="40">
        <f>+G10-I10+K10</f>
        <v>3499.9999950000001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3.3333330000000001</v>
      </c>
      <c r="K12" s="42">
        <f>SUM(K8:K11)</f>
        <v>49.999994999999998</v>
      </c>
      <c r="L12" s="42">
        <f>SUM(L8:L11)</f>
        <v>14509.999995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43</v>
      </c>
      <c r="B15" s="112"/>
      <c r="C15" s="112"/>
      <c r="D15" s="20"/>
      <c r="E15" s="20"/>
      <c r="F15" s="20"/>
      <c r="G15" s="112" t="s">
        <v>36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60</v>
      </c>
      <c r="B18" s="109"/>
      <c r="C18" s="109"/>
      <c r="D18" s="20"/>
      <c r="E18" s="20"/>
      <c r="F18" s="20"/>
      <c r="G18" s="110" t="s">
        <v>59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D10" sqref="D10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79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27.666661999999999</v>
      </c>
      <c r="K13" s="55">
        <f>SUM(K7:K12)</f>
        <v>414.99993000000001</v>
      </c>
      <c r="L13" s="55">
        <f>SUM(L7:L12)</f>
        <v>12444.99993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43</v>
      </c>
      <c r="B16" s="112"/>
      <c r="C16" s="112"/>
      <c r="D16" s="20"/>
      <c r="E16" s="20"/>
      <c r="F16" s="20"/>
      <c r="G16" s="112" t="s">
        <v>36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60</v>
      </c>
      <c r="B19" s="109"/>
      <c r="C19" s="109"/>
      <c r="D19" s="20"/>
      <c r="E19" s="20"/>
      <c r="F19" s="20"/>
      <c r="G19" s="110" t="s">
        <v>59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D9" sqref="D9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6.3333300000000001</v>
      </c>
      <c r="K9" s="40">
        <f t="shared" si="2"/>
        <v>94.999949999999998</v>
      </c>
      <c r="L9" s="40">
        <f t="shared" si="3"/>
        <v>1999.9999499999999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6.3333329999999997</v>
      </c>
      <c r="K12" s="53">
        <f t="shared" si="2"/>
        <v>94.999994999999998</v>
      </c>
      <c r="L12" s="53">
        <f t="shared" si="3"/>
        <v>1999.9999949999999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30.333328999999999</v>
      </c>
      <c r="K13" s="54">
        <f t="shared" si="4"/>
        <v>454.99993500000005</v>
      </c>
      <c r="L13" s="54">
        <f t="shared" si="4"/>
        <v>12379.999935</v>
      </c>
      <c r="M13" s="12"/>
    </row>
    <row r="14" spans="1:13" x14ac:dyDescent="0.25">
      <c r="I14" s="11"/>
    </row>
    <row r="16" spans="1:13" ht="16.5" x14ac:dyDescent="0.3">
      <c r="A16" s="112" t="s">
        <v>43</v>
      </c>
      <c r="B16" s="112"/>
      <c r="C16" s="112"/>
      <c r="D16" s="20"/>
      <c r="E16" s="20"/>
      <c r="F16" s="20"/>
      <c r="G16" s="112" t="s">
        <v>36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60</v>
      </c>
      <c r="B19" s="109"/>
      <c r="C19" s="109"/>
      <c r="D19" s="20"/>
      <c r="E19" s="20"/>
      <c r="F19" s="20"/>
      <c r="G19" s="110" t="s">
        <v>59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1" t="s">
        <v>64</v>
      </c>
      <c r="D9" s="101" t="s">
        <v>65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97" t="s">
        <v>74</v>
      </c>
      <c r="C10" s="101" t="s">
        <v>75</v>
      </c>
      <c r="D10" s="101" t="s">
        <v>76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100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12150</v>
      </c>
      <c r="H12" s="10">
        <f t="shared" si="4"/>
        <v>8</v>
      </c>
      <c r="I12" s="10">
        <f t="shared" si="4"/>
        <v>120</v>
      </c>
      <c r="J12" s="10">
        <f t="shared" si="4"/>
        <v>13.333331999999999</v>
      </c>
      <c r="K12" s="10">
        <f t="shared" si="4"/>
        <v>199.99997999999999</v>
      </c>
      <c r="L12" s="10">
        <f t="shared" si="4"/>
        <v>12229.999980000001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2" t="s">
        <v>43</v>
      </c>
      <c r="B15" s="112"/>
      <c r="C15" s="112"/>
      <c r="D15" s="20"/>
      <c r="E15" s="20"/>
      <c r="F15" s="20"/>
      <c r="G15" s="112" t="s">
        <v>36</v>
      </c>
      <c r="H15" s="112"/>
      <c r="I15" s="112"/>
      <c r="J15" s="112"/>
      <c r="K15" s="112"/>
      <c r="L15" s="112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9" t="s">
        <v>60</v>
      </c>
      <c r="B18" s="109"/>
      <c r="C18" s="109"/>
      <c r="D18" s="20"/>
      <c r="E18" s="20"/>
      <c r="F18" s="20"/>
      <c r="G18" s="110" t="s">
        <v>59</v>
      </c>
      <c r="H18" s="110"/>
      <c r="I18" s="110"/>
      <c r="J18" s="110"/>
      <c r="K18" s="110"/>
      <c r="L18" s="110"/>
    </row>
    <row r="19" spans="1:12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6" workbookViewId="0">
      <selection activeCell="N16" sqref="N16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78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3.3333330000000001</v>
      </c>
      <c r="K9" s="107">
        <f>direc!K10</f>
        <v>49.999994999999998</v>
      </c>
      <c r="L9" s="66">
        <f>direc!L10</f>
        <v>3499.9999950000001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7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70">
        <f>CAIC!F8</f>
        <v>134</v>
      </c>
      <c r="G12" s="70">
        <f>CAIC!G8</f>
        <v>2010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6">
        <f>CAIC!F9</f>
        <v>123</v>
      </c>
      <c r="G13" s="56">
        <f>CAIC!G9</f>
        <v>1845</v>
      </c>
      <c r="H13" s="56">
        <f>CAIC!H9</f>
        <v>0</v>
      </c>
      <c r="I13" s="56">
        <f>CAIC!I9</f>
        <v>0</v>
      </c>
      <c r="J13" s="56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6.3333300000000001</v>
      </c>
      <c r="K14" s="58">
        <f>CAIC!K10</f>
        <v>94.999949999999998</v>
      </c>
      <c r="L14" s="58">
        <f>CAIC!L10</f>
        <v>1999.9999499999999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15</v>
      </c>
      <c r="F15" s="56">
        <v>123</v>
      </c>
      <c r="G15" s="56">
        <f t="shared" ref="G15" si="0">+E15*F15</f>
        <v>1845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6.3333300000000001</v>
      </c>
      <c r="K19" s="58">
        <f>'DESPENSA COMEDER'!K9</f>
        <v>94.999949999999998</v>
      </c>
      <c r="L19" s="66">
        <f>'DESPENSA COMEDER'!L9</f>
        <v>1999.9999499999999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6.3333329999999997</v>
      </c>
      <c r="K22" s="58">
        <v>95</v>
      </c>
      <c r="L22" s="66">
        <f>'DESPENSA COMEDER'!L12</f>
        <v>1999.9999949999999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x14ac:dyDescent="0.25">
      <c r="A26" s="59">
        <v>20</v>
      </c>
      <c r="B26" s="59" t="s">
        <v>74</v>
      </c>
      <c r="C26" s="106" t="s">
        <v>75</v>
      </c>
      <c r="D26" s="81" t="s">
        <v>76</v>
      </c>
      <c r="E26" s="69">
        <v>15</v>
      </c>
      <c r="F26" s="58">
        <v>134</v>
      </c>
      <c r="G26" s="58">
        <f t="shared" ref="G26" si="2">+E26*F26</f>
        <v>2010</v>
      </c>
      <c r="H26" s="62">
        <v>0</v>
      </c>
      <c r="I26" s="58">
        <f t="shared" ref="I26" si="3">+E26*H26</f>
        <v>0</v>
      </c>
      <c r="J26" s="62">
        <v>6</v>
      </c>
      <c r="K26" s="58">
        <f t="shared" ref="K26" si="4">+E26*J26</f>
        <v>90</v>
      </c>
      <c r="L26" s="66">
        <f t="shared" ref="L26" si="5">+G26-I26+K26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51480</v>
      </c>
      <c r="H28" s="78">
        <v>68.8</v>
      </c>
      <c r="I28" s="78">
        <f>SUM(I7:I27)</f>
        <v>1035</v>
      </c>
      <c r="J28" s="78">
        <f>SUM(J7:J27)</f>
        <v>74.999990000000011</v>
      </c>
      <c r="K28" s="78">
        <f>SUM(K7:K27)</f>
        <v>1119.9998550000003</v>
      </c>
      <c r="L28" s="79">
        <f>SUM(L7:L27)</f>
        <v>51564.999839999989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5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2017-06-16T19:10:54Z</cp:lastPrinted>
  <dcterms:created xsi:type="dcterms:W3CDTF">2015-09-29T01:57:28Z</dcterms:created>
  <dcterms:modified xsi:type="dcterms:W3CDTF">2017-08-29T16:24:10Z</dcterms:modified>
</cp:coreProperties>
</file>