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02\Desktop\NOMINAS 2019-2021\NOMINAS 2019\"/>
    </mc:Choice>
  </mc:AlternateContent>
  <bookViews>
    <workbookView xWindow="0" yWindow="120" windowWidth="15315" windowHeight="7485" firstSheet="3" activeTab="4"/>
  </bookViews>
  <sheets>
    <sheet name="direc" sheetId="1" r:id="rId1"/>
    <sheet name="CAIC" sheetId="2" r:id="rId2"/>
    <sheet name="DESPENSA COMEDER" sheetId="3" r:id="rId3"/>
    <sheet name="CASA DIA TRAB SOC PSICOL" sheetId="4" r:id="rId4"/>
    <sheet name="concentrado" sheetId="5" r:id="rId5"/>
  </sheets>
  <calcPr calcId="152511"/>
</workbook>
</file>

<file path=xl/calcChain.xml><?xml version="1.0" encoding="utf-8"?>
<calcChain xmlns="http://schemas.openxmlformats.org/spreadsheetml/2006/main">
  <c r="D14" i="5" l="1"/>
  <c r="C11" i="5"/>
  <c r="D11" i="5"/>
  <c r="C12" i="5"/>
  <c r="D12" i="5"/>
  <c r="C13" i="5"/>
  <c r="D13" i="5"/>
  <c r="C14" i="5"/>
  <c r="C15" i="5"/>
  <c r="D15" i="5"/>
  <c r="E10" i="5"/>
  <c r="F10" i="5"/>
  <c r="C10" i="5"/>
  <c r="D10" i="5"/>
  <c r="D9" i="5"/>
  <c r="A23" i="5" l="1"/>
  <c r="B23" i="5"/>
  <c r="C23" i="5"/>
  <c r="D23" i="5"/>
  <c r="A24" i="5"/>
  <c r="B24" i="5"/>
  <c r="C24" i="5"/>
  <c r="D24" i="5"/>
  <c r="A25" i="5"/>
  <c r="B25" i="5"/>
  <c r="C25" i="5"/>
  <c r="D25" i="5"/>
  <c r="A26" i="5"/>
  <c r="B26" i="5"/>
  <c r="C26" i="5"/>
  <c r="D26" i="5"/>
  <c r="E23" i="5"/>
  <c r="F23" i="5"/>
  <c r="G23" i="5"/>
  <c r="H23" i="5"/>
  <c r="E24" i="5"/>
  <c r="F24" i="5"/>
  <c r="G24" i="5"/>
  <c r="H24" i="5"/>
  <c r="E25" i="5"/>
  <c r="F25" i="5"/>
  <c r="E26" i="5"/>
  <c r="F26" i="5"/>
  <c r="G26" i="5"/>
  <c r="H26" i="5"/>
  <c r="C22" i="5"/>
  <c r="D22" i="5"/>
  <c r="E22" i="5"/>
  <c r="F22" i="5"/>
  <c r="G22" i="5"/>
  <c r="H22" i="5"/>
  <c r="A20" i="5"/>
  <c r="B20" i="5"/>
  <c r="C20" i="5"/>
  <c r="D20" i="5"/>
  <c r="E20" i="5"/>
  <c r="F20" i="5"/>
  <c r="A21" i="5"/>
  <c r="B21" i="5"/>
  <c r="C21" i="5"/>
  <c r="D21" i="5"/>
  <c r="E21" i="5"/>
  <c r="F21" i="5"/>
  <c r="G21" i="5"/>
  <c r="H21" i="5"/>
  <c r="H12" i="4"/>
  <c r="G25" i="5" s="1"/>
  <c r="I12" i="4" l="1"/>
  <c r="H25" i="5" s="1"/>
  <c r="A22" i="5"/>
  <c r="B22" i="5"/>
  <c r="B17" i="5"/>
  <c r="B18" i="5"/>
  <c r="B19" i="5"/>
  <c r="B11" i="5"/>
  <c r="B12" i="5"/>
  <c r="B13" i="5"/>
  <c r="B14" i="5"/>
  <c r="B15" i="5"/>
  <c r="B8" i="5"/>
  <c r="B9" i="5"/>
  <c r="B7" i="5"/>
  <c r="H13" i="3"/>
  <c r="I13" i="3" s="1"/>
  <c r="H10" i="1"/>
  <c r="I10" i="1" s="1"/>
  <c r="H13" i="4" l="1"/>
  <c r="H11" i="4"/>
  <c r="I11" i="4" s="1"/>
  <c r="H10" i="4"/>
  <c r="I10" i="4" s="1"/>
  <c r="H9" i="4"/>
  <c r="H12" i="3"/>
  <c r="G20" i="5" s="1"/>
  <c r="H11" i="3"/>
  <c r="H10" i="3"/>
  <c r="H9" i="3"/>
  <c r="H8" i="3"/>
  <c r="H14" i="2"/>
  <c r="H13" i="2"/>
  <c r="H12" i="2"/>
  <c r="H11" i="2"/>
  <c r="H12" i="1"/>
  <c r="I12" i="2" l="1"/>
  <c r="H13" i="5" s="1"/>
  <c r="I14" i="2"/>
  <c r="H15" i="5" s="1"/>
  <c r="I12" i="1"/>
  <c r="H9" i="5" s="1"/>
  <c r="F9" i="5"/>
  <c r="E9" i="5"/>
  <c r="C9" i="5"/>
  <c r="A9" i="5"/>
  <c r="G9" i="5"/>
  <c r="F19" i="5"/>
  <c r="E19" i="5"/>
  <c r="D19" i="5"/>
  <c r="C19" i="5"/>
  <c r="F18" i="5"/>
  <c r="E18" i="5"/>
  <c r="D18" i="5"/>
  <c r="C18" i="5"/>
  <c r="F17" i="5"/>
  <c r="E17" i="5"/>
  <c r="D17" i="5"/>
  <c r="C17" i="5"/>
  <c r="F16" i="5"/>
  <c r="E16" i="5"/>
  <c r="D16" i="5"/>
  <c r="C16" i="5"/>
  <c r="B16" i="5"/>
  <c r="A19" i="5"/>
  <c r="A18" i="5"/>
  <c r="A17" i="5"/>
  <c r="A16" i="5"/>
  <c r="F15" i="5"/>
  <c r="E15" i="5"/>
  <c r="F14" i="5"/>
  <c r="E14" i="5"/>
  <c r="F13" i="5"/>
  <c r="E13" i="5"/>
  <c r="F12" i="5"/>
  <c r="E12" i="5"/>
  <c r="F11" i="5"/>
  <c r="E11" i="5"/>
  <c r="B10" i="5"/>
  <c r="A15" i="5"/>
  <c r="A14" i="5"/>
  <c r="A13" i="5"/>
  <c r="A12" i="5"/>
  <c r="A11" i="5"/>
  <c r="A10" i="5"/>
  <c r="F7" i="5"/>
  <c r="E7" i="5"/>
  <c r="D7" i="5"/>
  <c r="C7" i="5"/>
  <c r="G8" i="5"/>
  <c r="G19" i="5"/>
  <c r="I9" i="4"/>
  <c r="G18" i="5"/>
  <c r="I8" i="3"/>
  <c r="H11" i="1"/>
  <c r="I11" i="1" s="1"/>
  <c r="H8" i="5" s="1"/>
  <c r="G15" i="5"/>
  <c r="G14" i="5"/>
  <c r="G13" i="5"/>
  <c r="G12" i="5"/>
  <c r="H10" i="2"/>
  <c r="G11" i="5" s="1"/>
  <c r="H9" i="2"/>
  <c r="H15" i="2" l="1"/>
  <c r="G10" i="5"/>
  <c r="I10" i="2"/>
  <c r="H11" i="5" s="1"/>
  <c r="H13" i="1"/>
  <c r="I9" i="2"/>
  <c r="H10" i="5" s="1"/>
  <c r="I13" i="2"/>
  <c r="H14" i="5" s="1"/>
  <c r="I11" i="2"/>
  <c r="H12" i="5" s="1"/>
  <c r="I13" i="4"/>
  <c r="H16" i="5"/>
  <c r="I11" i="3"/>
  <c r="H19" i="5" s="1"/>
  <c r="I9" i="3"/>
  <c r="H17" i="5" s="1"/>
  <c r="I12" i="3"/>
  <c r="H20" i="5" s="1"/>
  <c r="I10" i="3"/>
  <c r="H18" i="5" s="1"/>
  <c r="H14" i="4"/>
  <c r="G7" i="5"/>
  <c r="G16" i="5"/>
  <c r="G17" i="5"/>
  <c r="H14" i="3"/>
  <c r="I15" i="2" l="1"/>
  <c r="I14" i="4"/>
  <c r="I13" i="1"/>
  <c r="H7" i="5"/>
  <c r="H27" i="5" s="1"/>
  <c r="I14" i="3"/>
  <c r="G27" i="5"/>
</calcChain>
</file>

<file path=xl/sharedStrings.xml><?xml version="1.0" encoding="utf-8"?>
<sst xmlns="http://schemas.openxmlformats.org/spreadsheetml/2006/main" count="172" uniqueCount="75">
  <si>
    <t xml:space="preserve">                                                                                               NOMINA DE EMPLEADOS</t>
  </si>
  <si>
    <t xml:space="preserve">                                                                                             TIZAPAN EL ALTO, JALISCO</t>
  </si>
  <si>
    <t>NOMBRE</t>
  </si>
  <si>
    <t>ADSCRIPCION</t>
  </si>
  <si>
    <t>CARGO</t>
  </si>
  <si>
    <t>DÍAS</t>
  </si>
  <si>
    <t>SUELDO DIARIO</t>
  </si>
  <si>
    <t>SUELDO QUINCENAL</t>
  </si>
  <si>
    <t>TOTAL</t>
  </si>
  <si>
    <t>FIRMA</t>
  </si>
  <si>
    <t>DIF MUNICIPAL</t>
  </si>
  <si>
    <t>DIRECCION</t>
  </si>
  <si>
    <t>COMEDOR ASISTENCIAL</t>
  </si>
  <si>
    <t>ENCARGADA</t>
  </si>
  <si>
    <t>PRESIDENTA DIF MUNICIPAL</t>
  </si>
  <si>
    <t xml:space="preserve">                                                                                           DIF MUNICIPAL </t>
  </si>
  <si>
    <t>MAESTRA CAIC</t>
  </si>
  <si>
    <t>MAESTRA</t>
  </si>
  <si>
    <t xml:space="preserve">   </t>
  </si>
  <si>
    <t xml:space="preserve">LIDIA PRISCILLA ENCISO BAUTISTA            </t>
  </si>
  <si>
    <t>AUXILIAR CAIC</t>
  </si>
  <si>
    <t>AUXILIAR</t>
  </si>
  <si>
    <t>COCINA CAIC</t>
  </si>
  <si>
    <t>DESPENSA, PROALIMNE</t>
  </si>
  <si>
    <t xml:space="preserve">  </t>
  </si>
  <si>
    <t>ALEJANDRA RODRIGUEZ CASTRO</t>
  </si>
  <si>
    <t>UBR</t>
  </si>
  <si>
    <t>LAURA DENISS GALVEZ ALVAREZ</t>
  </si>
  <si>
    <t>PSICOLOGIA</t>
  </si>
  <si>
    <t>PSICOLOGA</t>
  </si>
  <si>
    <t>ADMINISTRATIVO</t>
  </si>
  <si>
    <t>SECRETARIO</t>
  </si>
  <si>
    <t>IRMA MARTINEZ ADATA</t>
  </si>
  <si>
    <t>SRA. GUILLERMINA BARAJAS ZEPEDA</t>
  </si>
  <si>
    <t>AUXILIAR CONTAB</t>
  </si>
  <si>
    <t>ADRIANA YAZMIN MARTINEZ REYES</t>
  </si>
  <si>
    <t>MARIVEL DIAZ BARRAGAN</t>
  </si>
  <si>
    <t>NUTRIOLOGA</t>
  </si>
  <si>
    <t>No.</t>
  </si>
  <si>
    <t>DIF MUNICIPAL DE TIZAPAN</t>
  </si>
  <si>
    <t xml:space="preserve">CONCENTRADO </t>
  </si>
  <si>
    <t>NOMINA DE EMPLEADOS</t>
  </si>
  <si>
    <t>PERIODO 2015-2018</t>
  </si>
  <si>
    <t>MA. DE LOS MILAGROS VAZQUEZ FLORES</t>
  </si>
  <si>
    <t>____________________________________</t>
  </si>
  <si>
    <t>_____________________________________</t>
  </si>
  <si>
    <t>OSVALDO TORRES MARTINEZ</t>
  </si>
  <si>
    <t>PRIMA VACACIONAL</t>
  </si>
  <si>
    <t>TOTAL PRIMA VAC.</t>
  </si>
  <si>
    <t xml:space="preserve">ELIZABETH IBARRA GARCIA                        </t>
  </si>
  <si>
    <t>YOLANDA AMEZCUA CEJA</t>
  </si>
  <si>
    <t xml:space="preserve">ISAURA VALLEJO CASTILLO </t>
  </si>
  <si>
    <t>ANA PATRICIA LEPE DOMINGUEZ</t>
  </si>
  <si>
    <t>TRABAJADORA SOCIAL</t>
  </si>
  <si>
    <t>TABAJADORA SOCIAL</t>
  </si>
  <si>
    <t>FRANCISCO JAVIER VALENCIA CHAVEZ</t>
  </si>
  <si>
    <t>AYUDANTE CHOFER</t>
  </si>
  <si>
    <t>AUXILIAR CHOFER</t>
  </si>
  <si>
    <t>MONSERAT HERNANDEZ MARTINEZ</t>
  </si>
  <si>
    <t>KARLA CANDELARIA YEPEZ MARTINEZ</t>
  </si>
  <si>
    <t>COMEDOR COMUNITARIO</t>
  </si>
  <si>
    <t>LIC. OSVALDO TORRES MARTINEZ</t>
  </si>
  <si>
    <t>DIRECTOR  DIF  MUNICIPAL</t>
  </si>
  <si>
    <t>JUAN JOSE MARTINEZ CISNEROS</t>
  </si>
  <si>
    <t>MARIA ELENA LOPEZ MOJICA</t>
  </si>
  <si>
    <t>DIRECTORA CAIC</t>
  </si>
  <si>
    <t>COCINERA</t>
  </si>
  <si>
    <t>ANA ROSA PANTOJA  MARTINEZ</t>
  </si>
  <si>
    <t>COMEDORES</t>
  </si>
  <si>
    <t>DIRECTOR GENERAL</t>
  </si>
  <si>
    <t>ROSA GUADALUPE MANZO CHAVEZ</t>
  </si>
  <si>
    <t>MONICA CERVANTES AYAR</t>
  </si>
  <si>
    <t>DIRECTORA</t>
  </si>
  <si>
    <t xml:space="preserve">                                                             CORRESPONDIENTE A:  PRIMA VACACIONAL DICIEMBRE 2019</t>
  </si>
  <si>
    <t>NOMINA PRIMA VACACIONAL DICIEMBRE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</si>
</sst>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name val="Arial Narrow"/>
      <family val="2"/>
    </font>
    <font>
      <sz val="8"/>
      <name val="Arial Narrow"/>
      <family val="2"/>
    </font>
    <font>
      <sz val="10"/>
      <name val="Arial Narrow"/>
      <family val="2"/>
    </font>
    <font>
      <b/>
      <sz val="10"/>
      <name val="Arial Narrow"/>
      <family val="2"/>
    </font>
    <font>
      <sz val="11"/>
      <name val="Arial Narrow"/>
      <family val="2"/>
    </font>
    <font>
      <b/>
      <sz val="8"/>
      <name val="Arial Narrow"/>
      <family val="2"/>
    </font>
    <font>
      <b/>
      <sz val="9"/>
      <name val="Arial Narrow"/>
      <family val="2"/>
    </font>
    <font>
      <b/>
      <sz val="11"/>
      <name val="Arial Narrow"/>
      <family val="2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4"/>
      <name val="Calibri"/>
      <family val="2"/>
    </font>
    <font>
      <sz val="14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26">
    <xf numFmtId="0" fontId="0" fillId="0" borderId="0" xfId="0"/>
    <xf numFmtId="0" fontId="0" fillId="0" borderId="0" xfId="0"/>
    <xf numFmtId="0" fontId="3" fillId="0" borderId="0" xfId="0" applyFont="1"/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7" fillId="0" borderId="0" xfId="0" applyFont="1"/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4" fontId="0" fillId="0" borderId="0" xfId="0" applyNumberFormat="1"/>
    <xf numFmtId="0" fontId="9" fillId="0" borderId="1" xfId="0" applyFont="1" applyBorder="1"/>
    <xf numFmtId="0" fontId="8" fillId="0" borderId="1" xfId="0" applyFont="1" applyBorder="1"/>
    <xf numFmtId="0" fontId="2" fillId="0" borderId="0" xfId="0" applyFont="1"/>
    <xf numFmtId="0" fontId="10" fillId="0" borderId="0" xfId="0" applyFont="1"/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3" xfId="0" applyFont="1" applyBorder="1" applyAlignment="1">
      <alignment horizontal="center" wrapText="1"/>
    </xf>
    <xf numFmtId="0" fontId="6" fillId="0" borderId="4" xfId="0" applyFont="1" applyBorder="1"/>
    <xf numFmtId="4" fontId="6" fillId="0" borderId="4" xfId="0" applyNumberFormat="1" applyFont="1" applyBorder="1"/>
    <xf numFmtId="0" fontId="8" fillId="0" borderId="1" xfId="0" applyFont="1" applyBorder="1" applyAlignment="1">
      <alignment wrapText="1"/>
    </xf>
    <xf numFmtId="0" fontId="11" fillId="0" borderId="1" xfId="0" applyFont="1" applyBorder="1"/>
    <xf numFmtId="0" fontId="6" fillId="0" borderId="6" xfId="0" applyFont="1" applyBorder="1"/>
    <xf numFmtId="0" fontId="6" fillId="0" borderId="7" xfId="0" applyFont="1" applyBorder="1"/>
    <xf numFmtId="0" fontId="9" fillId="0" borderId="1" xfId="0" applyFont="1" applyBorder="1" applyAlignment="1">
      <alignment horizontal="center"/>
    </xf>
    <xf numFmtId="44" fontId="12" fillId="0" borderId="0" xfId="0" applyNumberFormat="1" applyFont="1"/>
    <xf numFmtId="0" fontId="10" fillId="0" borderId="0" xfId="0" applyFont="1" applyAlignment="1">
      <alignment horizontal="center"/>
    </xf>
    <xf numFmtId="4" fontId="10" fillId="0" borderId="0" xfId="0" applyNumberFormat="1" applyFont="1"/>
    <xf numFmtId="4" fontId="6" fillId="0" borderId="1" xfId="0" applyNumberFormat="1" applyFont="1" applyBorder="1" applyAlignment="1">
      <alignment horizontal="right"/>
    </xf>
    <xf numFmtId="0" fontId="6" fillId="0" borderId="7" xfId="0" applyFont="1" applyBorder="1" applyAlignment="1">
      <alignment horizontal="right"/>
    </xf>
    <xf numFmtId="44" fontId="6" fillId="0" borderId="7" xfId="1" applyFont="1" applyBorder="1" applyAlignment="1">
      <alignment horizontal="right"/>
    </xf>
    <xf numFmtId="0" fontId="4" fillId="0" borderId="12" xfId="0" applyFont="1" applyBorder="1" applyAlignment="1">
      <alignment horizontal="center" wrapText="1"/>
    </xf>
    <xf numFmtId="0" fontId="6" fillId="0" borderId="13" xfId="0" applyFont="1" applyBorder="1"/>
    <xf numFmtId="0" fontId="6" fillId="0" borderId="15" xfId="0" applyFont="1" applyBorder="1"/>
    <xf numFmtId="0" fontId="5" fillId="0" borderId="16" xfId="0" applyFont="1" applyBorder="1"/>
    <xf numFmtId="0" fontId="5" fillId="0" borderId="17" xfId="0" applyFont="1" applyBorder="1"/>
    <xf numFmtId="0" fontId="5" fillId="0" borderId="18" xfId="0" applyFont="1" applyBorder="1"/>
    <xf numFmtId="4" fontId="6" fillId="0" borderId="1" xfId="0" applyNumberFormat="1" applyFont="1" applyBorder="1" applyAlignment="1"/>
    <xf numFmtId="0" fontId="6" fillId="0" borderId="1" xfId="0" applyFont="1" applyBorder="1" applyAlignment="1">
      <alignment wrapText="1"/>
    </xf>
    <xf numFmtId="4" fontId="6" fillId="0" borderId="19" xfId="0" applyNumberFormat="1" applyFont="1" applyBorder="1" applyAlignment="1">
      <alignment horizontal="right"/>
    </xf>
    <xf numFmtId="4" fontId="6" fillId="0" borderId="13" xfId="0" applyNumberFormat="1" applyFont="1" applyBorder="1"/>
    <xf numFmtId="0" fontId="6" fillId="0" borderId="20" xfId="0" applyFont="1" applyBorder="1"/>
    <xf numFmtId="4" fontId="6" fillId="0" borderId="21" xfId="0" applyNumberFormat="1" applyFont="1" applyBorder="1"/>
    <xf numFmtId="0" fontId="6" fillId="0" borderId="21" xfId="0" applyFont="1" applyBorder="1"/>
    <xf numFmtId="0" fontId="8" fillId="0" borderId="22" xfId="0" applyFont="1" applyBorder="1" applyAlignment="1">
      <alignment horizontal="center"/>
    </xf>
    <xf numFmtId="0" fontId="8" fillId="0" borderId="4" xfId="0" applyFont="1" applyBorder="1" applyAlignment="1">
      <alignment horizontal="center" wrapText="1"/>
    </xf>
    <xf numFmtId="4" fontId="6" fillId="0" borderId="23" xfId="0" applyNumberFormat="1" applyFont="1" applyBorder="1"/>
    <xf numFmtId="4" fontId="6" fillId="0" borderId="24" xfId="0" applyNumberFormat="1" applyFont="1" applyBorder="1"/>
    <xf numFmtId="0" fontId="6" fillId="0" borderId="26" xfId="0" applyFont="1" applyBorder="1" applyAlignment="1">
      <alignment horizontal="center"/>
    </xf>
    <xf numFmtId="0" fontId="6" fillId="0" borderId="26" xfId="0" applyFont="1" applyBorder="1"/>
    <xf numFmtId="4" fontId="6" fillId="0" borderId="21" xfId="0" applyNumberFormat="1" applyFont="1" applyBorder="1" applyAlignment="1">
      <alignment horizontal="right"/>
    </xf>
    <xf numFmtId="4" fontId="6" fillId="0" borderId="26" xfId="0" applyNumberFormat="1" applyFont="1" applyBorder="1"/>
    <xf numFmtId="0" fontId="6" fillId="0" borderId="11" xfId="0" applyFont="1" applyBorder="1"/>
    <xf numFmtId="0" fontId="6" fillId="0" borderId="11" xfId="0" applyFont="1" applyBorder="1" applyAlignment="1">
      <alignment horizontal="center"/>
    </xf>
    <xf numFmtId="0" fontId="6" fillId="0" borderId="11" xfId="0" applyFont="1" applyBorder="1" applyAlignment="1">
      <alignment horizontal="right"/>
    </xf>
    <xf numFmtId="4" fontId="8" fillId="0" borderId="4" xfId="0" applyNumberFormat="1" applyFont="1" applyBorder="1" applyAlignment="1">
      <alignment horizontal="center" wrapText="1"/>
    </xf>
    <xf numFmtId="4" fontId="6" fillId="0" borderId="11" xfId="1" applyNumberFormat="1" applyFont="1" applyBorder="1" applyAlignment="1">
      <alignment horizontal="right"/>
    </xf>
    <xf numFmtId="0" fontId="6" fillId="0" borderId="21" xfId="0" applyFont="1" applyBorder="1" applyAlignment="1">
      <alignment wrapText="1"/>
    </xf>
    <xf numFmtId="0" fontId="13" fillId="0" borderId="25" xfId="0" applyFont="1" applyBorder="1" applyAlignment="1"/>
    <xf numFmtId="4" fontId="8" fillId="0" borderId="14" xfId="0" applyNumberFormat="1" applyFont="1" applyBorder="1" applyAlignment="1">
      <alignment horizontal="center" wrapText="1"/>
    </xf>
    <xf numFmtId="0" fontId="9" fillId="0" borderId="25" xfId="0" applyFont="1" applyBorder="1"/>
    <xf numFmtId="0" fontId="6" fillId="0" borderId="13" xfId="0" applyFont="1" applyBorder="1" applyAlignment="1">
      <alignment wrapText="1"/>
    </xf>
    <xf numFmtId="0" fontId="5" fillId="0" borderId="30" xfId="0" applyFont="1" applyBorder="1"/>
    <xf numFmtId="44" fontId="6" fillId="0" borderId="32" xfId="1" applyFont="1" applyBorder="1" applyAlignment="1">
      <alignment horizontal="right"/>
    </xf>
    <xf numFmtId="0" fontId="8" fillId="0" borderId="31" xfId="0" applyFont="1" applyBorder="1" applyAlignment="1">
      <alignment horizontal="center" vertical="center" wrapText="1"/>
    </xf>
    <xf numFmtId="4" fontId="6" fillId="0" borderId="34" xfId="0" applyNumberFormat="1" applyFont="1" applyBorder="1" applyAlignment="1">
      <alignment horizontal="right"/>
    </xf>
    <xf numFmtId="4" fontId="6" fillId="0" borderId="33" xfId="0" applyNumberFormat="1" applyFont="1" applyBorder="1"/>
    <xf numFmtId="0" fontId="2" fillId="0" borderId="0" xfId="0" applyFont="1" applyBorder="1"/>
    <xf numFmtId="0" fontId="0" fillId="0" borderId="0" xfId="0" applyBorder="1"/>
    <xf numFmtId="4" fontId="6" fillId="0" borderId="10" xfId="0" applyNumberFormat="1" applyFont="1" applyBorder="1" applyAlignment="1">
      <alignment horizontal="right"/>
    </xf>
    <xf numFmtId="4" fontId="6" fillId="0" borderId="34" xfId="0" applyNumberFormat="1" applyFont="1" applyBorder="1"/>
    <xf numFmtId="0" fontId="6" fillId="0" borderId="9" xfId="0" applyFont="1" applyBorder="1"/>
    <xf numFmtId="0" fontId="6" fillId="0" borderId="9" xfId="0" applyFont="1" applyBorder="1" applyAlignment="1">
      <alignment horizontal="center"/>
    </xf>
    <xf numFmtId="4" fontId="6" fillId="0" borderId="9" xfId="0" applyNumberFormat="1" applyFont="1" applyBorder="1"/>
    <xf numFmtId="0" fontId="8" fillId="0" borderId="35" xfId="0" applyFont="1" applyBorder="1" applyAlignment="1">
      <alignment horizontal="center" wrapText="1"/>
    </xf>
    <xf numFmtId="0" fontId="8" fillId="0" borderId="11" xfId="0" applyFont="1" applyBorder="1" applyAlignment="1">
      <alignment horizontal="center"/>
    </xf>
    <xf numFmtId="0" fontId="8" fillId="0" borderId="36" xfId="0" applyFont="1" applyBorder="1" applyAlignment="1">
      <alignment horizontal="center" wrapText="1"/>
    </xf>
    <xf numFmtId="0" fontId="8" fillId="0" borderId="11" xfId="0" applyFont="1" applyBorder="1" applyAlignment="1">
      <alignment horizontal="center" wrapText="1"/>
    </xf>
    <xf numFmtId="0" fontId="8" fillId="0" borderId="11" xfId="0" applyFont="1" applyBorder="1" applyAlignment="1">
      <alignment horizontal="center" vertical="center" wrapText="1"/>
    </xf>
    <xf numFmtId="0" fontId="6" fillId="0" borderId="37" xfId="0" applyFont="1" applyBorder="1"/>
    <xf numFmtId="0" fontId="6" fillId="0" borderId="29" xfId="0" applyFont="1" applyBorder="1" applyAlignment="1">
      <alignment horizontal="center"/>
    </xf>
    <xf numFmtId="0" fontId="6" fillId="0" borderId="29" xfId="0" applyFont="1" applyBorder="1"/>
    <xf numFmtId="4" fontId="6" fillId="0" borderId="29" xfId="0" applyNumberFormat="1" applyFont="1" applyBorder="1"/>
    <xf numFmtId="0" fontId="6" fillId="0" borderId="38" xfId="0" applyFont="1" applyBorder="1"/>
    <xf numFmtId="0" fontId="6" fillId="0" borderId="39" xfId="0" applyFont="1" applyBorder="1"/>
    <xf numFmtId="0" fontId="6" fillId="0" borderId="40" xfId="0" applyFont="1" applyBorder="1"/>
    <xf numFmtId="0" fontId="6" fillId="0" borderId="41" xfId="0" applyFont="1" applyBorder="1"/>
    <xf numFmtId="0" fontId="6" fillId="0" borderId="41" xfId="0" applyFont="1" applyBorder="1" applyAlignment="1">
      <alignment horizontal="center"/>
    </xf>
    <xf numFmtId="0" fontId="6" fillId="0" borderId="41" xfId="0" applyFont="1" applyBorder="1" applyAlignment="1">
      <alignment horizontal="right"/>
    </xf>
    <xf numFmtId="4" fontId="6" fillId="0" borderId="7" xfId="0" applyNumberFormat="1" applyFont="1" applyBorder="1" applyAlignment="1">
      <alignment horizontal="right"/>
    </xf>
    <xf numFmtId="44" fontId="6" fillId="0" borderId="27" xfId="1" applyFont="1" applyBorder="1"/>
    <xf numFmtId="0" fontId="6" fillId="0" borderId="43" xfId="0" applyFont="1" applyBorder="1"/>
    <xf numFmtId="0" fontId="8" fillId="0" borderId="44" xfId="0" applyFont="1" applyBorder="1" applyAlignment="1">
      <alignment horizontal="center" wrapText="1"/>
    </xf>
    <xf numFmtId="0" fontId="8" fillId="0" borderId="45" xfId="0" applyFont="1" applyBorder="1" applyAlignment="1">
      <alignment horizontal="center"/>
    </xf>
    <xf numFmtId="0" fontId="8" fillId="0" borderId="36" xfId="0" applyFont="1" applyBorder="1" applyAlignment="1">
      <alignment horizontal="center"/>
    </xf>
    <xf numFmtId="0" fontId="6" fillId="0" borderId="28" xfId="0" applyFont="1" applyBorder="1"/>
    <xf numFmtId="0" fontId="6" fillId="0" borderId="17" xfId="0" applyFont="1" applyBorder="1"/>
    <xf numFmtId="0" fontId="6" fillId="0" borderId="46" xfId="0" applyFont="1" applyBorder="1"/>
    <xf numFmtId="0" fontId="9" fillId="0" borderId="15" xfId="0" applyFont="1" applyBorder="1"/>
    <xf numFmtId="44" fontId="6" fillId="0" borderId="18" xfId="1" applyFont="1" applyBorder="1"/>
    <xf numFmtId="0" fontId="8" fillId="0" borderId="26" xfId="0" applyFont="1" applyBorder="1" applyAlignment="1">
      <alignment horizontal="center"/>
    </xf>
    <xf numFmtId="0" fontId="8" fillId="0" borderId="26" xfId="0" applyFont="1" applyBorder="1" applyAlignment="1">
      <alignment horizontal="center" wrapText="1"/>
    </xf>
    <xf numFmtId="0" fontId="6" fillId="0" borderId="42" xfId="0" applyFont="1" applyBorder="1"/>
    <xf numFmtId="44" fontId="6" fillId="0" borderId="41" xfId="1" applyFont="1" applyBorder="1"/>
    <xf numFmtId="0" fontId="6" fillId="0" borderId="16" xfId="0" applyFont="1" applyBorder="1"/>
    <xf numFmtId="0" fontId="10" fillId="0" borderId="0" xfId="0" applyFont="1" applyAlignment="1"/>
    <xf numFmtId="0" fontId="7" fillId="0" borderId="0" xfId="0" applyFont="1" applyAlignment="1"/>
    <xf numFmtId="0" fontId="10" fillId="0" borderId="0" xfId="0" applyFont="1" applyAlignment="1">
      <alignment vertical="center"/>
    </xf>
    <xf numFmtId="0" fontId="9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/>
    </xf>
    <xf numFmtId="0" fontId="6" fillId="2" borderId="1" xfId="0" applyFont="1" applyFill="1" applyBorder="1"/>
    <xf numFmtId="0" fontId="9" fillId="2" borderId="1" xfId="0" applyFont="1" applyFill="1" applyBorder="1" applyAlignment="1">
      <alignment wrapText="1"/>
    </xf>
    <xf numFmtId="44" fontId="6" fillId="0" borderId="7" xfId="1" applyFont="1" applyBorder="1"/>
    <xf numFmtId="0" fontId="10" fillId="0" borderId="0" xfId="0" applyFont="1" applyAlignment="1">
      <alignment horizontal="left"/>
    </xf>
    <xf numFmtId="0" fontId="10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4" fontId="6" fillId="0" borderId="9" xfId="0" applyNumberFormat="1" applyFont="1" applyBorder="1" applyAlignment="1">
      <alignment horizontal="right"/>
    </xf>
    <xf numFmtId="0" fontId="9" fillId="0" borderId="1" xfId="0" applyFont="1" applyBorder="1" applyAlignment="1">
      <alignment wrapText="1"/>
    </xf>
    <xf numFmtId="0" fontId="6" fillId="0" borderId="21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4" fontId="6" fillId="0" borderId="44" xfId="1" applyNumberFormat="1" applyFont="1" applyBorder="1" applyAlignment="1">
      <alignment horizontal="right"/>
    </xf>
    <xf numFmtId="0" fontId="7" fillId="0" borderId="0" xfId="0" applyFont="1" applyAlignment="1">
      <alignment horizontal="center"/>
    </xf>
    <xf numFmtId="0" fontId="10" fillId="0" borderId="0" xfId="0" applyFont="1" applyAlignment="1">
      <alignment horizontal="center" vertical="center"/>
    </xf>
    <xf numFmtId="0" fontId="14" fillId="0" borderId="0" xfId="0" applyFont="1" applyAlignment="1">
      <alignment horizontal="center"/>
    </xf>
    <xf numFmtId="0" fontId="10" fillId="0" borderId="0" xfId="0" applyFont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workbookViewId="0">
      <selection activeCell="B7" sqref="B7"/>
    </sheetView>
  </sheetViews>
  <sheetFormatPr baseColWidth="10" defaultRowHeight="15" x14ac:dyDescent="0.25"/>
  <cols>
    <col min="1" max="1" width="11.42578125" style="1"/>
    <col min="2" max="2" width="5" customWidth="1"/>
    <col min="3" max="3" width="28.28515625" customWidth="1"/>
    <col min="4" max="4" width="13.7109375" customWidth="1"/>
    <col min="5" max="5" width="9.7109375" customWidth="1"/>
    <col min="6" max="6" width="6.7109375" customWidth="1"/>
    <col min="7" max="8" width="9.7109375" customWidth="1"/>
    <col min="9" max="9" width="10.5703125" style="1" customWidth="1"/>
    <col min="10" max="10" width="26.28515625" customWidth="1"/>
  </cols>
  <sheetData>
    <row r="1" spans="2:10" s="1" customFormat="1" x14ac:dyDescent="0.25"/>
    <row r="2" spans="2:10" s="1" customFormat="1" x14ac:dyDescent="0.25"/>
    <row r="3" spans="2:10" x14ac:dyDescent="0.25">
      <c r="B3" s="1"/>
      <c r="C3" s="1"/>
      <c r="D3" s="1"/>
      <c r="E3" s="1"/>
      <c r="F3" s="1"/>
      <c r="G3" s="1"/>
      <c r="H3" s="1"/>
      <c r="J3" s="1"/>
    </row>
    <row r="4" spans="2:10" s="1" customFormat="1" ht="18.75" x14ac:dyDescent="0.3">
      <c r="B4" s="124" t="s">
        <v>39</v>
      </c>
      <c r="C4" s="124"/>
      <c r="D4" s="124"/>
      <c r="E4" s="124"/>
      <c r="F4" s="124"/>
      <c r="G4" s="124"/>
      <c r="H4" s="124"/>
      <c r="I4" s="124"/>
      <c r="J4" s="124"/>
    </row>
    <row r="5" spans="2:10" s="1" customFormat="1" ht="18.75" x14ac:dyDescent="0.3">
      <c r="B5" s="124" t="s">
        <v>41</v>
      </c>
      <c r="C5" s="124"/>
      <c r="D5" s="124"/>
      <c r="E5" s="124"/>
      <c r="F5" s="124"/>
      <c r="G5" s="124"/>
      <c r="H5" s="124"/>
      <c r="I5" s="124"/>
      <c r="J5" s="124"/>
    </row>
    <row r="6" spans="2:10" s="1" customFormat="1" ht="18.75" x14ac:dyDescent="0.3">
      <c r="B6" s="124" t="s">
        <v>42</v>
      </c>
      <c r="C6" s="124"/>
      <c r="D6" s="124"/>
      <c r="E6" s="124"/>
      <c r="F6" s="124"/>
      <c r="G6" s="124"/>
      <c r="H6" s="124"/>
      <c r="I6" s="124"/>
      <c r="J6" s="124"/>
    </row>
    <row r="7" spans="2:10" ht="19.5" thickBot="1" x14ac:dyDescent="0.35">
      <c r="B7" s="59" t="s">
        <v>73</v>
      </c>
      <c r="C7" s="59"/>
      <c r="D7" s="59"/>
      <c r="E7" s="59"/>
      <c r="F7" s="59"/>
      <c r="G7" s="59"/>
      <c r="H7" s="59"/>
      <c r="I7" s="59"/>
      <c r="J7" s="59"/>
    </row>
    <row r="8" spans="2:10" ht="30" customHeight="1" thickBot="1" x14ac:dyDescent="0.3">
      <c r="B8" s="15" t="s">
        <v>38</v>
      </c>
      <c r="C8" s="16" t="s">
        <v>2</v>
      </c>
      <c r="D8" s="16" t="s">
        <v>3</v>
      </c>
      <c r="E8" s="16" t="s">
        <v>4</v>
      </c>
      <c r="F8" s="18" t="s">
        <v>5</v>
      </c>
      <c r="G8" s="18" t="s">
        <v>6</v>
      </c>
      <c r="H8" s="18" t="s">
        <v>7</v>
      </c>
      <c r="I8" s="65" t="s">
        <v>47</v>
      </c>
      <c r="J8" s="32" t="s">
        <v>9</v>
      </c>
    </row>
    <row r="9" spans="2:10" ht="30" customHeight="1" thickBot="1" x14ac:dyDescent="0.3">
      <c r="B9" s="33"/>
      <c r="C9" s="3" t="s">
        <v>10</v>
      </c>
      <c r="D9" s="4"/>
      <c r="E9" s="19"/>
      <c r="F9" s="19"/>
      <c r="G9" s="19"/>
      <c r="H9" s="20"/>
      <c r="I9" s="67"/>
      <c r="J9" s="63"/>
    </row>
    <row r="10" spans="2:10" ht="30" customHeight="1" thickTop="1" thickBot="1" x14ac:dyDescent="0.3">
      <c r="B10" s="34">
        <v>1</v>
      </c>
      <c r="C10" s="22" t="s">
        <v>46</v>
      </c>
      <c r="D10" s="11" t="s">
        <v>11</v>
      </c>
      <c r="E10" s="21" t="s">
        <v>69</v>
      </c>
      <c r="F10" s="9">
        <v>16</v>
      </c>
      <c r="G10" s="29">
        <v>461</v>
      </c>
      <c r="H10" s="29">
        <f>+F10*G10</f>
        <v>7376</v>
      </c>
      <c r="I10" s="66">
        <f>H10*0.25</f>
        <v>1844</v>
      </c>
      <c r="J10" s="35"/>
    </row>
    <row r="11" spans="2:10" s="1" customFormat="1" ht="30" customHeight="1" thickTop="1" thickBot="1" x14ac:dyDescent="0.3">
      <c r="B11" s="34">
        <v>2</v>
      </c>
      <c r="C11" s="22" t="s">
        <v>63</v>
      </c>
      <c r="D11" s="11" t="s">
        <v>30</v>
      </c>
      <c r="E11" s="12" t="s">
        <v>31</v>
      </c>
      <c r="F11" s="9">
        <v>16</v>
      </c>
      <c r="G11" s="29">
        <v>212</v>
      </c>
      <c r="H11" s="29">
        <f>+F11*G11</f>
        <v>3392</v>
      </c>
      <c r="I11" s="66">
        <f t="shared" ref="I11" si="0">H11*0.25</f>
        <v>848</v>
      </c>
      <c r="J11" s="36"/>
    </row>
    <row r="12" spans="2:10" s="1" customFormat="1" ht="30" customHeight="1" thickTop="1" thickBot="1" x14ac:dyDescent="0.3">
      <c r="B12" s="34">
        <v>3</v>
      </c>
      <c r="C12" s="22" t="s">
        <v>58</v>
      </c>
      <c r="D12" s="11" t="s">
        <v>30</v>
      </c>
      <c r="E12" s="21" t="s">
        <v>34</v>
      </c>
      <c r="F12" s="9">
        <v>16</v>
      </c>
      <c r="G12" s="117">
        <v>252</v>
      </c>
      <c r="H12" s="29">
        <f>+F12*G12</f>
        <v>4032</v>
      </c>
      <c r="I12" s="66">
        <f>H12*0.25</f>
        <v>1008</v>
      </c>
      <c r="J12" s="36"/>
    </row>
    <row r="13" spans="2:10" ht="30" customHeight="1" thickTop="1" thickBot="1" x14ac:dyDescent="0.3">
      <c r="B13" s="23"/>
      <c r="C13" s="5" t="s">
        <v>8</v>
      </c>
      <c r="D13" s="6"/>
      <c r="E13" s="24"/>
      <c r="F13" s="30"/>
      <c r="G13" s="31"/>
      <c r="H13" s="31">
        <f>SUM(H10:H12)</f>
        <v>14800</v>
      </c>
      <c r="I13" s="64">
        <f>SUM(I10:I12)</f>
        <v>3700</v>
      </c>
      <c r="J13" s="37"/>
    </row>
    <row r="14" spans="2:10" x14ac:dyDescent="0.25">
      <c r="B14" s="1"/>
      <c r="C14" s="1"/>
      <c r="D14" s="1"/>
      <c r="E14" s="1"/>
      <c r="F14" s="1"/>
      <c r="G14" s="1"/>
      <c r="H14" s="10"/>
      <c r="J14" s="1"/>
    </row>
    <row r="15" spans="2:10" x14ac:dyDescent="0.25">
      <c r="B15" s="1"/>
      <c r="C15" s="1"/>
      <c r="D15" s="1"/>
      <c r="E15" s="1"/>
      <c r="F15" s="1"/>
      <c r="G15" s="1"/>
      <c r="H15" s="1"/>
      <c r="J15" s="1"/>
    </row>
    <row r="16" spans="2:10" ht="16.5" x14ac:dyDescent="0.3">
      <c r="B16" s="125" t="s">
        <v>33</v>
      </c>
      <c r="C16" s="125"/>
      <c r="D16" s="125"/>
      <c r="E16" s="14"/>
      <c r="F16" s="125" t="s">
        <v>61</v>
      </c>
      <c r="G16" s="125"/>
      <c r="H16" s="125"/>
      <c r="I16" s="125"/>
      <c r="J16" s="1"/>
    </row>
    <row r="17" spans="2:10" ht="16.5" x14ac:dyDescent="0.3">
      <c r="B17" s="7"/>
      <c r="C17" s="27"/>
      <c r="D17" s="27"/>
      <c r="E17" s="14"/>
      <c r="F17" s="14"/>
      <c r="G17" s="14"/>
      <c r="H17" s="28"/>
      <c r="I17" s="14"/>
      <c r="J17" s="1"/>
    </row>
    <row r="18" spans="2:10" ht="16.5" x14ac:dyDescent="0.3">
      <c r="B18" s="7"/>
      <c r="C18" s="27"/>
      <c r="D18" s="27"/>
      <c r="E18" s="14"/>
      <c r="F18" s="14"/>
      <c r="G18" s="14"/>
      <c r="H18" s="28"/>
      <c r="I18" s="14"/>
      <c r="J18" s="1"/>
    </row>
    <row r="19" spans="2:10" ht="16.5" x14ac:dyDescent="0.3">
      <c r="B19" s="122" t="s">
        <v>45</v>
      </c>
      <c r="C19" s="122"/>
      <c r="D19" s="122"/>
      <c r="E19" s="14"/>
      <c r="F19" s="123" t="s">
        <v>44</v>
      </c>
      <c r="G19" s="123"/>
      <c r="H19" s="123"/>
      <c r="I19" s="123"/>
      <c r="J19" s="1"/>
    </row>
    <row r="20" spans="2:10" ht="16.5" x14ac:dyDescent="0.3">
      <c r="B20" s="123" t="s">
        <v>14</v>
      </c>
      <c r="C20" s="123"/>
      <c r="D20" s="123"/>
      <c r="E20" s="14"/>
      <c r="F20" s="123" t="s">
        <v>62</v>
      </c>
      <c r="G20" s="123"/>
      <c r="H20" s="123"/>
      <c r="I20" s="123"/>
      <c r="J20" s="1"/>
    </row>
    <row r="21" spans="2:10" x14ac:dyDescent="0.25">
      <c r="B21" s="1"/>
      <c r="C21" s="1"/>
      <c r="D21" s="1"/>
      <c r="E21" s="1"/>
      <c r="F21" s="1"/>
      <c r="G21" s="1"/>
      <c r="H21" s="1"/>
      <c r="J21" s="1"/>
    </row>
    <row r="22" spans="2:10" x14ac:dyDescent="0.25">
      <c r="B22" s="1"/>
      <c r="C22" s="1"/>
      <c r="D22" s="1"/>
      <c r="E22" s="1"/>
      <c r="F22" s="1"/>
      <c r="G22" s="1"/>
      <c r="H22" s="1"/>
      <c r="J22" s="1"/>
    </row>
    <row r="23" spans="2:10" x14ac:dyDescent="0.25">
      <c r="B23" s="1"/>
      <c r="C23" s="1"/>
      <c r="D23" s="1"/>
      <c r="E23" s="1"/>
      <c r="F23" s="1"/>
      <c r="G23" s="1"/>
      <c r="H23" s="1"/>
      <c r="J23" s="1"/>
    </row>
  </sheetData>
  <mergeCells count="9">
    <mergeCell ref="B19:D19"/>
    <mergeCell ref="B20:D20"/>
    <mergeCell ref="B4:J4"/>
    <mergeCell ref="B5:J5"/>
    <mergeCell ref="B6:J6"/>
    <mergeCell ref="B16:D16"/>
    <mergeCell ref="F16:I16"/>
    <mergeCell ref="F19:I19"/>
    <mergeCell ref="F20:I20"/>
  </mergeCells>
  <pageMargins left="0.70866141732283472" right="0.70866141732283472" top="1.5748031496062993" bottom="0.74803149606299213" header="0.31496062992125984" footer="0.31496062992125984"/>
  <pageSetup scale="9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J22"/>
  <sheetViews>
    <sheetView topLeftCell="A4" workbookViewId="0">
      <selection activeCell="B6" sqref="B6"/>
    </sheetView>
  </sheetViews>
  <sheetFormatPr baseColWidth="10" defaultColWidth="11.42578125" defaultRowHeight="15" x14ac:dyDescent="0.25"/>
  <cols>
    <col min="1" max="1" width="11.42578125" style="1"/>
    <col min="2" max="2" width="8.140625" style="1" customWidth="1"/>
    <col min="3" max="3" width="27.5703125" style="1" customWidth="1"/>
    <col min="4" max="5" width="11.42578125" style="1"/>
    <col min="6" max="7" width="9.7109375" style="1" customWidth="1"/>
    <col min="8" max="8" width="9.140625" style="1" bestFit="1" customWidth="1"/>
    <col min="9" max="9" width="10.42578125" style="69" customWidth="1"/>
    <col min="10" max="10" width="26.5703125" style="1" customWidth="1"/>
    <col min="11" max="16384" width="11.42578125" style="1"/>
  </cols>
  <sheetData>
    <row r="3" spans="2:10" ht="18.75" x14ac:dyDescent="0.3">
      <c r="B3" s="124" t="s">
        <v>39</v>
      </c>
      <c r="C3" s="124"/>
      <c r="D3" s="124"/>
      <c r="E3" s="124"/>
      <c r="F3" s="124"/>
      <c r="G3" s="124"/>
      <c r="H3" s="124"/>
      <c r="I3" s="124"/>
      <c r="J3" s="124"/>
    </row>
    <row r="4" spans="2:10" ht="18.75" x14ac:dyDescent="0.3">
      <c r="B4" s="124" t="s">
        <v>41</v>
      </c>
      <c r="C4" s="124"/>
      <c r="D4" s="124"/>
      <c r="E4" s="124"/>
      <c r="F4" s="124"/>
      <c r="G4" s="124"/>
      <c r="H4" s="124"/>
      <c r="I4" s="124"/>
      <c r="J4" s="124"/>
    </row>
    <row r="5" spans="2:10" ht="18.75" x14ac:dyDescent="0.3">
      <c r="B5" s="124" t="s">
        <v>42</v>
      </c>
      <c r="C5" s="124"/>
      <c r="D5" s="124"/>
      <c r="E5" s="124"/>
      <c r="F5" s="124"/>
      <c r="G5" s="124"/>
      <c r="H5" s="124"/>
      <c r="I5" s="124"/>
      <c r="J5" s="124"/>
    </row>
    <row r="6" spans="2:10" ht="19.5" thickBot="1" x14ac:dyDescent="0.35">
      <c r="B6" s="59" t="s">
        <v>73</v>
      </c>
      <c r="C6" s="61"/>
      <c r="D6" s="59"/>
      <c r="E6" s="59"/>
      <c r="F6" s="59"/>
      <c r="G6" s="59"/>
      <c r="H6" s="59"/>
      <c r="I6" s="59"/>
      <c r="J6" s="59"/>
    </row>
    <row r="7" spans="2:10" ht="34.5" customHeight="1" thickBot="1" x14ac:dyDescent="0.3">
      <c r="B7" s="76" t="s">
        <v>38</v>
      </c>
      <c r="C7" s="76" t="s">
        <v>2</v>
      </c>
      <c r="D7" s="76" t="s">
        <v>3</v>
      </c>
      <c r="E7" s="76" t="s">
        <v>4</v>
      </c>
      <c r="F7" s="77" t="s">
        <v>5</v>
      </c>
      <c r="G7" s="78" t="s">
        <v>6</v>
      </c>
      <c r="H7" s="75" t="s">
        <v>7</v>
      </c>
      <c r="I7" s="79" t="s">
        <v>47</v>
      </c>
      <c r="J7" s="93" t="s">
        <v>9</v>
      </c>
    </row>
    <row r="8" spans="2:10" ht="30" customHeight="1" x14ac:dyDescent="0.25">
      <c r="B8" s="80"/>
      <c r="C8" s="81" t="s">
        <v>10</v>
      </c>
      <c r="D8" s="81"/>
      <c r="E8" s="82"/>
      <c r="F8" s="82"/>
      <c r="G8" s="82"/>
      <c r="H8" s="83"/>
      <c r="I8" s="83"/>
      <c r="J8" s="84"/>
    </row>
    <row r="9" spans="2:10" ht="30" customHeight="1" thickBot="1" x14ac:dyDescent="0.3">
      <c r="B9" s="34">
        <v>4</v>
      </c>
      <c r="C9" s="11" t="s">
        <v>71</v>
      </c>
      <c r="D9" s="118" t="s">
        <v>16</v>
      </c>
      <c r="E9" s="21" t="s">
        <v>17</v>
      </c>
      <c r="F9" s="9">
        <v>7</v>
      </c>
      <c r="G9" s="29">
        <v>156</v>
      </c>
      <c r="H9" s="29">
        <f>+F9*G9</f>
        <v>1092</v>
      </c>
      <c r="I9" s="66">
        <f>H9*0.25</f>
        <v>273</v>
      </c>
      <c r="J9" s="92" t="s">
        <v>18</v>
      </c>
    </row>
    <row r="10" spans="2:10" ht="30" customHeight="1" thickTop="1" thickBot="1" x14ac:dyDescent="0.3">
      <c r="B10" s="34">
        <v>5</v>
      </c>
      <c r="C10" s="11" t="s">
        <v>19</v>
      </c>
      <c r="D10" s="118" t="s">
        <v>65</v>
      </c>
      <c r="E10" s="21" t="s">
        <v>72</v>
      </c>
      <c r="F10" s="9">
        <v>16</v>
      </c>
      <c r="G10" s="29">
        <v>190</v>
      </c>
      <c r="H10" s="29">
        <f t="shared" ref="H10:H14" si="0">+F10*G10</f>
        <v>3040</v>
      </c>
      <c r="I10" s="70">
        <f t="shared" ref="I10:I14" si="1">H10*0.25</f>
        <v>760</v>
      </c>
      <c r="J10" s="85" t="s">
        <v>18</v>
      </c>
    </row>
    <row r="11" spans="2:10" ht="30" customHeight="1" thickTop="1" thickBot="1" x14ac:dyDescent="0.3">
      <c r="B11" s="34">
        <v>6</v>
      </c>
      <c r="C11" s="11" t="s">
        <v>49</v>
      </c>
      <c r="D11" s="118" t="s">
        <v>20</v>
      </c>
      <c r="E11" s="21" t="s">
        <v>21</v>
      </c>
      <c r="F11" s="9">
        <v>16</v>
      </c>
      <c r="G11" s="29">
        <v>125.5</v>
      </c>
      <c r="H11" s="29">
        <f t="shared" si="0"/>
        <v>2008</v>
      </c>
      <c r="I11" s="70">
        <f t="shared" si="1"/>
        <v>502</v>
      </c>
      <c r="J11" s="85"/>
    </row>
    <row r="12" spans="2:10" ht="30" customHeight="1" thickTop="1" thickBot="1" x14ac:dyDescent="0.3">
      <c r="B12" s="34">
        <v>7</v>
      </c>
      <c r="C12" s="8" t="s">
        <v>36</v>
      </c>
      <c r="D12" s="118" t="s">
        <v>22</v>
      </c>
      <c r="E12" s="21" t="s">
        <v>66</v>
      </c>
      <c r="F12" s="9">
        <v>16</v>
      </c>
      <c r="G12" s="29">
        <v>125.5</v>
      </c>
      <c r="H12" s="29">
        <f t="shared" si="0"/>
        <v>2008</v>
      </c>
      <c r="I12" s="70">
        <f t="shared" si="1"/>
        <v>502</v>
      </c>
      <c r="J12" s="85"/>
    </row>
    <row r="13" spans="2:10" ht="30" customHeight="1" thickTop="1" thickBot="1" x14ac:dyDescent="0.3">
      <c r="B13" s="34">
        <v>8</v>
      </c>
      <c r="C13" s="11" t="s">
        <v>64</v>
      </c>
      <c r="D13" s="118" t="s">
        <v>22</v>
      </c>
      <c r="E13" s="21" t="s">
        <v>66</v>
      </c>
      <c r="F13" s="9">
        <v>16</v>
      </c>
      <c r="G13" s="29">
        <v>125.5</v>
      </c>
      <c r="H13" s="40">
        <f t="shared" si="0"/>
        <v>2008</v>
      </c>
      <c r="I13" s="70">
        <f t="shared" si="1"/>
        <v>502</v>
      </c>
      <c r="J13" s="85"/>
    </row>
    <row r="14" spans="2:10" ht="30" customHeight="1" thickTop="1" thickBot="1" x14ac:dyDescent="0.3">
      <c r="B14" s="34">
        <v>9</v>
      </c>
      <c r="C14" s="11" t="s">
        <v>51</v>
      </c>
      <c r="D14" s="118" t="s">
        <v>20</v>
      </c>
      <c r="E14" s="21" t="s">
        <v>17</v>
      </c>
      <c r="F14" s="9">
        <v>16</v>
      </c>
      <c r="G14" s="29">
        <v>156</v>
      </c>
      <c r="H14" s="29">
        <f t="shared" si="0"/>
        <v>2496</v>
      </c>
      <c r="I14" s="70">
        <f t="shared" si="1"/>
        <v>624</v>
      </c>
      <c r="J14" s="85"/>
    </row>
    <row r="15" spans="2:10" ht="30" customHeight="1" thickTop="1" thickBot="1" x14ac:dyDescent="0.3">
      <c r="B15" s="86"/>
      <c r="C15" s="87"/>
      <c r="D15" s="88" t="s">
        <v>8</v>
      </c>
      <c r="E15" s="88"/>
      <c r="F15" s="89"/>
      <c r="G15" s="89"/>
      <c r="H15" s="90">
        <f>SUM(H9:H14)</f>
        <v>12652</v>
      </c>
      <c r="I15" s="90">
        <f>SUM(I9:I14)</f>
        <v>3163</v>
      </c>
      <c r="J15" s="91"/>
    </row>
    <row r="16" spans="2:10" x14ac:dyDescent="0.25">
      <c r="B16" s="13"/>
      <c r="C16" s="13"/>
      <c r="D16" s="13"/>
      <c r="E16" s="13"/>
      <c r="F16" s="13"/>
      <c r="G16" s="13"/>
      <c r="H16" s="13"/>
      <c r="I16" s="68"/>
      <c r="J16" s="13"/>
    </row>
    <row r="17" spans="2:10" x14ac:dyDescent="0.25">
      <c r="B17" s="13"/>
      <c r="C17" s="13"/>
      <c r="D17" s="13"/>
      <c r="E17" s="13"/>
      <c r="F17" s="13"/>
      <c r="G17" s="13"/>
      <c r="H17" s="13"/>
      <c r="I17" s="68"/>
      <c r="J17" s="13"/>
    </row>
    <row r="18" spans="2:10" ht="16.5" x14ac:dyDescent="0.3">
      <c r="B18" s="125" t="s">
        <v>33</v>
      </c>
      <c r="C18" s="125"/>
      <c r="D18" s="125"/>
      <c r="E18" s="14"/>
      <c r="F18" s="125" t="s">
        <v>61</v>
      </c>
      <c r="G18" s="125"/>
      <c r="H18" s="125"/>
      <c r="I18" s="125"/>
      <c r="J18" s="13"/>
    </row>
    <row r="19" spans="2:10" ht="16.5" x14ac:dyDescent="0.3">
      <c r="B19" s="7"/>
      <c r="C19" s="27"/>
      <c r="D19" s="27"/>
      <c r="E19" s="14"/>
      <c r="F19" s="14"/>
      <c r="G19" s="14"/>
      <c r="H19" s="28"/>
      <c r="I19" s="14"/>
      <c r="J19" s="13"/>
    </row>
    <row r="20" spans="2:10" ht="16.5" x14ac:dyDescent="0.3">
      <c r="B20" s="7"/>
      <c r="C20" s="27"/>
      <c r="D20" s="27"/>
      <c r="E20" s="14"/>
      <c r="F20" s="14"/>
      <c r="G20" s="14"/>
      <c r="H20" s="28"/>
      <c r="I20" s="14"/>
      <c r="J20" s="13"/>
    </row>
    <row r="21" spans="2:10" ht="16.5" x14ac:dyDescent="0.3">
      <c r="B21" s="122" t="s">
        <v>45</v>
      </c>
      <c r="C21" s="122"/>
      <c r="D21" s="122"/>
      <c r="E21" s="14"/>
      <c r="F21" s="123" t="s">
        <v>44</v>
      </c>
      <c r="G21" s="123"/>
      <c r="H21" s="123"/>
      <c r="I21" s="123"/>
      <c r="J21" s="13"/>
    </row>
    <row r="22" spans="2:10" ht="16.5" x14ac:dyDescent="0.3">
      <c r="B22" s="123" t="s">
        <v>14</v>
      </c>
      <c r="C22" s="123"/>
      <c r="D22" s="123"/>
      <c r="E22" s="14"/>
      <c r="F22" s="123" t="s">
        <v>62</v>
      </c>
      <c r="G22" s="123"/>
      <c r="H22" s="123"/>
      <c r="I22" s="123"/>
    </row>
  </sheetData>
  <mergeCells count="9">
    <mergeCell ref="B21:D21"/>
    <mergeCell ref="B22:D22"/>
    <mergeCell ref="B3:J3"/>
    <mergeCell ref="B4:J4"/>
    <mergeCell ref="B5:J5"/>
    <mergeCell ref="B18:D18"/>
    <mergeCell ref="F18:I18"/>
    <mergeCell ref="F21:I21"/>
    <mergeCell ref="F22:I22"/>
  </mergeCells>
  <pageMargins left="0.39370078740157483" right="0.39370078740157483" top="1.5748031496062993" bottom="0.74803149606299213" header="0.31496062992125984" footer="0.31496062992125984"/>
  <pageSetup scale="90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20"/>
  <sheetViews>
    <sheetView topLeftCell="A4" workbookViewId="0">
      <selection activeCell="B5" sqref="B5"/>
    </sheetView>
  </sheetViews>
  <sheetFormatPr baseColWidth="10" defaultColWidth="11.42578125" defaultRowHeight="15" x14ac:dyDescent="0.25"/>
  <cols>
    <col min="1" max="1" width="11.42578125" style="1"/>
    <col min="2" max="2" width="6.7109375" style="1" customWidth="1"/>
    <col min="3" max="3" width="32.5703125" style="1" customWidth="1"/>
    <col min="4" max="4" width="11.7109375" style="1" customWidth="1"/>
    <col min="5" max="5" width="10.85546875" style="1" customWidth="1"/>
    <col min="6" max="9" width="9.7109375" style="1" customWidth="1"/>
    <col min="10" max="10" width="27.5703125" style="1" customWidth="1"/>
    <col min="11" max="16384" width="11.42578125" style="1"/>
  </cols>
  <sheetData>
    <row r="2" spans="2:10" ht="18.75" x14ac:dyDescent="0.3">
      <c r="B2" s="124" t="s">
        <v>39</v>
      </c>
      <c r="C2" s="124"/>
      <c r="D2" s="124"/>
      <c r="E2" s="124"/>
      <c r="F2" s="124"/>
      <c r="G2" s="124"/>
      <c r="H2" s="124"/>
      <c r="I2" s="124"/>
      <c r="J2" s="124"/>
    </row>
    <row r="3" spans="2:10" ht="18.75" x14ac:dyDescent="0.3">
      <c r="B3" s="124" t="s">
        <v>41</v>
      </c>
      <c r="C3" s="124"/>
      <c r="D3" s="124"/>
      <c r="E3" s="124"/>
      <c r="F3" s="124"/>
      <c r="G3" s="124"/>
      <c r="H3" s="124"/>
      <c r="I3" s="124"/>
      <c r="J3" s="124"/>
    </row>
    <row r="4" spans="2:10" ht="18.75" x14ac:dyDescent="0.3">
      <c r="B4" s="124" t="s">
        <v>42</v>
      </c>
      <c r="C4" s="124"/>
      <c r="D4" s="124"/>
      <c r="E4" s="124"/>
      <c r="F4" s="124"/>
      <c r="G4" s="124"/>
      <c r="H4" s="124"/>
      <c r="I4" s="124"/>
      <c r="J4" s="124"/>
    </row>
    <row r="5" spans="2:10" ht="19.5" thickBot="1" x14ac:dyDescent="0.35">
      <c r="B5" s="59" t="s">
        <v>73</v>
      </c>
      <c r="C5" s="59"/>
      <c r="D5" s="59"/>
      <c r="E5" s="59"/>
      <c r="F5" s="59"/>
      <c r="G5" s="59"/>
      <c r="H5" s="59"/>
      <c r="I5" s="59"/>
      <c r="J5" s="59"/>
    </row>
    <row r="6" spans="2:10" ht="30" customHeight="1" thickBot="1" x14ac:dyDescent="0.3">
      <c r="B6" s="94" t="s">
        <v>38</v>
      </c>
      <c r="C6" s="76" t="s">
        <v>2</v>
      </c>
      <c r="D6" s="95" t="s">
        <v>3</v>
      </c>
      <c r="E6" s="76" t="s">
        <v>4</v>
      </c>
      <c r="F6" s="77" t="s">
        <v>5</v>
      </c>
      <c r="G6" s="78" t="s">
        <v>6</v>
      </c>
      <c r="H6" s="75" t="s">
        <v>7</v>
      </c>
      <c r="I6" s="79" t="s">
        <v>47</v>
      </c>
      <c r="J6" s="93" t="s">
        <v>9</v>
      </c>
    </row>
    <row r="7" spans="2:10" ht="30" customHeight="1" thickBot="1" x14ac:dyDescent="0.3">
      <c r="B7" s="98"/>
      <c r="C7" s="73" t="s">
        <v>10</v>
      </c>
      <c r="D7" s="73"/>
      <c r="E7" s="72"/>
      <c r="F7" s="72"/>
      <c r="G7" s="72"/>
      <c r="H7" s="74"/>
      <c r="I7" s="71"/>
      <c r="J7" s="96"/>
    </row>
    <row r="8" spans="2:10" ht="30" customHeight="1" thickTop="1" thickBot="1" x14ac:dyDescent="0.3">
      <c r="B8" s="99">
        <v>10</v>
      </c>
      <c r="C8" s="11" t="s">
        <v>43</v>
      </c>
      <c r="D8" s="21" t="s">
        <v>23</v>
      </c>
      <c r="E8" s="110" t="s">
        <v>13</v>
      </c>
      <c r="F8" s="9">
        <v>16</v>
      </c>
      <c r="G8" s="29">
        <v>211.5</v>
      </c>
      <c r="H8" s="29">
        <f t="shared" ref="H8:H12" si="0">+F8*G8</f>
        <v>3384</v>
      </c>
      <c r="I8" s="66">
        <f t="shared" ref="I8:I12" si="1">H8*0.25</f>
        <v>846</v>
      </c>
      <c r="J8" s="97" t="s">
        <v>18</v>
      </c>
    </row>
    <row r="9" spans="2:10" ht="30" customHeight="1" thickTop="1" thickBot="1" x14ac:dyDescent="0.3">
      <c r="B9" s="99">
        <v>11</v>
      </c>
      <c r="C9" s="8" t="s">
        <v>25</v>
      </c>
      <c r="D9" s="109" t="s">
        <v>26</v>
      </c>
      <c r="E9" s="110" t="s">
        <v>21</v>
      </c>
      <c r="F9" s="9">
        <v>16</v>
      </c>
      <c r="G9" s="29">
        <v>115.5</v>
      </c>
      <c r="H9" s="29">
        <f t="shared" si="0"/>
        <v>1848</v>
      </c>
      <c r="I9" s="70">
        <f t="shared" si="1"/>
        <v>462</v>
      </c>
      <c r="J9" s="97" t="s">
        <v>18</v>
      </c>
    </row>
    <row r="10" spans="2:10" ht="30" customHeight="1" thickTop="1" thickBot="1" x14ac:dyDescent="0.3">
      <c r="B10" s="99">
        <v>12</v>
      </c>
      <c r="C10" s="11" t="s">
        <v>32</v>
      </c>
      <c r="D10" s="21" t="s">
        <v>60</v>
      </c>
      <c r="E10" s="110" t="s">
        <v>13</v>
      </c>
      <c r="F10" s="9">
        <v>16</v>
      </c>
      <c r="G10" s="29">
        <v>132</v>
      </c>
      <c r="H10" s="29">
        <f t="shared" si="0"/>
        <v>2112</v>
      </c>
      <c r="I10" s="70">
        <f t="shared" si="1"/>
        <v>528</v>
      </c>
      <c r="J10" s="97" t="s">
        <v>18</v>
      </c>
    </row>
    <row r="11" spans="2:10" ht="30" customHeight="1" thickTop="1" thickBot="1" x14ac:dyDescent="0.3">
      <c r="B11" s="99">
        <v>13</v>
      </c>
      <c r="C11" s="11" t="s">
        <v>50</v>
      </c>
      <c r="D11" s="21" t="s">
        <v>12</v>
      </c>
      <c r="E11" s="110" t="s">
        <v>13</v>
      </c>
      <c r="F11" s="9">
        <v>16</v>
      </c>
      <c r="G11" s="29">
        <v>132</v>
      </c>
      <c r="H11" s="29">
        <f t="shared" si="0"/>
        <v>2112</v>
      </c>
      <c r="I11" s="70">
        <f t="shared" si="1"/>
        <v>528</v>
      </c>
      <c r="J11" s="97" t="s">
        <v>18</v>
      </c>
    </row>
    <row r="12" spans="2:10" ht="30" customHeight="1" thickTop="1" thickBot="1" x14ac:dyDescent="0.3">
      <c r="B12" s="99">
        <v>14</v>
      </c>
      <c r="C12" s="8" t="s">
        <v>67</v>
      </c>
      <c r="D12" s="21" t="s">
        <v>12</v>
      </c>
      <c r="E12" s="8" t="s">
        <v>21</v>
      </c>
      <c r="F12" s="9">
        <v>12</v>
      </c>
      <c r="G12" s="29">
        <v>147</v>
      </c>
      <c r="H12" s="29">
        <f t="shared" si="0"/>
        <v>1764</v>
      </c>
      <c r="I12" s="70">
        <f t="shared" si="1"/>
        <v>441</v>
      </c>
      <c r="J12" s="97"/>
    </row>
    <row r="13" spans="2:10" ht="30" customHeight="1" thickTop="1" thickBot="1" x14ac:dyDescent="0.3">
      <c r="B13" s="99">
        <v>15</v>
      </c>
      <c r="C13" s="8" t="s">
        <v>59</v>
      </c>
      <c r="D13" s="21" t="s">
        <v>60</v>
      </c>
      <c r="E13" s="8" t="s">
        <v>21</v>
      </c>
      <c r="F13" s="9">
        <v>16</v>
      </c>
      <c r="G13" s="29">
        <v>125.5</v>
      </c>
      <c r="H13" s="29">
        <f>+F13*G13</f>
        <v>2008</v>
      </c>
      <c r="I13" s="70">
        <f>H13*0.25</f>
        <v>502</v>
      </c>
      <c r="J13" s="97" t="s">
        <v>24</v>
      </c>
    </row>
    <row r="14" spans="2:10" ht="30" customHeight="1" thickTop="1" thickBot="1" x14ac:dyDescent="0.3">
      <c r="B14" s="86"/>
      <c r="C14" s="87"/>
      <c r="D14" s="88" t="s">
        <v>8</v>
      </c>
      <c r="E14" s="88"/>
      <c r="F14" s="89"/>
      <c r="G14" s="89"/>
      <c r="H14" s="31">
        <f>SUM(H8:H12)</f>
        <v>11220</v>
      </c>
      <c r="I14" s="31">
        <f>SUM(I8:I12)</f>
        <v>2805</v>
      </c>
      <c r="J14" s="100"/>
    </row>
    <row r="17" spans="2:9" ht="16.5" x14ac:dyDescent="0.3">
      <c r="B17" s="125" t="s">
        <v>33</v>
      </c>
      <c r="C17" s="125"/>
      <c r="D17" s="125"/>
      <c r="E17" s="14"/>
      <c r="F17" s="125" t="s">
        <v>61</v>
      </c>
      <c r="G17" s="125"/>
      <c r="H17" s="125"/>
      <c r="I17" s="125"/>
    </row>
    <row r="18" spans="2:9" ht="16.5" x14ac:dyDescent="0.3">
      <c r="B18" s="7"/>
      <c r="C18" s="27"/>
      <c r="D18" s="27"/>
      <c r="E18" s="14"/>
      <c r="F18" s="14"/>
      <c r="G18" s="14"/>
      <c r="H18" s="28"/>
      <c r="I18" s="14"/>
    </row>
    <row r="19" spans="2:9" ht="16.5" x14ac:dyDescent="0.3">
      <c r="B19" s="122" t="s">
        <v>45</v>
      </c>
      <c r="C19" s="122"/>
      <c r="D19" s="122"/>
      <c r="E19" s="14"/>
      <c r="F19" s="123" t="s">
        <v>44</v>
      </c>
      <c r="G19" s="123"/>
      <c r="H19" s="123"/>
      <c r="I19" s="123"/>
    </row>
    <row r="20" spans="2:9" ht="16.5" x14ac:dyDescent="0.3">
      <c r="B20" s="123" t="s">
        <v>14</v>
      </c>
      <c r="C20" s="123"/>
      <c r="D20" s="123"/>
      <c r="E20" s="14"/>
      <c r="F20" s="123" t="s">
        <v>62</v>
      </c>
      <c r="G20" s="123"/>
      <c r="H20" s="123"/>
      <c r="I20" s="123"/>
    </row>
  </sheetData>
  <mergeCells count="9">
    <mergeCell ref="F20:I20"/>
    <mergeCell ref="B19:D19"/>
    <mergeCell ref="B20:D20"/>
    <mergeCell ref="B2:J2"/>
    <mergeCell ref="B3:J3"/>
    <mergeCell ref="B4:J4"/>
    <mergeCell ref="B17:D17"/>
    <mergeCell ref="F17:I17"/>
    <mergeCell ref="F19:I19"/>
  </mergeCells>
  <pageMargins left="0.19685039370078741" right="0.19685039370078741" top="1.5748031496062993" bottom="0.74803149606299213" header="0.31496062992125984" footer="0.31496062992125984"/>
  <pageSetup scale="90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J22"/>
  <sheetViews>
    <sheetView topLeftCell="A4" workbookViewId="0">
      <selection activeCell="B6" sqref="B6"/>
    </sheetView>
  </sheetViews>
  <sheetFormatPr baseColWidth="10" defaultColWidth="11.42578125" defaultRowHeight="15" x14ac:dyDescent="0.25"/>
  <cols>
    <col min="1" max="1" width="11.42578125" style="1"/>
    <col min="2" max="2" width="6.85546875" style="1" customWidth="1"/>
    <col min="3" max="3" width="29" style="1" customWidth="1"/>
    <col min="4" max="4" width="12" style="1" customWidth="1"/>
    <col min="5" max="5" width="10.7109375" style="1" customWidth="1"/>
    <col min="6" max="6" width="7.7109375" style="1" customWidth="1"/>
    <col min="7" max="7" width="9.7109375" style="1" customWidth="1"/>
    <col min="8" max="8" width="9.85546875" style="1" bestFit="1" customWidth="1"/>
    <col min="9" max="9" width="10.140625" style="1" customWidth="1"/>
    <col min="10" max="10" width="26.7109375" style="1" customWidth="1"/>
    <col min="11" max="16384" width="11.42578125" style="1"/>
  </cols>
  <sheetData>
    <row r="3" spans="2:10" ht="18.75" x14ac:dyDescent="0.3">
      <c r="B3" s="2" t="s">
        <v>0</v>
      </c>
      <c r="C3" s="124" t="s">
        <v>39</v>
      </c>
      <c r="D3" s="124"/>
      <c r="E3" s="124"/>
      <c r="F3" s="124"/>
      <c r="G3" s="124"/>
      <c r="H3" s="124"/>
      <c r="I3" s="124"/>
      <c r="J3" s="124"/>
    </row>
    <row r="4" spans="2:10" ht="18.75" x14ac:dyDescent="0.3">
      <c r="B4" s="2" t="s">
        <v>15</v>
      </c>
      <c r="C4" s="124" t="s">
        <v>41</v>
      </c>
      <c r="D4" s="124"/>
      <c r="E4" s="124"/>
      <c r="F4" s="124"/>
      <c r="G4" s="124"/>
      <c r="H4" s="124"/>
      <c r="I4" s="124"/>
      <c r="J4" s="124"/>
    </row>
    <row r="5" spans="2:10" ht="18.75" x14ac:dyDescent="0.3">
      <c r="B5" s="2" t="s">
        <v>1</v>
      </c>
      <c r="C5" s="124" t="s">
        <v>42</v>
      </c>
      <c r="D5" s="124"/>
      <c r="E5" s="124"/>
      <c r="F5" s="124"/>
      <c r="G5" s="124"/>
      <c r="H5" s="124"/>
      <c r="I5" s="124"/>
      <c r="J5" s="124"/>
    </row>
    <row r="6" spans="2:10" ht="15" customHeight="1" thickBot="1" x14ac:dyDescent="0.35">
      <c r="B6" s="59" t="s">
        <v>73</v>
      </c>
      <c r="C6" s="59"/>
      <c r="D6" s="59"/>
      <c r="E6" s="59"/>
      <c r="F6" s="59"/>
      <c r="G6" s="59"/>
      <c r="H6" s="59"/>
      <c r="I6" s="59"/>
      <c r="J6" s="59"/>
    </row>
    <row r="7" spans="2:10" ht="30" customHeight="1" thickBot="1" x14ac:dyDescent="0.3">
      <c r="B7" s="101" t="s">
        <v>38</v>
      </c>
      <c r="C7" s="101" t="s">
        <v>2</v>
      </c>
      <c r="D7" s="101" t="s">
        <v>3</v>
      </c>
      <c r="E7" s="101" t="s">
        <v>4</v>
      </c>
      <c r="F7" s="102" t="s">
        <v>5</v>
      </c>
      <c r="G7" s="102" t="s">
        <v>6</v>
      </c>
      <c r="H7" s="102" t="s">
        <v>7</v>
      </c>
      <c r="I7" s="79" t="s">
        <v>47</v>
      </c>
      <c r="J7" s="78" t="s">
        <v>9</v>
      </c>
    </row>
    <row r="8" spans="2:10" ht="30" customHeight="1" x14ac:dyDescent="0.25">
      <c r="B8" s="80"/>
      <c r="C8" s="81" t="s">
        <v>10</v>
      </c>
      <c r="D8" s="81"/>
      <c r="E8" s="82"/>
      <c r="F8" s="82"/>
      <c r="G8" s="82"/>
      <c r="H8" s="83"/>
      <c r="I8" s="74"/>
      <c r="J8" s="103"/>
    </row>
    <row r="9" spans="2:10" ht="30" customHeight="1" thickBot="1" x14ac:dyDescent="0.3">
      <c r="B9" s="11">
        <v>16</v>
      </c>
      <c r="C9" s="8" t="s">
        <v>35</v>
      </c>
      <c r="D9" s="11" t="s">
        <v>28</v>
      </c>
      <c r="E9" s="11" t="s">
        <v>28</v>
      </c>
      <c r="F9" s="25">
        <v>16</v>
      </c>
      <c r="G9" s="29">
        <v>201</v>
      </c>
      <c r="H9" s="29">
        <f>+F9*G9</f>
        <v>3216</v>
      </c>
      <c r="I9" s="29">
        <f>H9*0.25</f>
        <v>804</v>
      </c>
      <c r="J9" s="105" t="s">
        <v>18</v>
      </c>
    </row>
    <row r="10" spans="2:10" ht="30" customHeight="1" thickTop="1" thickBot="1" x14ac:dyDescent="0.3">
      <c r="B10" s="11">
        <v>17</v>
      </c>
      <c r="C10" s="8" t="s">
        <v>27</v>
      </c>
      <c r="D10" s="11" t="s">
        <v>28</v>
      </c>
      <c r="E10" s="11" t="s">
        <v>29</v>
      </c>
      <c r="F10" s="25">
        <v>16</v>
      </c>
      <c r="G10" s="29">
        <v>201</v>
      </c>
      <c r="H10" s="29">
        <f>+F10*G10</f>
        <v>3216</v>
      </c>
      <c r="I10" s="29">
        <f>H10*0.25</f>
        <v>804</v>
      </c>
      <c r="J10" s="97" t="s">
        <v>18</v>
      </c>
    </row>
    <row r="11" spans="2:10" ht="30" customHeight="1" thickTop="1" thickBot="1" x14ac:dyDescent="0.3">
      <c r="B11" s="11">
        <v>18</v>
      </c>
      <c r="C11" s="111" t="s">
        <v>52</v>
      </c>
      <c r="D11" s="112" t="s">
        <v>53</v>
      </c>
      <c r="E11" s="112" t="s">
        <v>54</v>
      </c>
      <c r="F11" s="25">
        <v>16</v>
      </c>
      <c r="G11" s="29">
        <v>212</v>
      </c>
      <c r="H11" s="29">
        <f>+F11*G11</f>
        <v>3392</v>
      </c>
      <c r="I11" s="29">
        <f>H11*0.25</f>
        <v>848</v>
      </c>
      <c r="J11" s="97"/>
    </row>
    <row r="12" spans="2:10" ht="30" customHeight="1" thickTop="1" thickBot="1" x14ac:dyDescent="0.3">
      <c r="B12" s="11">
        <v>19</v>
      </c>
      <c r="C12" s="111" t="s">
        <v>70</v>
      </c>
      <c r="D12" s="112" t="s">
        <v>37</v>
      </c>
      <c r="E12" s="112" t="s">
        <v>68</v>
      </c>
      <c r="F12" s="25">
        <v>10</v>
      </c>
      <c r="G12" s="29">
        <v>166</v>
      </c>
      <c r="H12" s="29">
        <f>+F12*G12</f>
        <v>1660</v>
      </c>
      <c r="I12" s="29">
        <f>H12*0.25</f>
        <v>415</v>
      </c>
      <c r="J12" s="97"/>
    </row>
    <row r="13" spans="2:10" ht="30" customHeight="1" thickTop="1" thickBot="1" x14ac:dyDescent="0.3">
      <c r="B13" s="11">
        <v>20</v>
      </c>
      <c r="C13" s="8" t="s">
        <v>55</v>
      </c>
      <c r="D13" s="39" t="s">
        <v>56</v>
      </c>
      <c r="E13" s="39" t="s">
        <v>57</v>
      </c>
      <c r="F13" s="9">
        <v>16</v>
      </c>
      <c r="G13" s="38">
        <v>125.5</v>
      </c>
      <c r="H13" s="38">
        <f>+F13*G13</f>
        <v>2008</v>
      </c>
      <c r="I13" s="29">
        <f>H13*0.25</f>
        <v>502</v>
      </c>
      <c r="J13" s="97" t="s">
        <v>24</v>
      </c>
    </row>
    <row r="14" spans="2:10" ht="30" customHeight="1" thickTop="1" thickBot="1" x14ac:dyDescent="0.3">
      <c r="B14" s="86"/>
      <c r="C14" s="87"/>
      <c r="D14" s="88" t="s">
        <v>8</v>
      </c>
      <c r="E14" s="88"/>
      <c r="F14" s="87"/>
      <c r="G14" s="87"/>
      <c r="H14" s="104">
        <f>SUM(H9:H13)</f>
        <v>13492</v>
      </c>
      <c r="I14" s="113">
        <f>SUM(I9:I13)</f>
        <v>3373</v>
      </c>
      <c r="J14" s="100"/>
    </row>
    <row r="15" spans="2:10" x14ac:dyDescent="0.25">
      <c r="H15" s="26"/>
      <c r="I15" s="26"/>
    </row>
    <row r="17" spans="2:9" ht="16.5" x14ac:dyDescent="0.3">
      <c r="B17" s="125" t="s">
        <v>33</v>
      </c>
      <c r="C17" s="125"/>
      <c r="D17" s="125"/>
      <c r="E17" s="14"/>
      <c r="F17" s="125" t="s">
        <v>61</v>
      </c>
      <c r="G17" s="125"/>
      <c r="H17" s="125"/>
      <c r="I17" s="125"/>
    </row>
    <row r="18" spans="2:9" ht="16.5" x14ac:dyDescent="0.3">
      <c r="B18" s="7"/>
      <c r="C18" s="27"/>
      <c r="D18" s="27"/>
      <c r="E18" s="14"/>
      <c r="F18" s="14"/>
      <c r="G18" s="14"/>
      <c r="H18" s="28"/>
      <c r="I18" s="14"/>
    </row>
    <row r="19" spans="2:9" ht="16.5" x14ac:dyDescent="0.3">
      <c r="B19" s="7"/>
      <c r="C19" s="27"/>
      <c r="D19" s="27"/>
      <c r="E19" s="14"/>
      <c r="F19" s="14"/>
      <c r="G19" s="14"/>
      <c r="H19" s="28"/>
      <c r="I19" s="14"/>
    </row>
    <row r="20" spans="2:9" ht="16.5" x14ac:dyDescent="0.3">
      <c r="B20" s="122" t="s">
        <v>45</v>
      </c>
      <c r="C20" s="122"/>
      <c r="D20" s="122"/>
      <c r="E20" s="14"/>
      <c r="F20" s="123" t="s">
        <v>44</v>
      </c>
      <c r="G20" s="123"/>
      <c r="H20" s="123"/>
      <c r="I20" s="123"/>
    </row>
    <row r="21" spans="2:9" ht="16.5" x14ac:dyDescent="0.3">
      <c r="B21" s="123" t="s">
        <v>14</v>
      </c>
      <c r="C21" s="123"/>
      <c r="D21" s="123"/>
      <c r="E21" s="14"/>
      <c r="F21" s="123" t="s">
        <v>62</v>
      </c>
      <c r="G21" s="123"/>
      <c r="H21" s="123"/>
      <c r="I21" s="123"/>
    </row>
    <row r="22" spans="2:9" x14ac:dyDescent="0.25">
      <c r="C22" s="13"/>
      <c r="D22" s="13"/>
      <c r="E22" s="13"/>
      <c r="F22" s="13"/>
      <c r="G22" s="13"/>
      <c r="H22" s="13"/>
    </row>
  </sheetData>
  <mergeCells count="9">
    <mergeCell ref="B21:D21"/>
    <mergeCell ref="B17:D17"/>
    <mergeCell ref="C3:J3"/>
    <mergeCell ref="C4:J4"/>
    <mergeCell ref="C5:J5"/>
    <mergeCell ref="B20:D20"/>
    <mergeCell ref="F17:I17"/>
    <mergeCell ref="F20:I20"/>
    <mergeCell ref="F21:I21"/>
  </mergeCells>
  <pageMargins left="0.39370078740157483" right="0.39370078740157483" top="1.5748031496062993" bottom="0.74803149606299213" header="0.31496062992125984" footer="0.31496062992125984"/>
  <pageSetup scale="90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tabSelected="1" workbookViewId="0">
      <selection activeCell="E32" sqref="E32"/>
    </sheetView>
  </sheetViews>
  <sheetFormatPr baseColWidth="10" defaultColWidth="11.42578125" defaultRowHeight="15" x14ac:dyDescent="0.25"/>
  <cols>
    <col min="1" max="1" width="5" style="1" customWidth="1"/>
    <col min="2" max="2" width="33.5703125" style="1" customWidth="1"/>
    <col min="3" max="4" width="14.42578125" style="1" customWidth="1"/>
    <col min="5" max="5" width="11.7109375" style="1" customWidth="1"/>
    <col min="6" max="7" width="11.7109375" style="10" customWidth="1"/>
    <col min="8" max="8" width="11.7109375" style="1" customWidth="1"/>
    <col min="9" max="16384" width="11.42578125" style="1"/>
  </cols>
  <sheetData>
    <row r="1" spans="1:8" ht="20.100000000000001" customHeight="1" x14ac:dyDescent="0.25">
      <c r="A1" s="1" t="s">
        <v>39</v>
      </c>
    </row>
    <row r="2" spans="1:8" ht="20.100000000000001" customHeight="1" x14ac:dyDescent="0.25">
      <c r="A2" s="1" t="s">
        <v>74</v>
      </c>
    </row>
    <row r="3" spans="1:8" ht="20.100000000000001" customHeight="1" x14ac:dyDescent="0.25">
      <c r="A3" s="1" t="s">
        <v>40</v>
      </c>
    </row>
    <row r="4" spans="1:8" ht="15.75" thickBot="1" x14ac:dyDescent="0.3"/>
    <row r="5" spans="1:8" ht="30" customHeight="1" thickBot="1" x14ac:dyDescent="0.3">
      <c r="A5" s="45" t="s">
        <v>38</v>
      </c>
      <c r="B5" s="17" t="s">
        <v>2</v>
      </c>
      <c r="C5" s="17" t="s">
        <v>3</v>
      </c>
      <c r="D5" s="17" t="s">
        <v>4</v>
      </c>
      <c r="E5" s="46" t="s">
        <v>5</v>
      </c>
      <c r="F5" s="56" t="s">
        <v>6</v>
      </c>
      <c r="G5" s="56" t="s">
        <v>7</v>
      </c>
      <c r="H5" s="60" t="s">
        <v>48</v>
      </c>
    </row>
    <row r="6" spans="1:8" ht="30" customHeight="1" x14ac:dyDescent="0.25">
      <c r="A6" s="42"/>
      <c r="B6" s="49" t="s">
        <v>10</v>
      </c>
      <c r="C6" s="49"/>
      <c r="D6" s="50"/>
      <c r="E6" s="50"/>
      <c r="F6" s="52"/>
      <c r="G6" s="52"/>
      <c r="H6" s="47"/>
    </row>
    <row r="7" spans="1:8" ht="30" customHeight="1" x14ac:dyDescent="0.25">
      <c r="A7" s="33">
        <v>1</v>
      </c>
      <c r="B7" s="44" t="str">
        <f>direc!C10</f>
        <v>OSVALDO TORRES MARTINEZ</v>
      </c>
      <c r="C7" s="58" t="str">
        <f>direc!D10</f>
        <v>DIRECCION</v>
      </c>
      <c r="D7" s="58" t="str">
        <f>direc!E10</f>
        <v>DIRECTOR GENERAL</v>
      </c>
      <c r="E7" s="119">
        <f>direc!F10</f>
        <v>16</v>
      </c>
      <c r="F7" s="43">
        <f>direc!G10</f>
        <v>461</v>
      </c>
      <c r="G7" s="43">
        <f>direc!H10</f>
        <v>7376</v>
      </c>
      <c r="H7" s="48">
        <f>direc!I10</f>
        <v>1844</v>
      </c>
    </row>
    <row r="8" spans="1:8" ht="30" customHeight="1" x14ac:dyDescent="0.25">
      <c r="A8" s="33">
        <v>2</v>
      </c>
      <c r="B8" s="44" t="str">
        <f>direc!C11</f>
        <v>JUAN JOSE MARTINEZ CISNEROS</v>
      </c>
      <c r="C8" s="58" t="s">
        <v>30</v>
      </c>
      <c r="D8" s="58" t="s">
        <v>31</v>
      </c>
      <c r="E8" s="119">
        <v>16</v>
      </c>
      <c r="F8" s="51">
        <v>205</v>
      </c>
      <c r="G8" s="51">
        <f>+E8*F8</f>
        <v>3280</v>
      </c>
      <c r="H8" s="48">
        <f>direc!I11</f>
        <v>848</v>
      </c>
    </row>
    <row r="9" spans="1:8" ht="30" customHeight="1" x14ac:dyDescent="0.25">
      <c r="A9" s="33">
        <f>direc!B12</f>
        <v>3</v>
      </c>
      <c r="B9" s="44" t="str">
        <f>direc!C12</f>
        <v>MONSERAT HERNANDEZ MARTINEZ</v>
      </c>
      <c r="C9" s="62" t="str">
        <f>direc!D12</f>
        <v>ADMINISTRATIVO</v>
      </c>
      <c r="D9" s="62" t="str">
        <f>direc!E12</f>
        <v>AUXILIAR CONTAB</v>
      </c>
      <c r="E9" s="120">
        <f>direc!F12</f>
        <v>16</v>
      </c>
      <c r="F9" s="41">
        <f>direc!G12</f>
        <v>252</v>
      </c>
      <c r="G9" s="43">
        <f>direc!H12</f>
        <v>4032</v>
      </c>
      <c r="H9" s="48">
        <f>direc!I12</f>
        <v>1008</v>
      </c>
    </row>
    <row r="10" spans="1:8" ht="30" customHeight="1" x14ac:dyDescent="0.25">
      <c r="A10" s="33">
        <f>CAIC!B9</f>
        <v>4</v>
      </c>
      <c r="B10" s="44" t="str">
        <f>CAIC!C9</f>
        <v>MONICA CERVANTES AYAR</v>
      </c>
      <c r="C10" s="58" t="str">
        <f>CAIC!D9</f>
        <v>MAESTRA CAIC</v>
      </c>
      <c r="D10" s="58" t="str">
        <f>CAIC!E9</f>
        <v>MAESTRA</v>
      </c>
      <c r="E10" s="120">
        <f>CAIC!F9</f>
        <v>7</v>
      </c>
      <c r="F10" s="41">
        <f>CAIC!G9</f>
        <v>156</v>
      </c>
      <c r="G10" s="43">
        <f>CAIC!H9</f>
        <v>1092</v>
      </c>
      <c r="H10" s="48">
        <f>CAIC!I9</f>
        <v>273</v>
      </c>
    </row>
    <row r="11" spans="1:8" ht="30" customHeight="1" x14ac:dyDescent="0.25">
      <c r="A11" s="33">
        <f>CAIC!B10</f>
        <v>5</v>
      </c>
      <c r="B11" s="44" t="str">
        <f>CAIC!C10</f>
        <v xml:space="preserve">LIDIA PRISCILLA ENCISO BAUTISTA            </v>
      </c>
      <c r="C11" s="58" t="str">
        <f>CAIC!D10</f>
        <v>DIRECTORA CAIC</v>
      </c>
      <c r="D11" s="58" t="str">
        <f>CAIC!E10</f>
        <v>DIRECTORA</v>
      </c>
      <c r="E11" s="119">
        <f>CAIC!F10</f>
        <v>16</v>
      </c>
      <c r="F11" s="43">
        <f>CAIC!G10</f>
        <v>190</v>
      </c>
      <c r="G11" s="43">
        <f>CAIC!H10</f>
        <v>3040</v>
      </c>
      <c r="H11" s="48">
        <f>CAIC!I10</f>
        <v>760</v>
      </c>
    </row>
    <row r="12" spans="1:8" ht="30" customHeight="1" x14ac:dyDescent="0.25">
      <c r="A12" s="33">
        <f>CAIC!B11</f>
        <v>6</v>
      </c>
      <c r="B12" s="44" t="str">
        <f>CAIC!C11</f>
        <v xml:space="preserve">ELIZABETH IBARRA GARCIA                        </v>
      </c>
      <c r="C12" s="58" t="str">
        <f>CAIC!D11</f>
        <v>AUXILIAR CAIC</v>
      </c>
      <c r="D12" s="58" t="str">
        <f>CAIC!E11</f>
        <v>AUXILIAR</v>
      </c>
      <c r="E12" s="119">
        <f>CAIC!F11</f>
        <v>16</v>
      </c>
      <c r="F12" s="43">
        <f>CAIC!G11</f>
        <v>125.5</v>
      </c>
      <c r="G12" s="43">
        <f>CAIC!H11</f>
        <v>2008</v>
      </c>
      <c r="H12" s="48">
        <f>CAIC!I11</f>
        <v>502</v>
      </c>
    </row>
    <row r="13" spans="1:8" ht="30" customHeight="1" x14ac:dyDescent="0.25">
      <c r="A13" s="33">
        <f>CAIC!B12</f>
        <v>7</v>
      </c>
      <c r="B13" s="44" t="str">
        <f>CAIC!C12</f>
        <v>MARIVEL DIAZ BARRAGAN</v>
      </c>
      <c r="C13" s="58" t="str">
        <f>CAIC!D12</f>
        <v>COCINA CAIC</v>
      </c>
      <c r="D13" s="58" t="str">
        <f>CAIC!E12</f>
        <v>COCINERA</v>
      </c>
      <c r="E13" s="119">
        <f>CAIC!F12</f>
        <v>16</v>
      </c>
      <c r="F13" s="43">
        <f>CAIC!G12</f>
        <v>125.5</v>
      </c>
      <c r="G13" s="43">
        <f>CAIC!H12</f>
        <v>2008</v>
      </c>
      <c r="H13" s="48">
        <f>CAIC!I12</f>
        <v>502</v>
      </c>
    </row>
    <row r="14" spans="1:8" ht="30" customHeight="1" x14ac:dyDescent="0.25">
      <c r="A14" s="33">
        <f>CAIC!B13</f>
        <v>8</v>
      </c>
      <c r="B14" s="44" t="str">
        <f>CAIC!C13</f>
        <v>MARIA ELENA LOPEZ MOJICA</v>
      </c>
      <c r="C14" s="58" t="str">
        <f>CAIC!D13</f>
        <v>COCINA CAIC</v>
      </c>
      <c r="D14" s="58" t="str">
        <f>CAIC!E13</f>
        <v>COCINERA</v>
      </c>
      <c r="E14" s="119">
        <f>CAIC!F13</f>
        <v>16</v>
      </c>
      <c r="F14" s="43">
        <f>CAIC!G13</f>
        <v>125.5</v>
      </c>
      <c r="G14" s="43">
        <f>CAIC!H13</f>
        <v>2008</v>
      </c>
      <c r="H14" s="48">
        <f>CAIC!I13</f>
        <v>502</v>
      </c>
    </row>
    <row r="15" spans="1:8" ht="30" customHeight="1" x14ac:dyDescent="0.25">
      <c r="A15" s="33">
        <f>CAIC!B14</f>
        <v>9</v>
      </c>
      <c r="B15" s="44" t="str">
        <f>CAIC!C14</f>
        <v xml:space="preserve">ISAURA VALLEJO CASTILLO </v>
      </c>
      <c r="C15" s="58" t="str">
        <f>CAIC!D14</f>
        <v>AUXILIAR CAIC</v>
      </c>
      <c r="D15" s="58" t="str">
        <f>CAIC!E14</f>
        <v>MAESTRA</v>
      </c>
      <c r="E15" s="119">
        <f>CAIC!F14</f>
        <v>16</v>
      </c>
      <c r="F15" s="43">
        <f>CAIC!G14</f>
        <v>156</v>
      </c>
      <c r="G15" s="43">
        <f>CAIC!H14</f>
        <v>2496</v>
      </c>
      <c r="H15" s="48">
        <f>CAIC!I14</f>
        <v>624</v>
      </c>
    </row>
    <row r="16" spans="1:8" ht="30" customHeight="1" x14ac:dyDescent="0.25">
      <c r="A16" s="33">
        <f>'DESPENSA COMEDER'!B8</f>
        <v>10</v>
      </c>
      <c r="B16" s="44" t="str">
        <f>'DESPENSA COMEDER'!C8</f>
        <v>MA. DE LOS MILAGROS VAZQUEZ FLORES</v>
      </c>
      <c r="C16" s="58" t="str">
        <f>'DESPENSA COMEDER'!D8</f>
        <v>DESPENSA, PROALIMNE</v>
      </c>
      <c r="D16" s="58" t="str">
        <f>'DESPENSA COMEDER'!E8</f>
        <v>ENCARGADA</v>
      </c>
      <c r="E16" s="119">
        <f>'DESPENSA COMEDER'!F8</f>
        <v>16</v>
      </c>
      <c r="F16" s="43">
        <f>'DESPENSA COMEDER'!G8</f>
        <v>211.5</v>
      </c>
      <c r="G16" s="43">
        <f>'DESPENSA COMEDER'!H8</f>
        <v>3384</v>
      </c>
      <c r="H16" s="48">
        <f>'DESPENSA COMEDER'!I8</f>
        <v>846</v>
      </c>
    </row>
    <row r="17" spans="1:8" ht="30" customHeight="1" x14ac:dyDescent="0.25">
      <c r="A17" s="33">
        <f>'DESPENSA COMEDER'!B9</f>
        <v>11</v>
      </c>
      <c r="B17" s="44" t="str">
        <f>'DESPENSA COMEDER'!C9</f>
        <v>ALEJANDRA RODRIGUEZ CASTRO</v>
      </c>
      <c r="C17" s="58" t="str">
        <f>'DESPENSA COMEDER'!D9</f>
        <v>UBR</v>
      </c>
      <c r="D17" s="58" t="str">
        <f>'DESPENSA COMEDER'!E9</f>
        <v>AUXILIAR</v>
      </c>
      <c r="E17" s="119">
        <f>'DESPENSA COMEDER'!F9</f>
        <v>16</v>
      </c>
      <c r="F17" s="43">
        <f>'DESPENSA COMEDER'!G9</f>
        <v>115.5</v>
      </c>
      <c r="G17" s="43">
        <f>'DESPENSA COMEDER'!H9</f>
        <v>1848</v>
      </c>
      <c r="H17" s="48">
        <f>'DESPENSA COMEDER'!I9</f>
        <v>462</v>
      </c>
    </row>
    <row r="18" spans="1:8" ht="30" customHeight="1" x14ac:dyDescent="0.25">
      <c r="A18" s="33">
        <f>'DESPENSA COMEDER'!B10</f>
        <v>12</v>
      </c>
      <c r="B18" s="44" t="str">
        <f>'DESPENSA COMEDER'!C10</f>
        <v>IRMA MARTINEZ ADATA</v>
      </c>
      <c r="C18" s="58" t="str">
        <f>'DESPENSA COMEDER'!D10</f>
        <v>COMEDOR COMUNITARIO</v>
      </c>
      <c r="D18" s="58" t="str">
        <f>'DESPENSA COMEDER'!E10</f>
        <v>ENCARGADA</v>
      </c>
      <c r="E18" s="119">
        <f>'DESPENSA COMEDER'!F10</f>
        <v>16</v>
      </c>
      <c r="F18" s="43">
        <f>'DESPENSA COMEDER'!G10</f>
        <v>132</v>
      </c>
      <c r="G18" s="43">
        <f>'DESPENSA COMEDER'!H10</f>
        <v>2112</v>
      </c>
      <c r="H18" s="48">
        <f>'DESPENSA COMEDER'!I10</f>
        <v>528</v>
      </c>
    </row>
    <row r="19" spans="1:8" ht="30" customHeight="1" x14ac:dyDescent="0.25">
      <c r="A19" s="33">
        <f>'DESPENSA COMEDER'!B11</f>
        <v>13</v>
      </c>
      <c r="B19" s="44" t="str">
        <f>'DESPENSA COMEDER'!C11</f>
        <v>YOLANDA AMEZCUA CEJA</v>
      </c>
      <c r="C19" s="58" t="str">
        <f>'DESPENSA COMEDER'!D11</f>
        <v>COMEDOR ASISTENCIAL</v>
      </c>
      <c r="D19" s="58" t="str">
        <f>'DESPENSA COMEDER'!E11</f>
        <v>ENCARGADA</v>
      </c>
      <c r="E19" s="119">
        <f>'DESPENSA COMEDER'!F11</f>
        <v>16</v>
      </c>
      <c r="F19" s="43">
        <f>'DESPENSA COMEDER'!G11</f>
        <v>132</v>
      </c>
      <c r="G19" s="43">
        <f>'DESPENSA COMEDER'!H11</f>
        <v>2112</v>
      </c>
      <c r="H19" s="48">
        <f>'DESPENSA COMEDER'!I11</f>
        <v>528</v>
      </c>
    </row>
    <row r="20" spans="1:8" ht="30" customHeight="1" x14ac:dyDescent="0.25">
      <c r="A20" s="33">
        <f>'DESPENSA COMEDER'!B12</f>
        <v>14</v>
      </c>
      <c r="B20" s="44" t="str">
        <f>'DESPENSA COMEDER'!C12</f>
        <v>ANA ROSA PANTOJA  MARTINEZ</v>
      </c>
      <c r="C20" s="58" t="str">
        <f>'DESPENSA COMEDER'!D12</f>
        <v>COMEDOR ASISTENCIAL</v>
      </c>
      <c r="D20" s="58" t="str">
        <f>'DESPENSA COMEDER'!E12</f>
        <v>AUXILIAR</v>
      </c>
      <c r="E20" s="119">
        <f>'DESPENSA COMEDER'!F12</f>
        <v>12</v>
      </c>
      <c r="F20" s="43">
        <f>'DESPENSA COMEDER'!G12</f>
        <v>147</v>
      </c>
      <c r="G20" s="43">
        <f>'DESPENSA COMEDER'!H12</f>
        <v>1764</v>
      </c>
      <c r="H20" s="48">
        <f>'DESPENSA COMEDER'!I12</f>
        <v>441</v>
      </c>
    </row>
    <row r="21" spans="1:8" ht="30" customHeight="1" x14ac:dyDescent="0.25">
      <c r="A21" s="33">
        <f>'DESPENSA COMEDER'!B13</f>
        <v>15</v>
      </c>
      <c r="B21" s="44" t="str">
        <f>'DESPENSA COMEDER'!C13</f>
        <v>KARLA CANDELARIA YEPEZ MARTINEZ</v>
      </c>
      <c r="C21" s="58" t="str">
        <f>'DESPENSA COMEDER'!D13</f>
        <v>COMEDOR COMUNITARIO</v>
      </c>
      <c r="D21" s="58" t="str">
        <f>'DESPENSA COMEDER'!E13</f>
        <v>AUXILIAR</v>
      </c>
      <c r="E21" s="119">
        <f>'DESPENSA COMEDER'!F13</f>
        <v>16</v>
      </c>
      <c r="F21" s="43">
        <f>'DESPENSA COMEDER'!G13</f>
        <v>125.5</v>
      </c>
      <c r="G21" s="43">
        <f>'DESPENSA COMEDER'!H13</f>
        <v>2008</v>
      </c>
      <c r="H21" s="48">
        <f>'DESPENSA COMEDER'!I13</f>
        <v>502</v>
      </c>
    </row>
    <row r="22" spans="1:8" ht="30" customHeight="1" x14ac:dyDescent="0.25">
      <c r="A22" s="44">
        <f>'CASA DIA TRAB SOC PSICOL'!B9</f>
        <v>16</v>
      </c>
      <c r="B22" s="58" t="str">
        <f>'CASA DIA TRAB SOC PSICOL'!C9</f>
        <v>ADRIANA YAZMIN MARTINEZ REYES</v>
      </c>
      <c r="C22" s="44" t="str">
        <f>'CASA DIA TRAB SOC PSICOL'!D9</f>
        <v>PSICOLOGIA</v>
      </c>
      <c r="D22" s="58" t="str">
        <f>'CASA DIA TRAB SOC PSICOL'!E9</f>
        <v>PSICOLOGIA</v>
      </c>
      <c r="E22" s="119">
        <f>'CASA DIA TRAB SOC PSICOL'!F9</f>
        <v>16</v>
      </c>
      <c r="F22" s="43">
        <f>'CASA DIA TRAB SOC PSICOL'!G9</f>
        <v>201</v>
      </c>
      <c r="G22" s="43">
        <f>'CASA DIA TRAB SOC PSICOL'!H9</f>
        <v>3216</v>
      </c>
      <c r="H22" s="48">
        <f>'CASA DIA TRAB SOC PSICOL'!I9</f>
        <v>804</v>
      </c>
    </row>
    <row r="23" spans="1:8" ht="30" customHeight="1" x14ac:dyDescent="0.25">
      <c r="A23" s="44">
        <f>'CASA DIA TRAB SOC PSICOL'!B10</f>
        <v>17</v>
      </c>
      <c r="B23" s="58" t="str">
        <f>'CASA DIA TRAB SOC PSICOL'!C10</f>
        <v>LAURA DENISS GALVEZ ALVAREZ</v>
      </c>
      <c r="C23" s="44" t="str">
        <f>'CASA DIA TRAB SOC PSICOL'!D10</f>
        <v>PSICOLOGIA</v>
      </c>
      <c r="D23" s="58" t="str">
        <f>'CASA DIA TRAB SOC PSICOL'!E10</f>
        <v>PSICOLOGA</v>
      </c>
      <c r="E23" s="119">
        <f>'CASA DIA TRAB SOC PSICOL'!F10</f>
        <v>16</v>
      </c>
      <c r="F23" s="43">
        <f>'CASA DIA TRAB SOC PSICOL'!G10</f>
        <v>201</v>
      </c>
      <c r="G23" s="43">
        <f>'CASA DIA TRAB SOC PSICOL'!H10</f>
        <v>3216</v>
      </c>
      <c r="H23" s="48">
        <f>'CASA DIA TRAB SOC PSICOL'!I10</f>
        <v>804</v>
      </c>
    </row>
    <row r="24" spans="1:8" ht="30" customHeight="1" x14ac:dyDescent="0.25">
      <c r="A24" s="44">
        <f>'CASA DIA TRAB SOC PSICOL'!B11</f>
        <v>18</v>
      </c>
      <c r="B24" s="58" t="str">
        <f>'CASA DIA TRAB SOC PSICOL'!C11</f>
        <v>ANA PATRICIA LEPE DOMINGUEZ</v>
      </c>
      <c r="C24" s="44" t="str">
        <f>'CASA DIA TRAB SOC PSICOL'!D11</f>
        <v>TRABAJADORA SOCIAL</v>
      </c>
      <c r="D24" s="58" t="str">
        <f>'CASA DIA TRAB SOC PSICOL'!E11</f>
        <v>TABAJADORA SOCIAL</v>
      </c>
      <c r="E24" s="119">
        <f>'CASA DIA TRAB SOC PSICOL'!F11</f>
        <v>16</v>
      </c>
      <c r="F24" s="43">
        <f>'CASA DIA TRAB SOC PSICOL'!G11</f>
        <v>212</v>
      </c>
      <c r="G24" s="43">
        <f>'CASA DIA TRAB SOC PSICOL'!H11</f>
        <v>3392</v>
      </c>
      <c r="H24" s="48">
        <f>'CASA DIA TRAB SOC PSICOL'!I11</f>
        <v>848</v>
      </c>
    </row>
    <row r="25" spans="1:8" ht="30" customHeight="1" x14ac:dyDescent="0.25">
      <c r="A25" s="44">
        <f>'CASA DIA TRAB SOC PSICOL'!B12</f>
        <v>19</v>
      </c>
      <c r="B25" s="58" t="str">
        <f>'CASA DIA TRAB SOC PSICOL'!C12</f>
        <v>ROSA GUADALUPE MANZO CHAVEZ</v>
      </c>
      <c r="C25" s="44" t="str">
        <f>'CASA DIA TRAB SOC PSICOL'!D12</f>
        <v>NUTRIOLOGA</v>
      </c>
      <c r="D25" s="58" t="str">
        <f>'CASA DIA TRAB SOC PSICOL'!E12</f>
        <v>COMEDORES</v>
      </c>
      <c r="E25" s="119">
        <f>'CASA DIA TRAB SOC PSICOL'!F12</f>
        <v>10</v>
      </c>
      <c r="F25" s="43">
        <f>'CASA DIA TRAB SOC PSICOL'!G12</f>
        <v>166</v>
      </c>
      <c r="G25" s="43">
        <f>'CASA DIA TRAB SOC PSICOL'!H12</f>
        <v>1660</v>
      </c>
      <c r="H25" s="48">
        <f>'CASA DIA TRAB SOC PSICOL'!I12</f>
        <v>415</v>
      </c>
    </row>
    <row r="26" spans="1:8" ht="30" customHeight="1" thickBot="1" x14ac:dyDescent="0.3">
      <c r="A26" s="44">
        <f>'CASA DIA TRAB SOC PSICOL'!B13</f>
        <v>20</v>
      </c>
      <c r="B26" s="58" t="str">
        <f>'CASA DIA TRAB SOC PSICOL'!C13</f>
        <v>FRANCISCO JAVIER VALENCIA CHAVEZ</v>
      </c>
      <c r="C26" s="44" t="str">
        <f>'CASA DIA TRAB SOC PSICOL'!D13</f>
        <v>AYUDANTE CHOFER</v>
      </c>
      <c r="D26" s="58" t="str">
        <f>'CASA DIA TRAB SOC PSICOL'!E13</f>
        <v>AUXILIAR CHOFER</v>
      </c>
      <c r="E26" s="119">
        <f>'CASA DIA TRAB SOC PSICOL'!F13</f>
        <v>16</v>
      </c>
      <c r="F26" s="43">
        <f>'CASA DIA TRAB SOC PSICOL'!G13</f>
        <v>125.5</v>
      </c>
      <c r="G26" s="43">
        <f>'CASA DIA TRAB SOC PSICOL'!H13</f>
        <v>2008</v>
      </c>
      <c r="H26" s="48">
        <f>'CASA DIA TRAB SOC PSICOL'!I13</f>
        <v>502</v>
      </c>
    </row>
    <row r="27" spans="1:8" ht="30" customHeight="1" thickBot="1" x14ac:dyDescent="0.3">
      <c r="A27" s="53"/>
      <c r="B27" s="54" t="s">
        <v>8</v>
      </c>
      <c r="C27" s="54"/>
      <c r="D27" s="53"/>
      <c r="E27" s="55"/>
      <c r="F27" s="57"/>
      <c r="G27" s="57">
        <f>SUM(G7:G26)</f>
        <v>54060</v>
      </c>
      <c r="H27" s="121">
        <f>SUM(H7:H26)</f>
        <v>13543</v>
      </c>
    </row>
    <row r="28" spans="1:8" ht="5.25" customHeight="1" x14ac:dyDescent="0.25"/>
    <row r="29" spans="1:8" hidden="1" x14ac:dyDescent="0.25"/>
    <row r="30" spans="1:8" ht="16.5" x14ac:dyDescent="0.3">
      <c r="A30" s="106"/>
      <c r="B30" s="114"/>
      <c r="C30" s="106"/>
      <c r="D30" s="14"/>
      <c r="E30" s="14"/>
      <c r="F30" s="14"/>
      <c r="G30" s="106"/>
    </row>
    <row r="31" spans="1:8" ht="16.5" x14ac:dyDescent="0.3">
      <c r="A31" s="7"/>
      <c r="B31" s="116"/>
      <c r="C31" s="115"/>
      <c r="D31" s="14"/>
      <c r="E31" s="14"/>
      <c r="F31" s="14"/>
      <c r="G31" s="28"/>
      <c r="H31" s="10"/>
    </row>
    <row r="32" spans="1:8" ht="16.5" x14ac:dyDescent="0.3">
      <c r="A32" s="107"/>
      <c r="B32" s="107"/>
      <c r="C32" s="115"/>
      <c r="D32" s="14"/>
      <c r="E32" s="14"/>
      <c r="F32" s="14"/>
      <c r="G32" s="108"/>
      <c r="H32" s="10"/>
    </row>
    <row r="33" spans="1:8" ht="16.5" x14ac:dyDescent="0.3">
      <c r="A33" s="108"/>
      <c r="B33" s="108"/>
      <c r="C33" s="108"/>
      <c r="D33" s="14"/>
      <c r="E33" s="14"/>
      <c r="F33" s="14"/>
      <c r="G33" s="108"/>
      <c r="H33" s="10"/>
    </row>
    <row r="36" spans="1:8" x14ac:dyDescent="0.25">
      <c r="H36" s="10"/>
    </row>
  </sheetData>
  <pageMargins left="0.39370078740157483" right="0.39370078740157483" top="0.39370078740157483" bottom="0.39370078740157483" header="0" footer="0.31496062992125984"/>
  <pageSetup scale="8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direc</vt:lpstr>
      <vt:lpstr>CAIC</vt:lpstr>
      <vt:lpstr>DESPENSA COMEDER</vt:lpstr>
      <vt:lpstr>CASA DIA TRAB SOC PSICOL</vt:lpstr>
      <vt:lpstr>concentrado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dif</dc:creator>
  <cp:lastModifiedBy>T02</cp:lastModifiedBy>
  <cp:lastPrinted>2021-08-10T19:10:41Z</cp:lastPrinted>
  <dcterms:created xsi:type="dcterms:W3CDTF">2015-09-29T01:57:28Z</dcterms:created>
  <dcterms:modified xsi:type="dcterms:W3CDTF">2021-08-19T18:53:42Z</dcterms:modified>
</cp:coreProperties>
</file>