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E9" i="5" l="1"/>
  <c r="E7" i="5"/>
  <c r="E26" i="5"/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<sst xmlns="http://schemas.openxmlformats.org/spreadsheetml/2006/main" count="203" uniqueCount="81">
  <si>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</si>
  <si>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</si>
  <si>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</si>
  <si>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</si>
  <si>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</si>
  <si>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</si>
  <si>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</si>
  <si>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</si>
  <si>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</si>
  <si>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</si>
  <si>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</si>
  <si>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</si>
  <si>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</si>
  <si>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</si>
  <si>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</si>
  <si>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</si>
  <si>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</si>
  <si>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</si>
  <si>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</si>
  <si>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</si>
  <si>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</si>
  <si>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</si>
  <si>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</si>
  <si>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</si>
  <si>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</si>
  <si>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</si>
  <si>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</si>
  <si>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</si>
  <si>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</si>
  <si>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</si>
  <si>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</si>
  <si>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</si>
  <si>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</si>
  <si>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</si>
  <si>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</si>
  <si>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</si>
  <si>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</si>
  <si>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</si>
  <si>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</si>
  <si>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</si>
  <si>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</si>
  <si>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</si>
  <si>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</si>
  <si>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</si>
  <si>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</si>
  <si>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</si>
  <si>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</si>
  <si>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</si>
  <si>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</si>
  <si>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</si>
  <si>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</si>
  <si>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</si>
  <si>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</si>
  <si>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</si>
  <si>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</si>
  <si>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</si>
  <si>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</si>
  <si>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</si>
  <si>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</si>
  <si>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</si>
  <si>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</si>
  <si>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</si>
  <si>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</si>
  <si>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</si>
  <si>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</si>
  <si>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</si>
  <si>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</si>
  <si>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</si>
  <si>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</si>
  <si>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</si>
  <si>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</si>
  <si>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</si>
  <si>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</si>
  <si>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</si>
  <si>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</si>
  <si>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</si>
  <si>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</si>
  <si>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</si>
  <si>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DICIEMBRE  DEL 2018</t>
  </si>
  <si>
    <t>NOMINA 2DA QUINCENA DICIEMBRE 2018</t>
  </si>
  <si>
    <t xml:space="preserve">                                                             CORRESPONDIENTE A:  2DA QUINCENA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</si>
</sst>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4" fontId="6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6" fillId="0" borderId="10" xfId="0" applyNumberFormat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81" t="s">
        <v>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16</v>
      </c>
      <c r="F8" s="40">
        <v>417</v>
      </c>
      <c r="G8" s="52">
        <f>+E8*F8</f>
        <v>6672</v>
      </c>
      <c r="H8" s="52">
        <v>17</v>
      </c>
      <c r="I8" s="52">
        <f>+E8*H8</f>
        <v>272</v>
      </c>
      <c r="J8" s="52">
        <v>0</v>
      </c>
      <c r="K8" s="52">
        <f>+E8*J8</f>
        <v>0</v>
      </c>
      <c r="L8" s="52">
        <f>+G8-I8+K8</f>
        <v>6400</v>
      </c>
      <c r="M8" s="47"/>
    </row>
    <row r="9" spans="1:13" s="1" customFormat="1" ht="30" customHeight="1" thickTop="1" thickBot="1" x14ac:dyDescent="0.3">
      <c r="A9" s="46">
        <v>2</v>
      </c>
      <c r="B9" s="29" t="s">
        <v>77</v>
      </c>
      <c r="C9" s="16" t="s">
        <v>32</v>
      </c>
      <c r="D9" s="17" t="s">
        <v>33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16</v>
      </c>
      <c r="F10" s="40">
        <v>240</v>
      </c>
      <c r="G10" s="40">
        <f>+E10*F10</f>
        <v>3840</v>
      </c>
      <c r="H10" s="40">
        <v>7</v>
      </c>
      <c r="I10" s="52">
        <f>+E10*H10</f>
        <v>112</v>
      </c>
      <c r="J10" s="40">
        <v>0</v>
      </c>
      <c r="K10" s="40">
        <f>+E10*J10</f>
        <v>0</v>
      </c>
      <c r="L10" s="40">
        <f>+G10-I10+K10</f>
        <v>3728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13792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13328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20"/>
      <c r="E14" s="20"/>
      <c r="F14" s="20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3" t="s">
        <v>52</v>
      </c>
      <c r="B17" s="103"/>
      <c r="C17" s="103"/>
      <c r="D17" s="20"/>
      <c r="E17" s="20"/>
      <c r="F17" s="20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20"/>
      <c r="E18" s="20"/>
      <c r="F18" s="20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16</v>
      </c>
      <c r="F11" s="40">
        <v>123</v>
      </c>
      <c r="G11" s="52">
        <f t="shared" ref="G11:G12" si="4">+E11*F11</f>
        <v>1968</v>
      </c>
      <c r="H11" s="52">
        <v>0</v>
      </c>
      <c r="I11" s="52">
        <f t="shared" ref="I11:I12" si="5">+E11*H11</f>
        <v>0</v>
      </c>
      <c r="J11" s="52">
        <v>4</v>
      </c>
      <c r="K11" s="52">
        <f t="shared" ref="K11:K12" si="6">+E11*J11</f>
        <v>64</v>
      </c>
      <c r="L11" s="52">
        <f t="shared" ref="L11:L12" si="7">+G11-I11+K11</f>
        <v>2032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12832</v>
      </c>
      <c r="H13" s="53">
        <v>0</v>
      </c>
      <c r="I13" s="54">
        <f>SUM(I7:I12)</f>
        <v>0</v>
      </c>
      <c r="J13" s="54">
        <f>SUM(J7:J12)</f>
        <v>28</v>
      </c>
      <c r="K13" s="54">
        <f>SUM(K7:K12)</f>
        <v>448</v>
      </c>
      <c r="L13" s="54">
        <f>SUM(L7:L12)</f>
        <v>13280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36</v>
      </c>
      <c r="B16" s="106"/>
      <c r="C16" s="106"/>
      <c r="D16" s="20"/>
      <c r="E16" s="20"/>
      <c r="F16" s="20"/>
      <c r="G16" s="106" t="s">
        <v>74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52</v>
      </c>
      <c r="B19" s="103"/>
      <c r="C19" s="103"/>
      <c r="D19" s="20"/>
      <c r="E19" s="20"/>
      <c r="F19" s="20"/>
      <c r="G19" s="104" t="s">
        <v>51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16</v>
      </c>
      <c r="B20" s="104"/>
      <c r="C20" s="104"/>
      <c r="D20" s="20"/>
      <c r="E20" s="20"/>
      <c r="F20" s="20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16</v>
      </c>
      <c r="F7" s="40">
        <v>205</v>
      </c>
      <c r="G7" s="40">
        <f t="shared" ref="G7:G11" si="0">+E7*F7</f>
        <v>3280</v>
      </c>
      <c r="H7" s="40">
        <v>5</v>
      </c>
      <c r="I7" s="40">
        <f t="shared" ref="I7:I11" si="1">+E7*H7</f>
        <v>80</v>
      </c>
      <c r="J7" s="40">
        <v>0</v>
      </c>
      <c r="K7" s="40">
        <f t="shared" ref="K7:K11" si="2">+E7*J7</f>
        <v>0</v>
      </c>
      <c r="L7" s="40">
        <f t="shared" ref="L7:L10" si="3">+G7-I7+K7</f>
        <v>3200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16</v>
      </c>
      <c r="F9" s="40">
        <v>127</v>
      </c>
      <c r="G9" s="102">
        <f t="shared" si="0"/>
        <v>2032</v>
      </c>
      <c r="H9" s="52">
        <v>0</v>
      </c>
      <c r="I9" s="40">
        <f t="shared" si="1"/>
        <v>0</v>
      </c>
      <c r="J9" s="52">
        <v>6</v>
      </c>
      <c r="K9" s="102">
        <f t="shared" si="2"/>
        <v>96</v>
      </c>
      <c r="L9" s="102">
        <f t="shared" si="3"/>
        <v>2128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54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16</v>
      </c>
      <c r="F11" s="40">
        <v>141</v>
      </c>
      <c r="G11" s="40">
        <f t="shared" si="0"/>
        <v>2256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2352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16</v>
      </c>
      <c r="F12" s="40">
        <v>127</v>
      </c>
      <c r="G12" s="52">
        <f t="shared" ref="G12:G13" si="4">+E12*F12</f>
        <v>2032</v>
      </c>
      <c r="H12" s="52">
        <v>0</v>
      </c>
      <c r="I12" s="52">
        <f t="shared" ref="I12:I13" si="5">+E12*H12</f>
        <v>0</v>
      </c>
      <c r="J12" s="52">
        <v>6</v>
      </c>
      <c r="K12" s="52">
        <f t="shared" ref="K12:K13" si="6">+E12*J12</f>
        <v>96</v>
      </c>
      <c r="L12" s="52">
        <f t="shared" ref="L12:L13" si="7">+G12-I12+K12</f>
        <v>2128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16</v>
      </c>
      <c r="F13" s="40">
        <v>123</v>
      </c>
      <c r="G13" s="40">
        <f t="shared" si="4"/>
        <v>1968</v>
      </c>
      <c r="H13" s="40">
        <v>0</v>
      </c>
      <c r="I13" s="40">
        <f t="shared" si="5"/>
        <v>0</v>
      </c>
      <c r="J13" s="40">
        <v>4</v>
      </c>
      <c r="K13" s="40">
        <f t="shared" si="6"/>
        <v>64</v>
      </c>
      <c r="L13" s="40">
        <f t="shared" si="7"/>
        <v>2032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15088</v>
      </c>
      <c r="H14" s="53">
        <f t="shared" si="8"/>
        <v>5</v>
      </c>
      <c r="I14" s="53">
        <f t="shared" si="8"/>
        <v>80</v>
      </c>
      <c r="J14" s="53">
        <f t="shared" si="8"/>
        <v>34</v>
      </c>
      <c r="K14" s="53">
        <f t="shared" si="8"/>
        <v>544</v>
      </c>
      <c r="L14" s="53">
        <f t="shared" si="8"/>
        <v>15552</v>
      </c>
      <c r="M14" s="12"/>
    </row>
    <row r="15" spans="1:13" x14ac:dyDescent="0.25">
      <c r="I15" s="11"/>
    </row>
    <row r="17" spans="1:12" ht="16.5" x14ac:dyDescent="0.3">
      <c r="A17" s="106" t="s">
        <v>36</v>
      </c>
      <c r="B17" s="106"/>
      <c r="C17" s="106"/>
      <c r="D17" s="20"/>
      <c r="E17" s="20"/>
      <c r="F17" s="20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52</v>
      </c>
      <c r="B20" s="103"/>
      <c r="C20" s="103"/>
      <c r="D20" s="20"/>
      <c r="E20" s="20"/>
      <c r="F20" s="20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20"/>
      <c r="E21" s="20"/>
      <c r="F21" s="20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7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7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7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7" ht="19.5" thickBot="1" x14ac:dyDescent="0.35">
      <c r="A4" s="81" t="s">
        <v>78</v>
      </c>
      <c r="B4" s="81" t="s">
        <v>80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7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9" t="s">
        <v>12</v>
      </c>
      <c r="N5" s="98"/>
    </row>
    <row r="6" spans="1:17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7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20</v>
      </c>
    </row>
    <row r="8" spans="1:17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7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16</v>
      </c>
      <c r="F9" s="40">
        <v>205</v>
      </c>
      <c r="G9" s="40">
        <f t="shared" ref="G9" si="0">+E9*F9</f>
        <v>3280</v>
      </c>
      <c r="H9" s="40">
        <v>5</v>
      </c>
      <c r="I9" s="40">
        <f t="shared" ref="I9" si="1">+E9*H9</f>
        <v>80</v>
      </c>
      <c r="J9" s="40">
        <v>0</v>
      </c>
      <c r="K9" s="40">
        <f t="shared" ref="K9" si="2">+E9*J9</f>
        <v>0</v>
      </c>
      <c r="L9" s="40">
        <f t="shared" ref="L9" si="3">+G9-I9+K9</f>
        <v>3200</v>
      </c>
      <c r="M9" s="93"/>
      <c r="O9" s="98"/>
      <c r="P9" s="98"/>
      <c r="Q9" s="98"/>
    </row>
    <row r="10" spans="1:17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16</v>
      </c>
      <c r="F10" s="40">
        <v>134</v>
      </c>
      <c r="G10" s="40">
        <f t="shared" ref="G10" si="4">+E10*F10</f>
        <v>2144</v>
      </c>
      <c r="H10" s="40">
        <v>0</v>
      </c>
      <c r="I10" s="40">
        <f t="shared" ref="I10" si="5">+E10*H10</f>
        <v>0</v>
      </c>
      <c r="J10" s="40">
        <v>6</v>
      </c>
      <c r="K10" s="40">
        <f t="shared" ref="K10" si="6">+E10*J10</f>
        <v>96</v>
      </c>
      <c r="L10" s="40">
        <f t="shared" ref="L10" si="7">+G10-I10+K10</f>
        <v>2240</v>
      </c>
      <c r="M10" s="93"/>
    </row>
    <row r="11" spans="1:17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16</v>
      </c>
      <c r="F11" s="50">
        <v>123</v>
      </c>
      <c r="G11" s="107">
        <f>+E11*F11</f>
        <v>1968</v>
      </c>
      <c r="H11" s="107">
        <v>0</v>
      </c>
      <c r="I11" s="107">
        <f>+E11*H11</f>
        <v>0</v>
      </c>
      <c r="J11" s="107">
        <v>4</v>
      </c>
      <c r="K11" s="107">
        <f>+E11*J11</f>
        <v>64</v>
      </c>
      <c r="L11" s="107">
        <f>+G11-I11+K11</f>
        <v>2032</v>
      </c>
      <c r="M11" s="18" t="s">
        <v>26</v>
      </c>
    </row>
    <row r="12" spans="1:17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13632</v>
      </c>
      <c r="H12" s="10">
        <f t="shared" si="8"/>
        <v>13</v>
      </c>
      <c r="I12" s="10">
        <f t="shared" si="8"/>
        <v>208</v>
      </c>
      <c r="J12" s="10">
        <f t="shared" si="8"/>
        <v>10</v>
      </c>
      <c r="K12" s="10">
        <f t="shared" si="8"/>
        <v>160</v>
      </c>
      <c r="L12" s="10">
        <f t="shared" si="8"/>
        <v>13584</v>
      </c>
      <c r="M12" s="12"/>
    </row>
    <row r="13" spans="1:17" x14ac:dyDescent="0.25">
      <c r="G13" s="34"/>
      <c r="H13" s="32"/>
      <c r="I13" s="35"/>
      <c r="J13" s="32"/>
      <c r="K13" s="36"/>
      <c r="L13" s="34"/>
    </row>
    <row r="15" spans="1:17" ht="16.5" x14ac:dyDescent="0.3">
      <c r="A15" s="106" t="s">
        <v>36</v>
      </c>
      <c r="B15" s="106"/>
      <c r="C15" s="106"/>
      <c r="D15" s="20"/>
      <c r="E15" s="20"/>
      <c r="F15" s="20"/>
      <c r="G15" s="106" t="s">
        <v>74</v>
      </c>
      <c r="H15" s="106"/>
      <c r="I15" s="106"/>
      <c r="J15" s="106"/>
      <c r="K15" s="106"/>
      <c r="L15" s="106"/>
    </row>
    <row r="16" spans="1:17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3" t="s">
        <v>52</v>
      </c>
      <c r="B18" s="103"/>
      <c r="C18" s="103"/>
      <c r="D18" s="20"/>
      <c r="E18" s="20"/>
      <c r="F18" s="20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20"/>
      <c r="E19" s="20"/>
      <c r="F19" s="20"/>
      <c r="G19" s="104" t="s">
        <v>75</v>
      </c>
      <c r="H19" s="104"/>
      <c r="I19" s="104"/>
      <c r="J19" s="104"/>
      <c r="K19" s="104"/>
      <c r="L19" s="104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7" workbookViewId="0">
      <selection activeCell="E10" sqref="E10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f>direc!E8</f>
        <v>16</v>
      </c>
      <c r="F7" s="65">
        <f>direc!F8</f>
        <v>417</v>
      </c>
      <c r="G7" s="65">
        <f>direc!G8</f>
        <v>6672</v>
      </c>
      <c r="H7" s="65">
        <f>direc!H8</f>
        <v>17</v>
      </c>
      <c r="I7" s="65">
        <f>direc!I8</f>
        <v>272</v>
      </c>
      <c r="J7" s="65">
        <f>direc!J8</f>
        <v>0</v>
      </c>
      <c r="K7" s="65">
        <f>direc!K8</f>
        <v>0</v>
      </c>
      <c r="L7" s="65">
        <f>direc!L8</f>
        <v>6400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16</v>
      </c>
      <c r="F8" s="65">
        <f>direc!F9</f>
        <v>205</v>
      </c>
      <c r="G8" s="65">
        <f>direc!G9</f>
        <v>3280</v>
      </c>
      <c r="H8" s="65">
        <f>direc!H9</f>
        <v>5</v>
      </c>
      <c r="I8" s="65">
        <f>direc!I9</f>
        <v>80</v>
      </c>
      <c r="J8" s="65">
        <f>direc!J9</f>
        <v>0</v>
      </c>
      <c r="K8" s="65">
        <f>direc!K9</f>
        <v>0</v>
      </c>
      <c r="L8" s="65">
        <f>direc!L9</f>
        <v>3200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f>direc!E10</f>
        <v>16</v>
      </c>
      <c r="F9" s="65">
        <f>direc!F10</f>
        <v>240</v>
      </c>
      <c r="G9" s="65">
        <f>direc!G10</f>
        <v>3840</v>
      </c>
      <c r="H9" s="65">
        <f>direc!H10</f>
        <v>7</v>
      </c>
      <c r="I9" s="65">
        <f>direc!I10</f>
        <v>112</v>
      </c>
      <c r="J9" s="65">
        <f>direc!J10</f>
        <v>0</v>
      </c>
      <c r="K9" s="65">
        <f>direc!K10</f>
        <v>0</v>
      </c>
      <c r="L9" s="65">
        <f>direc!L10</f>
        <v>3728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16</v>
      </c>
      <c r="F10" s="55">
        <f>CAIC!F7</f>
        <v>161</v>
      </c>
      <c r="G10" s="55">
        <f>CAIC!G7</f>
        <v>2576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64</v>
      </c>
      <c r="L10" s="55">
        <f>CAIC!L7</f>
        <v>2640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16</v>
      </c>
      <c r="F11" s="55">
        <f>CAIC!F8</f>
        <v>134</v>
      </c>
      <c r="G11" s="55">
        <f>CAIC!G8</f>
        <v>2144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80</v>
      </c>
      <c r="L11" s="55">
        <f>CAIC!L8</f>
        <v>2224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16</v>
      </c>
      <c r="F12" s="55">
        <f>CAIC!F9</f>
        <v>123</v>
      </c>
      <c r="G12" s="55">
        <f>CAIC!G9</f>
        <v>1968</v>
      </c>
      <c r="H12" s="55">
        <f>CAIC!H9</f>
        <v>0</v>
      </c>
      <c r="I12" s="55">
        <f>CAIC!I9</f>
        <v>0</v>
      </c>
      <c r="J12" s="55">
        <f>CAIC!J9</f>
        <v>4</v>
      </c>
      <c r="K12" s="55">
        <f>CAIC!K9</f>
        <v>64</v>
      </c>
      <c r="L12" s="55">
        <f>CAIC!L9</f>
        <v>2032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16</v>
      </c>
      <c r="F13" s="55">
        <f>CAIC!F10</f>
        <v>127</v>
      </c>
      <c r="G13" s="55">
        <f>CAIC!G10</f>
        <v>2032</v>
      </c>
      <c r="H13" s="55">
        <f>CAIC!H10</f>
        <v>0</v>
      </c>
      <c r="I13" s="55">
        <f>CAIC!I10</f>
        <v>0</v>
      </c>
      <c r="J13" s="55">
        <f>CAIC!J10</f>
        <v>6</v>
      </c>
      <c r="K13" s="55">
        <f>CAIC!K10</f>
        <v>96</v>
      </c>
      <c r="L13" s="55">
        <f>CAIC!L10</f>
        <v>2128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16</v>
      </c>
      <c r="F14" s="55">
        <f>CAIC!F11</f>
        <v>123</v>
      </c>
      <c r="G14" s="55">
        <f>CAIC!G11</f>
        <v>1968</v>
      </c>
      <c r="H14" s="55">
        <f>CAIC!H11</f>
        <v>0</v>
      </c>
      <c r="I14" s="55">
        <f>CAIC!I11</f>
        <v>0</v>
      </c>
      <c r="J14" s="55">
        <f>CAIC!J11</f>
        <v>4</v>
      </c>
      <c r="K14" s="55">
        <f>CAIC!K11</f>
        <v>64</v>
      </c>
      <c r="L14" s="55">
        <f>CAIC!L11</f>
        <v>2032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16</v>
      </c>
      <c r="F15" s="55">
        <f>CAIC!F12</f>
        <v>134</v>
      </c>
      <c r="G15" s="55">
        <f>CAIC!G12</f>
        <v>2144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80</v>
      </c>
      <c r="L15" s="55">
        <f>CAIC!L12</f>
        <v>2224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16</v>
      </c>
      <c r="F16" s="55">
        <f>'DESPENSA COMEDER'!F7</f>
        <v>205</v>
      </c>
      <c r="G16" s="55">
        <f>'DESPENSA COMEDER'!G7</f>
        <v>3280</v>
      </c>
      <c r="H16" s="55">
        <f>'DESPENSA COMEDER'!H7</f>
        <v>5</v>
      </c>
      <c r="I16" s="55">
        <f>'DESPENSA COMEDER'!I7</f>
        <v>80</v>
      </c>
      <c r="J16" s="55">
        <f>'DESPENSA COMEDER'!J7</f>
        <v>0</v>
      </c>
      <c r="K16" s="55">
        <f>'DESPENSA COMEDER'!K7</f>
        <v>0</v>
      </c>
      <c r="L16" s="55">
        <f>'DESPENSA COMEDER'!L7</f>
        <v>3200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16</v>
      </c>
      <c r="F17" s="55">
        <f>'DESPENSA COMEDER'!F8</f>
        <v>97</v>
      </c>
      <c r="G17" s="55">
        <f>'DESPENSA COMEDER'!G8</f>
        <v>1552</v>
      </c>
      <c r="H17" s="55">
        <f>'DESPENSA COMEDER'!H8</f>
        <v>0</v>
      </c>
      <c r="I17" s="55">
        <f>'DESPENSA COMEDER'!I8</f>
        <v>0</v>
      </c>
      <c r="J17" s="55">
        <f>'DESPENSA COMEDER'!J8</f>
        <v>8</v>
      </c>
      <c r="K17" s="55">
        <f>'DESPENSA COMEDER'!K8</f>
        <v>128</v>
      </c>
      <c r="L17" s="55">
        <f>'DESPENSA COMEDER'!L8</f>
        <v>1680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16</v>
      </c>
      <c r="F18" s="55">
        <f>'DESPENSA COMEDER'!F9</f>
        <v>127</v>
      </c>
      <c r="G18" s="55">
        <f>'DESPENSA COMEDER'!G9</f>
        <v>2032</v>
      </c>
      <c r="H18" s="55">
        <f>'DESPENSA COMEDER'!H9</f>
        <v>0</v>
      </c>
      <c r="I18" s="55">
        <f>'DESPENSA COMEDER'!I9</f>
        <v>0</v>
      </c>
      <c r="J18" s="55">
        <f>'DESPENSA COMEDER'!J9</f>
        <v>6</v>
      </c>
      <c r="K18" s="55">
        <f>'DESPENSA COMEDER'!K9</f>
        <v>96</v>
      </c>
      <c r="L18" s="55">
        <f>'DESPENSA COMEDER'!L9</f>
        <v>2128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16</v>
      </c>
      <c r="F19" s="55">
        <f>'DESPENSA COMEDER'!F10</f>
        <v>123</v>
      </c>
      <c r="G19" s="55">
        <f>'DESPENSA COMEDER'!G10</f>
        <v>1968</v>
      </c>
      <c r="H19" s="55">
        <f>'DESPENSA COMEDER'!H10</f>
        <v>0</v>
      </c>
      <c r="I19" s="55">
        <f>'DESPENSA COMEDER'!I10</f>
        <v>0</v>
      </c>
      <c r="J19" s="55">
        <f>'DESPENSA COMEDER'!J10</f>
        <v>4</v>
      </c>
      <c r="K19" s="55">
        <f>'DESPENSA COMEDER'!K10</f>
        <v>64</v>
      </c>
      <c r="L19" s="55">
        <f>'DESPENSA COMEDER'!L10</f>
        <v>2032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16</v>
      </c>
      <c r="F20" s="55">
        <f>'DESPENSA COMEDER'!F11</f>
        <v>141</v>
      </c>
      <c r="G20" s="55">
        <f>'DESPENSA COMEDER'!G11</f>
        <v>2256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96</v>
      </c>
      <c r="L20" s="55">
        <f>'DESPENSA COMEDER'!L11</f>
        <v>2352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16</v>
      </c>
      <c r="F21" s="55">
        <f>'DESPENSA COMEDER'!F12</f>
        <v>127</v>
      </c>
      <c r="G21" s="55">
        <f>'DESPENSA COMEDER'!G12</f>
        <v>2032</v>
      </c>
      <c r="H21" s="55">
        <f>'DESPENSA COMEDER'!H12</f>
        <v>0</v>
      </c>
      <c r="I21" s="55">
        <f>'DESPENSA COMEDER'!I12</f>
        <v>0</v>
      </c>
      <c r="J21" s="55">
        <f>'DESPENSA COMEDER'!J12</f>
        <v>6</v>
      </c>
      <c r="K21" s="55">
        <f>'DESPENSA COMEDER'!K12</f>
        <v>96</v>
      </c>
      <c r="L21" s="55">
        <f>'DESPENSA COMEDER'!L12</f>
        <v>2128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16</v>
      </c>
      <c r="F22" s="55">
        <f>'DESPENSA COMEDER'!F13</f>
        <v>123</v>
      </c>
      <c r="G22" s="55">
        <f>'DESPENSA COMEDER'!G13</f>
        <v>1968</v>
      </c>
      <c r="H22" s="55">
        <f>'DESPENSA COMEDER'!H13</f>
        <v>0</v>
      </c>
      <c r="I22" s="55">
        <f>'DESPENSA COMEDER'!I13</f>
        <v>0</v>
      </c>
      <c r="J22" s="55">
        <f>'DESPENSA COMEDER'!J13</f>
        <v>4</v>
      </c>
      <c r="K22" s="55">
        <f>'DESPENSA COMEDER'!K13</f>
        <v>64</v>
      </c>
      <c r="L22" s="55">
        <f>'DESPENSA COMEDER'!L13</f>
        <v>2032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16</v>
      </c>
      <c r="F23" s="61">
        <f>'CASA DIA TRAB SOC PSICOL'!F7</f>
        <v>195</v>
      </c>
      <c r="G23" s="61">
        <f>'CASA DIA TRAB SOC PSICOL'!G7</f>
        <v>3120</v>
      </c>
      <c r="H23" s="61">
        <f>'CASA DIA TRAB SOC PSICOL'!H7</f>
        <v>4</v>
      </c>
      <c r="I23" s="61">
        <f>'CASA DIA TRAB SOC PSICOL'!I7</f>
        <v>64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3056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16</v>
      </c>
      <c r="F24" s="61">
        <f>'CASA DIA TRAB SOC PSICOL'!F8</f>
        <v>195</v>
      </c>
      <c r="G24" s="61">
        <f>'CASA DIA TRAB SOC PSICOL'!G8</f>
        <v>3120</v>
      </c>
      <c r="H24" s="61">
        <f>'CASA DIA TRAB SOC PSICOL'!H8</f>
        <v>4</v>
      </c>
      <c r="I24" s="61">
        <f>'CASA DIA TRAB SOC PSICOL'!I8</f>
        <v>64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3056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16</v>
      </c>
      <c r="F25" s="61">
        <f>'CASA DIA TRAB SOC PSICOL'!F9</f>
        <v>205</v>
      </c>
      <c r="G25" s="61">
        <f>'CASA DIA TRAB SOC PSICOL'!G9</f>
        <v>3280</v>
      </c>
      <c r="H25" s="61">
        <f>'CASA DIA TRAB SOC PSICOL'!H9</f>
        <v>5</v>
      </c>
      <c r="I25" s="61">
        <f>'CASA DIA TRAB SOC PSICOL'!I9</f>
        <v>80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3200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f>'CASA DIA TRAB SOC PSICOL'!E10</f>
        <v>16</v>
      </c>
      <c r="F26" s="61">
        <f>'CASA DIA TRAB SOC PSICOL'!F10</f>
        <v>134</v>
      </c>
      <c r="G26" s="61">
        <f>'CASA DIA TRAB SOC PSICOL'!G10</f>
        <v>2144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96</v>
      </c>
      <c r="L26" s="61">
        <f>'CASA DIA TRAB SOC PSICOL'!L10</f>
        <v>2240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16</v>
      </c>
      <c r="F27" s="61">
        <f>'CASA DIA TRAB SOC PSICOL'!F11</f>
        <v>123</v>
      </c>
      <c r="G27" s="61">
        <f>'CASA DIA TRAB SOC PSICOL'!G11</f>
        <v>1968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4</v>
      </c>
      <c r="K27" s="61">
        <f>'CASA DIA TRAB SOC PSICOL'!K11</f>
        <v>64</v>
      </c>
      <c r="L27" s="61">
        <f>'CASA DIA TRAB SOC PSICOL'!L11</f>
        <v>2032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55344</v>
      </c>
      <c r="H28" s="73">
        <v>68.8</v>
      </c>
      <c r="I28" s="73">
        <f>SUM(I7:I27)</f>
        <v>752</v>
      </c>
      <c r="J28" s="73">
        <f>SUM(J7:J27)</f>
        <v>72</v>
      </c>
      <c r="K28" s="73">
        <f>SUM(K7:K27)</f>
        <v>1152</v>
      </c>
      <c r="L28" s="74">
        <f>SUM(L7:L27)</f>
        <v>55744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2018-12-14T16:45:38Z</cp:lastPrinted>
  <dcterms:created xsi:type="dcterms:W3CDTF">2015-09-29T01:57:28Z</dcterms:created>
  <dcterms:modified xsi:type="dcterms:W3CDTF">2018-12-14T16:46:45Z</dcterms:modified>
</cp:coreProperties>
</file>