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FCF2" lockStructure="1"/>
  <bookViews>
    <workbookView xWindow="240" yWindow="60" windowWidth="20115" windowHeight="8010"/>
  </bookViews>
  <sheets>
    <sheet name="Hoja1" sheetId="1" r:id="rId1"/>
    <sheet name="Hoja2" sheetId="2" r:id="rId2"/>
    <sheet name="Hoja3" sheetId="3" r:id="rId3"/>
  </sheets>
  <definedNames>
    <definedName name="_xlnm.Print_Area" localSheetId="0">Hoja1!$A$2:$Q$147</definedName>
  </definedNames>
  <calcPr calcId="144525"/>
</workbook>
</file>

<file path=xl/calcChain.xml><?xml version="1.0" encoding="utf-8"?>
<calcChain xmlns="http://schemas.openxmlformats.org/spreadsheetml/2006/main">
  <c r="P142" i="1" l="1"/>
  <c r="Q142" i="1" s="1"/>
  <c r="P141" i="1"/>
  <c r="Q141" i="1" s="1"/>
  <c r="P140" i="1"/>
  <c r="Q140" i="1" s="1"/>
  <c r="Q144" i="1" s="1"/>
  <c r="P136" i="1"/>
  <c r="Q136" i="1" s="1"/>
  <c r="P135" i="1"/>
  <c r="Q135" i="1" s="1"/>
  <c r="P134" i="1"/>
  <c r="Q134" i="1" s="1"/>
  <c r="P133" i="1"/>
  <c r="Q133" i="1" s="1"/>
  <c r="P132" i="1"/>
  <c r="Q132" i="1" s="1"/>
  <c r="P131" i="1"/>
  <c r="Q131" i="1" s="1"/>
  <c r="P130" i="1"/>
  <c r="Q130" i="1" s="1"/>
  <c r="P129" i="1"/>
  <c r="Q129" i="1" s="1"/>
  <c r="P128" i="1"/>
  <c r="Q128" i="1" s="1"/>
  <c r="P127" i="1"/>
  <c r="Q127" i="1" s="1"/>
  <c r="P126" i="1"/>
  <c r="Q126" i="1" s="1"/>
  <c r="P125" i="1"/>
  <c r="Q125" i="1" s="1"/>
  <c r="P124" i="1"/>
  <c r="Q124" i="1" s="1"/>
  <c r="P123" i="1"/>
  <c r="Q123" i="1" s="1"/>
  <c r="P122" i="1"/>
  <c r="Q122" i="1" s="1"/>
  <c r="P121" i="1"/>
  <c r="Q121" i="1" s="1"/>
  <c r="P120" i="1"/>
  <c r="Q120" i="1" s="1"/>
  <c r="P119" i="1"/>
  <c r="Q119" i="1" s="1"/>
  <c r="P118" i="1"/>
  <c r="Q118" i="1" s="1"/>
  <c r="P117" i="1"/>
  <c r="Q117" i="1" s="1"/>
  <c r="P116" i="1"/>
  <c r="Q116" i="1" s="1"/>
  <c r="P115" i="1"/>
  <c r="Q115" i="1" s="1"/>
  <c r="P114" i="1"/>
  <c r="Q114" i="1" s="1"/>
  <c r="P113" i="1"/>
  <c r="Q113" i="1" s="1"/>
  <c r="P112" i="1"/>
  <c r="Q112" i="1" s="1"/>
  <c r="P111" i="1"/>
  <c r="Q111" i="1" s="1"/>
  <c r="P105" i="1"/>
  <c r="Q105" i="1" s="1"/>
  <c r="P104" i="1"/>
  <c r="Q104" i="1" s="1"/>
  <c r="P103" i="1"/>
  <c r="Q103" i="1" s="1"/>
  <c r="P102" i="1"/>
  <c r="Q102" i="1" s="1"/>
  <c r="P101" i="1"/>
  <c r="Q101" i="1" s="1"/>
  <c r="P100" i="1"/>
  <c r="Q100" i="1" s="1"/>
  <c r="P99" i="1"/>
  <c r="Q99" i="1" s="1"/>
  <c r="P98" i="1"/>
  <c r="Q98" i="1" s="1"/>
  <c r="P97" i="1"/>
  <c r="Q97" i="1" s="1"/>
  <c r="P96" i="1"/>
  <c r="Q96" i="1" s="1"/>
  <c r="P95" i="1"/>
  <c r="P91" i="1"/>
  <c r="Q91" i="1" s="1"/>
  <c r="P90" i="1"/>
  <c r="Q90" i="1" s="1"/>
  <c r="P89" i="1"/>
  <c r="Q89" i="1" s="1"/>
  <c r="Q93" i="1" s="1"/>
  <c r="P85" i="1"/>
  <c r="Q85" i="1" s="1"/>
  <c r="P84" i="1"/>
  <c r="Q84" i="1" s="1"/>
  <c r="P83" i="1"/>
  <c r="Q83" i="1" s="1"/>
  <c r="P82" i="1"/>
  <c r="Q82" i="1" s="1"/>
  <c r="P81" i="1"/>
  <c r="Q81" i="1" s="1"/>
  <c r="P80" i="1"/>
  <c r="Q80" i="1" s="1"/>
  <c r="P107" i="1" l="1"/>
  <c r="Q87" i="1"/>
  <c r="Q138" i="1"/>
  <c r="P138" i="1"/>
  <c r="P144" i="1"/>
  <c r="Q95" i="1"/>
  <c r="Q107" i="1" s="1"/>
  <c r="P87" i="1"/>
  <c r="P93" i="1"/>
  <c r="P146" i="1" l="1"/>
  <c r="Q146" i="1"/>
  <c r="N67" i="1" l="1"/>
  <c r="M67" i="1"/>
  <c r="L67" i="1"/>
  <c r="K67" i="1"/>
  <c r="J67" i="1"/>
  <c r="I67" i="1"/>
  <c r="H67" i="1"/>
  <c r="G67" i="1"/>
  <c r="F67" i="1"/>
  <c r="O66" i="1"/>
  <c r="P66" i="1" s="1"/>
  <c r="O65" i="1"/>
  <c r="P65" i="1" s="1"/>
  <c r="O64" i="1"/>
  <c r="N62" i="1"/>
  <c r="M62" i="1"/>
  <c r="L62" i="1"/>
  <c r="K62" i="1"/>
  <c r="J62" i="1"/>
  <c r="I62" i="1"/>
  <c r="H62" i="1"/>
  <c r="G62" i="1"/>
  <c r="F62" i="1"/>
  <c r="O61" i="1"/>
  <c r="P61" i="1" s="1"/>
  <c r="O60" i="1"/>
  <c r="P60" i="1" s="1"/>
  <c r="O59" i="1"/>
  <c r="P59" i="1" s="1"/>
  <c r="O58" i="1"/>
  <c r="P58" i="1" s="1"/>
  <c r="O57" i="1"/>
  <c r="P57" i="1" s="1"/>
  <c r="O56" i="1"/>
  <c r="P56" i="1" s="1"/>
  <c r="O55" i="1"/>
  <c r="P55" i="1" s="1"/>
  <c r="O54" i="1"/>
  <c r="P54" i="1" s="1"/>
  <c r="O53" i="1"/>
  <c r="P53" i="1" s="1"/>
  <c r="O52" i="1"/>
  <c r="P52" i="1" s="1"/>
  <c r="O51" i="1"/>
  <c r="P51" i="1" s="1"/>
  <c r="O50" i="1"/>
  <c r="P50" i="1" s="1"/>
  <c r="O49" i="1"/>
  <c r="P49" i="1" s="1"/>
  <c r="O48" i="1"/>
  <c r="P48" i="1" s="1"/>
  <c r="O47" i="1"/>
  <c r="P47" i="1" s="1"/>
  <c r="O46" i="1"/>
  <c r="P46" i="1" s="1"/>
  <c r="O45" i="1"/>
  <c r="P45" i="1" s="1"/>
  <c r="O44" i="1"/>
  <c r="P44" i="1" s="1"/>
  <c r="O43" i="1"/>
  <c r="P43" i="1" s="1"/>
  <c r="O42" i="1"/>
  <c r="P42" i="1" s="1"/>
  <c r="O41" i="1"/>
  <c r="P41" i="1" s="1"/>
  <c r="O40" i="1"/>
  <c r="P40" i="1" s="1"/>
  <c r="O39" i="1"/>
  <c r="P39" i="1" s="1"/>
  <c r="O38" i="1"/>
  <c r="P38" i="1" s="1"/>
  <c r="O37" i="1"/>
  <c r="P37" i="1" s="1"/>
  <c r="O36" i="1"/>
  <c r="P36" i="1" s="1"/>
  <c r="N32" i="1"/>
  <c r="M32" i="1"/>
  <c r="L32" i="1"/>
  <c r="K32" i="1"/>
  <c r="J32" i="1"/>
  <c r="I32" i="1"/>
  <c r="H32" i="1"/>
  <c r="G32" i="1"/>
  <c r="F32" i="1"/>
  <c r="O31" i="1"/>
  <c r="P31" i="1" s="1"/>
  <c r="O30" i="1"/>
  <c r="P30" i="1" s="1"/>
  <c r="O29" i="1"/>
  <c r="P29" i="1" s="1"/>
  <c r="O28" i="1"/>
  <c r="P28" i="1" s="1"/>
  <c r="O27" i="1"/>
  <c r="P27" i="1" s="1"/>
  <c r="O26" i="1"/>
  <c r="P26" i="1" s="1"/>
  <c r="O25" i="1"/>
  <c r="P25" i="1" s="1"/>
  <c r="O24" i="1"/>
  <c r="P24" i="1" s="1"/>
  <c r="O23" i="1"/>
  <c r="P23" i="1" s="1"/>
  <c r="O22" i="1"/>
  <c r="P22" i="1" s="1"/>
  <c r="O21" i="1"/>
  <c r="N19" i="1"/>
  <c r="M19" i="1"/>
  <c r="L19" i="1"/>
  <c r="K19" i="1"/>
  <c r="J19" i="1"/>
  <c r="I19" i="1"/>
  <c r="H19" i="1"/>
  <c r="G19" i="1"/>
  <c r="F19" i="1"/>
  <c r="O18" i="1"/>
  <c r="P18" i="1" s="1"/>
  <c r="O17" i="1"/>
  <c r="O16" i="1"/>
  <c r="P16" i="1" s="1"/>
  <c r="N14" i="1"/>
  <c r="M14" i="1"/>
  <c r="L14" i="1"/>
  <c r="K14" i="1"/>
  <c r="J14" i="1"/>
  <c r="I14" i="1"/>
  <c r="H14" i="1"/>
  <c r="G14" i="1"/>
  <c r="F14" i="1"/>
  <c r="O13" i="1"/>
  <c r="P13" i="1" s="1"/>
  <c r="O12" i="1"/>
  <c r="P12" i="1" s="1"/>
  <c r="O11" i="1"/>
  <c r="P11" i="1" s="1"/>
  <c r="O10" i="1"/>
  <c r="P10" i="1" s="1"/>
  <c r="O9" i="1"/>
  <c r="P9" i="1" s="1"/>
  <c r="O8" i="1"/>
  <c r="O19" i="1" l="1"/>
  <c r="G69" i="1"/>
  <c r="K69" i="1"/>
  <c r="O62" i="1"/>
  <c r="P17" i="1"/>
  <c r="P19" i="1" s="1"/>
  <c r="O67" i="1"/>
  <c r="I69" i="1"/>
  <c r="O32" i="1"/>
  <c r="P64" i="1"/>
  <c r="P67" i="1" s="1"/>
  <c r="F69" i="1"/>
  <c r="J69" i="1"/>
  <c r="O14" i="1"/>
  <c r="H69" i="1"/>
  <c r="L69" i="1"/>
  <c r="M69" i="1"/>
  <c r="P62" i="1"/>
  <c r="N69" i="1"/>
  <c r="P8" i="1"/>
  <c r="P14" i="1" s="1"/>
  <c r="P21" i="1"/>
  <c r="P32" i="1" s="1"/>
  <c r="P69" i="1" l="1"/>
  <c r="O69" i="1"/>
</calcChain>
</file>

<file path=xl/sharedStrings.xml><?xml version="1.0" encoding="utf-8"?>
<sst xmlns="http://schemas.openxmlformats.org/spreadsheetml/2006/main" count="573" uniqueCount="150">
  <si>
    <t>2021 BOSQUE LA PRIMAVERA OPD</t>
  </si>
  <si>
    <t>Periodo 1 al 1 Quincenal del 01/01/2021 al 15/01/2021</t>
  </si>
  <si>
    <t>Reg Pat IMSS: 00000000000,Z2936975387</t>
  </si>
  <si>
    <t xml:space="preserve">RFC: BPR -131013-BM7 </t>
  </si>
  <si>
    <t>Código</t>
  </si>
  <si>
    <t>Empleado</t>
  </si>
  <si>
    <t>Sueldo</t>
  </si>
  <si>
    <t>Despensa mod 38</t>
  </si>
  <si>
    <t>Pasaje Mod38</t>
  </si>
  <si>
    <t>I.S.R. (mes)</t>
  </si>
  <si>
    <t>11.5% IPEJAL</t>
  </si>
  <si>
    <t>IPEJAL Prestamo Hipotecario</t>
  </si>
  <si>
    <t>Abono PCP</t>
  </si>
  <si>
    <t>Abono PMP</t>
  </si>
  <si>
    <t>*NETO*</t>
  </si>
  <si>
    <t>Departamento 1 Gestion y Administracion</t>
  </si>
  <si>
    <t>001</t>
  </si>
  <si>
    <t>Valtierra Azotla Marciano</t>
  </si>
  <si>
    <t>004</t>
  </si>
  <si>
    <t>Jimenez Rodriguez Victoria</t>
  </si>
  <si>
    <t>006</t>
  </si>
  <si>
    <t>Aguilera Jaime Patricia Magdalena</t>
  </si>
  <si>
    <t>067</t>
  </si>
  <si>
    <t>Lomelí Delgado Dalia Citlhaly</t>
  </si>
  <si>
    <t>080</t>
  </si>
  <si>
    <t>Serrano Hernández Luis Arturo</t>
  </si>
  <si>
    <t>085</t>
  </si>
  <si>
    <t>Juárez Murillo Ana Paola</t>
  </si>
  <si>
    <t>Total Depto</t>
  </si>
  <si>
    <t xml:space="preserve">  -----------------------</t>
  </si>
  <si>
    <t>Departamento 2 Productividad y Manejo</t>
  </si>
  <si>
    <t>041</t>
  </si>
  <si>
    <t>Valdez Gamboa Juan Pablo</t>
  </si>
  <si>
    <t>069</t>
  </si>
  <si>
    <t>Gutierrez Cacique Jesus</t>
  </si>
  <si>
    <t>086</t>
  </si>
  <si>
    <t>Ruíz Tellez Roberto</t>
  </si>
  <si>
    <t>Departamento 3 Restauracion Y Conservacion</t>
  </si>
  <si>
    <t>011</t>
  </si>
  <si>
    <t>Alvarado Guzman Josue Oliverio</t>
  </si>
  <si>
    <t>044</t>
  </si>
  <si>
    <t>Calderon Lara Mario Antonio</t>
  </si>
  <si>
    <t>045</t>
  </si>
  <si>
    <t>Aranda Avelar Rodolfo</t>
  </si>
  <si>
    <t>046</t>
  </si>
  <si>
    <t>Corona Navarro Margarito</t>
  </si>
  <si>
    <t>047</t>
  </si>
  <si>
    <t>Torres Carmona Francisco Alejandro</t>
  </si>
  <si>
    <t>048</t>
  </si>
  <si>
    <t>Huerta Martinez Efren Gerardo</t>
  </si>
  <si>
    <t>050</t>
  </si>
  <si>
    <t>Rodriguez Olivarez Israel</t>
  </si>
  <si>
    <t>051</t>
  </si>
  <si>
    <t>Lemus Arciga Jose Alberto</t>
  </si>
  <si>
    <t>053</t>
  </si>
  <si>
    <t>Huerta Cruz Gerardo</t>
  </si>
  <si>
    <t>054</t>
  </si>
  <si>
    <t>Cendejas Dueñas Jose Luis</t>
  </si>
  <si>
    <t>083</t>
  </si>
  <si>
    <t>Santiago  Cruz Fabian</t>
  </si>
  <si>
    <t>Departamento 4 Proteccion y Vigilancia</t>
  </si>
  <si>
    <t>010</t>
  </si>
  <si>
    <t>Alvarado Guzman Alejandro Concepcion</t>
  </si>
  <si>
    <t>013</t>
  </si>
  <si>
    <t>Calderon Figueroa Leopoldo</t>
  </si>
  <si>
    <t>014</t>
  </si>
  <si>
    <t>Salmeron Mercado Luis Fernando</t>
  </si>
  <si>
    <t>016</t>
  </si>
  <si>
    <t>Flores Ramirez Manuel Armando</t>
  </si>
  <si>
    <t>017</t>
  </si>
  <si>
    <t>Bañuelos Castañeda Oscar Ivan</t>
  </si>
  <si>
    <t>018</t>
  </si>
  <si>
    <t>De La Rosa Vazquez Martin</t>
  </si>
  <si>
    <t>019</t>
  </si>
  <si>
    <t>Gonzalez Zuñiga Juan Pablo</t>
  </si>
  <si>
    <t>021</t>
  </si>
  <si>
    <t>Uribe Casas Luis Alberto</t>
  </si>
  <si>
    <t>022</t>
  </si>
  <si>
    <t>Gonzalez Juarez Cesar</t>
  </si>
  <si>
    <t>023</t>
  </si>
  <si>
    <t>Solis Villanueva Jose Luis</t>
  </si>
  <si>
    <t>024</t>
  </si>
  <si>
    <t>Perez Hernandez Juan Gabriel</t>
  </si>
  <si>
    <t>027</t>
  </si>
  <si>
    <t>Gomez Solis Ramon</t>
  </si>
  <si>
    <t>030</t>
  </si>
  <si>
    <t>Sanchez Padilla Guillermo</t>
  </si>
  <si>
    <t>031</t>
  </si>
  <si>
    <t>Garcia Martinez Sergio Israel</t>
  </si>
  <si>
    <t>032</t>
  </si>
  <si>
    <t>Vazquez Elizarraraz Juan Pablo</t>
  </si>
  <si>
    <t>034</t>
  </si>
  <si>
    <t>Alcantar  Torres Jose Alejandro</t>
  </si>
  <si>
    <t>035</t>
  </si>
  <si>
    <t>Tovar Gonzalez Alejandro</t>
  </si>
  <si>
    <t>066</t>
  </si>
  <si>
    <t>Rodriguez Garcia Ramon Alejandro</t>
  </si>
  <si>
    <t>068</t>
  </si>
  <si>
    <t>Sánchez Rosales José</t>
  </si>
  <si>
    <t>071</t>
  </si>
  <si>
    <t>Calderón  Chavarín Juan Carlos</t>
  </si>
  <si>
    <t>072</t>
  </si>
  <si>
    <t>Pelayo Palomares Jorge</t>
  </si>
  <si>
    <t>074</t>
  </si>
  <si>
    <t>Osnaya Pérez Oscar Alejandro</t>
  </si>
  <si>
    <t>077</t>
  </si>
  <si>
    <t>Valentin  Hernandez Pedro</t>
  </si>
  <si>
    <t>079</t>
  </si>
  <si>
    <t>Rosas Jiménez Obdulia María</t>
  </si>
  <si>
    <t>081</t>
  </si>
  <si>
    <t>Ruiz Villalobos Bianca Bibiana</t>
  </si>
  <si>
    <t>082</t>
  </si>
  <si>
    <t>Sanchez  Romo Carlos</t>
  </si>
  <si>
    <t>Departamento 5 Cultura Y Conocimiento</t>
  </si>
  <si>
    <t>039</t>
  </si>
  <si>
    <t>De La Cruz Ornelas Xochitl</t>
  </si>
  <si>
    <t>055</t>
  </si>
  <si>
    <t>Carrillo Rodriguez Ma Cruz</t>
  </si>
  <si>
    <t>058</t>
  </si>
  <si>
    <t>Quintero Felix Raul Said</t>
  </si>
  <si>
    <t xml:space="preserve">  =============</t>
  </si>
  <si>
    <t>Total Gral.</t>
  </si>
  <si>
    <t xml:space="preserve"> </t>
  </si>
  <si>
    <t>Puesto</t>
  </si>
  <si>
    <t>Nivel</t>
  </si>
  <si>
    <t>Genero</t>
  </si>
  <si>
    <t>H</t>
  </si>
  <si>
    <t>M</t>
  </si>
  <si>
    <t>TOTAL PERCEPCIONES</t>
  </si>
  <si>
    <t>TOTAL DEDUCCIONES</t>
  </si>
  <si>
    <t>Director General</t>
  </si>
  <si>
    <t>Lista de Raya (forma tabular)</t>
  </si>
  <si>
    <t>Periodo 2 al 2 Quincenal del 16/01/2021 al 31/01/2021</t>
  </si>
  <si>
    <t>Prima Quinquenal</t>
  </si>
  <si>
    <t>Calderon Lara  Mario Antonio</t>
  </si>
  <si>
    <t>Coordinador Administrativo</t>
  </si>
  <si>
    <t>Directora de Area</t>
  </si>
  <si>
    <t>Abogada Especializada</t>
  </si>
  <si>
    <t>Chofer</t>
  </si>
  <si>
    <t>Secretaria de Direccion Gral</t>
  </si>
  <si>
    <t>Tecnico Esp en SIG</t>
  </si>
  <si>
    <t>Director de Area</t>
  </si>
  <si>
    <t>Tecnico Eso Ambiental</t>
  </si>
  <si>
    <t>Brigadista</t>
  </si>
  <si>
    <t>Jefe de Brigada</t>
  </si>
  <si>
    <t>Cordinador de Incendios</t>
  </si>
  <si>
    <t>Torrero</t>
  </si>
  <si>
    <t>Guadabosques</t>
  </si>
  <si>
    <t>Vigilante de Caseta</t>
  </si>
  <si>
    <t>Tecnico Esp Ambiental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</si>
</sst>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8"/>
      <color rgb="FFFF9900"/>
      <name val="Calibri"/>
      <family val="2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/>
      <right/>
      <top/>
      <bottom style="thin">
        <color rgb="FF0000FD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49" fontId="2" fillId="0" borderId="0" xfId="0" applyNumberFormat="1" applyFont="1" applyAlignment="1">
      <alignment horizontal="centerContinuous" vertical="top"/>
    </xf>
    <xf numFmtId="0" fontId="4" fillId="0" borderId="0" xfId="0" applyFont="1"/>
    <xf numFmtId="49" fontId="4" fillId="0" borderId="0" xfId="0" applyNumberFormat="1" applyFont="1"/>
    <xf numFmtId="43" fontId="4" fillId="0" borderId="0" xfId="1" applyFont="1"/>
    <xf numFmtId="49" fontId="6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43" fontId="6" fillId="2" borderId="1" xfId="1" applyFont="1" applyFill="1" applyBorder="1" applyAlignment="1">
      <alignment horizontal="center" wrapText="1"/>
    </xf>
    <xf numFmtId="43" fontId="7" fillId="2" borderId="1" xfId="1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49" fontId="6" fillId="0" borderId="0" xfId="0" applyNumberFormat="1" applyFont="1"/>
    <xf numFmtId="49" fontId="6" fillId="0" borderId="0" xfId="0" applyNumberFormat="1" applyFont="1" applyAlignment="1">
      <alignment horizontal="left"/>
    </xf>
    <xf numFmtId="0" fontId="4" fillId="0" borderId="0" xfId="0" applyFont="1" applyAlignment="1">
      <alignment horizontal="right"/>
    </xf>
    <xf numFmtId="43" fontId="4" fillId="0" borderId="0" xfId="1" applyFont="1" applyAlignment="1">
      <alignment horizontal="right"/>
    </xf>
    <xf numFmtId="43" fontId="6" fillId="0" borderId="0" xfId="1" applyFont="1"/>
    <xf numFmtId="49" fontId="4" fillId="0" borderId="0" xfId="0" applyNumberFormat="1" applyFont="1" applyAlignment="1">
      <alignment horizontal="right"/>
    </xf>
    <xf numFmtId="0" fontId="8" fillId="2" borderId="1" xfId="0" applyFont="1" applyFill="1" applyBorder="1" applyAlignment="1">
      <alignment horizontal="center" textRotation="255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/>
    </xf>
    <xf numFmtId="0" fontId="7" fillId="2" borderId="1" xfId="0" applyFont="1" applyFill="1" applyBorder="1" applyAlignment="1">
      <alignment horizontal="center" wrapText="1"/>
    </xf>
    <xf numFmtId="164" fontId="4" fillId="0" borderId="0" xfId="0" applyNumberFormat="1" applyFont="1"/>
    <xf numFmtId="164" fontId="6" fillId="0" borderId="0" xfId="0" applyNumberFormat="1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47"/>
  <sheetViews>
    <sheetView showGridLines="0" tabSelected="1" zoomScaleNormal="100" workbookViewId="0">
      <selection activeCell="L10" sqref="L10"/>
    </sheetView>
  </sheetViews>
  <sheetFormatPr baseColWidth="10" defaultRowHeight="15" x14ac:dyDescent="0.25"/>
  <cols>
    <col min="1" max="1" width="5.5703125" customWidth="1"/>
    <col min="2" max="2" width="23.5703125" customWidth="1"/>
    <col min="3" max="3" width="17.28515625" customWidth="1"/>
    <col min="4" max="4" width="4.5703125" style="17" customWidth="1"/>
    <col min="5" max="5" width="5.28515625" style="17" customWidth="1"/>
    <col min="9" max="9" width="12.140625" customWidth="1"/>
    <col min="10" max="10" width="12.42578125" customWidth="1"/>
  </cols>
  <sheetData>
    <row r="2" spans="1:17" ht="18" x14ac:dyDescent="0.25">
      <c r="A2" s="1"/>
      <c r="B2" s="25" t="s">
        <v>0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"/>
    </row>
    <row r="3" spans="1:17" x14ac:dyDescent="0.25">
      <c r="A3" s="3"/>
      <c r="B3" s="22" t="s">
        <v>1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"/>
    </row>
    <row r="4" spans="1:17" x14ac:dyDescent="0.25">
      <c r="A4" s="3"/>
      <c r="B4" s="23" t="s">
        <v>2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"/>
    </row>
    <row r="5" spans="1:17" ht="12" customHeight="1" x14ac:dyDescent="0.25">
      <c r="A5" s="3"/>
      <c r="B5" s="23" t="s">
        <v>3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"/>
    </row>
    <row r="6" spans="1:17" ht="35.25" thickBot="1" x14ac:dyDescent="0.3">
      <c r="A6" s="5" t="s">
        <v>4</v>
      </c>
      <c r="B6" s="6" t="s">
        <v>5</v>
      </c>
      <c r="C6" s="6" t="s">
        <v>123</v>
      </c>
      <c r="D6" s="16" t="s">
        <v>124</v>
      </c>
      <c r="E6" s="16" t="s">
        <v>125</v>
      </c>
      <c r="F6" s="7" t="s">
        <v>6</v>
      </c>
      <c r="G6" s="7" t="s">
        <v>7</v>
      </c>
      <c r="H6" s="7" t="s">
        <v>8</v>
      </c>
      <c r="I6" s="8" t="s">
        <v>128</v>
      </c>
      <c r="J6" s="7" t="s">
        <v>9</v>
      </c>
      <c r="K6" s="7" t="s">
        <v>10</v>
      </c>
      <c r="L6" s="7" t="s">
        <v>11</v>
      </c>
      <c r="M6" s="7" t="s">
        <v>12</v>
      </c>
      <c r="N6" s="7" t="s">
        <v>13</v>
      </c>
      <c r="O6" s="8" t="s">
        <v>129</v>
      </c>
      <c r="P6" s="7" t="s">
        <v>14</v>
      </c>
      <c r="Q6" s="9"/>
    </row>
    <row r="7" spans="1:17" ht="15.75" thickTop="1" x14ac:dyDescent="0.25">
      <c r="A7" s="10" t="s">
        <v>15</v>
      </c>
      <c r="B7" s="2"/>
      <c r="C7" s="2"/>
      <c r="D7" s="9"/>
      <c r="E7" s="9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2"/>
    </row>
    <row r="8" spans="1:17" x14ac:dyDescent="0.25">
      <c r="A8" s="3" t="s">
        <v>16</v>
      </c>
      <c r="B8" s="2" t="s">
        <v>17</v>
      </c>
      <c r="C8" s="2" t="s">
        <v>130</v>
      </c>
      <c r="D8" s="9">
        <v>25</v>
      </c>
      <c r="E8" s="9" t="s">
        <v>126</v>
      </c>
      <c r="F8" s="4">
        <v>31483.95</v>
      </c>
      <c r="G8" s="4">
        <v>1144</v>
      </c>
      <c r="H8" s="4">
        <v>808.5</v>
      </c>
      <c r="I8" s="4">
        <v>33436.449999999997</v>
      </c>
      <c r="J8" s="4">
        <v>7672.11</v>
      </c>
      <c r="K8" s="4">
        <v>3620.65</v>
      </c>
      <c r="L8" s="4">
        <v>0</v>
      </c>
      <c r="M8" s="4">
        <v>4410.3100000000004</v>
      </c>
      <c r="N8" s="4">
        <v>0</v>
      </c>
      <c r="O8" s="4">
        <f>+SUM(J8:N8)</f>
        <v>15703.07</v>
      </c>
      <c r="P8" s="4">
        <f>+I8-O8</f>
        <v>17733.379999999997</v>
      </c>
      <c r="Q8" s="2"/>
    </row>
    <row r="9" spans="1:17" x14ac:dyDescent="0.25">
      <c r="A9" s="3" t="s">
        <v>18</v>
      </c>
      <c r="B9" s="2" t="s">
        <v>19</v>
      </c>
      <c r="C9" s="2" t="s">
        <v>135</v>
      </c>
      <c r="D9" s="9">
        <v>11</v>
      </c>
      <c r="E9" s="9" t="s">
        <v>127</v>
      </c>
      <c r="F9" s="4">
        <v>7666.5</v>
      </c>
      <c r="G9" s="4">
        <v>546.5</v>
      </c>
      <c r="H9" s="4">
        <v>449.5</v>
      </c>
      <c r="I9" s="4">
        <v>8662.5</v>
      </c>
      <c r="J9" s="4">
        <v>1139.21</v>
      </c>
      <c r="K9" s="4">
        <v>881.65</v>
      </c>
      <c r="L9" s="4">
        <v>0</v>
      </c>
      <c r="M9" s="4">
        <v>3684</v>
      </c>
      <c r="N9" s="4">
        <v>0</v>
      </c>
      <c r="O9" s="4">
        <f t="shared" ref="O9:O13" si="0">+SUM(J9:N9)</f>
        <v>5704.8600000000006</v>
      </c>
      <c r="P9" s="4">
        <f t="shared" ref="P9:P13" si="1">+I9-O9</f>
        <v>2957.6399999999994</v>
      </c>
      <c r="Q9" s="2"/>
    </row>
    <row r="10" spans="1:17" x14ac:dyDescent="0.25">
      <c r="A10" s="3" t="s">
        <v>20</v>
      </c>
      <c r="B10" s="2" t="s">
        <v>21</v>
      </c>
      <c r="C10" s="2" t="s">
        <v>136</v>
      </c>
      <c r="D10" s="9">
        <v>18</v>
      </c>
      <c r="E10" s="9" t="s">
        <v>127</v>
      </c>
      <c r="F10" s="4">
        <v>14857.05</v>
      </c>
      <c r="G10" s="4">
        <v>732.5</v>
      </c>
      <c r="H10" s="4">
        <v>553.5</v>
      </c>
      <c r="I10" s="4">
        <v>16143.05</v>
      </c>
      <c r="J10" s="4">
        <v>2798.11</v>
      </c>
      <c r="K10" s="4">
        <v>1708.56</v>
      </c>
      <c r="L10" s="4">
        <v>0</v>
      </c>
      <c r="M10" s="4">
        <v>0</v>
      </c>
      <c r="N10" s="4">
        <v>0</v>
      </c>
      <c r="O10" s="4">
        <f t="shared" si="0"/>
        <v>4506.67</v>
      </c>
      <c r="P10" s="4">
        <f t="shared" si="1"/>
        <v>11636.38</v>
      </c>
      <c r="Q10" s="2"/>
    </row>
    <row r="11" spans="1:17" x14ac:dyDescent="0.25">
      <c r="A11" s="3" t="s">
        <v>22</v>
      </c>
      <c r="B11" s="2" t="s">
        <v>23</v>
      </c>
      <c r="C11" s="2" t="s">
        <v>137</v>
      </c>
      <c r="D11" s="9">
        <v>11</v>
      </c>
      <c r="E11" s="9" t="s">
        <v>127</v>
      </c>
      <c r="F11" s="4">
        <v>7666.5</v>
      </c>
      <c r="G11" s="4">
        <v>546.5</v>
      </c>
      <c r="H11" s="4">
        <v>449.5</v>
      </c>
      <c r="I11" s="4">
        <v>8662.5</v>
      </c>
      <c r="J11" s="4">
        <v>1139.21</v>
      </c>
      <c r="K11" s="4">
        <v>881.65</v>
      </c>
      <c r="L11" s="4">
        <v>0</v>
      </c>
      <c r="M11" s="4">
        <v>0</v>
      </c>
      <c r="N11" s="4">
        <v>0</v>
      </c>
      <c r="O11" s="4">
        <f t="shared" si="0"/>
        <v>2020.8600000000001</v>
      </c>
      <c r="P11" s="4">
        <f t="shared" si="1"/>
        <v>6641.6399999999994</v>
      </c>
      <c r="Q11" s="2"/>
    </row>
    <row r="12" spans="1:17" x14ac:dyDescent="0.25">
      <c r="A12" s="3" t="s">
        <v>24</v>
      </c>
      <c r="B12" s="2" t="s">
        <v>25</v>
      </c>
      <c r="C12" s="2" t="s">
        <v>138</v>
      </c>
      <c r="D12" s="9">
        <v>2</v>
      </c>
      <c r="E12" s="9" t="s">
        <v>126</v>
      </c>
      <c r="F12" s="4">
        <v>5639.55</v>
      </c>
      <c r="G12" s="4">
        <v>368.5</v>
      </c>
      <c r="H12" s="4">
        <v>337.5</v>
      </c>
      <c r="I12" s="4">
        <v>6345.55</v>
      </c>
      <c r="J12" s="4">
        <v>653.15</v>
      </c>
      <c r="K12" s="4">
        <v>648.54999999999995</v>
      </c>
      <c r="L12" s="4">
        <v>0</v>
      </c>
      <c r="M12" s="4">
        <v>1669</v>
      </c>
      <c r="N12" s="4">
        <v>0</v>
      </c>
      <c r="O12" s="4">
        <f t="shared" si="0"/>
        <v>2970.7</v>
      </c>
      <c r="P12" s="4">
        <f t="shared" si="1"/>
        <v>3374.8500000000004</v>
      </c>
      <c r="Q12" s="2"/>
    </row>
    <row r="13" spans="1:17" x14ac:dyDescent="0.25">
      <c r="A13" s="3" t="s">
        <v>26</v>
      </c>
      <c r="B13" s="2" t="s">
        <v>27</v>
      </c>
      <c r="C13" s="2" t="s">
        <v>139</v>
      </c>
      <c r="D13" s="9">
        <v>10</v>
      </c>
      <c r="E13" s="9" t="s">
        <v>127</v>
      </c>
      <c r="F13" s="4">
        <v>7302.45</v>
      </c>
      <c r="G13" s="4">
        <v>523</v>
      </c>
      <c r="H13" s="4">
        <v>443</v>
      </c>
      <c r="I13" s="4">
        <v>8268.4500000000007</v>
      </c>
      <c r="J13" s="4">
        <v>1055.04</v>
      </c>
      <c r="K13" s="4">
        <v>839.78</v>
      </c>
      <c r="L13" s="4">
        <v>0</v>
      </c>
      <c r="M13" s="4">
        <v>0</v>
      </c>
      <c r="N13" s="4">
        <v>0</v>
      </c>
      <c r="O13" s="4">
        <f t="shared" si="0"/>
        <v>1894.82</v>
      </c>
      <c r="P13" s="4">
        <f t="shared" si="1"/>
        <v>6373.630000000001</v>
      </c>
      <c r="Q13" s="2"/>
    </row>
    <row r="14" spans="1:17" x14ac:dyDescent="0.25">
      <c r="A14" s="11" t="s">
        <v>28</v>
      </c>
      <c r="B14" s="2"/>
      <c r="F14" s="14">
        <f t="shared" ref="F14:P14" si="2">SUM(F8:F13)</f>
        <v>74616</v>
      </c>
      <c r="G14" s="14">
        <f t="shared" si="2"/>
        <v>3861</v>
      </c>
      <c r="H14" s="14">
        <f t="shared" si="2"/>
        <v>3041.5</v>
      </c>
      <c r="I14" s="14">
        <f t="shared" si="2"/>
        <v>81518.5</v>
      </c>
      <c r="J14" s="14">
        <f t="shared" si="2"/>
        <v>14456.829999999998</v>
      </c>
      <c r="K14" s="14">
        <f t="shared" si="2"/>
        <v>8580.84</v>
      </c>
      <c r="L14" s="14">
        <f t="shared" si="2"/>
        <v>0</v>
      </c>
      <c r="M14" s="14">
        <f t="shared" si="2"/>
        <v>9763.3100000000013</v>
      </c>
      <c r="N14" s="14">
        <f t="shared" si="2"/>
        <v>0</v>
      </c>
      <c r="O14" s="14">
        <f t="shared" si="2"/>
        <v>32800.980000000003</v>
      </c>
      <c r="P14" s="14">
        <f t="shared" si="2"/>
        <v>48717.51999999999</v>
      </c>
      <c r="Q14" s="2"/>
    </row>
    <row r="15" spans="1:17" x14ac:dyDescent="0.25">
      <c r="A15" s="10" t="s">
        <v>30</v>
      </c>
      <c r="B15" s="2"/>
      <c r="C15" s="2"/>
      <c r="D15" s="9"/>
      <c r="E15" s="9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2"/>
    </row>
    <row r="16" spans="1:17" x14ac:dyDescent="0.25">
      <c r="A16" s="3" t="s">
        <v>31</v>
      </c>
      <c r="B16" s="2" t="s">
        <v>32</v>
      </c>
      <c r="C16" s="2" t="s">
        <v>140</v>
      </c>
      <c r="D16" s="9">
        <v>12</v>
      </c>
      <c r="E16" s="9" t="s">
        <v>126</v>
      </c>
      <c r="F16" s="4">
        <v>7840.05</v>
      </c>
      <c r="G16" s="4">
        <v>549.5</v>
      </c>
      <c r="H16" s="4">
        <v>454.5</v>
      </c>
      <c r="I16" s="4">
        <v>8844.0499999999993</v>
      </c>
      <c r="J16" s="4">
        <v>1177.99</v>
      </c>
      <c r="K16" s="4">
        <v>901.61</v>
      </c>
      <c r="L16" s="4">
        <v>0</v>
      </c>
      <c r="M16" s="4">
        <v>2212</v>
      </c>
      <c r="N16" s="4">
        <v>0</v>
      </c>
      <c r="O16" s="4">
        <f t="shared" ref="O16:O18" si="3">+SUM(J16:N16)</f>
        <v>4291.6000000000004</v>
      </c>
      <c r="P16" s="4">
        <f t="shared" ref="P16:P18" si="4">+I16-O16</f>
        <v>4552.4499999999989</v>
      </c>
      <c r="Q16" s="2"/>
    </row>
    <row r="17" spans="1:17" x14ac:dyDescent="0.25">
      <c r="A17" s="3" t="s">
        <v>33</v>
      </c>
      <c r="B17" s="2" t="s">
        <v>34</v>
      </c>
      <c r="C17" s="2" t="s">
        <v>141</v>
      </c>
      <c r="D17" s="9">
        <v>18</v>
      </c>
      <c r="E17" s="9" t="s">
        <v>126</v>
      </c>
      <c r="F17" s="4">
        <v>14857.05</v>
      </c>
      <c r="G17" s="4">
        <v>732.5</v>
      </c>
      <c r="H17" s="4">
        <v>553.5</v>
      </c>
      <c r="I17" s="4">
        <v>16143.05</v>
      </c>
      <c r="J17" s="4">
        <v>2798.11</v>
      </c>
      <c r="K17" s="4">
        <v>1708.56</v>
      </c>
      <c r="L17" s="4">
        <v>0</v>
      </c>
      <c r="M17" s="4">
        <v>0</v>
      </c>
      <c r="N17" s="4">
        <v>0</v>
      </c>
      <c r="O17" s="4">
        <f t="shared" si="3"/>
        <v>4506.67</v>
      </c>
      <c r="P17" s="4">
        <f t="shared" si="4"/>
        <v>11636.38</v>
      </c>
      <c r="Q17" s="2"/>
    </row>
    <row r="18" spans="1:17" x14ac:dyDescent="0.25">
      <c r="A18" s="3" t="s">
        <v>35</v>
      </c>
      <c r="B18" s="2" t="s">
        <v>36</v>
      </c>
      <c r="C18" s="2" t="s">
        <v>142</v>
      </c>
      <c r="D18" s="9">
        <v>12</v>
      </c>
      <c r="E18" s="9" t="s">
        <v>126</v>
      </c>
      <c r="F18" s="4">
        <v>7840.05</v>
      </c>
      <c r="G18" s="4">
        <v>549.5</v>
      </c>
      <c r="H18" s="4">
        <v>454.5</v>
      </c>
      <c r="I18" s="4">
        <v>8844.0499999999993</v>
      </c>
      <c r="J18" s="4">
        <v>1177.99</v>
      </c>
      <c r="K18" s="4">
        <v>901.61</v>
      </c>
      <c r="L18" s="4">
        <v>0</v>
      </c>
      <c r="M18" s="4">
        <v>0</v>
      </c>
      <c r="N18" s="4">
        <v>0</v>
      </c>
      <c r="O18" s="4">
        <f t="shared" si="3"/>
        <v>2079.6</v>
      </c>
      <c r="P18" s="4">
        <f t="shared" si="4"/>
        <v>6764.4499999999989</v>
      </c>
      <c r="Q18" s="2"/>
    </row>
    <row r="19" spans="1:17" x14ac:dyDescent="0.25">
      <c r="A19" s="11" t="s">
        <v>28</v>
      </c>
      <c r="B19" s="2"/>
      <c r="C19" s="2"/>
      <c r="D19" s="9"/>
      <c r="E19" s="9"/>
      <c r="F19" s="14">
        <f t="shared" ref="F19:P19" si="5">SUM(F16:F18)</f>
        <v>30537.149999999998</v>
      </c>
      <c r="G19" s="14">
        <f t="shared" si="5"/>
        <v>1831.5</v>
      </c>
      <c r="H19" s="14">
        <f t="shared" si="5"/>
        <v>1462.5</v>
      </c>
      <c r="I19" s="14">
        <f t="shared" si="5"/>
        <v>33831.149999999994</v>
      </c>
      <c r="J19" s="14">
        <f t="shared" si="5"/>
        <v>5154.09</v>
      </c>
      <c r="K19" s="14">
        <f t="shared" si="5"/>
        <v>3511.78</v>
      </c>
      <c r="L19" s="14">
        <f t="shared" si="5"/>
        <v>0</v>
      </c>
      <c r="M19" s="14">
        <f t="shared" si="5"/>
        <v>2212</v>
      </c>
      <c r="N19" s="14">
        <f t="shared" si="5"/>
        <v>0</v>
      </c>
      <c r="O19" s="14">
        <f t="shared" si="5"/>
        <v>10877.87</v>
      </c>
      <c r="P19" s="14">
        <f t="shared" si="5"/>
        <v>22953.279999999999</v>
      </c>
      <c r="Q19" s="2"/>
    </row>
    <row r="20" spans="1:17" x14ac:dyDescent="0.25">
      <c r="A20" s="10" t="s">
        <v>37</v>
      </c>
      <c r="B20" s="2"/>
      <c r="C20" s="2"/>
      <c r="D20" s="9"/>
      <c r="E20" s="9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2"/>
    </row>
    <row r="21" spans="1:17" x14ac:dyDescent="0.25">
      <c r="A21" s="3" t="s">
        <v>38</v>
      </c>
      <c r="B21" s="2" t="s">
        <v>39</v>
      </c>
      <c r="C21" s="2" t="s">
        <v>141</v>
      </c>
      <c r="D21" s="9">
        <v>18</v>
      </c>
      <c r="E21" s="9" t="s">
        <v>126</v>
      </c>
      <c r="F21" s="4">
        <v>14857.05</v>
      </c>
      <c r="G21" s="4">
        <v>732.5</v>
      </c>
      <c r="H21" s="4">
        <v>553.5</v>
      </c>
      <c r="I21" s="4">
        <v>16143.05</v>
      </c>
      <c r="J21" s="4">
        <v>2798.11</v>
      </c>
      <c r="K21" s="4">
        <v>1708.56</v>
      </c>
      <c r="L21" s="4">
        <v>0</v>
      </c>
      <c r="M21" s="4">
        <v>3000</v>
      </c>
      <c r="N21" s="4">
        <v>0</v>
      </c>
      <c r="O21" s="4">
        <f t="shared" ref="O21:O31" si="6">+SUM(J21:N21)</f>
        <v>7506.67</v>
      </c>
      <c r="P21" s="4">
        <f t="shared" ref="P21:P31" si="7">+I21-O21</f>
        <v>8636.3799999999992</v>
      </c>
      <c r="Q21" s="2"/>
    </row>
    <row r="22" spans="1:17" x14ac:dyDescent="0.25">
      <c r="A22" s="3" t="s">
        <v>40</v>
      </c>
      <c r="B22" s="2" t="s">
        <v>41</v>
      </c>
      <c r="C22" s="2" t="s">
        <v>143</v>
      </c>
      <c r="D22" s="9">
        <v>7</v>
      </c>
      <c r="E22" s="9" t="s">
        <v>126</v>
      </c>
      <c r="F22" s="4">
        <v>6577.95</v>
      </c>
      <c r="G22" s="4">
        <v>463</v>
      </c>
      <c r="H22" s="4">
        <v>425</v>
      </c>
      <c r="I22" s="4">
        <v>7465.95</v>
      </c>
      <c r="J22" s="4">
        <v>883.63</v>
      </c>
      <c r="K22" s="4">
        <v>756.46</v>
      </c>
      <c r="L22" s="4">
        <v>0</v>
      </c>
      <c r="M22" s="4">
        <v>3040.02</v>
      </c>
      <c r="N22" s="4">
        <v>0</v>
      </c>
      <c r="O22" s="4">
        <f t="shared" si="6"/>
        <v>4680.1100000000006</v>
      </c>
      <c r="P22" s="4">
        <f t="shared" si="7"/>
        <v>2785.8399999999992</v>
      </c>
      <c r="Q22" s="2"/>
    </row>
    <row r="23" spans="1:17" x14ac:dyDescent="0.25">
      <c r="A23" s="3" t="s">
        <v>42</v>
      </c>
      <c r="B23" s="2" t="s">
        <v>43</v>
      </c>
      <c r="C23" s="2" t="s">
        <v>143</v>
      </c>
      <c r="D23" s="9">
        <v>7</v>
      </c>
      <c r="E23" s="9" t="s">
        <v>126</v>
      </c>
      <c r="F23" s="4">
        <v>6577.95</v>
      </c>
      <c r="G23" s="4">
        <v>463</v>
      </c>
      <c r="H23" s="4">
        <v>425</v>
      </c>
      <c r="I23" s="4">
        <v>7465.95</v>
      </c>
      <c r="J23" s="4">
        <v>883.63</v>
      </c>
      <c r="K23" s="4">
        <v>756.46</v>
      </c>
      <c r="L23" s="4">
        <v>0</v>
      </c>
      <c r="M23" s="4">
        <v>3139.34</v>
      </c>
      <c r="N23" s="4">
        <v>0</v>
      </c>
      <c r="O23" s="4">
        <f t="shared" si="6"/>
        <v>4779.43</v>
      </c>
      <c r="P23" s="4">
        <f t="shared" si="7"/>
        <v>2686.5199999999995</v>
      </c>
      <c r="Q23" s="2"/>
    </row>
    <row r="24" spans="1:17" x14ac:dyDescent="0.25">
      <c r="A24" s="3" t="s">
        <v>44</v>
      </c>
      <c r="B24" s="2" t="s">
        <v>45</v>
      </c>
      <c r="C24" s="2" t="s">
        <v>143</v>
      </c>
      <c r="D24" s="9">
        <v>7</v>
      </c>
      <c r="E24" s="9" t="s">
        <v>126</v>
      </c>
      <c r="F24" s="4">
        <v>6577.95</v>
      </c>
      <c r="G24" s="4">
        <v>463</v>
      </c>
      <c r="H24" s="4">
        <v>425</v>
      </c>
      <c r="I24" s="4">
        <v>7465.95</v>
      </c>
      <c r="J24" s="4">
        <v>883.63</v>
      </c>
      <c r="K24" s="4">
        <v>756.46</v>
      </c>
      <c r="L24" s="4">
        <v>0</v>
      </c>
      <c r="M24" s="4">
        <v>2000</v>
      </c>
      <c r="N24" s="4">
        <v>0</v>
      </c>
      <c r="O24" s="4">
        <f t="shared" si="6"/>
        <v>3640.09</v>
      </c>
      <c r="P24" s="4">
        <f t="shared" si="7"/>
        <v>3825.8599999999997</v>
      </c>
      <c r="Q24" s="2"/>
    </row>
    <row r="25" spans="1:17" x14ac:dyDescent="0.25">
      <c r="A25" s="3" t="s">
        <v>46</v>
      </c>
      <c r="B25" s="2" t="s">
        <v>47</v>
      </c>
      <c r="C25" s="2" t="s">
        <v>143</v>
      </c>
      <c r="D25" s="9">
        <v>7</v>
      </c>
      <c r="E25" s="9" t="s">
        <v>126</v>
      </c>
      <c r="F25" s="4">
        <v>6577.95</v>
      </c>
      <c r="G25" s="4">
        <v>463</v>
      </c>
      <c r="H25" s="4">
        <v>425</v>
      </c>
      <c r="I25" s="4">
        <v>7465.95</v>
      </c>
      <c r="J25" s="4">
        <v>883.63</v>
      </c>
      <c r="K25" s="4">
        <v>756.46</v>
      </c>
      <c r="L25" s="4">
        <v>0</v>
      </c>
      <c r="M25" s="4">
        <v>2830.36</v>
      </c>
      <c r="N25" s="4">
        <v>0</v>
      </c>
      <c r="O25" s="4">
        <f t="shared" si="6"/>
        <v>4470.4500000000007</v>
      </c>
      <c r="P25" s="4">
        <f t="shared" si="7"/>
        <v>2995.4999999999991</v>
      </c>
      <c r="Q25" s="2"/>
    </row>
    <row r="26" spans="1:17" x14ac:dyDescent="0.25">
      <c r="A26" s="3" t="s">
        <v>48</v>
      </c>
      <c r="B26" s="2" t="s">
        <v>49</v>
      </c>
      <c r="C26" s="2" t="s">
        <v>143</v>
      </c>
      <c r="D26" s="9">
        <v>7</v>
      </c>
      <c r="E26" s="9" t="s">
        <v>126</v>
      </c>
      <c r="F26" s="4">
        <v>6577.95</v>
      </c>
      <c r="G26" s="4">
        <v>463</v>
      </c>
      <c r="H26" s="4">
        <v>425</v>
      </c>
      <c r="I26" s="4">
        <v>7465.95</v>
      </c>
      <c r="J26" s="4">
        <v>883.63</v>
      </c>
      <c r="K26" s="4">
        <v>756.46</v>
      </c>
      <c r="L26" s="4">
        <v>1671.63</v>
      </c>
      <c r="M26" s="4">
        <v>1055</v>
      </c>
      <c r="N26" s="4">
        <v>412.44</v>
      </c>
      <c r="O26" s="4">
        <f t="shared" si="6"/>
        <v>4779.16</v>
      </c>
      <c r="P26" s="4">
        <f t="shared" si="7"/>
        <v>2686.79</v>
      </c>
      <c r="Q26" s="2"/>
    </row>
    <row r="27" spans="1:17" x14ac:dyDescent="0.25">
      <c r="A27" s="3" t="s">
        <v>50</v>
      </c>
      <c r="B27" s="2" t="s">
        <v>51</v>
      </c>
      <c r="C27" s="2" t="s">
        <v>143</v>
      </c>
      <c r="D27" s="9">
        <v>7</v>
      </c>
      <c r="E27" s="9" t="s">
        <v>126</v>
      </c>
      <c r="F27" s="4">
        <v>6577.95</v>
      </c>
      <c r="G27" s="4">
        <v>463</v>
      </c>
      <c r="H27" s="4">
        <v>425</v>
      </c>
      <c r="I27" s="4">
        <v>7465.95</v>
      </c>
      <c r="J27" s="4">
        <v>883.63</v>
      </c>
      <c r="K27" s="4">
        <v>756.46</v>
      </c>
      <c r="L27" s="4">
        <v>0</v>
      </c>
      <c r="M27" s="4">
        <v>2000</v>
      </c>
      <c r="N27" s="4">
        <v>0</v>
      </c>
      <c r="O27" s="4">
        <f t="shared" si="6"/>
        <v>3640.09</v>
      </c>
      <c r="P27" s="4">
        <f t="shared" si="7"/>
        <v>3825.8599999999997</v>
      </c>
      <c r="Q27" s="2"/>
    </row>
    <row r="28" spans="1:17" x14ac:dyDescent="0.25">
      <c r="A28" s="3" t="s">
        <v>52</v>
      </c>
      <c r="B28" s="2" t="s">
        <v>53</v>
      </c>
      <c r="C28" s="2" t="s">
        <v>143</v>
      </c>
      <c r="D28" s="9">
        <v>7</v>
      </c>
      <c r="E28" s="9" t="s">
        <v>126</v>
      </c>
      <c r="F28" s="4">
        <v>6577.95</v>
      </c>
      <c r="G28" s="4">
        <v>463</v>
      </c>
      <c r="H28" s="4">
        <v>425</v>
      </c>
      <c r="I28" s="4">
        <v>7465.95</v>
      </c>
      <c r="J28" s="4">
        <v>883.63</v>
      </c>
      <c r="K28" s="4">
        <v>756.46</v>
      </c>
      <c r="L28" s="4">
        <v>0</v>
      </c>
      <c r="M28" s="4">
        <v>1334</v>
      </c>
      <c r="N28" s="4">
        <v>0</v>
      </c>
      <c r="O28" s="4">
        <f t="shared" si="6"/>
        <v>2974.09</v>
      </c>
      <c r="P28" s="4">
        <f t="shared" si="7"/>
        <v>4491.8599999999997</v>
      </c>
      <c r="Q28" s="2"/>
    </row>
    <row r="29" spans="1:17" x14ac:dyDescent="0.25">
      <c r="A29" s="3" t="s">
        <v>54</v>
      </c>
      <c r="B29" s="2" t="s">
        <v>55</v>
      </c>
      <c r="C29" s="2" t="s">
        <v>144</v>
      </c>
      <c r="D29" s="9">
        <v>9</v>
      </c>
      <c r="E29" s="9" t="s">
        <v>126</v>
      </c>
      <c r="F29" s="4">
        <v>7143.45</v>
      </c>
      <c r="G29" s="4">
        <v>478.5</v>
      </c>
      <c r="H29" s="4">
        <v>440.5</v>
      </c>
      <c r="I29" s="4">
        <v>8062.45</v>
      </c>
      <c r="J29" s="4">
        <v>1011.04</v>
      </c>
      <c r="K29" s="4">
        <v>821.5</v>
      </c>
      <c r="L29" s="4">
        <v>0</v>
      </c>
      <c r="M29" s="4">
        <v>1908</v>
      </c>
      <c r="N29" s="4">
        <v>0</v>
      </c>
      <c r="O29" s="4">
        <f t="shared" si="6"/>
        <v>3740.54</v>
      </c>
      <c r="P29" s="4">
        <f t="shared" si="7"/>
        <v>4321.91</v>
      </c>
      <c r="Q29" s="2"/>
    </row>
    <row r="30" spans="1:17" x14ac:dyDescent="0.25">
      <c r="A30" s="3" t="s">
        <v>56</v>
      </c>
      <c r="B30" s="2" t="s">
        <v>57</v>
      </c>
      <c r="C30" s="2" t="s">
        <v>144</v>
      </c>
      <c r="D30" s="9">
        <v>9</v>
      </c>
      <c r="E30" s="9" t="s">
        <v>126</v>
      </c>
      <c r="F30" s="4">
        <v>7143.45</v>
      </c>
      <c r="G30" s="4">
        <v>478.5</v>
      </c>
      <c r="H30" s="4">
        <v>440.5</v>
      </c>
      <c r="I30" s="4">
        <v>8062.45</v>
      </c>
      <c r="J30" s="4">
        <v>1011.04</v>
      </c>
      <c r="K30" s="4">
        <v>821.5</v>
      </c>
      <c r="L30" s="4">
        <v>0</v>
      </c>
      <c r="M30" s="4">
        <v>3422.34</v>
      </c>
      <c r="N30" s="4">
        <v>0</v>
      </c>
      <c r="O30" s="4">
        <f t="shared" si="6"/>
        <v>5254.88</v>
      </c>
      <c r="P30" s="4">
        <f t="shared" si="7"/>
        <v>2807.5699999999997</v>
      </c>
      <c r="Q30" s="2"/>
    </row>
    <row r="31" spans="1:17" x14ac:dyDescent="0.25">
      <c r="A31" s="3" t="s">
        <v>58</v>
      </c>
      <c r="B31" s="2" t="s">
        <v>59</v>
      </c>
      <c r="C31" s="2" t="s">
        <v>145</v>
      </c>
      <c r="D31" s="9">
        <v>14</v>
      </c>
      <c r="E31" s="9" t="s">
        <v>126</v>
      </c>
      <c r="F31" s="4">
        <v>8827.0499999999993</v>
      </c>
      <c r="G31" s="4">
        <v>581.5</v>
      </c>
      <c r="H31" s="4">
        <v>471</v>
      </c>
      <c r="I31" s="4">
        <v>9879.5499999999993</v>
      </c>
      <c r="J31" s="4">
        <v>1399.17</v>
      </c>
      <c r="K31" s="4">
        <v>1015.11</v>
      </c>
      <c r="L31" s="4">
        <v>0</v>
      </c>
      <c r="M31" s="4">
        <v>0</v>
      </c>
      <c r="N31" s="4">
        <v>0</v>
      </c>
      <c r="O31" s="4">
        <f t="shared" si="6"/>
        <v>2414.2800000000002</v>
      </c>
      <c r="P31" s="4">
        <f t="shared" si="7"/>
        <v>7465.2699999999986</v>
      </c>
      <c r="Q31" s="2"/>
    </row>
    <row r="32" spans="1:17" x14ac:dyDescent="0.25">
      <c r="A32" s="11" t="s">
        <v>28</v>
      </c>
      <c r="B32" s="2"/>
      <c r="C32" s="2"/>
      <c r="D32" s="9"/>
      <c r="E32" s="9"/>
      <c r="F32" s="14">
        <f t="shared" ref="F32:P32" si="8">SUM(F21:F31)</f>
        <v>84016.65</v>
      </c>
      <c r="G32" s="14">
        <f t="shared" si="8"/>
        <v>5512</v>
      </c>
      <c r="H32" s="14">
        <f t="shared" si="8"/>
        <v>4880.5</v>
      </c>
      <c r="I32" s="14">
        <f t="shared" si="8"/>
        <v>94409.15</v>
      </c>
      <c r="J32" s="14">
        <f t="shared" si="8"/>
        <v>12404.770000000002</v>
      </c>
      <c r="K32" s="14">
        <f t="shared" si="8"/>
        <v>9661.89</v>
      </c>
      <c r="L32" s="14">
        <f t="shared" si="8"/>
        <v>1671.63</v>
      </c>
      <c r="M32" s="14">
        <f t="shared" si="8"/>
        <v>23729.06</v>
      </c>
      <c r="N32" s="14">
        <f t="shared" si="8"/>
        <v>412.44</v>
      </c>
      <c r="O32" s="14">
        <f t="shared" si="8"/>
        <v>47879.789999999994</v>
      </c>
      <c r="P32" s="14">
        <f t="shared" si="8"/>
        <v>46529.36</v>
      </c>
      <c r="Q32" s="2"/>
    </row>
    <row r="33" spans="1:17" x14ac:dyDescent="0.25">
      <c r="A33" s="11"/>
      <c r="B33" s="2"/>
      <c r="C33" s="2"/>
      <c r="D33" s="9"/>
      <c r="E33" s="9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2"/>
    </row>
    <row r="34" spans="1:17" ht="35.25" thickBot="1" x14ac:dyDescent="0.3">
      <c r="A34" s="5" t="s">
        <v>4</v>
      </c>
      <c r="B34" s="6" t="s">
        <v>5</v>
      </c>
      <c r="C34" s="6" t="s">
        <v>123</v>
      </c>
      <c r="D34" s="16" t="s">
        <v>124</v>
      </c>
      <c r="E34" s="16" t="s">
        <v>125</v>
      </c>
      <c r="F34" s="7" t="s">
        <v>6</v>
      </c>
      <c r="G34" s="7" t="s">
        <v>7</v>
      </c>
      <c r="H34" s="7" t="s">
        <v>8</v>
      </c>
      <c r="I34" s="8" t="s">
        <v>128</v>
      </c>
      <c r="J34" s="7" t="s">
        <v>9</v>
      </c>
      <c r="K34" s="7" t="s">
        <v>10</v>
      </c>
      <c r="L34" s="7" t="s">
        <v>11</v>
      </c>
      <c r="M34" s="7" t="s">
        <v>12</v>
      </c>
      <c r="N34" s="7" t="s">
        <v>13</v>
      </c>
      <c r="O34" s="8" t="s">
        <v>129</v>
      </c>
      <c r="P34" s="7" t="s">
        <v>14</v>
      </c>
      <c r="Q34" s="9"/>
    </row>
    <row r="35" spans="1:17" ht="15.75" thickTop="1" x14ac:dyDescent="0.25">
      <c r="A35" s="10" t="s">
        <v>60</v>
      </c>
      <c r="B35" s="2"/>
      <c r="C35" s="2"/>
      <c r="D35" s="9"/>
      <c r="E35" s="9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2"/>
    </row>
    <row r="36" spans="1:17" x14ac:dyDescent="0.25">
      <c r="A36" s="3" t="s">
        <v>61</v>
      </c>
      <c r="B36" s="2" t="s">
        <v>62</v>
      </c>
      <c r="C36" s="2" t="s">
        <v>141</v>
      </c>
      <c r="D36" s="9">
        <v>18</v>
      </c>
      <c r="E36" s="9" t="s">
        <v>126</v>
      </c>
      <c r="F36" s="4">
        <v>14857.05</v>
      </c>
      <c r="G36" s="4">
        <v>732.5</v>
      </c>
      <c r="H36" s="4">
        <v>553.5</v>
      </c>
      <c r="I36" s="4">
        <v>16143.05</v>
      </c>
      <c r="J36" s="4">
        <v>2798.11</v>
      </c>
      <c r="K36" s="4">
        <v>1708.56</v>
      </c>
      <c r="L36" s="4">
        <v>0</v>
      </c>
      <c r="M36" s="4">
        <v>0</v>
      </c>
      <c r="N36" s="4">
        <v>0</v>
      </c>
      <c r="O36" s="4">
        <f t="shared" ref="O36:O61" si="9">+SUM(J36:N36)</f>
        <v>4506.67</v>
      </c>
      <c r="P36" s="4">
        <f t="shared" ref="P36:P61" si="10">+I36-O36</f>
        <v>11636.38</v>
      </c>
      <c r="Q36" s="2"/>
    </row>
    <row r="37" spans="1:17" x14ac:dyDescent="0.25">
      <c r="A37" s="3" t="s">
        <v>63</v>
      </c>
      <c r="B37" s="2" t="s">
        <v>64</v>
      </c>
      <c r="C37" s="2" t="s">
        <v>147</v>
      </c>
      <c r="D37" s="9">
        <v>10</v>
      </c>
      <c r="E37" s="9" t="s">
        <v>126</v>
      </c>
      <c r="F37" s="4">
        <v>7302.45</v>
      </c>
      <c r="G37" s="4">
        <v>523</v>
      </c>
      <c r="H37" s="4">
        <v>443</v>
      </c>
      <c r="I37" s="4">
        <v>8268.4500000000007</v>
      </c>
      <c r="J37" s="4">
        <v>1055.04</v>
      </c>
      <c r="K37" s="4">
        <v>839.78</v>
      </c>
      <c r="L37" s="4">
        <v>0</v>
      </c>
      <c r="M37" s="4">
        <v>0</v>
      </c>
      <c r="N37" s="4">
        <v>0</v>
      </c>
      <c r="O37" s="4">
        <f t="shared" si="9"/>
        <v>1894.82</v>
      </c>
      <c r="P37" s="4">
        <f t="shared" si="10"/>
        <v>6373.630000000001</v>
      </c>
      <c r="Q37" s="2"/>
    </row>
    <row r="38" spans="1:17" x14ac:dyDescent="0.25">
      <c r="A38" s="3" t="s">
        <v>65</v>
      </c>
      <c r="B38" s="2" t="s">
        <v>66</v>
      </c>
      <c r="C38" s="2" t="s">
        <v>148</v>
      </c>
      <c r="D38" s="9">
        <v>10</v>
      </c>
      <c r="E38" s="9" t="s">
        <v>126</v>
      </c>
      <c r="F38" s="4">
        <v>7302.45</v>
      </c>
      <c r="G38" s="4">
        <v>523</v>
      </c>
      <c r="H38" s="4">
        <v>443</v>
      </c>
      <c r="I38" s="4">
        <v>8268.4500000000007</v>
      </c>
      <c r="J38" s="4">
        <v>1055.04</v>
      </c>
      <c r="K38" s="4">
        <v>839.78</v>
      </c>
      <c r="L38" s="4">
        <v>0</v>
      </c>
      <c r="M38" s="4">
        <v>3002</v>
      </c>
      <c r="N38" s="4">
        <v>0</v>
      </c>
      <c r="O38" s="4">
        <f t="shared" si="9"/>
        <v>4896.82</v>
      </c>
      <c r="P38" s="4">
        <f t="shared" si="10"/>
        <v>3371.630000000001</v>
      </c>
      <c r="Q38" s="2"/>
    </row>
    <row r="39" spans="1:17" x14ac:dyDescent="0.25">
      <c r="A39" s="3" t="s">
        <v>67</v>
      </c>
      <c r="B39" s="2" t="s">
        <v>68</v>
      </c>
      <c r="C39" s="2" t="s">
        <v>148</v>
      </c>
      <c r="D39" s="9">
        <v>10</v>
      </c>
      <c r="E39" s="9" t="s">
        <v>126</v>
      </c>
      <c r="F39" s="4">
        <v>7302.45</v>
      </c>
      <c r="G39" s="4">
        <v>523</v>
      </c>
      <c r="H39" s="4">
        <v>443</v>
      </c>
      <c r="I39" s="4">
        <v>8268.4500000000007</v>
      </c>
      <c r="J39" s="4">
        <v>1055.04</v>
      </c>
      <c r="K39" s="4">
        <v>839.78</v>
      </c>
      <c r="L39" s="4">
        <v>0</v>
      </c>
      <c r="M39" s="4">
        <v>2833.9</v>
      </c>
      <c r="N39" s="4">
        <v>0</v>
      </c>
      <c r="O39" s="4">
        <f t="shared" si="9"/>
        <v>4728.72</v>
      </c>
      <c r="P39" s="4">
        <f t="shared" si="10"/>
        <v>3539.7300000000005</v>
      </c>
      <c r="Q39" s="2"/>
    </row>
    <row r="40" spans="1:17" x14ac:dyDescent="0.25">
      <c r="A40" s="3" t="s">
        <v>69</v>
      </c>
      <c r="B40" s="2" t="s">
        <v>70</v>
      </c>
      <c r="C40" s="2" t="s">
        <v>148</v>
      </c>
      <c r="D40" s="9">
        <v>10</v>
      </c>
      <c r="E40" s="9" t="s">
        <v>126</v>
      </c>
      <c r="F40" s="4">
        <v>7302.45</v>
      </c>
      <c r="G40" s="4">
        <v>523</v>
      </c>
      <c r="H40" s="4">
        <v>443</v>
      </c>
      <c r="I40" s="4">
        <v>8268.4500000000007</v>
      </c>
      <c r="J40" s="4">
        <v>1055.04</v>
      </c>
      <c r="K40" s="4">
        <v>839.78</v>
      </c>
      <c r="L40" s="4">
        <v>0</v>
      </c>
      <c r="M40" s="4">
        <v>0</v>
      </c>
      <c r="N40" s="4">
        <v>3117.7</v>
      </c>
      <c r="O40" s="4">
        <f t="shared" si="9"/>
        <v>5012.5199999999995</v>
      </c>
      <c r="P40" s="4">
        <f t="shared" si="10"/>
        <v>3255.9300000000012</v>
      </c>
      <c r="Q40" s="2"/>
    </row>
    <row r="41" spans="1:17" x14ac:dyDescent="0.25">
      <c r="A41" s="3" t="s">
        <v>71</v>
      </c>
      <c r="B41" s="2" t="s">
        <v>72</v>
      </c>
      <c r="C41" s="2" t="s">
        <v>148</v>
      </c>
      <c r="D41" s="9">
        <v>10</v>
      </c>
      <c r="E41" s="9" t="s">
        <v>126</v>
      </c>
      <c r="F41" s="4">
        <v>7302.45</v>
      </c>
      <c r="G41" s="4">
        <v>523</v>
      </c>
      <c r="H41" s="4">
        <v>443</v>
      </c>
      <c r="I41" s="4">
        <v>8268.4500000000007</v>
      </c>
      <c r="J41" s="4">
        <v>1055.04</v>
      </c>
      <c r="K41" s="4">
        <v>839.78</v>
      </c>
      <c r="L41" s="4">
        <v>0</v>
      </c>
      <c r="M41" s="4">
        <v>3502</v>
      </c>
      <c r="N41" s="4">
        <v>0</v>
      </c>
      <c r="O41" s="4">
        <f t="shared" si="9"/>
        <v>5396.82</v>
      </c>
      <c r="P41" s="4">
        <f t="shared" si="10"/>
        <v>2871.630000000001</v>
      </c>
      <c r="Q41" s="2"/>
    </row>
    <row r="42" spans="1:17" x14ac:dyDescent="0.25">
      <c r="A42" s="3" t="s">
        <v>73</v>
      </c>
      <c r="B42" s="2" t="s">
        <v>74</v>
      </c>
      <c r="C42" s="2" t="s">
        <v>148</v>
      </c>
      <c r="D42" s="9">
        <v>10</v>
      </c>
      <c r="E42" s="9" t="s">
        <v>126</v>
      </c>
      <c r="F42" s="4">
        <v>7302.45</v>
      </c>
      <c r="G42" s="4">
        <v>523</v>
      </c>
      <c r="H42" s="4">
        <v>443</v>
      </c>
      <c r="I42" s="4">
        <v>8268.4500000000007</v>
      </c>
      <c r="J42" s="4">
        <v>1055.04</v>
      </c>
      <c r="K42" s="4">
        <v>839.78</v>
      </c>
      <c r="L42" s="4">
        <v>0</v>
      </c>
      <c r="M42" s="4">
        <v>0</v>
      </c>
      <c r="N42" s="4">
        <v>0</v>
      </c>
      <c r="O42" s="4">
        <f t="shared" si="9"/>
        <v>1894.82</v>
      </c>
      <c r="P42" s="4">
        <f t="shared" si="10"/>
        <v>6373.630000000001</v>
      </c>
      <c r="Q42" s="2"/>
    </row>
    <row r="43" spans="1:17" x14ac:dyDescent="0.25">
      <c r="A43" s="3" t="s">
        <v>75</v>
      </c>
      <c r="B43" s="2" t="s">
        <v>76</v>
      </c>
      <c r="C43" s="2" t="s">
        <v>146</v>
      </c>
      <c r="D43" s="9">
        <v>1</v>
      </c>
      <c r="E43" s="9" t="s">
        <v>126</v>
      </c>
      <c r="F43" s="4">
        <v>5453.55</v>
      </c>
      <c r="G43" s="4">
        <v>358.5</v>
      </c>
      <c r="H43" s="4">
        <v>333.5</v>
      </c>
      <c r="I43" s="4">
        <v>6145.55</v>
      </c>
      <c r="J43" s="4">
        <v>617.30999999999995</v>
      </c>
      <c r="K43" s="4">
        <v>627.16</v>
      </c>
      <c r="L43" s="4">
        <v>0</v>
      </c>
      <c r="M43" s="4">
        <v>2417</v>
      </c>
      <c r="N43" s="4">
        <v>0</v>
      </c>
      <c r="O43" s="4">
        <f t="shared" si="9"/>
        <v>3661.47</v>
      </c>
      <c r="P43" s="4">
        <f t="shared" si="10"/>
        <v>2484.0800000000004</v>
      </c>
      <c r="Q43" s="2"/>
    </row>
    <row r="44" spans="1:17" x14ac:dyDescent="0.25">
      <c r="A44" s="3" t="s">
        <v>77</v>
      </c>
      <c r="B44" s="2" t="s">
        <v>78</v>
      </c>
      <c r="C44" s="2" t="s">
        <v>148</v>
      </c>
      <c r="D44" s="9">
        <v>1</v>
      </c>
      <c r="E44" s="9" t="s">
        <v>126</v>
      </c>
      <c r="F44" s="4">
        <v>5453.55</v>
      </c>
      <c r="G44" s="4">
        <v>358.5</v>
      </c>
      <c r="H44" s="4">
        <v>333.5</v>
      </c>
      <c r="I44" s="4">
        <v>6145.55</v>
      </c>
      <c r="J44" s="4">
        <v>617.30999999999995</v>
      </c>
      <c r="K44" s="4">
        <v>627.16</v>
      </c>
      <c r="L44" s="4">
        <v>0</v>
      </c>
      <c r="M44" s="4">
        <v>1671</v>
      </c>
      <c r="N44" s="4">
        <v>0</v>
      </c>
      <c r="O44" s="4">
        <f t="shared" si="9"/>
        <v>2915.47</v>
      </c>
      <c r="P44" s="4">
        <f t="shared" si="10"/>
        <v>3230.0800000000004</v>
      </c>
      <c r="Q44" s="2"/>
    </row>
    <row r="45" spans="1:17" x14ac:dyDescent="0.25">
      <c r="A45" s="3" t="s">
        <v>79</v>
      </c>
      <c r="B45" s="2" t="s">
        <v>80</v>
      </c>
      <c r="C45" s="2" t="s">
        <v>148</v>
      </c>
      <c r="D45" s="9">
        <v>1</v>
      </c>
      <c r="E45" s="9" t="s">
        <v>126</v>
      </c>
      <c r="F45" s="4">
        <v>5453.55</v>
      </c>
      <c r="G45" s="4">
        <v>358.5</v>
      </c>
      <c r="H45" s="4">
        <v>333.5</v>
      </c>
      <c r="I45" s="4">
        <v>6145.55</v>
      </c>
      <c r="J45" s="4">
        <v>617.30999999999995</v>
      </c>
      <c r="K45" s="4">
        <v>627.16</v>
      </c>
      <c r="L45" s="4">
        <v>0</v>
      </c>
      <c r="M45" s="4">
        <v>0</v>
      </c>
      <c r="N45" s="4">
        <v>0</v>
      </c>
      <c r="O45" s="4">
        <f t="shared" si="9"/>
        <v>1244.4699999999998</v>
      </c>
      <c r="P45" s="4">
        <f t="shared" si="10"/>
        <v>4901.08</v>
      </c>
      <c r="Q45" s="2"/>
    </row>
    <row r="46" spans="1:17" x14ac:dyDescent="0.25">
      <c r="A46" s="3" t="s">
        <v>81</v>
      </c>
      <c r="B46" s="2" t="s">
        <v>82</v>
      </c>
      <c r="C46" s="2" t="s">
        <v>147</v>
      </c>
      <c r="D46" s="9">
        <v>10</v>
      </c>
      <c r="E46" s="9" t="s">
        <v>126</v>
      </c>
      <c r="F46" s="4">
        <v>7302.45</v>
      </c>
      <c r="G46" s="4">
        <v>523</v>
      </c>
      <c r="H46" s="4">
        <v>443</v>
      </c>
      <c r="I46" s="4">
        <v>8268.4500000000007</v>
      </c>
      <c r="J46" s="4">
        <v>1055.04</v>
      </c>
      <c r="K46" s="4">
        <v>839.78</v>
      </c>
      <c r="L46" s="4">
        <v>0</v>
      </c>
      <c r="M46" s="4">
        <v>3002</v>
      </c>
      <c r="N46" s="4">
        <v>0</v>
      </c>
      <c r="O46" s="4">
        <f t="shared" si="9"/>
        <v>4896.82</v>
      </c>
      <c r="P46" s="4">
        <f t="shared" si="10"/>
        <v>3371.630000000001</v>
      </c>
      <c r="Q46" s="2"/>
    </row>
    <row r="47" spans="1:17" x14ac:dyDescent="0.25">
      <c r="A47" s="3" t="s">
        <v>83</v>
      </c>
      <c r="B47" s="2" t="s">
        <v>84</v>
      </c>
      <c r="C47" s="2" t="s">
        <v>147</v>
      </c>
      <c r="D47" s="9">
        <v>10</v>
      </c>
      <c r="E47" s="9" t="s">
        <v>126</v>
      </c>
      <c r="F47" s="4">
        <v>7302.45</v>
      </c>
      <c r="G47" s="4">
        <v>523</v>
      </c>
      <c r="H47" s="4">
        <v>443</v>
      </c>
      <c r="I47" s="4">
        <v>8268.4500000000007</v>
      </c>
      <c r="J47" s="4">
        <v>1055.04</v>
      </c>
      <c r="K47" s="4">
        <v>839.78</v>
      </c>
      <c r="L47" s="4">
        <v>0</v>
      </c>
      <c r="M47" s="4">
        <v>3502</v>
      </c>
      <c r="N47" s="4">
        <v>0</v>
      </c>
      <c r="O47" s="4">
        <f t="shared" si="9"/>
        <v>5396.82</v>
      </c>
      <c r="P47" s="4">
        <f t="shared" si="10"/>
        <v>2871.630000000001</v>
      </c>
      <c r="Q47" s="2"/>
    </row>
    <row r="48" spans="1:17" x14ac:dyDescent="0.25">
      <c r="A48" s="3" t="s">
        <v>85</v>
      </c>
      <c r="B48" s="2" t="s">
        <v>86</v>
      </c>
      <c r="C48" s="2" t="s">
        <v>148</v>
      </c>
      <c r="D48" s="9">
        <v>1</v>
      </c>
      <c r="E48" s="9" t="s">
        <v>126</v>
      </c>
      <c r="F48" s="4">
        <v>5453.55</v>
      </c>
      <c r="G48" s="4">
        <v>358.5</v>
      </c>
      <c r="H48" s="4">
        <v>333.5</v>
      </c>
      <c r="I48" s="4">
        <v>6145.55</v>
      </c>
      <c r="J48" s="4">
        <v>617.30999999999995</v>
      </c>
      <c r="K48" s="4">
        <v>627.16</v>
      </c>
      <c r="L48" s="4">
        <v>0</v>
      </c>
      <c r="M48" s="4">
        <v>0</v>
      </c>
      <c r="N48" s="4">
        <v>0</v>
      </c>
      <c r="O48" s="4">
        <f t="shared" si="9"/>
        <v>1244.4699999999998</v>
      </c>
      <c r="P48" s="4">
        <f t="shared" si="10"/>
        <v>4901.08</v>
      </c>
      <c r="Q48" s="2"/>
    </row>
    <row r="49" spans="1:17" x14ac:dyDescent="0.25">
      <c r="A49" s="3" t="s">
        <v>87</v>
      </c>
      <c r="B49" s="2" t="s">
        <v>88</v>
      </c>
      <c r="C49" s="2" t="s">
        <v>148</v>
      </c>
      <c r="D49" s="9">
        <v>1</v>
      </c>
      <c r="E49" s="9" t="s">
        <v>126</v>
      </c>
      <c r="F49" s="4">
        <v>5453.55</v>
      </c>
      <c r="G49" s="4">
        <v>358.5</v>
      </c>
      <c r="H49" s="4">
        <v>333.5</v>
      </c>
      <c r="I49" s="4">
        <v>6145.55</v>
      </c>
      <c r="J49" s="4">
        <v>617.30999999999995</v>
      </c>
      <c r="K49" s="4">
        <v>627.16</v>
      </c>
      <c r="L49" s="4">
        <v>0</v>
      </c>
      <c r="M49" s="4">
        <v>0</v>
      </c>
      <c r="N49" s="4">
        <v>0</v>
      </c>
      <c r="O49" s="4">
        <f t="shared" si="9"/>
        <v>1244.4699999999998</v>
      </c>
      <c r="P49" s="4">
        <f t="shared" si="10"/>
        <v>4901.08</v>
      </c>
      <c r="Q49" s="2"/>
    </row>
    <row r="50" spans="1:17" x14ac:dyDescent="0.25">
      <c r="A50" s="3" t="s">
        <v>89</v>
      </c>
      <c r="B50" s="2" t="s">
        <v>90</v>
      </c>
      <c r="C50" s="2" t="s">
        <v>148</v>
      </c>
      <c r="D50" s="9">
        <v>1</v>
      </c>
      <c r="E50" s="9" t="s">
        <v>126</v>
      </c>
      <c r="F50" s="4">
        <v>5453.55</v>
      </c>
      <c r="G50" s="4">
        <v>358.5</v>
      </c>
      <c r="H50" s="4">
        <v>333.5</v>
      </c>
      <c r="I50" s="4">
        <v>6145.55</v>
      </c>
      <c r="J50" s="4">
        <v>617.30999999999995</v>
      </c>
      <c r="K50" s="4">
        <v>627.16</v>
      </c>
      <c r="L50" s="4">
        <v>0</v>
      </c>
      <c r="M50" s="4">
        <v>2209</v>
      </c>
      <c r="N50" s="4">
        <v>0</v>
      </c>
      <c r="O50" s="4">
        <f t="shared" si="9"/>
        <v>3453.47</v>
      </c>
      <c r="P50" s="4">
        <f t="shared" si="10"/>
        <v>2692.0800000000004</v>
      </c>
      <c r="Q50" s="2"/>
    </row>
    <row r="51" spans="1:17" x14ac:dyDescent="0.25">
      <c r="A51" s="3" t="s">
        <v>91</v>
      </c>
      <c r="B51" s="2" t="s">
        <v>92</v>
      </c>
      <c r="C51" s="2" t="s">
        <v>148</v>
      </c>
      <c r="D51" s="9">
        <v>1</v>
      </c>
      <c r="E51" s="9" t="s">
        <v>126</v>
      </c>
      <c r="F51" s="4">
        <v>5453.55</v>
      </c>
      <c r="G51" s="4">
        <v>358.5</v>
      </c>
      <c r="H51" s="4">
        <v>333.5</v>
      </c>
      <c r="I51" s="4">
        <v>6145.55</v>
      </c>
      <c r="J51" s="4">
        <v>617.30999999999995</v>
      </c>
      <c r="K51" s="4">
        <v>627.16</v>
      </c>
      <c r="L51" s="4">
        <v>0</v>
      </c>
      <c r="M51" s="4">
        <v>0</v>
      </c>
      <c r="N51" s="4">
        <v>0</v>
      </c>
      <c r="O51" s="4">
        <f t="shared" si="9"/>
        <v>1244.4699999999998</v>
      </c>
      <c r="P51" s="4">
        <f t="shared" si="10"/>
        <v>4901.08</v>
      </c>
      <c r="Q51" s="2"/>
    </row>
    <row r="52" spans="1:17" x14ac:dyDescent="0.25">
      <c r="A52" s="3" t="s">
        <v>93</v>
      </c>
      <c r="B52" s="2" t="s">
        <v>94</v>
      </c>
      <c r="C52" s="2" t="s">
        <v>148</v>
      </c>
      <c r="D52" s="9">
        <v>1</v>
      </c>
      <c r="E52" s="9" t="s">
        <v>126</v>
      </c>
      <c r="F52" s="4">
        <v>5453.55</v>
      </c>
      <c r="G52" s="4">
        <v>358.5</v>
      </c>
      <c r="H52" s="4">
        <v>333.5</v>
      </c>
      <c r="I52" s="4">
        <v>6145.55</v>
      </c>
      <c r="J52" s="4">
        <v>617.30999999999995</v>
      </c>
      <c r="K52" s="4">
        <v>627.16</v>
      </c>
      <c r="L52" s="4">
        <v>0</v>
      </c>
      <c r="M52" s="4">
        <v>0</v>
      </c>
      <c r="N52" s="4">
        <v>0</v>
      </c>
      <c r="O52" s="4">
        <f t="shared" si="9"/>
        <v>1244.4699999999998</v>
      </c>
      <c r="P52" s="4">
        <f t="shared" si="10"/>
        <v>4901.08</v>
      </c>
      <c r="Q52" s="2"/>
    </row>
    <row r="53" spans="1:17" x14ac:dyDescent="0.25">
      <c r="A53" s="3" t="s">
        <v>95</v>
      </c>
      <c r="B53" s="2" t="s">
        <v>96</v>
      </c>
      <c r="C53" s="2" t="s">
        <v>148</v>
      </c>
      <c r="D53" s="9">
        <v>1</v>
      </c>
      <c r="E53" s="9" t="s">
        <v>126</v>
      </c>
      <c r="F53" s="4">
        <v>5453.55</v>
      </c>
      <c r="G53" s="4">
        <v>358.5</v>
      </c>
      <c r="H53" s="4">
        <v>333.5</v>
      </c>
      <c r="I53" s="4">
        <v>6145.55</v>
      </c>
      <c r="J53" s="4">
        <v>617.30999999999995</v>
      </c>
      <c r="K53" s="4">
        <v>627.16</v>
      </c>
      <c r="L53" s="4">
        <v>0</v>
      </c>
      <c r="M53" s="4">
        <v>0</v>
      </c>
      <c r="N53" s="4">
        <v>0</v>
      </c>
      <c r="O53" s="4">
        <f t="shared" si="9"/>
        <v>1244.4699999999998</v>
      </c>
      <c r="P53" s="4">
        <f t="shared" si="10"/>
        <v>4901.08</v>
      </c>
      <c r="Q53" s="2"/>
    </row>
    <row r="54" spans="1:17" x14ac:dyDescent="0.25">
      <c r="A54" s="3" t="s">
        <v>97</v>
      </c>
      <c r="B54" s="2" t="s">
        <v>98</v>
      </c>
      <c r="C54" s="2" t="s">
        <v>148</v>
      </c>
      <c r="D54" s="9">
        <v>1</v>
      </c>
      <c r="E54" s="9" t="s">
        <v>126</v>
      </c>
      <c r="F54" s="4">
        <v>5453.55</v>
      </c>
      <c r="G54" s="4">
        <v>358.5</v>
      </c>
      <c r="H54" s="4">
        <v>333.5</v>
      </c>
      <c r="I54" s="4">
        <v>6145.55</v>
      </c>
      <c r="J54" s="4">
        <v>617.30999999999995</v>
      </c>
      <c r="K54" s="4">
        <v>627.16</v>
      </c>
      <c r="L54" s="4">
        <v>0</v>
      </c>
      <c r="M54" s="4">
        <v>0</v>
      </c>
      <c r="N54" s="4">
        <v>0</v>
      </c>
      <c r="O54" s="4">
        <f t="shared" si="9"/>
        <v>1244.4699999999998</v>
      </c>
      <c r="P54" s="4">
        <f t="shared" si="10"/>
        <v>4901.08</v>
      </c>
      <c r="Q54" s="2"/>
    </row>
    <row r="55" spans="1:17" x14ac:dyDescent="0.25">
      <c r="A55" s="3" t="s">
        <v>99</v>
      </c>
      <c r="B55" s="2" t="s">
        <v>100</v>
      </c>
      <c r="C55" s="2" t="s">
        <v>148</v>
      </c>
      <c r="D55" s="9">
        <v>1</v>
      </c>
      <c r="E55" s="9" t="s">
        <v>126</v>
      </c>
      <c r="F55" s="4">
        <v>5453.55</v>
      </c>
      <c r="G55" s="4">
        <v>358.5</v>
      </c>
      <c r="H55" s="4">
        <v>333.5</v>
      </c>
      <c r="I55" s="4">
        <v>6145.55</v>
      </c>
      <c r="J55" s="4">
        <v>617.30999999999995</v>
      </c>
      <c r="K55" s="4">
        <v>627.16</v>
      </c>
      <c r="L55" s="4">
        <v>0</v>
      </c>
      <c r="M55" s="4">
        <v>2209</v>
      </c>
      <c r="N55" s="4">
        <v>0</v>
      </c>
      <c r="O55" s="4">
        <f t="shared" si="9"/>
        <v>3453.47</v>
      </c>
      <c r="P55" s="4">
        <f t="shared" si="10"/>
        <v>2692.0800000000004</v>
      </c>
      <c r="Q55" s="2"/>
    </row>
    <row r="56" spans="1:17" x14ac:dyDescent="0.25">
      <c r="A56" s="3" t="s">
        <v>101</v>
      </c>
      <c r="B56" s="2" t="s">
        <v>102</v>
      </c>
      <c r="C56" s="2" t="s">
        <v>148</v>
      </c>
      <c r="D56" s="9">
        <v>1</v>
      </c>
      <c r="E56" s="9" t="s">
        <v>126</v>
      </c>
      <c r="F56" s="4">
        <v>5453.55</v>
      </c>
      <c r="G56" s="4">
        <v>358.5</v>
      </c>
      <c r="H56" s="4">
        <v>333.5</v>
      </c>
      <c r="I56" s="4">
        <v>6145.55</v>
      </c>
      <c r="J56" s="4">
        <v>617.30999999999995</v>
      </c>
      <c r="K56" s="4">
        <v>627.16</v>
      </c>
      <c r="L56" s="4">
        <v>0</v>
      </c>
      <c r="M56" s="4">
        <v>0</v>
      </c>
      <c r="N56" s="4">
        <v>0</v>
      </c>
      <c r="O56" s="4">
        <f t="shared" si="9"/>
        <v>1244.4699999999998</v>
      </c>
      <c r="P56" s="4">
        <f t="shared" si="10"/>
        <v>4901.08</v>
      </c>
      <c r="Q56" s="2"/>
    </row>
    <row r="57" spans="1:17" x14ac:dyDescent="0.25">
      <c r="A57" s="3" t="s">
        <v>103</v>
      </c>
      <c r="B57" s="2" t="s">
        <v>104</v>
      </c>
      <c r="C57" s="2" t="s">
        <v>148</v>
      </c>
      <c r="D57" s="9">
        <v>1</v>
      </c>
      <c r="E57" s="9" t="s">
        <v>126</v>
      </c>
      <c r="F57" s="4">
        <v>5453.55</v>
      </c>
      <c r="G57" s="4">
        <v>358.5</v>
      </c>
      <c r="H57" s="4">
        <v>333.5</v>
      </c>
      <c r="I57" s="4">
        <v>6145.55</v>
      </c>
      <c r="J57" s="4">
        <v>617.30999999999995</v>
      </c>
      <c r="K57" s="4">
        <v>627.16</v>
      </c>
      <c r="L57" s="4">
        <v>0</v>
      </c>
      <c r="M57" s="4">
        <v>1062.2</v>
      </c>
      <c r="N57" s="4">
        <v>0</v>
      </c>
      <c r="O57" s="4">
        <f t="shared" si="9"/>
        <v>2306.67</v>
      </c>
      <c r="P57" s="4">
        <f t="shared" si="10"/>
        <v>3838.88</v>
      </c>
      <c r="Q57" s="2"/>
    </row>
    <row r="58" spans="1:17" x14ac:dyDescent="0.25">
      <c r="A58" s="3" t="s">
        <v>105</v>
      </c>
      <c r="B58" s="2" t="s">
        <v>106</v>
      </c>
      <c r="C58" s="2" t="s">
        <v>148</v>
      </c>
      <c r="D58" s="9">
        <v>1</v>
      </c>
      <c r="E58" s="9" t="s">
        <v>126</v>
      </c>
      <c r="F58" s="4">
        <v>5453.55</v>
      </c>
      <c r="G58" s="4">
        <v>358.5</v>
      </c>
      <c r="H58" s="4">
        <v>333.5</v>
      </c>
      <c r="I58" s="4">
        <v>6145.55</v>
      </c>
      <c r="J58" s="4">
        <v>617.30999999999995</v>
      </c>
      <c r="K58" s="4">
        <v>627.16</v>
      </c>
      <c r="L58" s="4">
        <v>0</v>
      </c>
      <c r="M58" s="4">
        <v>0</v>
      </c>
      <c r="N58" s="4">
        <v>0</v>
      </c>
      <c r="O58" s="4">
        <f t="shared" si="9"/>
        <v>1244.4699999999998</v>
      </c>
      <c r="P58" s="4">
        <f t="shared" si="10"/>
        <v>4901.08</v>
      </c>
      <c r="Q58" s="2"/>
    </row>
    <row r="59" spans="1:17" x14ac:dyDescent="0.25">
      <c r="A59" s="3" t="s">
        <v>107</v>
      </c>
      <c r="B59" s="2" t="s">
        <v>108</v>
      </c>
      <c r="C59" s="2" t="s">
        <v>148</v>
      </c>
      <c r="D59" s="9">
        <v>1</v>
      </c>
      <c r="E59" s="9" t="s">
        <v>127</v>
      </c>
      <c r="F59" s="4">
        <v>5453.55</v>
      </c>
      <c r="G59" s="4">
        <v>358.5</v>
      </c>
      <c r="H59" s="4">
        <v>333.5</v>
      </c>
      <c r="I59" s="4">
        <v>6145.55</v>
      </c>
      <c r="J59" s="4">
        <v>617.30999999999995</v>
      </c>
      <c r="K59" s="4">
        <v>627.16</v>
      </c>
      <c r="L59" s="4">
        <v>0</v>
      </c>
      <c r="M59" s="4">
        <v>0</v>
      </c>
      <c r="N59" s="4">
        <v>0</v>
      </c>
      <c r="O59" s="4">
        <f t="shared" si="9"/>
        <v>1244.4699999999998</v>
      </c>
      <c r="P59" s="4">
        <f t="shared" si="10"/>
        <v>4901.08</v>
      </c>
      <c r="Q59" s="2"/>
    </row>
    <row r="60" spans="1:17" x14ac:dyDescent="0.25">
      <c r="A60" s="3" t="s">
        <v>109</v>
      </c>
      <c r="B60" s="2" t="s">
        <v>110</v>
      </c>
      <c r="C60" s="2" t="s">
        <v>148</v>
      </c>
      <c r="D60" s="9">
        <v>1</v>
      </c>
      <c r="E60" s="9" t="s">
        <v>127</v>
      </c>
      <c r="F60" s="4">
        <v>5453.55</v>
      </c>
      <c r="G60" s="4">
        <v>358.5</v>
      </c>
      <c r="H60" s="4">
        <v>333.5</v>
      </c>
      <c r="I60" s="4">
        <v>6145.55</v>
      </c>
      <c r="J60" s="4">
        <v>617.30999999999995</v>
      </c>
      <c r="K60" s="4">
        <v>627.16</v>
      </c>
      <c r="L60" s="4">
        <v>0</v>
      </c>
      <c r="M60" s="4">
        <v>0</v>
      </c>
      <c r="N60" s="4">
        <v>0</v>
      </c>
      <c r="O60" s="4">
        <f t="shared" si="9"/>
        <v>1244.4699999999998</v>
      </c>
      <c r="P60" s="4">
        <f t="shared" si="10"/>
        <v>4901.08</v>
      </c>
      <c r="Q60" s="2"/>
    </row>
    <row r="61" spans="1:17" x14ac:dyDescent="0.25">
      <c r="A61" s="3" t="s">
        <v>111</v>
      </c>
      <c r="B61" s="2" t="s">
        <v>112</v>
      </c>
      <c r="C61" s="2" t="s">
        <v>147</v>
      </c>
      <c r="D61" s="9">
        <v>10</v>
      </c>
      <c r="E61" s="9" t="s">
        <v>126</v>
      </c>
      <c r="F61" s="4">
        <v>7302.45</v>
      </c>
      <c r="G61" s="4">
        <v>523</v>
      </c>
      <c r="H61" s="4">
        <v>443</v>
      </c>
      <c r="I61" s="4">
        <v>8268.4500000000007</v>
      </c>
      <c r="J61" s="4">
        <v>1055.04</v>
      </c>
      <c r="K61" s="4">
        <v>839.78</v>
      </c>
      <c r="L61" s="4">
        <v>0</v>
      </c>
      <c r="M61" s="4">
        <v>0</v>
      </c>
      <c r="N61" s="4">
        <v>0</v>
      </c>
      <c r="O61" s="4">
        <f t="shared" si="9"/>
        <v>1894.82</v>
      </c>
      <c r="P61" s="4">
        <f t="shared" si="10"/>
        <v>6373.630000000001</v>
      </c>
      <c r="Q61" s="2"/>
    </row>
    <row r="62" spans="1:17" x14ac:dyDescent="0.25">
      <c r="A62" s="11" t="s">
        <v>28</v>
      </c>
      <c r="B62" s="2"/>
      <c r="C62" s="2"/>
      <c r="D62" s="9"/>
      <c r="E62" s="9"/>
      <c r="F62" s="14">
        <f t="shared" ref="F62:P62" si="11">SUM(F36:F61)</f>
        <v>167835.89999999997</v>
      </c>
      <c r="G62" s="14">
        <f t="shared" si="11"/>
        <v>11175.5</v>
      </c>
      <c r="H62" s="14">
        <f t="shared" si="11"/>
        <v>9876.5</v>
      </c>
      <c r="I62" s="14">
        <f t="shared" si="11"/>
        <v>188887.89999999994</v>
      </c>
      <c r="J62" s="14">
        <f t="shared" si="11"/>
        <v>22170.430000000008</v>
      </c>
      <c r="K62" s="14">
        <f t="shared" si="11"/>
        <v>19301.14</v>
      </c>
      <c r="L62" s="14">
        <f t="shared" si="11"/>
        <v>0</v>
      </c>
      <c r="M62" s="14">
        <f t="shared" si="11"/>
        <v>25410.100000000002</v>
      </c>
      <c r="N62" s="14">
        <f t="shared" si="11"/>
        <v>3117.7</v>
      </c>
      <c r="O62" s="14">
        <f t="shared" si="11"/>
        <v>69999.37000000001</v>
      </c>
      <c r="P62" s="14">
        <f t="shared" si="11"/>
        <v>118888.53000000004</v>
      </c>
      <c r="Q62" s="2"/>
    </row>
    <row r="63" spans="1:17" x14ac:dyDescent="0.25">
      <c r="A63" s="10" t="s">
        <v>113</v>
      </c>
      <c r="B63" s="2"/>
      <c r="C63" s="2"/>
      <c r="D63" s="9"/>
      <c r="E63" s="9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2"/>
    </row>
    <row r="64" spans="1:17" x14ac:dyDescent="0.25">
      <c r="A64" s="3" t="s">
        <v>114</v>
      </c>
      <c r="B64" s="2" t="s">
        <v>115</v>
      </c>
      <c r="C64" s="2" t="s">
        <v>149</v>
      </c>
      <c r="D64" s="9">
        <v>12</v>
      </c>
      <c r="E64" s="9" t="s">
        <v>127</v>
      </c>
      <c r="F64" s="4">
        <v>7840.05</v>
      </c>
      <c r="G64" s="4">
        <v>549.5</v>
      </c>
      <c r="H64" s="4">
        <v>454.5</v>
      </c>
      <c r="I64" s="4">
        <v>8844.0499999999993</v>
      </c>
      <c r="J64" s="4">
        <v>1177.99</v>
      </c>
      <c r="K64" s="4">
        <v>901.61</v>
      </c>
      <c r="L64" s="4">
        <v>2406.13</v>
      </c>
      <c r="M64" s="4">
        <v>0</v>
      </c>
      <c r="N64" s="4">
        <v>554.84</v>
      </c>
      <c r="O64" s="4">
        <f t="shared" ref="O64:O66" si="12">+SUM(J64:N64)</f>
        <v>5040.57</v>
      </c>
      <c r="P64" s="4">
        <f t="shared" ref="P64:P66" si="13">+I64-O64</f>
        <v>3803.4799999999996</v>
      </c>
      <c r="Q64" s="2"/>
    </row>
    <row r="65" spans="1:17" x14ac:dyDescent="0.25">
      <c r="A65" s="3" t="s">
        <v>116</v>
      </c>
      <c r="B65" s="2" t="s">
        <v>117</v>
      </c>
      <c r="C65" s="2" t="s">
        <v>136</v>
      </c>
      <c r="D65" s="9">
        <v>18</v>
      </c>
      <c r="E65" s="9" t="s">
        <v>127</v>
      </c>
      <c r="F65" s="4">
        <v>14857.05</v>
      </c>
      <c r="G65" s="4">
        <v>732.5</v>
      </c>
      <c r="H65" s="4">
        <v>553.5</v>
      </c>
      <c r="I65" s="4">
        <v>16143.05</v>
      </c>
      <c r="J65" s="4">
        <v>2798.11</v>
      </c>
      <c r="K65" s="4">
        <v>1708.56</v>
      </c>
      <c r="L65" s="4">
        <v>0</v>
      </c>
      <c r="M65" s="4">
        <v>4163.63</v>
      </c>
      <c r="N65" s="4">
        <v>0</v>
      </c>
      <c r="O65" s="4">
        <f t="shared" si="12"/>
        <v>8670.2999999999993</v>
      </c>
      <c r="P65" s="4">
        <f t="shared" si="13"/>
        <v>7472.75</v>
      </c>
      <c r="Q65" s="2"/>
    </row>
    <row r="66" spans="1:17" x14ac:dyDescent="0.25">
      <c r="A66" s="3" t="s">
        <v>118</v>
      </c>
      <c r="B66" s="2" t="s">
        <v>119</v>
      </c>
      <c r="C66" s="2" t="s">
        <v>149</v>
      </c>
      <c r="D66" s="9">
        <v>12</v>
      </c>
      <c r="E66" s="9" t="s">
        <v>126</v>
      </c>
      <c r="F66" s="4">
        <v>7840.05</v>
      </c>
      <c r="G66" s="4">
        <v>549.5</v>
      </c>
      <c r="H66" s="4">
        <v>454.5</v>
      </c>
      <c r="I66" s="4">
        <v>8844.0499999999993</v>
      </c>
      <c r="J66" s="4">
        <v>1177.99</v>
      </c>
      <c r="K66" s="4">
        <v>901.61</v>
      </c>
      <c r="L66" s="4">
        <v>0</v>
      </c>
      <c r="M66" s="4">
        <v>0</v>
      </c>
      <c r="N66" s="4">
        <v>0</v>
      </c>
      <c r="O66" s="4">
        <f t="shared" si="12"/>
        <v>2079.6</v>
      </c>
      <c r="P66" s="4">
        <f t="shared" si="13"/>
        <v>6764.4499999999989</v>
      </c>
      <c r="Q66" s="2"/>
    </row>
    <row r="67" spans="1:17" x14ac:dyDescent="0.25">
      <c r="A67" s="11" t="s">
        <v>28</v>
      </c>
      <c r="B67" s="2"/>
      <c r="C67" s="2"/>
      <c r="D67" s="9"/>
      <c r="E67" s="9"/>
      <c r="F67" s="14">
        <f t="shared" ref="F67:P67" si="14">SUM(F64:F66)</f>
        <v>30537.149999999998</v>
      </c>
      <c r="G67" s="14">
        <f t="shared" si="14"/>
        <v>1831.5</v>
      </c>
      <c r="H67" s="14">
        <f t="shared" si="14"/>
        <v>1462.5</v>
      </c>
      <c r="I67" s="14">
        <f t="shared" si="14"/>
        <v>33831.149999999994</v>
      </c>
      <c r="J67" s="14">
        <f t="shared" si="14"/>
        <v>5154.09</v>
      </c>
      <c r="K67" s="14">
        <f t="shared" si="14"/>
        <v>3511.78</v>
      </c>
      <c r="L67" s="14">
        <f t="shared" si="14"/>
        <v>2406.13</v>
      </c>
      <c r="M67" s="14">
        <f t="shared" si="14"/>
        <v>4163.63</v>
      </c>
      <c r="N67" s="14">
        <f t="shared" si="14"/>
        <v>554.84</v>
      </c>
      <c r="O67" s="14">
        <f t="shared" si="14"/>
        <v>15790.47</v>
      </c>
      <c r="P67" s="14">
        <f t="shared" si="14"/>
        <v>18040.68</v>
      </c>
      <c r="Q67" s="2"/>
    </row>
    <row r="68" spans="1:17" x14ac:dyDescent="0.25">
      <c r="A68" s="15"/>
      <c r="B68" s="12"/>
      <c r="C68" s="12"/>
      <c r="D68" s="9"/>
      <c r="E68" s="9"/>
      <c r="F68" s="13" t="s">
        <v>120</v>
      </c>
      <c r="G68" s="13" t="s">
        <v>120</v>
      </c>
      <c r="H68" s="13" t="s">
        <v>120</v>
      </c>
      <c r="I68" s="13" t="s">
        <v>120</v>
      </c>
      <c r="J68" s="13" t="s">
        <v>120</v>
      </c>
      <c r="K68" s="13" t="s">
        <v>120</v>
      </c>
      <c r="L68" s="13" t="s">
        <v>120</v>
      </c>
      <c r="M68" s="13" t="s">
        <v>120</v>
      </c>
      <c r="N68" s="13" t="s">
        <v>120</v>
      </c>
      <c r="O68" s="13" t="s">
        <v>120</v>
      </c>
      <c r="P68" s="13" t="s">
        <v>120</v>
      </c>
      <c r="Q68" s="12"/>
    </row>
    <row r="69" spans="1:17" x14ac:dyDescent="0.25">
      <c r="A69" s="11" t="s">
        <v>121</v>
      </c>
      <c r="C69" s="2"/>
      <c r="D69" s="9"/>
      <c r="E69" s="9"/>
      <c r="F69" s="14">
        <f t="shared" ref="F69:P69" si="15">+F67+F62+F32+F19+F14</f>
        <v>387542.85</v>
      </c>
      <c r="G69" s="14">
        <f t="shared" si="15"/>
        <v>24211.5</v>
      </c>
      <c r="H69" s="14">
        <f t="shared" si="15"/>
        <v>20723.5</v>
      </c>
      <c r="I69" s="14">
        <f t="shared" si="15"/>
        <v>432477.85</v>
      </c>
      <c r="J69" s="14">
        <f t="shared" si="15"/>
        <v>59340.210000000006</v>
      </c>
      <c r="K69" s="14">
        <f t="shared" si="15"/>
        <v>44567.429999999993</v>
      </c>
      <c r="L69" s="14">
        <f t="shared" si="15"/>
        <v>4077.76</v>
      </c>
      <c r="M69" s="14">
        <f t="shared" si="15"/>
        <v>65278.100000000006</v>
      </c>
      <c r="N69" s="14">
        <f t="shared" si="15"/>
        <v>4084.98</v>
      </c>
      <c r="O69" s="14">
        <f t="shared" si="15"/>
        <v>177348.48000000001</v>
      </c>
      <c r="P69" s="14">
        <f t="shared" si="15"/>
        <v>255129.37000000005</v>
      </c>
      <c r="Q69" s="2"/>
    </row>
    <row r="73" spans="1:17" ht="18" x14ac:dyDescent="0.25">
      <c r="A73" s="1"/>
      <c r="B73" s="25" t="s">
        <v>0</v>
      </c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</row>
    <row r="74" spans="1:17" ht="15.75" x14ac:dyDescent="0.25">
      <c r="A74" s="18"/>
      <c r="B74" s="26" t="s">
        <v>131</v>
      </c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</row>
    <row r="75" spans="1:17" x14ac:dyDescent="0.25">
      <c r="A75" s="18"/>
      <c r="B75" s="22" t="s">
        <v>132</v>
      </c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</row>
    <row r="76" spans="1:17" x14ac:dyDescent="0.25">
      <c r="A76" s="3"/>
      <c r="B76" s="23" t="s">
        <v>2</v>
      </c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</row>
    <row r="77" spans="1:17" x14ac:dyDescent="0.25">
      <c r="A77" s="3"/>
      <c r="B77" s="24" t="s">
        <v>3</v>
      </c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</row>
    <row r="78" spans="1:17" ht="35.25" thickBot="1" x14ac:dyDescent="0.3">
      <c r="A78" s="5" t="s">
        <v>4</v>
      </c>
      <c r="B78" s="6" t="s">
        <v>5</v>
      </c>
      <c r="C78" s="6" t="s">
        <v>123</v>
      </c>
      <c r="D78" s="16" t="s">
        <v>124</v>
      </c>
      <c r="E78" s="16" t="s">
        <v>125</v>
      </c>
      <c r="F78" s="6" t="s">
        <v>6</v>
      </c>
      <c r="G78" s="6" t="s">
        <v>7</v>
      </c>
      <c r="H78" s="6" t="s">
        <v>8</v>
      </c>
      <c r="I78" s="6" t="s">
        <v>133</v>
      </c>
      <c r="J78" s="19" t="s">
        <v>128</v>
      </c>
      <c r="K78" s="6" t="s">
        <v>9</v>
      </c>
      <c r="L78" s="6" t="s">
        <v>10</v>
      </c>
      <c r="M78" s="6" t="s">
        <v>11</v>
      </c>
      <c r="N78" s="6" t="s">
        <v>12</v>
      </c>
      <c r="O78" s="6" t="s">
        <v>13</v>
      </c>
      <c r="P78" s="19" t="s">
        <v>129</v>
      </c>
      <c r="Q78" s="6" t="s">
        <v>14</v>
      </c>
    </row>
    <row r="79" spans="1:17" ht="15.75" thickTop="1" x14ac:dyDescent="0.25">
      <c r="A79" s="10" t="s">
        <v>15</v>
      </c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</row>
    <row r="80" spans="1:17" x14ac:dyDescent="0.25">
      <c r="A80" s="3" t="s">
        <v>16</v>
      </c>
      <c r="B80" s="2" t="s">
        <v>17</v>
      </c>
      <c r="C80" s="2" t="s">
        <v>130</v>
      </c>
      <c r="D80" s="9">
        <v>25</v>
      </c>
      <c r="E80" s="9" t="s">
        <v>126</v>
      </c>
      <c r="F80" s="20">
        <v>31483.95</v>
      </c>
      <c r="G80" s="20">
        <v>1144</v>
      </c>
      <c r="H80" s="20">
        <v>808.5</v>
      </c>
      <c r="I80" s="20">
        <v>283.41000000000003</v>
      </c>
      <c r="J80" s="20">
        <v>33719.86</v>
      </c>
      <c r="K80" s="20">
        <v>7757.13</v>
      </c>
      <c r="L80" s="20">
        <v>3620.65</v>
      </c>
      <c r="M80" s="20">
        <v>0</v>
      </c>
      <c r="N80" s="20">
        <v>4410.3100000000004</v>
      </c>
      <c r="O80" s="20">
        <v>0</v>
      </c>
      <c r="P80" s="20">
        <f t="shared" ref="P80:P85" si="16">+SUM(K80:O80)</f>
        <v>15788.09</v>
      </c>
      <c r="Q80" s="20">
        <f>+J80-P80</f>
        <v>17931.77</v>
      </c>
    </row>
    <row r="81" spans="1:17" x14ac:dyDescent="0.25">
      <c r="A81" s="3" t="s">
        <v>18</v>
      </c>
      <c r="B81" s="2" t="s">
        <v>19</v>
      </c>
      <c r="C81" s="2" t="s">
        <v>135</v>
      </c>
      <c r="D81" s="9">
        <v>11</v>
      </c>
      <c r="E81" s="9" t="s">
        <v>127</v>
      </c>
      <c r="F81" s="20">
        <v>7666.5</v>
      </c>
      <c r="G81" s="20">
        <v>546.5</v>
      </c>
      <c r="H81" s="20">
        <v>449.5</v>
      </c>
      <c r="I81" s="20">
        <v>0</v>
      </c>
      <c r="J81" s="20">
        <v>8662.5</v>
      </c>
      <c r="K81" s="20">
        <v>1139.21</v>
      </c>
      <c r="L81" s="20">
        <v>881.65</v>
      </c>
      <c r="M81" s="20">
        <v>0</v>
      </c>
      <c r="N81" s="20">
        <v>3684</v>
      </c>
      <c r="O81" s="20">
        <v>0</v>
      </c>
      <c r="P81" s="20">
        <f t="shared" si="16"/>
        <v>5704.8600000000006</v>
      </c>
      <c r="Q81" s="20">
        <f t="shared" ref="Q81:Q85" si="17">+J81-P81</f>
        <v>2957.6399999999994</v>
      </c>
    </row>
    <row r="82" spans="1:17" x14ac:dyDescent="0.25">
      <c r="A82" s="3" t="s">
        <v>20</v>
      </c>
      <c r="B82" s="2" t="s">
        <v>21</v>
      </c>
      <c r="C82" s="2" t="s">
        <v>136</v>
      </c>
      <c r="D82" s="9">
        <v>18</v>
      </c>
      <c r="E82" s="9" t="s">
        <v>127</v>
      </c>
      <c r="F82" s="20">
        <v>14857.05</v>
      </c>
      <c r="G82" s="20">
        <v>732.5</v>
      </c>
      <c r="H82" s="20">
        <v>553.5</v>
      </c>
      <c r="I82" s="20">
        <v>0</v>
      </c>
      <c r="J82" s="20">
        <v>16143.05</v>
      </c>
      <c r="K82" s="20">
        <v>2798.11</v>
      </c>
      <c r="L82" s="20">
        <v>1708.56</v>
      </c>
      <c r="M82" s="20">
        <v>0</v>
      </c>
      <c r="N82" s="20">
        <v>0</v>
      </c>
      <c r="O82" s="20">
        <v>0</v>
      </c>
      <c r="P82" s="20">
        <f t="shared" si="16"/>
        <v>4506.67</v>
      </c>
      <c r="Q82" s="20">
        <f t="shared" si="17"/>
        <v>11636.38</v>
      </c>
    </row>
    <row r="83" spans="1:17" x14ac:dyDescent="0.25">
      <c r="A83" s="3" t="s">
        <v>22</v>
      </c>
      <c r="B83" s="2" t="s">
        <v>23</v>
      </c>
      <c r="C83" s="2" t="s">
        <v>137</v>
      </c>
      <c r="D83" s="9">
        <v>11</v>
      </c>
      <c r="E83" s="9" t="s">
        <v>127</v>
      </c>
      <c r="F83" s="20">
        <v>7666.5</v>
      </c>
      <c r="G83" s="20">
        <v>546.5</v>
      </c>
      <c r="H83" s="20">
        <v>449.5</v>
      </c>
      <c r="I83" s="20">
        <v>0</v>
      </c>
      <c r="J83" s="20">
        <v>8662.5</v>
      </c>
      <c r="K83" s="20">
        <v>1139.21</v>
      </c>
      <c r="L83" s="20">
        <v>881.65</v>
      </c>
      <c r="M83" s="20">
        <v>0</v>
      </c>
      <c r="N83" s="20">
        <v>0</v>
      </c>
      <c r="O83" s="20">
        <v>0</v>
      </c>
      <c r="P83" s="20">
        <f t="shared" si="16"/>
        <v>2020.8600000000001</v>
      </c>
      <c r="Q83" s="20">
        <f t="shared" si="17"/>
        <v>6641.6399999999994</v>
      </c>
    </row>
    <row r="84" spans="1:17" x14ac:dyDescent="0.25">
      <c r="A84" s="3" t="s">
        <v>24</v>
      </c>
      <c r="B84" s="2" t="s">
        <v>25</v>
      </c>
      <c r="C84" s="2" t="s">
        <v>138</v>
      </c>
      <c r="D84" s="9">
        <v>2</v>
      </c>
      <c r="E84" s="9" t="s">
        <v>126</v>
      </c>
      <c r="F84" s="20">
        <v>5639.55</v>
      </c>
      <c r="G84" s="20">
        <v>368.5</v>
      </c>
      <c r="H84" s="20">
        <v>337.5</v>
      </c>
      <c r="I84" s="20">
        <v>0</v>
      </c>
      <c r="J84" s="20">
        <v>6345.55</v>
      </c>
      <c r="K84" s="20">
        <v>653.15</v>
      </c>
      <c r="L84" s="20">
        <v>648.54999999999995</v>
      </c>
      <c r="M84" s="20">
        <v>0</v>
      </c>
      <c r="N84" s="20">
        <v>1669</v>
      </c>
      <c r="O84" s="20">
        <v>0</v>
      </c>
      <c r="P84" s="20">
        <f t="shared" si="16"/>
        <v>2970.7</v>
      </c>
      <c r="Q84" s="20">
        <f t="shared" si="17"/>
        <v>3374.8500000000004</v>
      </c>
    </row>
    <row r="85" spans="1:17" x14ac:dyDescent="0.25">
      <c r="A85" s="3" t="s">
        <v>26</v>
      </c>
      <c r="B85" s="2" t="s">
        <v>27</v>
      </c>
      <c r="C85" s="2" t="s">
        <v>139</v>
      </c>
      <c r="D85" s="9">
        <v>10</v>
      </c>
      <c r="E85" s="9" t="s">
        <v>127</v>
      </c>
      <c r="F85" s="20">
        <v>7302.45</v>
      </c>
      <c r="G85" s="20">
        <v>523</v>
      </c>
      <c r="H85" s="20">
        <v>443</v>
      </c>
      <c r="I85" s="20">
        <v>0</v>
      </c>
      <c r="J85" s="20">
        <v>8268.4500000000007</v>
      </c>
      <c r="K85" s="20">
        <v>1055.04</v>
      </c>
      <c r="L85" s="20">
        <v>839.78</v>
      </c>
      <c r="M85" s="20">
        <v>0</v>
      </c>
      <c r="N85" s="20">
        <v>0</v>
      </c>
      <c r="O85" s="20">
        <v>0</v>
      </c>
      <c r="P85" s="20">
        <f t="shared" si="16"/>
        <v>1894.82</v>
      </c>
      <c r="Q85" s="20">
        <f t="shared" si="17"/>
        <v>6373.630000000001</v>
      </c>
    </row>
    <row r="86" spans="1:17" x14ac:dyDescent="0.25">
      <c r="A86" s="11" t="s">
        <v>28</v>
      </c>
      <c r="B86" s="12"/>
      <c r="C86" s="12"/>
      <c r="D86" s="12"/>
      <c r="E86" s="12"/>
      <c r="F86" s="12" t="s">
        <v>29</v>
      </c>
      <c r="G86" s="12" t="s">
        <v>29</v>
      </c>
      <c r="H86" s="12" t="s">
        <v>29</v>
      </c>
      <c r="I86" s="12" t="s">
        <v>29</v>
      </c>
      <c r="J86" s="12" t="s">
        <v>29</v>
      </c>
      <c r="K86" s="12" t="s">
        <v>29</v>
      </c>
      <c r="L86" s="12" t="s">
        <v>29</v>
      </c>
      <c r="M86" s="12" t="s">
        <v>29</v>
      </c>
      <c r="N86" s="12" t="s">
        <v>29</v>
      </c>
      <c r="O86" s="12" t="s">
        <v>29</v>
      </c>
      <c r="P86" s="12" t="s">
        <v>29</v>
      </c>
      <c r="Q86" s="12" t="s">
        <v>29</v>
      </c>
    </row>
    <row r="87" spans="1:17" x14ac:dyDescent="0.25">
      <c r="A87" s="3"/>
      <c r="B87" s="2"/>
      <c r="C87" s="2"/>
      <c r="D87" s="2"/>
      <c r="E87" s="2"/>
      <c r="F87" s="21">
        <v>74616</v>
      </c>
      <c r="G87" s="21">
        <v>3861</v>
      </c>
      <c r="H87" s="21">
        <v>3041.5</v>
      </c>
      <c r="I87" s="21">
        <v>283.41000000000003</v>
      </c>
      <c r="J87" s="21">
        <v>81801.91</v>
      </c>
      <c r="K87" s="21">
        <v>14541.85</v>
      </c>
      <c r="L87" s="21">
        <v>8580.84</v>
      </c>
      <c r="M87" s="21">
        <v>0</v>
      </c>
      <c r="N87" s="21">
        <v>9763.31</v>
      </c>
      <c r="O87" s="21">
        <v>0</v>
      </c>
      <c r="P87" s="21">
        <f>+SUM(P80:P85)</f>
        <v>32886.000000000007</v>
      </c>
      <c r="Q87" s="21">
        <f>+SUM(Q80:Q85)</f>
        <v>48915.91</v>
      </c>
    </row>
    <row r="88" spans="1:17" x14ac:dyDescent="0.25">
      <c r="A88" s="10" t="s">
        <v>30</v>
      </c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</row>
    <row r="89" spans="1:17" x14ac:dyDescent="0.25">
      <c r="A89" s="3" t="s">
        <v>31</v>
      </c>
      <c r="B89" s="2" t="s">
        <v>32</v>
      </c>
      <c r="C89" s="2" t="s">
        <v>140</v>
      </c>
      <c r="D89" s="9">
        <v>12</v>
      </c>
      <c r="E89" s="9" t="s">
        <v>126</v>
      </c>
      <c r="F89" s="20">
        <v>7840.05</v>
      </c>
      <c r="G89" s="20">
        <v>549.5</v>
      </c>
      <c r="H89" s="20">
        <v>454.5</v>
      </c>
      <c r="I89" s="20">
        <v>0</v>
      </c>
      <c r="J89" s="20">
        <v>8844.0499999999993</v>
      </c>
      <c r="K89" s="20">
        <v>1177.99</v>
      </c>
      <c r="L89" s="20">
        <v>901.61</v>
      </c>
      <c r="M89" s="20">
        <v>0</v>
      </c>
      <c r="N89" s="20">
        <v>2212</v>
      </c>
      <c r="O89" s="20">
        <v>0</v>
      </c>
      <c r="P89" s="20">
        <f>+SUM(K89:O89)</f>
        <v>4291.6000000000004</v>
      </c>
      <c r="Q89" s="20">
        <f t="shared" ref="Q89:Q91" si="18">+J89-P89</f>
        <v>4552.4499999999989</v>
      </c>
    </row>
    <row r="90" spans="1:17" x14ac:dyDescent="0.25">
      <c r="A90" s="3" t="s">
        <v>33</v>
      </c>
      <c r="B90" s="2" t="s">
        <v>34</v>
      </c>
      <c r="C90" s="2" t="s">
        <v>141</v>
      </c>
      <c r="D90" s="9">
        <v>18</v>
      </c>
      <c r="E90" s="9" t="s">
        <v>126</v>
      </c>
      <c r="F90" s="20">
        <v>14857.05</v>
      </c>
      <c r="G90" s="20">
        <v>732.5</v>
      </c>
      <c r="H90" s="20">
        <v>553.5</v>
      </c>
      <c r="I90" s="20">
        <v>0</v>
      </c>
      <c r="J90" s="20">
        <v>16143.05</v>
      </c>
      <c r="K90" s="20">
        <v>2798.11</v>
      </c>
      <c r="L90" s="20">
        <v>1708.56</v>
      </c>
      <c r="M90" s="20">
        <v>0</v>
      </c>
      <c r="N90" s="20">
        <v>0</v>
      </c>
      <c r="O90" s="20">
        <v>0</v>
      </c>
      <c r="P90" s="20">
        <f>+SUM(K90:O90)</f>
        <v>4506.67</v>
      </c>
      <c r="Q90" s="20">
        <f t="shared" si="18"/>
        <v>11636.38</v>
      </c>
    </row>
    <row r="91" spans="1:17" x14ac:dyDescent="0.25">
      <c r="A91" s="3" t="s">
        <v>35</v>
      </c>
      <c r="B91" s="2" t="s">
        <v>36</v>
      </c>
      <c r="C91" s="2" t="s">
        <v>142</v>
      </c>
      <c r="D91" s="9">
        <v>12</v>
      </c>
      <c r="E91" s="9" t="s">
        <v>126</v>
      </c>
      <c r="F91" s="20">
        <v>7840.05</v>
      </c>
      <c r="G91" s="20">
        <v>549.5</v>
      </c>
      <c r="H91" s="20">
        <v>454.5</v>
      </c>
      <c r="I91" s="20">
        <v>0</v>
      </c>
      <c r="J91" s="20">
        <v>8844.0499999999993</v>
      </c>
      <c r="K91" s="20">
        <v>1177.99</v>
      </c>
      <c r="L91" s="20">
        <v>901.61</v>
      </c>
      <c r="M91" s="20">
        <v>0</v>
      </c>
      <c r="N91" s="20">
        <v>0</v>
      </c>
      <c r="O91" s="20">
        <v>0</v>
      </c>
      <c r="P91" s="20">
        <f>+SUM(K91:O91)</f>
        <v>2079.6</v>
      </c>
      <c r="Q91" s="20">
        <f t="shared" si="18"/>
        <v>6764.4499999999989</v>
      </c>
    </row>
    <row r="92" spans="1:17" x14ac:dyDescent="0.25">
      <c r="A92" s="11" t="s">
        <v>28</v>
      </c>
      <c r="B92" s="12"/>
      <c r="F92" s="12" t="s">
        <v>29</v>
      </c>
      <c r="G92" s="12" t="s">
        <v>29</v>
      </c>
      <c r="H92" s="12" t="s">
        <v>29</v>
      </c>
      <c r="I92" s="12" t="s">
        <v>29</v>
      </c>
      <c r="J92" s="12" t="s">
        <v>29</v>
      </c>
      <c r="K92" s="12" t="s">
        <v>29</v>
      </c>
      <c r="L92" s="12" t="s">
        <v>29</v>
      </c>
      <c r="M92" s="12" t="s">
        <v>29</v>
      </c>
      <c r="N92" s="12" t="s">
        <v>29</v>
      </c>
      <c r="O92" s="12" t="s">
        <v>29</v>
      </c>
      <c r="P92" s="12" t="s">
        <v>29</v>
      </c>
      <c r="Q92" s="12" t="s">
        <v>29</v>
      </c>
    </row>
    <row r="93" spans="1:17" x14ac:dyDescent="0.25">
      <c r="A93" s="3"/>
      <c r="B93" s="2"/>
      <c r="F93" s="21">
        <v>30537.15</v>
      </c>
      <c r="G93" s="21">
        <v>1831.5</v>
      </c>
      <c r="H93" s="21">
        <v>1462.5</v>
      </c>
      <c r="I93" s="21">
        <v>0</v>
      </c>
      <c r="J93" s="21">
        <v>33831.15</v>
      </c>
      <c r="K93" s="21">
        <v>5154.09</v>
      </c>
      <c r="L93" s="21">
        <v>3511.78</v>
      </c>
      <c r="M93" s="21">
        <v>0</v>
      </c>
      <c r="N93" s="21">
        <v>2212</v>
      </c>
      <c r="O93" s="21">
        <v>0</v>
      </c>
      <c r="P93" s="21">
        <f>+SUM(P89:P91)</f>
        <v>10877.87</v>
      </c>
      <c r="Q93" s="21">
        <f>+SUM(Q89:Q91)</f>
        <v>22953.279999999999</v>
      </c>
    </row>
    <row r="94" spans="1:17" x14ac:dyDescent="0.25">
      <c r="A94" s="10" t="s">
        <v>37</v>
      </c>
      <c r="B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</row>
    <row r="95" spans="1:17" x14ac:dyDescent="0.25">
      <c r="A95" s="3" t="s">
        <v>38</v>
      </c>
      <c r="B95" s="2" t="s">
        <v>39</v>
      </c>
      <c r="C95" s="2" t="s">
        <v>141</v>
      </c>
      <c r="D95" s="9">
        <v>18</v>
      </c>
      <c r="E95" s="9" t="s">
        <v>126</v>
      </c>
      <c r="F95" s="20">
        <v>14857.05</v>
      </c>
      <c r="G95" s="20">
        <v>732.5</v>
      </c>
      <c r="H95" s="20">
        <v>553.5</v>
      </c>
      <c r="I95" s="20">
        <v>0</v>
      </c>
      <c r="J95" s="20">
        <v>16143.05</v>
      </c>
      <c r="K95" s="20">
        <v>2798.11</v>
      </c>
      <c r="L95" s="20">
        <v>1708.56</v>
      </c>
      <c r="M95" s="20">
        <v>0</v>
      </c>
      <c r="N95" s="20">
        <v>3000</v>
      </c>
      <c r="O95" s="20">
        <v>0</v>
      </c>
      <c r="P95" s="20">
        <f t="shared" ref="P95:P105" si="19">+SUM(K95:O95)</f>
        <v>7506.67</v>
      </c>
      <c r="Q95" s="20">
        <f t="shared" ref="Q95:Q105" si="20">+J95-P95</f>
        <v>8636.3799999999992</v>
      </c>
    </row>
    <row r="96" spans="1:17" x14ac:dyDescent="0.25">
      <c r="A96" s="3" t="s">
        <v>40</v>
      </c>
      <c r="B96" s="2" t="s">
        <v>134</v>
      </c>
      <c r="C96" s="2" t="s">
        <v>143</v>
      </c>
      <c r="D96" s="9">
        <v>7</v>
      </c>
      <c r="E96" s="9" t="s">
        <v>126</v>
      </c>
      <c r="F96" s="20">
        <v>6577.95</v>
      </c>
      <c r="G96" s="20">
        <v>463</v>
      </c>
      <c r="H96" s="20">
        <v>425</v>
      </c>
      <c r="I96" s="20">
        <v>283.41000000000003</v>
      </c>
      <c r="J96" s="20">
        <v>7749.36</v>
      </c>
      <c r="K96" s="20">
        <v>944.16</v>
      </c>
      <c r="L96" s="20">
        <v>756.46</v>
      </c>
      <c r="M96" s="20">
        <v>0</v>
      </c>
      <c r="N96" s="20">
        <v>3040.02</v>
      </c>
      <c r="O96" s="20">
        <v>0</v>
      </c>
      <c r="P96" s="20">
        <f t="shared" si="19"/>
        <v>4740.6399999999994</v>
      </c>
      <c r="Q96" s="20">
        <f t="shared" si="20"/>
        <v>3008.7200000000003</v>
      </c>
    </row>
    <row r="97" spans="1:17" x14ac:dyDescent="0.25">
      <c r="A97" s="3" t="s">
        <v>42</v>
      </c>
      <c r="B97" s="2" t="s">
        <v>43</v>
      </c>
      <c r="C97" s="2" t="s">
        <v>143</v>
      </c>
      <c r="D97" s="9">
        <v>7</v>
      </c>
      <c r="E97" s="9" t="s">
        <v>126</v>
      </c>
      <c r="F97" s="20">
        <v>6577.95</v>
      </c>
      <c r="G97" s="20">
        <v>463</v>
      </c>
      <c r="H97" s="20">
        <v>425</v>
      </c>
      <c r="I97" s="20">
        <v>283.41000000000003</v>
      </c>
      <c r="J97" s="20">
        <v>7749.36</v>
      </c>
      <c r="K97" s="20">
        <v>944.16</v>
      </c>
      <c r="L97" s="20">
        <v>756.46</v>
      </c>
      <c r="M97" s="20">
        <v>0</v>
      </c>
      <c r="N97" s="20">
        <v>3139.34</v>
      </c>
      <c r="O97" s="20">
        <v>0</v>
      </c>
      <c r="P97" s="20">
        <f t="shared" si="19"/>
        <v>4839.96</v>
      </c>
      <c r="Q97" s="20">
        <f t="shared" si="20"/>
        <v>2909.3999999999996</v>
      </c>
    </row>
    <row r="98" spans="1:17" x14ac:dyDescent="0.25">
      <c r="A98" s="3" t="s">
        <v>44</v>
      </c>
      <c r="B98" s="2" t="s">
        <v>45</v>
      </c>
      <c r="C98" s="2" t="s">
        <v>143</v>
      </c>
      <c r="D98" s="9">
        <v>7</v>
      </c>
      <c r="E98" s="9" t="s">
        <v>126</v>
      </c>
      <c r="F98" s="20">
        <v>6577.95</v>
      </c>
      <c r="G98" s="20">
        <v>463</v>
      </c>
      <c r="H98" s="20">
        <v>425</v>
      </c>
      <c r="I98" s="20">
        <v>283.41000000000003</v>
      </c>
      <c r="J98" s="20">
        <v>7749.36</v>
      </c>
      <c r="K98" s="20">
        <v>944.16</v>
      </c>
      <c r="L98" s="20">
        <v>756.46</v>
      </c>
      <c r="M98" s="20">
        <v>0</v>
      </c>
      <c r="N98" s="20">
        <v>2000</v>
      </c>
      <c r="O98" s="20">
        <v>0</v>
      </c>
      <c r="P98" s="20">
        <f t="shared" si="19"/>
        <v>3700.62</v>
      </c>
      <c r="Q98" s="20">
        <f t="shared" si="20"/>
        <v>4048.74</v>
      </c>
    </row>
    <row r="99" spans="1:17" x14ac:dyDescent="0.25">
      <c r="A99" s="3" t="s">
        <v>46</v>
      </c>
      <c r="B99" s="2" t="s">
        <v>47</v>
      </c>
      <c r="C99" s="2" t="s">
        <v>143</v>
      </c>
      <c r="D99" s="9">
        <v>7</v>
      </c>
      <c r="E99" s="9" t="s">
        <v>126</v>
      </c>
      <c r="F99" s="20">
        <v>6577.95</v>
      </c>
      <c r="G99" s="20">
        <v>463</v>
      </c>
      <c r="H99" s="20">
        <v>425</v>
      </c>
      <c r="I99" s="20">
        <v>283.41000000000003</v>
      </c>
      <c r="J99" s="20">
        <v>7749.36</v>
      </c>
      <c r="K99" s="20">
        <v>944.16</v>
      </c>
      <c r="L99" s="20">
        <v>756.46</v>
      </c>
      <c r="M99" s="20">
        <v>0</v>
      </c>
      <c r="N99" s="20">
        <v>2830.36</v>
      </c>
      <c r="O99" s="20">
        <v>0</v>
      </c>
      <c r="P99" s="20">
        <f t="shared" si="19"/>
        <v>4530.9799999999996</v>
      </c>
      <c r="Q99" s="20">
        <f t="shared" si="20"/>
        <v>3218.38</v>
      </c>
    </row>
    <row r="100" spans="1:17" x14ac:dyDescent="0.25">
      <c r="A100" s="3" t="s">
        <v>48</v>
      </c>
      <c r="B100" s="2" t="s">
        <v>49</v>
      </c>
      <c r="C100" s="2" t="s">
        <v>143</v>
      </c>
      <c r="D100" s="9">
        <v>7</v>
      </c>
      <c r="E100" s="9" t="s">
        <v>126</v>
      </c>
      <c r="F100" s="20">
        <v>6577.95</v>
      </c>
      <c r="G100" s="20">
        <v>463</v>
      </c>
      <c r="H100" s="20">
        <v>425</v>
      </c>
      <c r="I100" s="20">
        <v>283.41000000000003</v>
      </c>
      <c r="J100" s="20">
        <v>7749.36</v>
      </c>
      <c r="K100" s="20">
        <v>944.16</v>
      </c>
      <c r="L100" s="20">
        <v>756.46</v>
      </c>
      <c r="M100" s="20">
        <v>1671.63</v>
      </c>
      <c r="N100" s="20">
        <v>1055</v>
      </c>
      <c r="O100" s="20">
        <v>412.44</v>
      </c>
      <c r="P100" s="20">
        <f t="shared" si="19"/>
        <v>4839.6899999999996</v>
      </c>
      <c r="Q100" s="20">
        <f t="shared" si="20"/>
        <v>2909.67</v>
      </c>
    </row>
    <row r="101" spans="1:17" x14ac:dyDescent="0.25">
      <c r="A101" s="3" t="s">
        <v>50</v>
      </c>
      <c r="B101" s="2" t="s">
        <v>51</v>
      </c>
      <c r="C101" s="2" t="s">
        <v>143</v>
      </c>
      <c r="D101" s="9">
        <v>7</v>
      </c>
      <c r="E101" s="9" t="s">
        <v>126</v>
      </c>
      <c r="F101" s="20">
        <v>6577.95</v>
      </c>
      <c r="G101" s="20">
        <v>463</v>
      </c>
      <c r="H101" s="20">
        <v>425</v>
      </c>
      <c r="I101" s="20">
        <v>283.41000000000003</v>
      </c>
      <c r="J101" s="20">
        <v>7749.36</v>
      </c>
      <c r="K101" s="20">
        <v>944.16</v>
      </c>
      <c r="L101" s="20">
        <v>756.46</v>
      </c>
      <c r="M101" s="20">
        <v>0</v>
      </c>
      <c r="N101" s="20">
        <v>2000</v>
      </c>
      <c r="O101" s="20">
        <v>0</v>
      </c>
      <c r="P101" s="20">
        <f t="shared" si="19"/>
        <v>3700.62</v>
      </c>
      <c r="Q101" s="20">
        <f t="shared" si="20"/>
        <v>4048.74</v>
      </c>
    </row>
    <row r="102" spans="1:17" x14ac:dyDescent="0.25">
      <c r="A102" s="3" t="s">
        <v>52</v>
      </c>
      <c r="B102" s="2" t="s">
        <v>53</v>
      </c>
      <c r="C102" s="2" t="s">
        <v>143</v>
      </c>
      <c r="D102" s="9">
        <v>7</v>
      </c>
      <c r="E102" s="9" t="s">
        <v>126</v>
      </c>
      <c r="F102" s="20">
        <v>6577.95</v>
      </c>
      <c r="G102" s="20">
        <v>463</v>
      </c>
      <c r="H102" s="20">
        <v>425</v>
      </c>
      <c r="I102" s="20">
        <v>283.41000000000003</v>
      </c>
      <c r="J102" s="20">
        <v>7749.36</v>
      </c>
      <c r="K102" s="20">
        <v>944.16</v>
      </c>
      <c r="L102" s="20">
        <v>756.46</v>
      </c>
      <c r="M102" s="20">
        <v>0</v>
      </c>
      <c r="N102" s="20">
        <v>1334</v>
      </c>
      <c r="O102" s="20">
        <v>0</v>
      </c>
      <c r="P102" s="20">
        <f t="shared" si="19"/>
        <v>3034.62</v>
      </c>
      <c r="Q102" s="20">
        <f t="shared" si="20"/>
        <v>4714.74</v>
      </c>
    </row>
    <row r="103" spans="1:17" x14ac:dyDescent="0.25">
      <c r="A103" s="3" t="s">
        <v>54</v>
      </c>
      <c r="B103" s="2" t="s">
        <v>55</v>
      </c>
      <c r="C103" s="2" t="s">
        <v>144</v>
      </c>
      <c r="D103" s="9">
        <v>9</v>
      </c>
      <c r="E103" s="9" t="s">
        <v>126</v>
      </c>
      <c r="F103" s="20">
        <v>7143.45</v>
      </c>
      <c r="G103" s="20">
        <v>478.5</v>
      </c>
      <c r="H103" s="20">
        <v>440.5</v>
      </c>
      <c r="I103" s="20">
        <v>283.41000000000003</v>
      </c>
      <c r="J103" s="20">
        <v>8345.86</v>
      </c>
      <c r="K103" s="20">
        <v>1071.57</v>
      </c>
      <c r="L103" s="20">
        <v>821.5</v>
      </c>
      <c r="M103" s="20">
        <v>0</v>
      </c>
      <c r="N103" s="20">
        <v>1908</v>
      </c>
      <c r="O103" s="20">
        <v>0</v>
      </c>
      <c r="P103" s="20">
        <f t="shared" si="19"/>
        <v>3801.0699999999997</v>
      </c>
      <c r="Q103" s="20">
        <f t="shared" si="20"/>
        <v>4544.7900000000009</v>
      </c>
    </row>
    <row r="104" spans="1:17" x14ac:dyDescent="0.25">
      <c r="A104" s="3" t="s">
        <v>56</v>
      </c>
      <c r="B104" s="2" t="s">
        <v>57</v>
      </c>
      <c r="C104" s="2" t="s">
        <v>144</v>
      </c>
      <c r="D104" s="9">
        <v>9</v>
      </c>
      <c r="E104" s="9" t="s">
        <v>126</v>
      </c>
      <c r="F104" s="20">
        <v>7143.45</v>
      </c>
      <c r="G104" s="20">
        <v>478.5</v>
      </c>
      <c r="H104" s="20">
        <v>440.5</v>
      </c>
      <c r="I104" s="20">
        <v>283.41000000000003</v>
      </c>
      <c r="J104" s="20">
        <v>8345.86</v>
      </c>
      <c r="K104" s="20">
        <v>1071.57</v>
      </c>
      <c r="L104" s="20">
        <v>821.5</v>
      </c>
      <c r="M104" s="20">
        <v>0</v>
      </c>
      <c r="N104" s="20">
        <v>3422.34</v>
      </c>
      <c r="O104" s="20">
        <v>0</v>
      </c>
      <c r="P104" s="20">
        <f t="shared" si="19"/>
        <v>5315.41</v>
      </c>
      <c r="Q104" s="20">
        <f t="shared" si="20"/>
        <v>3030.4500000000007</v>
      </c>
    </row>
    <row r="105" spans="1:17" x14ac:dyDescent="0.25">
      <c r="A105" s="3" t="s">
        <v>58</v>
      </c>
      <c r="B105" s="2" t="s">
        <v>59</v>
      </c>
      <c r="C105" s="2" t="s">
        <v>145</v>
      </c>
      <c r="D105" s="9">
        <v>14</v>
      </c>
      <c r="E105" s="9" t="s">
        <v>126</v>
      </c>
      <c r="F105" s="20">
        <v>8827.0499999999993</v>
      </c>
      <c r="G105" s="20">
        <v>581.5</v>
      </c>
      <c r="H105" s="20">
        <v>471</v>
      </c>
      <c r="I105" s="20">
        <v>0</v>
      </c>
      <c r="J105" s="20">
        <v>9879.5499999999993</v>
      </c>
      <c r="K105" s="20">
        <v>1399.17</v>
      </c>
      <c r="L105" s="20">
        <v>1015.11</v>
      </c>
      <c r="M105" s="20">
        <v>0</v>
      </c>
      <c r="N105" s="20">
        <v>0</v>
      </c>
      <c r="O105" s="20">
        <v>0</v>
      </c>
      <c r="P105" s="20">
        <f t="shared" si="19"/>
        <v>2414.2800000000002</v>
      </c>
      <c r="Q105" s="20">
        <f t="shared" si="20"/>
        <v>7465.2699999999986</v>
      </c>
    </row>
    <row r="106" spans="1:17" x14ac:dyDescent="0.25">
      <c r="A106" s="11" t="s">
        <v>28</v>
      </c>
      <c r="B106" s="12"/>
      <c r="F106" s="12" t="s">
        <v>29</v>
      </c>
      <c r="G106" s="12" t="s">
        <v>29</v>
      </c>
      <c r="H106" s="12" t="s">
        <v>29</v>
      </c>
      <c r="I106" s="12" t="s">
        <v>29</v>
      </c>
      <c r="J106" s="12" t="s">
        <v>29</v>
      </c>
      <c r="K106" s="12" t="s">
        <v>29</v>
      </c>
      <c r="L106" s="12" t="s">
        <v>29</v>
      </c>
      <c r="M106" s="12" t="s">
        <v>29</v>
      </c>
      <c r="N106" s="12" t="s">
        <v>29</v>
      </c>
      <c r="O106" s="12" t="s">
        <v>29</v>
      </c>
      <c r="P106" s="12" t="s">
        <v>29</v>
      </c>
      <c r="Q106" s="12" t="s">
        <v>29</v>
      </c>
    </row>
    <row r="107" spans="1:17" x14ac:dyDescent="0.25">
      <c r="A107" s="3"/>
      <c r="B107" s="2"/>
      <c r="F107" s="21">
        <v>84016.65</v>
      </c>
      <c r="G107" s="21">
        <v>5512</v>
      </c>
      <c r="H107" s="21">
        <v>4880.5</v>
      </c>
      <c r="I107" s="21">
        <v>2550.69</v>
      </c>
      <c r="J107" s="21">
        <v>96959.84</v>
      </c>
      <c r="K107" s="21">
        <v>12949.54</v>
      </c>
      <c r="L107" s="21">
        <v>9661.89</v>
      </c>
      <c r="M107" s="21">
        <v>1671.63</v>
      </c>
      <c r="N107" s="21">
        <v>23729.06</v>
      </c>
      <c r="O107" s="21">
        <v>412.44</v>
      </c>
      <c r="P107" s="21">
        <f>+SUM(P95:P105)</f>
        <v>48424.56</v>
      </c>
      <c r="Q107" s="21">
        <f>+SUM(Q95:Q105)</f>
        <v>48535.279999999992</v>
      </c>
    </row>
    <row r="108" spans="1:17" x14ac:dyDescent="0.25">
      <c r="A108" s="3"/>
      <c r="B108" s="2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</row>
    <row r="109" spans="1:17" ht="35.25" thickBot="1" x14ac:dyDescent="0.3">
      <c r="A109" s="5" t="s">
        <v>4</v>
      </c>
      <c r="B109" s="6" t="s">
        <v>5</v>
      </c>
      <c r="C109" s="6" t="s">
        <v>123</v>
      </c>
      <c r="D109" s="16" t="s">
        <v>124</v>
      </c>
      <c r="E109" s="16" t="s">
        <v>125</v>
      </c>
      <c r="F109" s="6" t="s">
        <v>6</v>
      </c>
      <c r="G109" s="6" t="s">
        <v>7</v>
      </c>
      <c r="H109" s="6" t="s">
        <v>8</v>
      </c>
      <c r="I109" s="6" t="s">
        <v>133</v>
      </c>
      <c r="J109" s="19" t="s">
        <v>128</v>
      </c>
      <c r="K109" s="6" t="s">
        <v>9</v>
      </c>
      <c r="L109" s="6" t="s">
        <v>10</v>
      </c>
      <c r="M109" s="6" t="s">
        <v>11</v>
      </c>
      <c r="N109" s="6" t="s">
        <v>12</v>
      </c>
      <c r="O109" s="6" t="s">
        <v>13</v>
      </c>
      <c r="P109" s="19" t="s">
        <v>129</v>
      </c>
      <c r="Q109" s="6" t="s">
        <v>14</v>
      </c>
    </row>
    <row r="110" spans="1:17" ht="15.75" thickTop="1" x14ac:dyDescent="0.25">
      <c r="A110" s="10" t="s">
        <v>60</v>
      </c>
      <c r="B110" s="2"/>
      <c r="C110" s="2"/>
      <c r="D110" s="9"/>
      <c r="E110" s="9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</row>
    <row r="111" spans="1:17" x14ac:dyDescent="0.25">
      <c r="A111" s="3" t="s">
        <v>61</v>
      </c>
      <c r="B111" s="2" t="s">
        <v>62</v>
      </c>
      <c r="C111" s="2" t="s">
        <v>141</v>
      </c>
      <c r="D111" s="9">
        <v>18</v>
      </c>
      <c r="E111" s="9" t="s">
        <v>126</v>
      </c>
      <c r="F111" s="20">
        <v>14857.05</v>
      </c>
      <c r="G111" s="20">
        <v>732.5</v>
      </c>
      <c r="H111" s="20">
        <v>553.5</v>
      </c>
      <c r="I111" s="20">
        <v>0</v>
      </c>
      <c r="J111" s="20">
        <v>16143.05</v>
      </c>
      <c r="K111" s="20">
        <v>2798.11</v>
      </c>
      <c r="L111" s="20">
        <v>1708.56</v>
      </c>
      <c r="M111" s="20">
        <v>0</v>
      </c>
      <c r="N111" s="20">
        <v>0</v>
      </c>
      <c r="O111" s="20">
        <v>0</v>
      </c>
      <c r="P111" s="20">
        <f t="shared" ref="P111:P136" si="21">+SUM(K111:O111)</f>
        <v>4506.67</v>
      </c>
      <c r="Q111" s="20">
        <f t="shared" ref="Q111:Q136" si="22">+J111-P111</f>
        <v>11636.38</v>
      </c>
    </row>
    <row r="112" spans="1:17" x14ac:dyDescent="0.25">
      <c r="A112" s="3" t="s">
        <v>63</v>
      </c>
      <c r="B112" s="2" t="s">
        <v>64</v>
      </c>
      <c r="C112" s="2" t="s">
        <v>147</v>
      </c>
      <c r="D112" s="9">
        <v>10</v>
      </c>
      <c r="E112" s="9" t="s">
        <v>126</v>
      </c>
      <c r="F112" s="20">
        <v>7302.45</v>
      </c>
      <c r="G112" s="20">
        <v>523</v>
      </c>
      <c r="H112" s="20">
        <v>443</v>
      </c>
      <c r="I112" s="20">
        <v>283.41000000000003</v>
      </c>
      <c r="J112" s="20">
        <v>8551.86</v>
      </c>
      <c r="K112" s="20">
        <v>1115.58</v>
      </c>
      <c r="L112" s="20">
        <v>839.78</v>
      </c>
      <c r="M112" s="20">
        <v>0</v>
      </c>
      <c r="N112" s="20">
        <v>0</v>
      </c>
      <c r="O112" s="20">
        <v>0</v>
      </c>
      <c r="P112" s="20">
        <f t="shared" si="21"/>
        <v>1955.36</v>
      </c>
      <c r="Q112" s="20">
        <f t="shared" si="22"/>
        <v>6596.5000000000009</v>
      </c>
    </row>
    <row r="113" spans="1:17" x14ac:dyDescent="0.25">
      <c r="A113" s="3" t="s">
        <v>65</v>
      </c>
      <c r="B113" s="2" t="s">
        <v>66</v>
      </c>
      <c r="C113" s="2" t="s">
        <v>148</v>
      </c>
      <c r="D113" s="9">
        <v>10</v>
      </c>
      <c r="E113" s="9" t="s">
        <v>126</v>
      </c>
      <c r="F113" s="20">
        <v>7302.45</v>
      </c>
      <c r="G113" s="20">
        <v>523</v>
      </c>
      <c r="H113" s="20">
        <v>443</v>
      </c>
      <c r="I113" s="20">
        <v>283.41000000000003</v>
      </c>
      <c r="J113" s="20">
        <v>8551.86</v>
      </c>
      <c r="K113" s="20">
        <v>1115.58</v>
      </c>
      <c r="L113" s="20">
        <v>839.78</v>
      </c>
      <c r="M113" s="20">
        <v>0</v>
      </c>
      <c r="N113" s="20">
        <v>3002</v>
      </c>
      <c r="O113" s="20">
        <v>0</v>
      </c>
      <c r="P113" s="20">
        <f t="shared" si="21"/>
        <v>4957.3599999999997</v>
      </c>
      <c r="Q113" s="20">
        <f t="shared" si="22"/>
        <v>3594.5000000000009</v>
      </c>
    </row>
    <row r="114" spans="1:17" x14ac:dyDescent="0.25">
      <c r="A114" s="3" t="s">
        <v>67</v>
      </c>
      <c r="B114" s="2" t="s">
        <v>68</v>
      </c>
      <c r="C114" s="2" t="s">
        <v>148</v>
      </c>
      <c r="D114" s="9">
        <v>10</v>
      </c>
      <c r="E114" s="9" t="s">
        <v>126</v>
      </c>
      <c r="F114" s="20">
        <v>7302.45</v>
      </c>
      <c r="G114" s="20">
        <v>523</v>
      </c>
      <c r="H114" s="20">
        <v>443</v>
      </c>
      <c r="I114" s="20">
        <v>283.41000000000003</v>
      </c>
      <c r="J114" s="20">
        <v>8551.86</v>
      </c>
      <c r="K114" s="20">
        <v>1115.58</v>
      </c>
      <c r="L114" s="20">
        <v>839.78</v>
      </c>
      <c r="M114" s="20">
        <v>0</v>
      </c>
      <c r="N114" s="20">
        <v>2833.9</v>
      </c>
      <c r="O114" s="20">
        <v>0</v>
      </c>
      <c r="P114" s="20">
        <f t="shared" si="21"/>
        <v>4789.26</v>
      </c>
      <c r="Q114" s="20">
        <f t="shared" si="22"/>
        <v>3762.6000000000004</v>
      </c>
    </row>
    <row r="115" spans="1:17" x14ac:dyDescent="0.25">
      <c r="A115" s="3" t="s">
        <v>69</v>
      </c>
      <c r="B115" s="2" t="s">
        <v>70</v>
      </c>
      <c r="C115" s="2" t="s">
        <v>148</v>
      </c>
      <c r="D115" s="9">
        <v>10</v>
      </c>
      <c r="E115" s="9" t="s">
        <v>126</v>
      </c>
      <c r="F115" s="20">
        <v>7302.45</v>
      </c>
      <c r="G115" s="20">
        <v>523</v>
      </c>
      <c r="H115" s="20">
        <v>443</v>
      </c>
      <c r="I115" s="20">
        <v>283.41000000000003</v>
      </c>
      <c r="J115" s="20">
        <v>8551.86</v>
      </c>
      <c r="K115" s="20">
        <v>1115.58</v>
      </c>
      <c r="L115" s="20">
        <v>839.78</v>
      </c>
      <c r="M115" s="20">
        <v>0</v>
      </c>
      <c r="N115" s="20">
        <v>0</v>
      </c>
      <c r="O115" s="20">
        <v>3117.7</v>
      </c>
      <c r="P115" s="20">
        <f t="shared" si="21"/>
        <v>5073.0599999999995</v>
      </c>
      <c r="Q115" s="20">
        <f t="shared" si="22"/>
        <v>3478.8000000000011</v>
      </c>
    </row>
    <row r="116" spans="1:17" x14ac:dyDescent="0.25">
      <c r="A116" s="3" t="s">
        <v>71</v>
      </c>
      <c r="B116" s="2" t="s">
        <v>72</v>
      </c>
      <c r="C116" s="2" t="s">
        <v>148</v>
      </c>
      <c r="D116" s="9">
        <v>10</v>
      </c>
      <c r="E116" s="9" t="s">
        <v>126</v>
      </c>
      <c r="F116" s="20">
        <v>7302.45</v>
      </c>
      <c r="G116" s="20">
        <v>523</v>
      </c>
      <c r="H116" s="20">
        <v>443</v>
      </c>
      <c r="I116" s="20">
        <v>283.41000000000003</v>
      </c>
      <c r="J116" s="20">
        <v>8551.86</v>
      </c>
      <c r="K116" s="20">
        <v>1115.58</v>
      </c>
      <c r="L116" s="20">
        <v>839.78</v>
      </c>
      <c r="M116" s="20">
        <v>0</v>
      </c>
      <c r="N116" s="20">
        <v>3502</v>
      </c>
      <c r="O116" s="20">
        <v>0</v>
      </c>
      <c r="P116" s="20">
        <f t="shared" si="21"/>
        <v>5457.36</v>
      </c>
      <c r="Q116" s="20">
        <f t="shared" si="22"/>
        <v>3094.5000000000009</v>
      </c>
    </row>
    <row r="117" spans="1:17" x14ac:dyDescent="0.25">
      <c r="A117" s="3" t="s">
        <v>73</v>
      </c>
      <c r="B117" s="2" t="s">
        <v>74</v>
      </c>
      <c r="C117" s="2" t="s">
        <v>148</v>
      </c>
      <c r="D117" s="9">
        <v>10</v>
      </c>
      <c r="E117" s="9" t="s">
        <v>126</v>
      </c>
      <c r="F117" s="20">
        <v>7302.45</v>
      </c>
      <c r="G117" s="20">
        <v>523</v>
      </c>
      <c r="H117" s="20">
        <v>443</v>
      </c>
      <c r="I117" s="20">
        <v>283.41000000000003</v>
      </c>
      <c r="J117" s="20">
        <v>8551.86</v>
      </c>
      <c r="K117" s="20">
        <v>1115.58</v>
      </c>
      <c r="L117" s="20">
        <v>839.78</v>
      </c>
      <c r="M117" s="20">
        <v>0</v>
      </c>
      <c r="N117" s="20">
        <v>0</v>
      </c>
      <c r="O117" s="20">
        <v>0</v>
      </c>
      <c r="P117" s="20">
        <f t="shared" si="21"/>
        <v>1955.36</v>
      </c>
      <c r="Q117" s="20">
        <f t="shared" si="22"/>
        <v>6596.5000000000009</v>
      </c>
    </row>
    <row r="118" spans="1:17" x14ac:dyDescent="0.25">
      <c r="A118" s="3" t="s">
        <v>75</v>
      </c>
      <c r="B118" s="2" t="s">
        <v>76</v>
      </c>
      <c r="C118" s="2" t="s">
        <v>146</v>
      </c>
      <c r="D118" s="9">
        <v>1</v>
      </c>
      <c r="E118" s="9" t="s">
        <v>126</v>
      </c>
      <c r="F118" s="20">
        <v>5453.55</v>
      </c>
      <c r="G118" s="20">
        <v>358.5</v>
      </c>
      <c r="H118" s="20">
        <v>333.5</v>
      </c>
      <c r="I118" s="20">
        <v>283.41000000000003</v>
      </c>
      <c r="J118" s="20">
        <v>6428.96</v>
      </c>
      <c r="K118" s="20">
        <v>668.1</v>
      </c>
      <c r="L118" s="20">
        <v>627.16</v>
      </c>
      <c r="M118" s="20">
        <v>0</v>
      </c>
      <c r="N118" s="20">
        <v>2417</v>
      </c>
      <c r="O118" s="20">
        <v>0</v>
      </c>
      <c r="P118" s="20">
        <f t="shared" si="21"/>
        <v>3712.26</v>
      </c>
      <c r="Q118" s="20">
        <f t="shared" si="22"/>
        <v>2716.7</v>
      </c>
    </row>
    <row r="119" spans="1:17" x14ac:dyDescent="0.25">
      <c r="A119" s="3" t="s">
        <v>77</v>
      </c>
      <c r="B119" s="2" t="s">
        <v>78</v>
      </c>
      <c r="C119" s="2" t="s">
        <v>148</v>
      </c>
      <c r="D119" s="9">
        <v>1</v>
      </c>
      <c r="E119" s="9" t="s">
        <v>126</v>
      </c>
      <c r="F119" s="20">
        <v>5453.55</v>
      </c>
      <c r="G119" s="20">
        <v>358.5</v>
      </c>
      <c r="H119" s="20">
        <v>333.5</v>
      </c>
      <c r="I119" s="20">
        <v>283.41000000000003</v>
      </c>
      <c r="J119" s="20">
        <v>6428.96</v>
      </c>
      <c r="K119" s="20">
        <v>668.1</v>
      </c>
      <c r="L119" s="20">
        <v>627.16</v>
      </c>
      <c r="M119" s="20">
        <v>0</v>
      </c>
      <c r="N119" s="20">
        <v>1671</v>
      </c>
      <c r="O119" s="20">
        <v>0</v>
      </c>
      <c r="P119" s="20">
        <f t="shared" si="21"/>
        <v>2966.26</v>
      </c>
      <c r="Q119" s="20">
        <f t="shared" si="22"/>
        <v>3462.7</v>
      </c>
    </row>
    <row r="120" spans="1:17" x14ac:dyDescent="0.25">
      <c r="A120" s="3" t="s">
        <v>79</v>
      </c>
      <c r="B120" s="2" t="s">
        <v>80</v>
      </c>
      <c r="C120" s="2" t="s">
        <v>148</v>
      </c>
      <c r="D120" s="9">
        <v>1</v>
      </c>
      <c r="E120" s="9" t="s">
        <v>126</v>
      </c>
      <c r="F120" s="20">
        <v>5453.55</v>
      </c>
      <c r="G120" s="20">
        <v>358.5</v>
      </c>
      <c r="H120" s="20">
        <v>333.5</v>
      </c>
      <c r="I120" s="20">
        <v>283.41000000000003</v>
      </c>
      <c r="J120" s="20">
        <v>6428.96</v>
      </c>
      <c r="K120" s="20">
        <v>668.1</v>
      </c>
      <c r="L120" s="20">
        <v>627.16</v>
      </c>
      <c r="M120" s="20">
        <v>0</v>
      </c>
      <c r="N120" s="20">
        <v>0</v>
      </c>
      <c r="O120" s="20">
        <v>0</v>
      </c>
      <c r="P120" s="20">
        <f t="shared" si="21"/>
        <v>1295.26</v>
      </c>
      <c r="Q120" s="20">
        <f t="shared" si="22"/>
        <v>5133.7</v>
      </c>
    </row>
    <row r="121" spans="1:17" x14ac:dyDescent="0.25">
      <c r="A121" s="3" t="s">
        <v>81</v>
      </c>
      <c r="B121" s="2" t="s">
        <v>82</v>
      </c>
      <c r="C121" s="2" t="s">
        <v>147</v>
      </c>
      <c r="D121" s="9">
        <v>10</v>
      </c>
      <c r="E121" s="9" t="s">
        <v>126</v>
      </c>
      <c r="F121" s="20">
        <v>7302.45</v>
      </c>
      <c r="G121" s="20">
        <v>523</v>
      </c>
      <c r="H121" s="20">
        <v>443</v>
      </c>
      <c r="I121" s="20">
        <v>283.41000000000003</v>
      </c>
      <c r="J121" s="20">
        <v>8551.86</v>
      </c>
      <c r="K121" s="20">
        <v>1115.58</v>
      </c>
      <c r="L121" s="20">
        <v>839.78</v>
      </c>
      <c r="M121" s="20">
        <v>0</v>
      </c>
      <c r="N121" s="20">
        <v>3002</v>
      </c>
      <c r="O121" s="20">
        <v>0</v>
      </c>
      <c r="P121" s="20">
        <f t="shared" si="21"/>
        <v>4957.3599999999997</v>
      </c>
      <c r="Q121" s="20">
        <f t="shared" si="22"/>
        <v>3594.5000000000009</v>
      </c>
    </row>
    <row r="122" spans="1:17" x14ac:dyDescent="0.25">
      <c r="A122" s="3" t="s">
        <v>83</v>
      </c>
      <c r="B122" s="2" t="s">
        <v>84</v>
      </c>
      <c r="C122" s="2" t="s">
        <v>147</v>
      </c>
      <c r="D122" s="9">
        <v>10</v>
      </c>
      <c r="E122" s="9" t="s">
        <v>126</v>
      </c>
      <c r="F122" s="20">
        <v>7302.45</v>
      </c>
      <c r="G122" s="20">
        <v>523</v>
      </c>
      <c r="H122" s="20">
        <v>443</v>
      </c>
      <c r="I122" s="20">
        <v>283.41000000000003</v>
      </c>
      <c r="J122" s="20">
        <v>8551.86</v>
      </c>
      <c r="K122" s="20">
        <v>1115.58</v>
      </c>
      <c r="L122" s="20">
        <v>839.78</v>
      </c>
      <c r="M122" s="20">
        <v>0</v>
      </c>
      <c r="N122" s="20">
        <v>3502</v>
      </c>
      <c r="O122" s="20">
        <v>0</v>
      </c>
      <c r="P122" s="20">
        <f t="shared" si="21"/>
        <v>5457.36</v>
      </c>
      <c r="Q122" s="20">
        <f t="shared" si="22"/>
        <v>3094.5000000000009</v>
      </c>
    </row>
    <row r="123" spans="1:17" x14ac:dyDescent="0.25">
      <c r="A123" s="3" t="s">
        <v>85</v>
      </c>
      <c r="B123" s="2" t="s">
        <v>86</v>
      </c>
      <c r="C123" s="2" t="s">
        <v>148</v>
      </c>
      <c r="D123" s="9">
        <v>1</v>
      </c>
      <c r="E123" s="9" t="s">
        <v>126</v>
      </c>
      <c r="F123" s="20">
        <v>5453.55</v>
      </c>
      <c r="G123" s="20">
        <v>358.5</v>
      </c>
      <c r="H123" s="20">
        <v>333.5</v>
      </c>
      <c r="I123" s="20">
        <v>283.41000000000003</v>
      </c>
      <c r="J123" s="20">
        <v>6428.96</v>
      </c>
      <c r="K123" s="20">
        <v>668.1</v>
      </c>
      <c r="L123" s="20">
        <v>627.16</v>
      </c>
      <c r="M123" s="20">
        <v>0</v>
      </c>
      <c r="N123" s="20">
        <v>0</v>
      </c>
      <c r="O123" s="20">
        <v>0</v>
      </c>
      <c r="P123" s="20">
        <f t="shared" si="21"/>
        <v>1295.26</v>
      </c>
      <c r="Q123" s="20">
        <f t="shared" si="22"/>
        <v>5133.7</v>
      </c>
    </row>
    <row r="124" spans="1:17" x14ac:dyDescent="0.25">
      <c r="A124" s="3" t="s">
        <v>87</v>
      </c>
      <c r="B124" s="2" t="s">
        <v>88</v>
      </c>
      <c r="C124" s="2" t="s">
        <v>148</v>
      </c>
      <c r="D124" s="9">
        <v>1</v>
      </c>
      <c r="E124" s="9" t="s">
        <v>126</v>
      </c>
      <c r="F124" s="20">
        <v>5453.55</v>
      </c>
      <c r="G124" s="20">
        <v>358.5</v>
      </c>
      <c r="H124" s="20">
        <v>333.5</v>
      </c>
      <c r="I124" s="20">
        <v>283.41000000000003</v>
      </c>
      <c r="J124" s="20">
        <v>6428.96</v>
      </c>
      <c r="K124" s="20">
        <v>668.1</v>
      </c>
      <c r="L124" s="20">
        <v>627.16</v>
      </c>
      <c r="M124" s="20">
        <v>0</v>
      </c>
      <c r="N124" s="20">
        <v>0</v>
      </c>
      <c r="O124" s="20">
        <v>0</v>
      </c>
      <c r="P124" s="20">
        <f t="shared" si="21"/>
        <v>1295.26</v>
      </c>
      <c r="Q124" s="20">
        <f t="shared" si="22"/>
        <v>5133.7</v>
      </c>
    </row>
    <row r="125" spans="1:17" x14ac:dyDescent="0.25">
      <c r="A125" s="3" t="s">
        <v>89</v>
      </c>
      <c r="B125" s="2" t="s">
        <v>90</v>
      </c>
      <c r="C125" s="2" t="s">
        <v>148</v>
      </c>
      <c r="D125" s="9">
        <v>1</v>
      </c>
      <c r="E125" s="9" t="s">
        <v>126</v>
      </c>
      <c r="F125" s="20">
        <v>5453.55</v>
      </c>
      <c r="G125" s="20">
        <v>358.5</v>
      </c>
      <c r="H125" s="20">
        <v>333.5</v>
      </c>
      <c r="I125" s="20">
        <v>283.41000000000003</v>
      </c>
      <c r="J125" s="20">
        <v>6428.96</v>
      </c>
      <c r="K125" s="20">
        <v>668.1</v>
      </c>
      <c r="L125" s="20">
        <v>627.16</v>
      </c>
      <c r="M125" s="20">
        <v>0</v>
      </c>
      <c r="N125" s="20">
        <v>2209</v>
      </c>
      <c r="O125" s="20">
        <v>0</v>
      </c>
      <c r="P125" s="20">
        <f t="shared" si="21"/>
        <v>3504.26</v>
      </c>
      <c r="Q125" s="20">
        <f t="shared" si="22"/>
        <v>2924.7</v>
      </c>
    </row>
    <row r="126" spans="1:17" x14ac:dyDescent="0.25">
      <c r="A126" s="3" t="s">
        <v>91</v>
      </c>
      <c r="B126" s="2" t="s">
        <v>92</v>
      </c>
      <c r="C126" s="2" t="s">
        <v>148</v>
      </c>
      <c r="D126" s="9">
        <v>1</v>
      </c>
      <c r="E126" s="9" t="s">
        <v>126</v>
      </c>
      <c r="F126" s="20">
        <v>5453.55</v>
      </c>
      <c r="G126" s="20">
        <v>358.5</v>
      </c>
      <c r="H126" s="20">
        <v>333.5</v>
      </c>
      <c r="I126" s="20">
        <v>283.41000000000003</v>
      </c>
      <c r="J126" s="20">
        <v>6428.96</v>
      </c>
      <c r="K126" s="20">
        <v>668.1</v>
      </c>
      <c r="L126" s="20">
        <v>627.16</v>
      </c>
      <c r="M126" s="20">
        <v>0</v>
      </c>
      <c r="N126" s="20">
        <v>0</v>
      </c>
      <c r="O126" s="20">
        <v>0</v>
      </c>
      <c r="P126" s="20">
        <f t="shared" si="21"/>
        <v>1295.26</v>
      </c>
      <c r="Q126" s="20">
        <f t="shared" si="22"/>
        <v>5133.7</v>
      </c>
    </row>
    <row r="127" spans="1:17" x14ac:dyDescent="0.25">
      <c r="A127" s="3" t="s">
        <v>93</v>
      </c>
      <c r="B127" s="2" t="s">
        <v>94</v>
      </c>
      <c r="C127" s="2" t="s">
        <v>148</v>
      </c>
      <c r="D127" s="9">
        <v>1</v>
      </c>
      <c r="E127" s="9" t="s">
        <v>126</v>
      </c>
      <c r="F127" s="20">
        <v>5453.55</v>
      </c>
      <c r="G127" s="20">
        <v>358.5</v>
      </c>
      <c r="H127" s="20">
        <v>333.5</v>
      </c>
      <c r="I127" s="20">
        <v>283.41000000000003</v>
      </c>
      <c r="J127" s="20">
        <v>6428.96</v>
      </c>
      <c r="K127" s="20">
        <v>668.1</v>
      </c>
      <c r="L127" s="20">
        <v>627.16</v>
      </c>
      <c r="M127" s="20">
        <v>0</v>
      </c>
      <c r="N127" s="20">
        <v>0</v>
      </c>
      <c r="O127" s="20">
        <v>0</v>
      </c>
      <c r="P127" s="20">
        <f t="shared" si="21"/>
        <v>1295.26</v>
      </c>
      <c r="Q127" s="20">
        <f t="shared" si="22"/>
        <v>5133.7</v>
      </c>
    </row>
    <row r="128" spans="1:17" x14ac:dyDescent="0.25">
      <c r="A128" s="3" t="s">
        <v>95</v>
      </c>
      <c r="B128" s="2" t="s">
        <v>96</v>
      </c>
      <c r="C128" s="2" t="s">
        <v>148</v>
      </c>
      <c r="D128" s="9">
        <v>1</v>
      </c>
      <c r="E128" s="9" t="s">
        <v>126</v>
      </c>
      <c r="F128" s="20">
        <v>5453.55</v>
      </c>
      <c r="G128" s="20">
        <v>358.5</v>
      </c>
      <c r="H128" s="20">
        <v>333.5</v>
      </c>
      <c r="I128" s="20">
        <v>0</v>
      </c>
      <c r="J128" s="20">
        <v>6145.55</v>
      </c>
      <c r="K128" s="20">
        <v>617.30999999999995</v>
      </c>
      <c r="L128" s="20">
        <v>627.16</v>
      </c>
      <c r="M128" s="20">
        <v>0</v>
      </c>
      <c r="N128" s="20">
        <v>0</v>
      </c>
      <c r="O128" s="20">
        <v>0</v>
      </c>
      <c r="P128" s="20">
        <f t="shared" si="21"/>
        <v>1244.4699999999998</v>
      </c>
      <c r="Q128" s="20">
        <f t="shared" si="22"/>
        <v>4901.08</v>
      </c>
    </row>
    <row r="129" spans="1:17" x14ac:dyDescent="0.25">
      <c r="A129" s="3" t="s">
        <v>97</v>
      </c>
      <c r="B129" s="2" t="s">
        <v>98</v>
      </c>
      <c r="C129" s="2" t="s">
        <v>148</v>
      </c>
      <c r="D129" s="9">
        <v>1</v>
      </c>
      <c r="E129" s="9" t="s">
        <v>126</v>
      </c>
      <c r="F129" s="20">
        <v>5453.55</v>
      </c>
      <c r="G129" s="20">
        <v>358.5</v>
      </c>
      <c r="H129" s="20">
        <v>333.5</v>
      </c>
      <c r="I129" s="20">
        <v>0</v>
      </c>
      <c r="J129" s="20">
        <v>6145.55</v>
      </c>
      <c r="K129" s="20">
        <v>617.30999999999995</v>
      </c>
      <c r="L129" s="20">
        <v>627.16</v>
      </c>
      <c r="M129" s="20">
        <v>0</v>
      </c>
      <c r="N129" s="20">
        <v>0</v>
      </c>
      <c r="O129" s="20">
        <v>0</v>
      </c>
      <c r="P129" s="20">
        <f t="shared" si="21"/>
        <v>1244.4699999999998</v>
      </c>
      <c r="Q129" s="20">
        <f t="shared" si="22"/>
        <v>4901.08</v>
      </c>
    </row>
    <row r="130" spans="1:17" x14ac:dyDescent="0.25">
      <c r="A130" s="3" t="s">
        <v>99</v>
      </c>
      <c r="B130" s="2" t="s">
        <v>100</v>
      </c>
      <c r="C130" s="2" t="s">
        <v>148</v>
      </c>
      <c r="D130" s="9">
        <v>1</v>
      </c>
      <c r="E130" s="9" t="s">
        <v>126</v>
      </c>
      <c r="F130" s="20">
        <v>5453.55</v>
      </c>
      <c r="G130" s="20">
        <v>358.5</v>
      </c>
      <c r="H130" s="20">
        <v>333.5</v>
      </c>
      <c r="I130" s="20">
        <v>0</v>
      </c>
      <c r="J130" s="20">
        <v>6145.55</v>
      </c>
      <c r="K130" s="20">
        <v>617.30999999999995</v>
      </c>
      <c r="L130" s="20">
        <v>627.16</v>
      </c>
      <c r="M130" s="20">
        <v>0</v>
      </c>
      <c r="N130" s="20">
        <v>2209</v>
      </c>
      <c r="O130" s="20">
        <v>0</v>
      </c>
      <c r="P130" s="20">
        <f t="shared" si="21"/>
        <v>3453.47</v>
      </c>
      <c r="Q130" s="20">
        <f t="shared" si="22"/>
        <v>2692.0800000000004</v>
      </c>
    </row>
    <row r="131" spans="1:17" x14ac:dyDescent="0.25">
      <c r="A131" s="3" t="s">
        <v>101</v>
      </c>
      <c r="B131" s="2" t="s">
        <v>102</v>
      </c>
      <c r="C131" s="2" t="s">
        <v>148</v>
      </c>
      <c r="D131" s="9">
        <v>1</v>
      </c>
      <c r="E131" s="9" t="s">
        <v>126</v>
      </c>
      <c r="F131" s="20">
        <v>5453.55</v>
      </c>
      <c r="G131" s="20">
        <v>358.5</v>
      </c>
      <c r="H131" s="20">
        <v>333.5</v>
      </c>
      <c r="I131" s="20">
        <v>0</v>
      </c>
      <c r="J131" s="20">
        <v>6145.55</v>
      </c>
      <c r="K131" s="20">
        <v>617.30999999999995</v>
      </c>
      <c r="L131" s="20">
        <v>627.16</v>
      </c>
      <c r="M131" s="20">
        <v>0</v>
      </c>
      <c r="N131" s="20">
        <v>0</v>
      </c>
      <c r="O131" s="20">
        <v>0</v>
      </c>
      <c r="P131" s="20">
        <f t="shared" si="21"/>
        <v>1244.4699999999998</v>
      </c>
      <c r="Q131" s="20">
        <f t="shared" si="22"/>
        <v>4901.08</v>
      </c>
    </row>
    <row r="132" spans="1:17" x14ac:dyDescent="0.25">
      <c r="A132" s="3" t="s">
        <v>103</v>
      </c>
      <c r="B132" s="2" t="s">
        <v>104</v>
      </c>
      <c r="C132" s="2" t="s">
        <v>148</v>
      </c>
      <c r="D132" s="9">
        <v>1</v>
      </c>
      <c r="E132" s="9" t="s">
        <v>126</v>
      </c>
      <c r="F132" s="20">
        <v>5453.55</v>
      </c>
      <c r="G132" s="20">
        <v>358.5</v>
      </c>
      <c r="H132" s="20">
        <v>333.5</v>
      </c>
      <c r="I132" s="20">
        <v>0</v>
      </c>
      <c r="J132" s="20">
        <v>6145.55</v>
      </c>
      <c r="K132" s="20">
        <v>617.30999999999995</v>
      </c>
      <c r="L132" s="20">
        <v>627.16</v>
      </c>
      <c r="M132" s="20">
        <v>0</v>
      </c>
      <c r="N132" s="20">
        <v>1062.2</v>
      </c>
      <c r="O132" s="20">
        <v>0</v>
      </c>
      <c r="P132" s="20">
        <f t="shared" si="21"/>
        <v>2306.67</v>
      </c>
      <c r="Q132" s="20">
        <f t="shared" si="22"/>
        <v>3838.88</v>
      </c>
    </row>
    <row r="133" spans="1:17" x14ac:dyDescent="0.25">
      <c r="A133" s="3" t="s">
        <v>105</v>
      </c>
      <c r="B133" s="2" t="s">
        <v>106</v>
      </c>
      <c r="C133" s="2" t="s">
        <v>148</v>
      </c>
      <c r="D133" s="9">
        <v>1</v>
      </c>
      <c r="E133" s="9" t="s">
        <v>126</v>
      </c>
      <c r="F133" s="20">
        <v>5453.55</v>
      </c>
      <c r="G133" s="20">
        <v>358.5</v>
      </c>
      <c r="H133" s="20">
        <v>333.5</v>
      </c>
      <c r="I133" s="20">
        <v>0</v>
      </c>
      <c r="J133" s="20">
        <v>6145.55</v>
      </c>
      <c r="K133" s="20">
        <v>617.30999999999995</v>
      </c>
      <c r="L133" s="20">
        <v>627.16</v>
      </c>
      <c r="M133" s="20">
        <v>0</v>
      </c>
      <c r="N133" s="20">
        <v>0</v>
      </c>
      <c r="O133" s="20">
        <v>0</v>
      </c>
      <c r="P133" s="20">
        <f t="shared" si="21"/>
        <v>1244.4699999999998</v>
      </c>
      <c r="Q133" s="20">
        <f t="shared" si="22"/>
        <v>4901.08</v>
      </c>
    </row>
    <row r="134" spans="1:17" x14ac:dyDescent="0.25">
      <c r="A134" s="3" t="s">
        <v>107</v>
      </c>
      <c r="B134" s="2" t="s">
        <v>108</v>
      </c>
      <c r="C134" s="2" t="s">
        <v>148</v>
      </c>
      <c r="D134" s="9">
        <v>1</v>
      </c>
      <c r="E134" s="9" t="s">
        <v>127</v>
      </c>
      <c r="F134" s="20">
        <v>5453.55</v>
      </c>
      <c r="G134" s="20">
        <v>358.5</v>
      </c>
      <c r="H134" s="20">
        <v>333.5</v>
      </c>
      <c r="I134" s="20">
        <v>0</v>
      </c>
      <c r="J134" s="20">
        <v>6145.55</v>
      </c>
      <c r="K134" s="20">
        <v>617.30999999999995</v>
      </c>
      <c r="L134" s="20">
        <v>627.16</v>
      </c>
      <c r="M134" s="20">
        <v>0</v>
      </c>
      <c r="N134" s="20">
        <v>0</v>
      </c>
      <c r="O134" s="20">
        <v>0</v>
      </c>
      <c r="P134" s="20">
        <f t="shared" si="21"/>
        <v>1244.4699999999998</v>
      </c>
      <c r="Q134" s="20">
        <f t="shared" si="22"/>
        <v>4901.08</v>
      </c>
    </row>
    <row r="135" spans="1:17" x14ac:dyDescent="0.25">
      <c r="A135" s="3" t="s">
        <v>109</v>
      </c>
      <c r="B135" s="2" t="s">
        <v>110</v>
      </c>
      <c r="C135" s="2" t="s">
        <v>148</v>
      </c>
      <c r="D135" s="9">
        <v>1</v>
      </c>
      <c r="E135" s="9" t="s">
        <v>127</v>
      </c>
      <c r="F135" s="20">
        <v>5453.55</v>
      </c>
      <c r="G135" s="20">
        <v>358.5</v>
      </c>
      <c r="H135" s="20">
        <v>333.5</v>
      </c>
      <c r="I135" s="20">
        <v>0</v>
      </c>
      <c r="J135" s="20">
        <v>6145.55</v>
      </c>
      <c r="K135" s="20">
        <v>617.30999999999995</v>
      </c>
      <c r="L135" s="20">
        <v>627.16</v>
      </c>
      <c r="M135" s="20">
        <v>0</v>
      </c>
      <c r="N135" s="20">
        <v>0</v>
      </c>
      <c r="O135" s="20">
        <v>0</v>
      </c>
      <c r="P135" s="20">
        <f t="shared" si="21"/>
        <v>1244.4699999999998</v>
      </c>
      <c r="Q135" s="20">
        <f t="shared" si="22"/>
        <v>4901.08</v>
      </c>
    </row>
    <row r="136" spans="1:17" x14ac:dyDescent="0.25">
      <c r="A136" s="3" t="s">
        <v>111</v>
      </c>
      <c r="B136" s="2" t="s">
        <v>112</v>
      </c>
      <c r="C136" s="2" t="s">
        <v>147</v>
      </c>
      <c r="D136" s="9">
        <v>10</v>
      </c>
      <c r="E136" s="9" t="s">
        <v>126</v>
      </c>
      <c r="F136" s="20">
        <v>7302.45</v>
      </c>
      <c r="G136" s="20">
        <v>523</v>
      </c>
      <c r="H136" s="20">
        <v>443</v>
      </c>
      <c r="I136" s="20">
        <v>0</v>
      </c>
      <c r="J136" s="20">
        <v>8268.4500000000007</v>
      </c>
      <c r="K136" s="20">
        <v>1055.04</v>
      </c>
      <c r="L136" s="20">
        <v>839.78</v>
      </c>
      <c r="M136" s="20">
        <v>0</v>
      </c>
      <c r="N136" s="20">
        <v>0</v>
      </c>
      <c r="O136" s="20">
        <v>0</v>
      </c>
      <c r="P136" s="20">
        <f t="shared" si="21"/>
        <v>1894.82</v>
      </c>
      <c r="Q136" s="20">
        <f t="shared" si="22"/>
        <v>6373.630000000001</v>
      </c>
    </row>
    <row r="137" spans="1:17" x14ac:dyDescent="0.25">
      <c r="A137" s="11" t="s">
        <v>28</v>
      </c>
      <c r="B137" s="12"/>
      <c r="F137" s="12" t="s">
        <v>29</v>
      </c>
      <c r="G137" s="12" t="s">
        <v>29</v>
      </c>
      <c r="H137" s="12" t="s">
        <v>29</v>
      </c>
      <c r="I137" s="12" t="s">
        <v>29</v>
      </c>
      <c r="J137" s="12" t="s">
        <v>29</v>
      </c>
      <c r="K137" s="12" t="s">
        <v>29</v>
      </c>
      <c r="L137" s="12" t="s">
        <v>29</v>
      </c>
      <c r="M137" s="12" t="s">
        <v>29</v>
      </c>
      <c r="N137" s="12" t="s">
        <v>29</v>
      </c>
      <c r="O137" s="12" t="s">
        <v>29</v>
      </c>
      <c r="P137" s="12" t="s">
        <v>29</v>
      </c>
      <c r="Q137" s="12" t="s">
        <v>29</v>
      </c>
    </row>
    <row r="138" spans="1:17" x14ac:dyDescent="0.25">
      <c r="A138" s="3"/>
      <c r="B138" s="2"/>
      <c r="C138" s="2"/>
      <c r="D138" s="9"/>
      <c r="E138" s="9"/>
      <c r="F138" s="21">
        <v>167835.9</v>
      </c>
      <c r="G138" s="21">
        <v>11175.5</v>
      </c>
      <c r="H138" s="21">
        <v>9876.5</v>
      </c>
      <c r="I138" s="21">
        <v>4534.5600000000004</v>
      </c>
      <c r="J138" s="21">
        <v>193422.46</v>
      </c>
      <c r="K138" s="21">
        <v>23061.07</v>
      </c>
      <c r="L138" s="21">
        <v>19301.14</v>
      </c>
      <c r="M138" s="21">
        <v>0</v>
      </c>
      <c r="N138" s="21">
        <v>25410.1</v>
      </c>
      <c r="O138" s="21">
        <v>3117.7</v>
      </c>
      <c r="P138" s="21">
        <f>+SUM(P111:P136)</f>
        <v>70890.010000000024</v>
      </c>
      <c r="Q138" s="21">
        <f>+SUM(Q111:Q136)</f>
        <v>122532.45000000001</v>
      </c>
    </row>
    <row r="139" spans="1:17" x14ac:dyDescent="0.25">
      <c r="A139" s="10" t="s">
        <v>113</v>
      </c>
      <c r="B139" s="2"/>
      <c r="C139" s="2"/>
      <c r="D139" s="9"/>
      <c r="E139" s="9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</row>
    <row r="140" spans="1:17" x14ac:dyDescent="0.25">
      <c r="A140" s="3" t="s">
        <v>114</v>
      </c>
      <c r="B140" s="2" t="s">
        <v>115</v>
      </c>
      <c r="C140" s="2" t="s">
        <v>149</v>
      </c>
      <c r="D140" s="9">
        <v>12</v>
      </c>
      <c r="E140" s="9" t="s">
        <v>127</v>
      </c>
      <c r="F140" s="20">
        <v>7840.05</v>
      </c>
      <c r="G140" s="20">
        <v>549.5</v>
      </c>
      <c r="H140" s="20">
        <v>454.5</v>
      </c>
      <c r="I140" s="20">
        <v>0</v>
      </c>
      <c r="J140" s="20">
        <v>8844.0499999999993</v>
      </c>
      <c r="K140" s="20">
        <v>1177.99</v>
      </c>
      <c r="L140" s="20">
        <v>901.61</v>
      </c>
      <c r="M140" s="20">
        <v>2406.13</v>
      </c>
      <c r="N140" s="20">
        <v>0</v>
      </c>
      <c r="O140" s="20">
        <v>554.84</v>
      </c>
      <c r="P140" s="20">
        <f t="shared" ref="P140:P142" si="23">+SUM(K140:O140)</f>
        <v>5040.57</v>
      </c>
      <c r="Q140" s="20">
        <f t="shared" ref="Q140:Q142" si="24">+J140-P140</f>
        <v>3803.4799999999996</v>
      </c>
    </row>
    <row r="141" spans="1:17" x14ac:dyDescent="0.25">
      <c r="A141" s="3" t="s">
        <v>116</v>
      </c>
      <c r="B141" s="2" t="s">
        <v>117</v>
      </c>
      <c r="C141" s="2" t="s">
        <v>136</v>
      </c>
      <c r="D141" s="9">
        <v>18</v>
      </c>
      <c r="E141" s="9" t="s">
        <v>127</v>
      </c>
      <c r="F141" s="20">
        <v>14857.05</v>
      </c>
      <c r="G141" s="20">
        <v>732.5</v>
      </c>
      <c r="H141" s="20">
        <v>553.5</v>
      </c>
      <c r="I141" s="20">
        <v>0</v>
      </c>
      <c r="J141" s="20">
        <v>16143.05</v>
      </c>
      <c r="K141" s="20">
        <v>2798.11</v>
      </c>
      <c r="L141" s="20">
        <v>1708.56</v>
      </c>
      <c r="M141" s="20">
        <v>0</v>
      </c>
      <c r="N141" s="20">
        <v>4163.63</v>
      </c>
      <c r="O141" s="20">
        <v>0</v>
      </c>
      <c r="P141" s="20">
        <f t="shared" si="23"/>
        <v>8670.2999999999993</v>
      </c>
      <c r="Q141" s="20">
        <f t="shared" si="24"/>
        <v>7472.75</v>
      </c>
    </row>
    <row r="142" spans="1:17" x14ac:dyDescent="0.25">
      <c r="A142" s="3" t="s">
        <v>118</v>
      </c>
      <c r="B142" s="2" t="s">
        <v>119</v>
      </c>
      <c r="C142" s="2" t="s">
        <v>149</v>
      </c>
      <c r="D142" s="9">
        <v>12</v>
      </c>
      <c r="E142" s="9" t="s">
        <v>126</v>
      </c>
      <c r="F142" s="20">
        <v>7840.05</v>
      </c>
      <c r="G142" s="20">
        <v>549.5</v>
      </c>
      <c r="H142" s="20">
        <v>454.5</v>
      </c>
      <c r="I142" s="20">
        <v>0</v>
      </c>
      <c r="J142" s="20">
        <v>8844.0499999999993</v>
      </c>
      <c r="K142" s="20">
        <v>1177.99</v>
      </c>
      <c r="L142" s="20">
        <v>901.61</v>
      </c>
      <c r="M142" s="20">
        <v>0</v>
      </c>
      <c r="N142" s="20">
        <v>0</v>
      </c>
      <c r="O142" s="20">
        <v>0</v>
      </c>
      <c r="P142" s="20">
        <f t="shared" si="23"/>
        <v>2079.6</v>
      </c>
      <c r="Q142" s="20">
        <f t="shared" si="24"/>
        <v>6764.4499999999989</v>
      </c>
    </row>
    <row r="143" spans="1:17" x14ac:dyDescent="0.25">
      <c r="A143" s="11" t="s">
        <v>28</v>
      </c>
      <c r="B143" s="12"/>
      <c r="C143" s="12"/>
      <c r="D143" s="12"/>
      <c r="E143" s="12"/>
      <c r="F143" s="12" t="s">
        <v>29</v>
      </c>
      <c r="G143" s="12" t="s">
        <v>29</v>
      </c>
      <c r="H143" s="12" t="s">
        <v>29</v>
      </c>
      <c r="I143" s="12" t="s">
        <v>29</v>
      </c>
      <c r="J143" s="12" t="s">
        <v>29</v>
      </c>
      <c r="K143" s="12" t="s">
        <v>29</v>
      </c>
      <c r="L143" s="12" t="s">
        <v>29</v>
      </c>
      <c r="M143" s="12" t="s">
        <v>29</v>
      </c>
      <c r="N143" s="12" t="s">
        <v>29</v>
      </c>
      <c r="O143" s="12" t="s">
        <v>29</v>
      </c>
      <c r="P143" s="12" t="s">
        <v>29</v>
      </c>
      <c r="Q143" s="12" t="s">
        <v>29</v>
      </c>
    </row>
    <row r="144" spans="1:17" x14ac:dyDescent="0.25">
      <c r="A144" s="3"/>
      <c r="B144" s="2"/>
      <c r="C144" s="2"/>
      <c r="D144" s="2"/>
      <c r="E144" s="2"/>
      <c r="F144" s="21">
        <v>30537.15</v>
      </c>
      <c r="G144" s="21">
        <v>1831.5</v>
      </c>
      <c r="H144" s="21">
        <v>1462.5</v>
      </c>
      <c r="I144" s="21">
        <v>0</v>
      </c>
      <c r="J144" s="21">
        <v>33831.15</v>
      </c>
      <c r="K144" s="21">
        <v>5154.09</v>
      </c>
      <c r="L144" s="21">
        <v>3511.78</v>
      </c>
      <c r="M144" s="21">
        <v>2406.13</v>
      </c>
      <c r="N144" s="21">
        <v>4163.63</v>
      </c>
      <c r="O144" s="21">
        <v>554.84</v>
      </c>
      <c r="P144" s="21">
        <f>+SUM(P140:P142)</f>
        <v>15790.47</v>
      </c>
      <c r="Q144" s="21">
        <f>+SUM(Q140:Q142)</f>
        <v>18040.68</v>
      </c>
    </row>
    <row r="145" spans="1:17" x14ac:dyDescent="0.25">
      <c r="A145" s="15"/>
      <c r="B145" s="12"/>
      <c r="C145" s="12"/>
      <c r="D145" s="12"/>
      <c r="E145" s="12"/>
      <c r="F145" s="12" t="s">
        <v>120</v>
      </c>
      <c r="G145" s="12" t="s">
        <v>120</v>
      </c>
      <c r="H145" s="12" t="s">
        <v>120</v>
      </c>
      <c r="I145" s="12" t="s">
        <v>120</v>
      </c>
      <c r="J145" s="12" t="s">
        <v>120</v>
      </c>
      <c r="K145" s="12" t="s">
        <v>120</v>
      </c>
      <c r="L145" s="12" t="s">
        <v>120</v>
      </c>
      <c r="M145" s="12" t="s">
        <v>120</v>
      </c>
      <c r="N145" s="12" t="s">
        <v>120</v>
      </c>
      <c r="O145" s="12" t="s">
        <v>120</v>
      </c>
      <c r="P145" s="12" t="s">
        <v>120</v>
      </c>
      <c r="Q145" s="12" t="s">
        <v>120</v>
      </c>
    </row>
    <row r="146" spans="1:17" x14ac:dyDescent="0.25">
      <c r="A146" s="11" t="s">
        <v>121</v>
      </c>
      <c r="B146" s="2" t="s">
        <v>122</v>
      </c>
      <c r="C146" s="2"/>
      <c r="D146" s="2"/>
      <c r="E146" s="2"/>
      <c r="F146" s="21">
        <v>387542.85</v>
      </c>
      <c r="G146" s="21">
        <v>24211.5</v>
      </c>
      <c r="H146" s="21">
        <v>20723.5</v>
      </c>
      <c r="I146" s="21">
        <v>7368.66</v>
      </c>
      <c r="J146" s="21">
        <v>439846.51</v>
      </c>
      <c r="K146" s="21">
        <v>60860.639999999999</v>
      </c>
      <c r="L146" s="21">
        <v>44567.43</v>
      </c>
      <c r="M146" s="21">
        <v>4077.76</v>
      </c>
      <c r="N146" s="21">
        <v>65278.1</v>
      </c>
      <c r="O146" s="21">
        <v>4084.98</v>
      </c>
      <c r="P146" s="21">
        <f>+P87+P93+P107+P138+P144</f>
        <v>178868.91000000003</v>
      </c>
      <c r="Q146" s="21">
        <f>+Q87+Q93+Q107+Q138+Q144</f>
        <v>260977.6</v>
      </c>
    </row>
    <row r="147" spans="1:17" x14ac:dyDescent="0.25">
      <c r="D147"/>
      <c r="E147"/>
      <c r="G147" s="17"/>
      <c r="H147" s="17"/>
    </row>
  </sheetData>
  <sheetProtection password="FCF2" sheet="1" formatCells="0" formatColumns="0" formatRows="0" insertColumns="0" insertRows="0" insertHyperlinks="0" deleteColumns="0" deleteRows="0" sort="0" autoFilter="0" pivotTables="0"/>
  <mergeCells count="9">
    <mergeCell ref="B75:N75"/>
    <mergeCell ref="B76:N76"/>
    <mergeCell ref="B77:N77"/>
    <mergeCell ref="B2:P2"/>
    <mergeCell ref="B3:P3"/>
    <mergeCell ref="B4:P4"/>
    <mergeCell ref="B5:P5"/>
    <mergeCell ref="B73:N73"/>
    <mergeCell ref="B74:N7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2" fitToHeight="2" orientation="landscape" horizontalDpi="0" verticalDpi="0" r:id="rId1"/>
  <rowBreaks count="3" manualBreakCount="3">
    <brk id="33" max="16" man="1"/>
    <brk id="70" max="16" man="1"/>
    <brk id="108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bosque-administracio</dc:creator>
  <cp:lastModifiedBy>bosque-administracio</cp:lastModifiedBy>
  <cp:lastPrinted>2021-03-24T02:33:39Z</cp:lastPrinted>
  <dcterms:created xsi:type="dcterms:W3CDTF">2021-03-24T02:03:06Z</dcterms:created>
  <dcterms:modified xsi:type="dcterms:W3CDTF">2021-03-24T02:34:39Z</dcterms:modified>
</cp:coreProperties>
</file>