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0" windowWidth="20640" windowHeight="11760" activeTab="1"/>
  </bookViews>
  <sheets>
    <sheet name="ADMINISTRATIVOS BIEN" sheetId="4" r:id="rId1"/>
    <sheet name="FORTALECIMIENTO BIEN" sheetId="5" r:id="rId2"/>
  </sheets>
  <calcPr calcId="145621"/>
</workbook>
</file>

<file path=xl/calcChain.xml><?xml version="1.0" encoding="utf-8"?>
<calcChain xmlns="http://schemas.openxmlformats.org/spreadsheetml/2006/main">
  <c r="S28" i="5" l="1"/>
  <c r="R28" i="5"/>
  <c r="Q28" i="5"/>
  <c r="M28" i="5"/>
  <c r="L28" i="5"/>
  <c r="J28" i="5"/>
  <c r="I28" i="5"/>
  <c r="S9" i="5"/>
  <c r="R9" i="5"/>
  <c r="Q9" i="5"/>
  <c r="M9" i="5"/>
  <c r="L9" i="5"/>
  <c r="J9" i="5"/>
  <c r="I9" i="5"/>
  <c r="S65" i="4"/>
  <c r="R65" i="4"/>
  <c r="Q65" i="4"/>
  <c r="M65" i="4"/>
  <c r="L65" i="4"/>
  <c r="J65" i="4"/>
  <c r="I65" i="4"/>
  <c r="S45" i="4"/>
  <c r="R45" i="4"/>
  <c r="Q45" i="4"/>
  <c r="M45" i="4"/>
  <c r="L45" i="4"/>
  <c r="J45" i="4"/>
  <c r="I45" i="4"/>
  <c r="S37" i="4"/>
  <c r="R37" i="4"/>
  <c r="Q37" i="4"/>
  <c r="M37" i="4"/>
  <c r="L37" i="4"/>
  <c r="J37" i="4"/>
  <c r="I37" i="4"/>
  <c r="S33" i="4"/>
  <c r="R33" i="4"/>
  <c r="Q33" i="4"/>
  <c r="M33" i="4"/>
  <c r="L33" i="4"/>
  <c r="J33" i="4"/>
  <c r="I33" i="4"/>
  <c r="S26" i="4"/>
  <c r="R26" i="4"/>
  <c r="Q26" i="4"/>
  <c r="M26" i="4"/>
  <c r="L26" i="4"/>
  <c r="J26" i="4"/>
  <c r="I26" i="4"/>
  <c r="O27" i="5"/>
  <c r="O7" i="5"/>
  <c r="O8" i="5"/>
  <c r="O9" i="5" s="1"/>
  <c r="O6" i="5"/>
  <c r="O64" i="4"/>
  <c r="T64" i="4" s="1"/>
  <c r="O41" i="4"/>
  <c r="T41" i="4" s="1"/>
  <c r="O42" i="4"/>
  <c r="T42" i="4" s="1"/>
  <c r="O43" i="4"/>
  <c r="T43" i="4" s="1"/>
  <c r="O44" i="4"/>
  <c r="T44" i="4" s="1"/>
  <c r="O40" i="4"/>
  <c r="T40" i="4" s="1"/>
  <c r="O36" i="4"/>
  <c r="T36" i="4" s="1"/>
  <c r="O30" i="4"/>
  <c r="T30" i="4" s="1"/>
  <c r="O31" i="4"/>
  <c r="T31" i="4" s="1"/>
  <c r="O32" i="4"/>
  <c r="T32" i="4" s="1"/>
  <c r="O29" i="4"/>
  <c r="T29" i="4" s="1"/>
  <c r="O25" i="4"/>
  <c r="T25" i="4" s="1"/>
  <c r="O7" i="4"/>
  <c r="T7" i="4" s="1"/>
  <c r="O8" i="4"/>
  <c r="T8" i="4" s="1"/>
  <c r="O9" i="4"/>
  <c r="T9" i="4" s="1"/>
  <c r="O10" i="4"/>
  <c r="T10" i="4" s="1"/>
  <c r="O11" i="4"/>
  <c r="T11" i="4" s="1"/>
  <c r="O12" i="4"/>
  <c r="T12" i="4" s="1"/>
  <c r="O13" i="4"/>
  <c r="T13" i="4" s="1"/>
  <c r="O14" i="4"/>
  <c r="T14" i="4" s="1"/>
  <c r="O15" i="4"/>
  <c r="T15" i="4" s="1"/>
  <c r="O16" i="4"/>
  <c r="T16" i="4" s="1"/>
  <c r="O17" i="4"/>
  <c r="T17" i="4" s="1"/>
  <c r="O18" i="4"/>
  <c r="T18" i="4" s="1"/>
  <c r="O19" i="4"/>
  <c r="T19" i="4" s="1"/>
  <c r="O20" i="4"/>
  <c r="T20" i="4" s="1"/>
  <c r="O21" i="4"/>
  <c r="T21" i="4" s="1"/>
  <c r="O22" i="4"/>
  <c r="T22" i="4" s="1"/>
  <c r="O23" i="4"/>
  <c r="T23" i="4" s="1"/>
  <c r="O24" i="4"/>
  <c r="T24" i="4" s="1"/>
  <c r="O6" i="4"/>
  <c r="T6" i="4" s="1"/>
  <c r="P28" i="5"/>
  <c r="N28" i="5"/>
  <c r="K28" i="5"/>
  <c r="T27" i="5"/>
  <c r="N9" i="5"/>
  <c r="K9" i="5"/>
  <c r="T7" i="5"/>
  <c r="T8" i="5"/>
  <c r="P65" i="4"/>
  <c r="N65" i="4"/>
  <c r="K65" i="4"/>
  <c r="P45" i="4"/>
  <c r="N45" i="4"/>
  <c r="K45" i="4"/>
  <c r="P37" i="4"/>
  <c r="N37" i="4"/>
  <c r="K37" i="4"/>
  <c r="P33" i="4"/>
  <c r="N33" i="4"/>
  <c r="K33" i="4"/>
  <c r="P26" i="4"/>
  <c r="N26" i="4"/>
  <c r="K26" i="4"/>
  <c r="T65" i="4" l="1"/>
  <c r="K47" i="4"/>
  <c r="P47" i="4"/>
  <c r="N47" i="4"/>
  <c r="T28" i="5"/>
  <c r="T6" i="5"/>
  <c r="T9" i="5" s="1"/>
  <c r="O28" i="5"/>
  <c r="O30" i="5" s="1"/>
  <c r="T45" i="4"/>
  <c r="T37" i="4"/>
  <c r="T33" i="4"/>
  <c r="T26" i="4"/>
  <c r="O37" i="4"/>
  <c r="O26" i="4"/>
  <c r="O33" i="4"/>
  <c r="O45" i="4"/>
  <c r="O65" i="4"/>
  <c r="T47" i="4" l="1"/>
  <c r="O47" i="4"/>
  <c r="O68" i="4" s="1"/>
  <c r="O69" i="4" s="1"/>
</calcChain>
</file>

<file path=xl/sharedStrings.xml><?xml version="1.0" encoding="utf-8"?>
<sst xmlns="http://schemas.openxmlformats.org/spreadsheetml/2006/main" count="496" uniqueCount="247">
  <si>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</si>
  <si>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</si>
  <si>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</si>
  <si>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</si>
  <si>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</si>
  <si>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</si>
  <si>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</si>
  <si>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</si>
  <si>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</si>
  <si>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AGUINALDO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</si>
  <si>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</si>
  <si>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</si>
  <si>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</si>
  <si>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</si>
  <si>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</si>
  <si>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</si>
  <si>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</si>
  <si>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</si>
  <si>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</si>
  <si>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</si>
  <si>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</si>
  <si>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</si>
  <si>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</si>
  <si>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</si>
  <si>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</si>
  <si>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</si>
  <si>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</si>
  <si>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</si>
  <si>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VEVR640207V2A</t>
  </si>
  <si>
    <t>VEVR640207HJCLLF08</t>
  </si>
  <si>
    <t>01 DE OCTUBRE 2015</t>
  </si>
  <si>
    <t xml:space="preserve">ACTIVO </t>
  </si>
  <si>
    <t>III</t>
  </si>
  <si>
    <t>5111-300-101</t>
  </si>
  <si>
    <t>LUIS SERGIO VENEGAS SUAREZ</t>
  </si>
  <si>
    <t xml:space="preserve">SINDICO </t>
  </si>
  <si>
    <t>SINDICATURA</t>
  </si>
  <si>
    <t>VESL870125FQA</t>
  </si>
  <si>
    <t>VESL870125HJCNRS03</t>
  </si>
  <si>
    <t>SUSANA MELENDEZ VELAZQUEZ</t>
  </si>
  <si>
    <t xml:space="preserve">SECRETARIO GENERAL </t>
  </si>
  <si>
    <t>SECRETARIA GENERAL</t>
  </si>
  <si>
    <t>MEVS800105FV6</t>
  </si>
  <si>
    <t>MEVS800105MJCLLS04</t>
  </si>
  <si>
    <t>MIGUEL ANGEL DAVILA VELAZQUEZ</t>
  </si>
  <si>
    <t>REGIDOR</t>
  </si>
  <si>
    <t>AYUNTAMIENTO</t>
  </si>
  <si>
    <t>DAVM740103V59</t>
  </si>
  <si>
    <t>DAVM740103HJCVLG03</t>
  </si>
  <si>
    <t>ARMANDO VILLALPANDO MURGUIA</t>
  </si>
  <si>
    <t>VIMA590103EW4</t>
  </si>
  <si>
    <t>VIMA590103HJCLRR09</t>
  </si>
  <si>
    <t>ANA ROSA VERGARA ANGEL</t>
  </si>
  <si>
    <t>VEAA7403034G5</t>
  </si>
  <si>
    <t>VEAA740303MJCRNN04</t>
  </si>
  <si>
    <t>NEREIDA LIZBETH OROZCO ALATORRE</t>
  </si>
  <si>
    <t>OOAN8411271Y6</t>
  </si>
  <si>
    <t>OOAN841127MJCRLR01</t>
  </si>
  <si>
    <t>ANA VICTORIA ROBLES VELAZQUEZ</t>
  </si>
  <si>
    <t>ROVA870601CJ6</t>
  </si>
  <si>
    <t>ROVA870601MJCBLN02</t>
  </si>
  <si>
    <t>HEAR520205MJCRCS07</t>
  </si>
  <si>
    <t>GUMECINDO RUVALCABA PEREZ</t>
  </si>
  <si>
    <t>RUPG650111DA3</t>
  </si>
  <si>
    <t>RUPG650111HJCVRM13</t>
  </si>
  <si>
    <t>MARIA ESTELA VARGAS BELTRAN</t>
  </si>
  <si>
    <t>VABE611021I60</t>
  </si>
  <si>
    <t>VABE611021MJCRLS08</t>
  </si>
  <si>
    <t>RODRIGO SALDAÑA LOPEZ</t>
  </si>
  <si>
    <t>OFICIAL MAYOR ADMINISTRATIVO</t>
  </si>
  <si>
    <t>OFICIALIA MAYOR ADMINISTRATIVA</t>
  </si>
  <si>
    <t>SALR560313EK3</t>
  </si>
  <si>
    <t>SALR560313HJCLPD05</t>
  </si>
  <si>
    <t>HUMBERTO PADILLA BRISEÑO</t>
  </si>
  <si>
    <t>COORDINADOR</t>
  </si>
  <si>
    <t>EDUCACION, CULTURA  Y DEPORTE</t>
  </si>
  <si>
    <t>PABH7806237K6</t>
  </si>
  <si>
    <t>PABH780623HJCDRM02</t>
  </si>
  <si>
    <t>DIRECTOR GENERAL</t>
  </si>
  <si>
    <t>RUBEN DARIO DEL RIO ROSALES</t>
  </si>
  <si>
    <t xml:space="preserve">DIRECTOR GENERAL  </t>
  </si>
  <si>
    <t>PROMOCION ECONOMICA Y TURISMO</t>
  </si>
  <si>
    <t>RIRR550810IE9</t>
  </si>
  <si>
    <t>RIRR550810HJCXSB09</t>
  </si>
  <si>
    <t>BELEN DE JESUS ROSAS ALVAREZ</t>
  </si>
  <si>
    <t>REGISTRO CIVIL</t>
  </si>
  <si>
    <t>ROAB930213TC1</t>
  </si>
  <si>
    <t>ROAB930213MJCSLL09</t>
  </si>
  <si>
    <t>NOE ADEMAR RODRIGUEZ ZAVALA</t>
  </si>
  <si>
    <t xml:space="preserve">DIRECTOR GENERAL </t>
  </si>
  <si>
    <t>DESARROLLO SOCIAL</t>
  </si>
  <si>
    <t>ROZN861117K53</t>
  </si>
  <si>
    <t>ROZN861117HJCDVD01</t>
  </si>
  <si>
    <t>II</t>
  </si>
  <si>
    <t>JOEL ALEJANDRO GARCIA VELAZQUEZ</t>
  </si>
  <si>
    <t>5111-300-201</t>
  </si>
  <si>
    <t>GAVJ801207311</t>
  </si>
  <si>
    <t>GAVJ801207HJCRLL08</t>
  </si>
  <si>
    <t>15 DE JULIO 2015</t>
  </si>
  <si>
    <t>HECTOR HUGO GUTIERREZ CERVANTES</t>
  </si>
  <si>
    <t>JURIDICO</t>
  </si>
  <si>
    <t>GUCH840922FU1</t>
  </si>
  <si>
    <t>GUCH840922HJCTRC08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</si>
  <si>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</si>
  <si>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</si>
  <si>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</si>
  <si>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</si>
  <si>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</si>
  <si>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MEFJ770118GL6</t>
  </si>
  <si>
    <t>MIRIAM MORA TORRES</t>
  </si>
  <si>
    <t>CATASTRO</t>
  </si>
  <si>
    <t>MOTM870823J4A</t>
  </si>
  <si>
    <t>MOTM780823MJCRRR05</t>
  </si>
  <si>
    <t>JOSE MORA VACA</t>
  </si>
  <si>
    <t>CONTRALOR</t>
  </si>
  <si>
    <t>CONTRALORIA</t>
  </si>
  <si>
    <t>MOVJ520426M66</t>
  </si>
  <si>
    <t>MOVJ520426HJCRCS02</t>
  </si>
  <si>
    <t>JUAN MANUEL MEJIA NUÑO</t>
  </si>
  <si>
    <t>PADRON Y LICENCIAS</t>
  </si>
  <si>
    <t>MENJ760215KR5</t>
  </si>
  <si>
    <t>MENJ760215HJCJXN09</t>
  </si>
  <si>
    <t>TOTAL HACIENDA MUNICIPAL</t>
  </si>
  <si>
    <t>OBRAS PUBLICAS</t>
  </si>
  <si>
    <t>ISRAEL CERVANTES ALVAREZ</t>
  </si>
  <si>
    <t>CEAI800326B77</t>
  </si>
  <si>
    <t>CEAI800326HJCRLS21</t>
  </si>
  <si>
    <t>ACTIVO</t>
  </si>
  <si>
    <t>TOTAL OBRAS PUBLICAS</t>
  </si>
  <si>
    <t>SERVICIOS PUBLICOS</t>
  </si>
  <si>
    <t>ROSARIO RAMOS SANCHEZ</t>
  </si>
  <si>
    <t>AGUA POTABLE</t>
  </si>
  <si>
    <t>RASR710914HJCMNS06</t>
  </si>
  <si>
    <t>JOSE EFRAIN VILLALPANDO CHOLICO</t>
  </si>
  <si>
    <t>DESARROLLO RURAL</t>
  </si>
  <si>
    <t>VICE580101PC8</t>
  </si>
  <si>
    <t>VICE580101HJCLHF03</t>
  </si>
  <si>
    <t>SERVICIOS MEDICOS</t>
  </si>
  <si>
    <t>JESUS VAZQUEZ ROSALES</t>
  </si>
  <si>
    <t>PARAMEDICO (COORDINADOR DE PARAMEDICOS)</t>
  </si>
  <si>
    <t>VARJ7805133X2</t>
  </si>
  <si>
    <t>VARJ780513HJCZSS03</t>
  </si>
  <si>
    <t>ROBERTO CARLOS PUENTE MUÑIZ</t>
  </si>
  <si>
    <t>SERVICIOS PUBLICOS GENERALES</t>
  </si>
  <si>
    <t>PUMR790712E18</t>
  </si>
  <si>
    <t>PUMR790712HJCNXB08</t>
  </si>
  <si>
    <t>TOTAL SERVICIOS PUBLICOS</t>
  </si>
  <si>
    <t>C. J. REFUGIO VELAZQUEZ VALLIN</t>
  </si>
  <si>
    <t>LCP. J. GUADALUPE MEZA FLORES</t>
  </si>
  <si>
    <t>LIC. SUSANA MELENDEZ VELAZQUEZ</t>
  </si>
  <si>
    <t>NO.</t>
  </si>
  <si>
    <t xml:space="preserve">DOMICILIO </t>
  </si>
  <si>
    <t>EVENTUALES</t>
  </si>
  <si>
    <t xml:space="preserve">CONCEPTO </t>
  </si>
  <si>
    <t>EVENTUAL</t>
  </si>
  <si>
    <t>5112-200-101</t>
  </si>
  <si>
    <t xml:space="preserve">TOTAL DE EVENTUALES </t>
  </si>
  <si>
    <t xml:space="preserve">FECHA DE INGRESO </t>
  </si>
  <si>
    <t>SEGURIDAD PUBLICA</t>
  </si>
  <si>
    <t>PROTECCION CIVIL Y BOMBEROS</t>
  </si>
  <si>
    <t>RAMON ANGEL ORTEGA ZERMEÑO</t>
  </si>
  <si>
    <t>COORDINADOR DE BOMBEROS</t>
  </si>
  <si>
    <t>OEZR840524HS3</t>
  </si>
  <si>
    <t>OEZR840524HJCRRM02</t>
  </si>
  <si>
    <t>TOTAL SEGURIDAD PUBLICA</t>
  </si>
  <si>
    <t xml:space="preserve">POLICIAS EVENTUALES </t>
  </si>
  <si>
    <t xml:space="preserve">ESTATUS </t>
  </si>
  <si>
    <t>EXPEDIENTE COMPLETO</t>
  </si>
  <si>
    <t>5112-200-201</t>
  </si>
  <si>
    <t xml:space="preserve">TOTAL SEGURIDAD PUBLICA </t>
  </si>
  <si>
    <t>JAY-01-02015-18/01</t>
  </si>
  <si>
    <t>JPM-01-02015-18/01</t>
  </si>
  <si>
    <t>JAY-07-02015-18/01</t>
  </si>
  <si>
    <t>JAY-08-02015-18/01</t>
  </si>
  <si>
    <t>JAY-09-02015-18/01</t>
  </si>
  <si>
    <t>JAY-10-02015-18/01</t>
  </si>
  <si>
    <t>JAY-12-02015-18/01</t>
  </si>
  <si>
    <t>JAY-13-02015-18/01</t>
  </si>
  <si>
    <t>JOM-01-02015-18/01</t>
  </si>
  <si>
    <t>JPT-01-02015-18/01</t>
  </si>
  <si>
    <t>JRC-01-02015-18/01</t>
  </si>
  <si>
    <t>JDS-01-02015-18/01</t>
  </si>
  <si>
    <t>JJU-01-02015-18/01</t>
  </si>
  <si>
    <t>JJU-02-02015-18/03</t>
  </si>
  <si>
    <t>JHM-01-02015-18/01</t>
  </si>
  <si>
    <t>JCT-01-02015-18/01</t>
  </si>
  <si>
    <t>JCC-01-02015-18/01</t>
  </si>
  <si>
    <t>JPL-01-02015-18/01</t>
  </si>
  <si>
    <t>JOP-01-02015-18/01</t>
  </si>
  <si>
    <t>JAP-01-02015-18/01</t>
  </si>
  <si>
    <t>JDR-01-02015-18/01</t>
  </si>
  <si>
    <t>JSM-04-02015-18/02</t>
  </si>
  <si>
    <t>JSG-01-02015-18/01</t>
  </si>
  <si>
    <t>DIRECTOR</t>
  </si>
  <si>
    <t>MOISES TORRES RAMIREZ</t>
  </si>
  <si>
    <t>MEFJ770118HJCZLD00</t>
  </si>
  <si>
    <t>TORM800428HJCRMS03</t>
  </si>
  <si>
    <t>TORM800428IP1</t>
  </si>
  <si>
    <t>RASR710914U33</t>
  </si>
  <si>
    <t>01 DE MAYO 2014</t>
  </si>
  <si>
    <t>MARIA ROSARIO HERNANDEZ ACEVEZ</t>
  </si>
  <si>
    <t>HEAR520205JP9</t>
  </si>
  <si>
    <t>01 DE ABRIL 2013</t>
  </si>
  <si>
    <t>JOSE ROBERTO ROBLES VELAZQUEZ</t>
  </si>
  <si>
    <t>VIALIDAD Y TRANSITO</t>
  </si>
  <si>
    <t>ROVJ880911HJCBLS03</t>
  </si>
  <si>
    <t>01 DE DICIEMBRE 2016</t>
  </si>
  <si>
    <t>JAY-03-02015-18/01</t>
  </si>
  <si>
    <t>JAY-05-02015-18/01</t>
  </si>
  <si>
    <t>JAY-06-02015-18/01</t>
  </si>
  <si>
    <t>JPC-01-02015-18/02</t>
  </si>
  <si>
    <t>JSP-01-02015-18/01</t>
  </si>
  <si>
    <t>COMISARIO</t>
  </si>
  <si>
    <t>JCU-01-02015-18/01</t>
  </si>
  <si>
    <t>DAVID LEON CORTES</t>
  </si>
  <si>
    <t>JPC-01-02015-18/01</t>
  </si>
  <si>
    <t>LECD860815MJ1</t>
  </si>
  <si>
    <t>LECD860815HJCNRV00</t>
  </si>
  <si>
    <t>SE TERMINO SU LICENCIA EL DIA 01 DE MARZO DEL 2017</t>
  </si>
  <si>
    <t>01 DE ENERO2017</t>
  </si>
  <si>
    <t xml:space="preserve">OFICIAL </t>
  </si>
  <si>
    <t>UNIDAD DE TRANSPARENCIA</t>
  </si>
  <si>
    <t>AIDA CUELLAR VILLARUEL</t>
  </si>
  <si>
    <t>JAY-11-02015-18/01</t>
  </si>
  <si>
    <t>14 DE JUNIO 2018</t>
  </si>
  <si>
    <t>CUVA741227MJCLLD09</t>
  </si>
  <si>
    <t>MARTIN HERNANDEZ LOPEZ</t>
  </si>
  <si>
    <t>COMUNICACION SOCIAL Y PARTICIPACION CIUDADANA</t>
  </si>
  <si>
    <t>JCS-01-02015-18/01</t>
  </si>
  <si>
    <t>HELM840204FX4</t>
  </si>
  <si>
    <t>HELM840204HJCRPR09</t>
  </si>
  <si>
    <t>OFELIA LUQUE MUÑOZ</t>
  </si>
  <si>
    <t>INSTITUTO DE LA MUJER, INSTITUTO DE LA JUVENTUD</t>
  </si>
  <si>
    <t>JIM-01-02015-18/01</t>
  </si>
  <si>
    <t>LUMO7307139H9</t>
  </si>
  <si>
    <t>LUMO730713MJCQXF00</t>
  </si>
  <si>
    <t>HECTOR ROJAS PEDROZA</t>
  </si>
  <si>
    <t xml:space="preserve">JUZGADO MUNICIPAL </t>
  </si>
  <si>
    <t>ROPH781209HJCJDC09</t>
  </si>
  <si>
    <t>ROPH781209QS0</t>
  </si>
  <si>
    <t>18 DE JUNIO 2018</t>
  </si>
  <si>
    <t>1169227334</t>
  </si>
  <si>
    <t>SUBSIDIO AL EMPLEO</t>
  </si>
  <si>
    <t>PRIMA VACACIONAL</t>
  </si>
  <si>
    <t>TIEMPO EXTRA</t>
  </si>
  <si>
    <t>NOMINA CORRESPONDIENTE AL AGUINALDO 2018</t>
  </si>
  <si>
    <t>ISR DEL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</si>
</sst>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/>
    <xf numFmtId="4" fontId="2" fillId="0" borderId="0" xfId="0" applyNumberFormat="1" applyFont="1"/>
    <xf numFmtId="4" fontId="3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 2 10" xfId="1"/>
    <cellStyle name="Normal" xfId="0" builtinId="0"/>
    <cellStyle name="Normal 2 4" xfId="2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2"/>
  <sheetViews>
    <sheetView topLeftCell="D37" zoomScale="80" zoomScaleNormal="80" workbookViewId="0">
      <selection activeCell="D85" sqref="D85"/>
    </sheetView>
  </sheetViews>
  <sheetFormatPr baseColWidth="10" defaultRowHeight="15.75" x14ac:dyDescent="0.25"/>
  <cols>
    <col min="1" max="1" width="11.42578125" style="2"/>
    <col min="2" max="2" width="6.7109375" style="8" bestFit="1" customWidth="1"/>
    <col min="3" max="3" width="41.85546875" style="2" bestFit="1" customWidth="1"/>
    <col min="4" max="4" width="49.85546875" style="2" bestFit="1" customWidth="1"/>
    <col min="5" max="5" width="54.85546875" style="2" bestFit="1" customWidth="1"/>
    <col min="6" max="6" width="15.140625" style="7" bestFit="1" customWidth="1"/>
    <col min="7" max="7" width="22.42578125" style="7" bestFit="1" customWidth="1"/>
    <col min="8" max="8" width="6.140625" style="7" customWidth="1"/>
    <col min="9" max="9" width="12.28515625" style="2" bestFit="1" customWidth="1"/>
    <col min="10" max="10" width="16.28515625" style="2" bestFit="1" customWidth="1"/>
    <col min="11" max="11" width="12.7109375" style="2" bestFit="1" customWidth="1"/>
    <col min="12" max="12" width="9.85546875" style="2" bestFit="1" customWidth="1"/>
    <col min="13" max="13" width="11" style="2" bestFit="1" customWidth="1"/>
    <col min="14" max="14" width="12.28515625" style="2" bestFit="1" customWidth="1"/>
    <col min="15" max="15" width="18.140625" style="2" customWidth="1"/>
    <col min="16" max="16" width="12.28515625" style="2" bestFit="1" customWidth="1"/>
    <col min="17" max="17" width="21.28515625" style="2" bestFit="1" customWidth="1"/>
    <col min="18" max="18" width="11.7109375" style="2" bestFit="1" customWidth="1"/>
    <col min="19" max="19" width="8" style="2" bestFit="1" customWidth="1"/>
    <col min="20" max="20" width="12.28515625" style="2" bestFit="1" customWidth="1"/>
    <col min="21" max="21" width="15" style="8" customWidth="1"/>
    <col min="22" max="22" width="19.5703125" style="2" bestFit="1" customWidth="1"/>
    <col min="23" max="23" width="27" style="2" bestFit="1" customWidth="1"/>
    <col min="24" max="24" width="25" style="2" bestFit="1" customWidth="1"/>
    <col min="25" max="25" width="11.42578125" style="2"/>
    <col min="26" max="26" width="9.28515625" style="2" bestFit="1" customWidth="1"/>
    <col min="27" max="27" width="24.85546875" style="2" bestFit="1" customWidth="1"/>
    <col min="28" max="29" width="11.42578125" style="2"/>
    <col min="30" max="30" width="86.85546875" style="2" bestFit="1" customWidth="1"/>
    <col min="31" max="31" width="143.5703125" style="2" bestFit="1" customWidth="1"/>
    <col min="32" max="16384" width="11.42578125" style="2"/>
  </cols>
  <sheetData>
    <row r="1" spans="2:27" x14ac:dyDescent="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7" x14ac:dyDescent="0.25">
      <c r="B2" s="15" t="s">
        <v>245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4" spans="2:27" x14ac:dyDescent="0.25">
      <c r="B4" s="8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242</v>
      </c>
      <c r="K4" s="7" t="s">
        <v>9</v>
      </c>
      <c r="L4" s="7" t="s">
        <v>243</v>
      </c>
      <c r="M4" s="7" t="s">
        <v>244</v>
      </c>
      <c r="N4" s="7" t="s">
        <v>246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8" t="s">
        <v>16</v>
      </c>
      <c r="V4" s="2" t="s">
        <v>17</v>
      </c>
      <c r="W4" s="2" t="s">
        <v>18</v>
      </c>
      <c r="X4" s="2" t="s">
        <v>19</v>
      </c>
      <c r="Z4" s="2" t="s">
        <v>20</v>
      </c>
      <c r="AA4" s="2" t="s">
        <v>21</v>
      </c>
    </row>
    <row r="5" spans="2:27" x14ac:dyDescent="0.25">
      <c r="C5" s="3" t="s">
        <v>22</v>
      </c>
    </row>
    <row r="6" spans="2:27" x14ac:dyDescent="0.25">
      <c r="B6" s="8">
        <v>1</v>
      </c>
      <c r="C6" s="2" t="s">
        <v>23</v>
      </c>
      <c r="D6" s="2" t="s">
        <v>24</v>
      </c>
      <c r="E6" s="2" t="s">
        <v>25</v>
      </c>
      <c r="F6" s="7" t="s">
        <v>26</v>
      </c>
      <c r="G6" s="7" t="s">
        <v>170</v>
      </c>
      <c r="H6" s="7" t="s">
        <v>27</v>
      </c>
      <c r="K6" s="2">
        <v>63932.092645998564</v>
      </c>
      <c r="N6" s="2">
        <v>19799.400000000001</v>
      </c>
      <c r="O6" s="2">
        <f>I6+J6+K6+L6+M6+N6</f>
        <v>83731.492645998573</v>
      </c>
      <c r="P6" s="2">
        <v>19799.400000000001</v>
      </c>
      <c r="T6" s="2">
        <f>O6-P6-Q6-R6-S6</f>
        <v>63932.092645998571</v>
      </c>
      <c r="U6" s="8">
        <v>2757292643</v>
      </c>
      <c r="V6" s="2" t="s">
        <v>28</v>
      </c>
      <c r="W6" s="2" t="s">
        <v>29</v>
      </c>
      <c r="X6" s="2" t="s">
        <v>30</v>
      </c>
      <c r="Z6" s="2" t="s">
        <v>31</v>
      </c>
    </row>
    <row r="7" spans="2:27" x14ac:dyDescent="0.25">
      <c r="B7" s="8">
        <v>2</v>
      </c>
      <c r="C7" s="2" t="s">
        <v>34</v>
      </c>
      <c r="D7" s="2" t="s">
        <v>35</v>
      </c>
      <c r="E7" s="2" t="s">
        <v>36</v>
      </c>
      <c r="F7" s="7" t="s">
        <v>26</v>
      </c>
      <c r="G7" s="7" t="s">
        <v>207</v>
      </c>
      <c r="H7" s="7" t="s">
        <v>27</v>
      </c>
      <c r="K7" s="2">
        <v>36167.087238644563</v>
      </c>
      <c r="N7" s="2">
        <v>9738.77</v>
      </c>
      <c r="O7" s="2">
        <f t="shared" ref="O7:O24" si="0">I7+J7+K7+L7+M7+N7</f>
        <v>45905.857238644559</v>
      </c>
      <c r="P7" s="2">
        <v>9738.77</v>
      </c>
      <c r="T7" s="2">
        <f t="shared" ref="T7:T25" si="1">O7-P7-Q7-R7-S7</f>
        <v>36167.087238644555</v>
      </c>
      <c r="V7" s="2" t="s">
        <v>37</v>
      </c>
      <c r="W7" s="2" t="s">
        <v>38</v>
      </c>
      <c r="X7" s="2" t="s">
        <v>30</v>
      </c>
      <c r="Z7" s="2" t="s">
        <v>31</v>
      </c>
    </row>
    <row r="8" spans="2:27" x14ac:dyDescent="0.25">
      <c r="B8" s="8">
        <v>3</v>
      </c>
      <c r="C8" s="2" t="s">
        <v>39</v>
      </c>
      <c r="D8" s="2" t="s">
        <v>40</v>
      </c>
      <c r="E8" s="2" t="s">
        <v>41</v>
      </c>
      <c r="F8" s="7" t="s">
        <v>33</v>
      </c>
      <c r="G8" s="7" t="s">
        <v>171</v>
      </c>
      <c r="H8" s="7" t="s">
        <v>27</v>
      </c>
      <c r="K8" s="2">
        <v>27063.806777217018</v>
      </c>
      <c r="N8" s="2">
        <v>6480.27</v>
      </c>
      <c r="O8" s="2">
        <f t="shared" si="0"/>
        <v>33544.076777217022</v>
      </c>
      <c r="P8" s="2">
        <v>6480.27</v>
      </c>
      <c r="T8" s="2">
        <f t="shared" si="1"/>
        <v>27063.806777217022</v>
      </c>
      <c r="U8" s="8">
        <v>1170842893</v>
      </c>
      <c r="V8" s="2" t="s">
        <v>42</v>
      </c>
      <c r="W8" s="2" t="s">
        <v>43</v>
      </c>
      <c r="X8" s="2" t="s">
        <v>30</v>
      </c>
      <c r="Z8" s="2" t="s">
        <v>31</v>
      </c>
    </row>
    <row r="9" spans="2:27" x14ac:dyDescent="0.25">
      <c r="B9" s="8">
        <v>4</v>
      </c>
      <c r="C9" s="2" t="s">
        <v>44</v>
      </c>
      <c r="D9" s="2" t="s">
        <v>45</v>
      </c>
      <c r="E9" s="2" t="s">
        <v>46</v>
      </c>
      <c r="F9" s="7" t="s">
        <v>26</v>
      </c>
      <c r="G9" s="7" t="s">
        <v>208</v>
      </c>
      <c r="H9" s="7" t="s">
        <v>27</v>
      </c>
      <c r="K9" s="2">
        <v>29697.115176640236</v>
      </c>
      <c r="N9" s="2">
        <v>7455.21</v>
      </c>
      <c r="O9" s="2">
        <f t="shared" si="0"/>
        <v>37152.325176640239</v>
      </c>
      <c r="P9" s="2">
        <v>7455.21</v>
      </c>
      <c r="T9" s="2">
        <f t="shared" si="1"/>
        <v>29697.11517664024</v>
      </c>
      <c r="U9" s="8">
        <v>2757318812</v>
      </c>
      <c r="V9" s="2" t="s">
        <v>47</v>
      </c>
      <c r="W9" s="2" t="s">
        <v>48</v>
      </c>
      <c r="X9" s="2" t="s">
        <v>30</v>
      </c>
      <c r="Z9" s="2" t="s">
        <v>31</v>
      </c>
    </row>
    <row r="10" spans="2:27" x14ac:dyDescent="0.25">
      <c r="B10" s="8">
        <v>5</v>
      </c>
      <c r="C10" s="2" t="s">
        <v>49</v>
      </c>
      <c r="D10" s="2" t="s">
        <v>45</v>
      </c>
      <c r="E10" s="2" t="s">
        <v>46</v>
      </c>
      <c r="F10" s="7" t="s">
        <v>26</v>
      </c>
      <c r="G10" s="7" t="s">
        <v>209</v>
      </c>
      <c r="H10" s="7" t="s">
        <v>27</v>
      </c>
      <c r="K10" s="2">
        <v>29697.115176640236</v>
      </c>
      <c r="N10" s="2">
        <v>7455.21</v>
      </c>
      <c r="O10" s="2">
        <f t="shared" si="0"/>
        <v>37152.325176640239</v>
      </c>
      <c r="P10" s="2">
        <v>7455.21</v>
      </c>
      <c r="T10" s="2">
        <f t="shared" si="1"/>
        <v>29697.11517664024</v>
      </c>
      <c r="U10" s="8">
        <v>2629182934</v>
      </c>
      <c r="V10" s="2" t="s">
        <v>50</v>
      </c>
      <c r="W10" s="2" t="s">
        <v>51</v>
      </c>
      <c r="X10" s="2" t="s">
        <v>30</v>
      </c>
      <c r="Z10" s="2" t="s">
        <v>31</v>
      </c>
    </row>
    <row r="11" spans="2:27" x14ac:dyDescent="0.25">
      <c r="B11" s="8">
        <v>6</v>
      </c>
      <c r="C11" s="2" t="s">
        <v>52</v>
      </c>
      <c r="D11" s="2" t="s">
        <v>45</v>
      </c>
      <c r="E11" s="2" t="s">
        <v>46</v>
      </c>
      <c r="F11" s="7" t="s">
        <v>26</v>
      </c>
      <c r="G11" s="7" t="s">
        <v>172</v>
      </c>
      <c r="H11" s="7" t="s">
        <v>27</v>
      </c>
      <c r="K11" s="2">
        <v>29697.115176640236</v>
      </c>
      <c r="N11" s="2">
        <v>7455.21</v>
      </c>
      <c r="O11" s="2">
        <f t="shared" si="0"/>
        <v>37152.325176640239</v>
      </c>
      <c r="P11" s="2">
        <v>7455.21</v>
      </c>
      <c r="T11" s="2">
        <f t="shared" si="1"/>
        <v>29697.11517664024</v>
      </c>
      <c r="U11" s="8">
        <v>2706442137</v>
      </c>
      <c r="V11" s="2" t="s">
        <v>53</v>
      </c>
      <c r="W11" s="2" t="s">
        <v>54</v>
      </c>
      <c r="X11" s="2" t="s">
        <v>30</v>
      </c>
      <c r="Z11" s="2" t="s">
        <v>31</v>
      </c>
    </row>
    <row r="12" spans="2:27" x14ac:dyDescent="0.25">
      <c r="B12" s="8">
        <v>7</v>
      </c>
      <c r="C12" s="2" t="s">
        <v>55</v>
      </c>
      <c r="D12" s="2" t="s">
        <v>45</v>
      </c>
      <c r="E12" s="2" t="s">
        <v>46</v>
      </c>
      <c r="F12" s="7" t="s">
        <v>26</v>
      </c>
      <c r="G12" s="7" t="s">
        <v>173</v>
      </c>
      <c r="H12" s="7" t="s">
        <v>27</v>
      </c>
      <c r="K12" s="2">
        <v>29697.115176640236</v>
      </c>
      <c r="N12" s="2">
        <v>7455.21</v>
      </c>
      <c r="O12" s="2">
        <f t="shared" si="0"/>
        <v>37152.325176640239</v>
      </c>
      <c r="P12" s="2">
        <v>7455.21</v>
      </c>
      <c r="T12" s="2">
        <f t="shared" si="1"/>
        <v>29697.11517664024</v>
      </c>
      <c r="U12" s="8">
        <v>2947433220</v>
      </c>
      <c r="V12" s="2" t="s">
        <v>56</v>
      </c>
      <c r="W12" s="2" t="s">
        <v>57</v>
      </c>
      <c r="X12" s="2" t="s">
        <v>30</v>
      </c>
      <c r="Z12" s="2" t="s">
        <v>31</v>
      </c>
    </row>
    <row r="13" spans="2:27" x14ac:dyDescent="0.25">
      <c r="B13" s="8">
        <v>8</v>
      </c>
      <c r="C13" s="2" t="s">
        <v>58</v>
      </c>
      <c r="D13" s="2" t="s">
        <v>45</v>
      </c>
      <c r="E13" s="2" t="s">
        <v>46</v>
      </c>
      <c r="F13" s="7" t="s">
        <v>26</v>
      </c>
      <c r="G13" s="7" t="s">
        <v>174</v>
      </c>
      <c r="H13" s="7" t="s">
        <v>27</v>
      </c>
      <c r="K13" s="2">
        <v>29697.115176640236</v>
      </c>
      <c r="N13" s="2">
        <v>7455.21</v>
      </c>
      <c r="O13" s="2">
        <f t="shared" si="0"/>
        <v>37152.325176640239</v>
      </c>
      <c r="P13" s="2">
        <v>7455.21</v>
      </c>
      <c r="T13" s="2">
        <f t="shared" si="1"/>
        <v>29697.11517664024</v>
      </c>
      <c r="U13" s="8">
        <v>2757292147</v>
      </c>
      <c r="V13" s="2" t="s">
        <v>59</v>
      </c>
      <c r="W13" s="2" t="s">
        <v>60</v>
      </c>
      <c r="X13" s="2" t="s">
        <v>30</v>
      </c>
      <c r="Z13" s="2" t="s">
        <v>31</v>
      </c>
    </row>
    <row r="14" spans="2:27" x14ac:dyDescent="0.25">
      <c r="B14" s="8">
        <v>9</v>
      </c>
      <c r="C14" s="2" t="s">
        <v>200</v>
      </c>
      <c r="D14" s="2" t="s">
        <v>45</v>
      </c>
      <c r="E14" s="2" t="s">
        <v>46</v>
      </c>
      <c r="F14" s="7" t="s">
        <v>26</v>
      </c>
      <c r="G14" s="7" t="s">
        <v>175</v>
      </c>
      <c r="H14" s="7" t="s">
        <v>27</v>
      </c>
      <c r="K14" s="2">
        <v>29697.115176640236</v>
      </c>
      <c r="N14" s="2">
        <v>7455.21</v>
      </c>
      <c r="O14" s="2">
        <f t="shared" si="0"/>
        <v>37152.325176640239</v>
      </c>
      <c r="P14" s="2">
        <v>7455.21</v>
      </c>
      <c r="T14" s="2">
        <f t="shared" si="1"/>
        <v>29697.11517664024</v>
      </c>
      <c r="U14" s="8">
        <v>2937557302</v>
      </c>
      <c r="V14" s="2" t="s">
        <v>201</v>
      </c>
      <c r="W14" s="2" t="s">
        <v>61</v>
      </c>
      <c r="X14" s="2" t="s">
        <v>30</v>
      </c>
      <c r="Z14" s="2" t="s">
        <v>31</v>
      </c>
    </row>
    <row r="15" spans="2:27" x14ac:dyDescent="0.25">
      <c r="B15" s="8">
        <v>10</v>
      </c>
      <c r="C15" s="2" t="s">
        <v>62</v>
      </c>
      <c r="D15" s="2" t="s">
        <v>45</v>
      </c>
      <c r="E15" s="2" t="s">
        <v>46</v>
      </c>
      <c r="F15" s="7" t="s">
        <v>26</v>
      </c>
      <c r="G15" s="7" t="s">
        <v>176</v>
      </c>
      <c r="H15" s="7" t="s">
        <v>27</v>
      </c>
      <c r="K15" s="2">
        <v>29697.115176640236</v>
      </c>
      <c r="N15" s="2">
        <v>7455.21</v>
      </c>
      <c r="O15" s="2">
        <f t="shared" si="0"/>
        <v>37152.325176640239</v>
      </c>
      <c r="P15" s="2">
        <v>7455.21</v>
      </c>
      <c r="T15" s="2">
        <f t="shared" si="1"/>
        <v>29697.11517664024</v>
      </c>
      <c r="V15" s="2" t="s">
        <v>63</v>
      </c>
      <c r="W15" s="2" t="s">
        <v>64</v>
      </c>
      <c r="X15" s="2" t="s">
        <v>30</v>
      </c>
      <c r="Z15" s="2" t="s">
        <v>31</v>
      </c>
    </row>
    <row r="16" spans="2:27" x14ac:dyDescent="0.25">
      <c r="B16" s="8">
        <v>11</v>
      </c>
      <c r="C16" s="2" t="s">
        <v>65</v>
      </c>
      <c r="D16" s="2" t="s">
        <v>45</v>
      </c>
      <c r="E16" s="2" t="s">
        <v>46</v>
      </c>
      <c r="F16" s="7" t="s">
        <v>26</v>
      </c>
      <c r="G16" s="7" t="s">
        <v>177</v>
      </c>
      <c r="H16" s="7" t="s">
        <v>27</v>
      </c>
      <c r="K16" s="2">
        <v>29697.115176640236</v>
      </c>
      <c r="N16" s="2">
        <v>7455.21</v>
      </c>
      <c r="O16" s="2">
        <f t="shared" si="0"/>
        <v>37152.325176640239</v>
      </c>
      <c r="P16" s="2">
        <v>7455.21</v>
      </c>
      <c r="T16" s="2">
        <f t="shared" si="1"/>
        <v>29697.11517664024</v>
      </c>
      <c r="U16" s="8">
        <v>2757258909</v>
      </c>
      <c r="V16" s="2" t="s">
        <v>66</v>
      </c>
      <c r="W16" s="2" t="s">
        <v>67</v>
      </c>
      <c r="X16" s="2" t="s">
        <v>30</v>
      </c>
      <c r="Z16" s="2" t="s">
        <v>31</v>
      </c>
    </row>
    <row r="17" spans="2:26" x14ac:dyDescent="0.25">
      <c r="B17" s="8">
        <v>12</v>
      </c>
      <c r="C17" s="2" t="s">
        <v>222</v>
      </c>
      <c r="D17" s="2" t="s">
        <v>45</v>
      </c>
      <c r="E17" s="2" t="s">
        <v>46</v>
      </c>
      <c r="F17" s="7" t="s">
        <v>26</v>
      </c>
      <c r="G17" s="7" t="s">
        <v>223</v>
      </c>
      <c r="H17" s="7" t="s">
        <v>27</v>
      </c>
      <c r="K17" s="2">
        <v>11857.089942321558</v>
      </c>
      <c r="N17" s="2">
        <v>2617.1999999999998</v>
      </c>
      <c r="O17" s="2">
        <f t="shared" si="0"/>
        <v>14474.289942321557</v>
      </c>
      <c r="P17" s="2">
        <v>2617.1999999999998</v>
      </c>
      <c r="T17" s="2">
        <f t="shared" si="1"/>
        <v>11857.089942321556</v>
      </c>
      <c r="U17" s="8">
        <v>2943065308</v>
      </c>
      <c r="W17" s="2" t="s">
        <v>225</v>
      </c>
      <c r="X17" s="2" t="s">
        <v>224</v>
      </c>
      <c r="Z17" s="2" t="s">
        <v>31</v>
      </c>
    </row>
    <row r="18" spans="2:26" x14ac:dyDescent="0.25">
      <c r="B18" s="8">
        <v>13</v>
      </c>
      <c r="C18" s="2" t="s">
        <v>68</v>
      </c>
      <c r="D18" s="2" t="s">
        <v>69</v>
      </c>
      <c r="E18" s="2" t="s">
        <v>70</v>
      </c>
      <c r="F18" s="7" t="s">
        <v>33</v>
      </c>
      <c r="G18" s="7" t="s">
        <v>178</v>
      </c>
      <c r="H18" s="7" t="s">
        <v>27</v>
      </c>
      <c r="K18" s="2">
        <v>27063.806777217018</v>
      </c>
      <c r="N18" s="2">
        <v>6480.27</v>
      </c>
      <c r="O18" s="2">
        <f t="shared" si="0"/>
        <v>33544.076777217022</v>
      </c>
      <c r="P18" s="2">
        <v>6480.27</v>
      </c>
      <c r="T18" s="2">
        <f t="shared" si="1"/>
        <v>27063.806777217022</v>
      </c>
      <c r="V18" s="2" t="s">
        <v>71</v>
      </c>
      <c r="W18" s="2" t="s">
        <v>72</v>
      </c>
      <c r="X18" s="2" t="s">
        <v>30</v>
      </c>
      <c r="Z18" s="2" t="s">
        <v>31</v>
      </c>
    </row>
    <row r="19" spans="2:26" x14ac:dyDescent="0.25">
      <c r="B19" s="8">
        <v>14</v>
      </c>
      <c r="C19" s="2" t="s">
        <v>73</v>
      </c>
      <c r="D19" s="2" t="s">
        <v>193</v>
      </c>
      <c r="E19" s="2" t="s">
        <v>75</v>
      </c>
      <c r="F19" s="7" t="s">
        <v>33</v>
      </c>
      <c r="G19" s="7" t="s">
        <v>213</v>
      </c>
      <c r="H19" s="7" t="s">
        <v>27</v>
      </c>
      <c r="K19" s="2">
        <v>11195.161211247298</v>
      </c>
      <c r="N19" s="2">
        <v>1891.93</v>
      </c>
      <c r="O19" s="2">
        <f t="shared" si="0"/>
        <v>13087.091211247298</v>
      </c>
      <c r="P19" s="2">
        <v>1891.93</v>
      </c>
      <c r="T19" s="2">
        <f t="shared" si="1"/>
        <v>11195.161211247298</v>
      </c>
      <c r="U19" s="8">
        <v>1158518688</v>
      </c>
      <c r="V19" s="2" t="s">
        <v>76</v>
      </c>
      <c r="W19" s="2" t="s">
        <v>77</v>
      </c>
      <c r="X19" s="2" t="s">
        <v>30</v>
      </c>
      <c r="Z19" s="2" t="s">
        <v>31</v>
      </c>
    </row>
    <row r="20" spans="2:26" x14ac:dyDescent="0.25">
      <c r="B20" s="8">
        <v>15</v>
      </c>
      <c r="C20" s="2" t="s">
        <v>79</v>
      </c>
      <c r="D20" s="2" t="s">
        <v>80</v>
      </c>
      <c r="E20" s="2" t="s">
        <v>81</v>
      </c>
      <c r="F20" s="7" t="s">
        <v>33</v>
      </c>
      <c r="G20" s="7" t="s">
        <v>179</v>
      </c>
      <c r="H20" s="7" t="s">
        <v>27</v>
      </c>
      <c r="K20" s="2">
        <v>12694.15555155011</v>
      </c>
      <c r="N20" s="2">
        <v>2267</v>
      </c>
      <c r="O20" s="2">
        <f t="shared" si="0"/>
        <v>14961.15555155011</v>
      </c>
      <c r="P20" s="2">
        <v>2267</v>
      </c>
      <c r="T20" s="2">
        <f t="shared" si="1"/>
        <v>12694.15555155011</v>
      </c>
      <c r="U20" s="8">
        <v>1158196222</v>
      </c>
      <c r="V20" s="2" t="s">
        <v>82</v>
      </c>
      <c r="W20" s="2" t="s">
        <v>83</v>
      </c>
      <c r="X20" s="2" t="s">
        <v>30</v>
      </c>
      <c r="Z20" s="2" t="s">
        <v>31</v>
      </c>
    </row>
    <row r="21" spans="2:26" x14ac:dyDescent="0.25">
      <c r="B21" s="8">
        <v>16</v>
      </c>
      <c r="C21" s="2" t="s">
        <v>84</v>
      </c>
      <c r="D21" s="2" t="s">
        <v>220</v>
      </c>
      <c r="E21" s="2" t="s">
        <v>85</v>
      </c>
      <c r="F21" s="7" t="s">
        <v>33</v>
      </c>
      <c r="G21" s="7" t="s">
        <v>180</v>
      </c>
      <c r="H21" s="7" t="s">
        <v>27</v>
      </c>
      <c r="K21" s="2">
        <v>12694.15555155011</v>
      </c>
      <c r="N21" s="2">
        <v>2267</v>
      </c>
      <c r="O21" s="2">
        <f t="shared" si="0"/>
        <v>14961.15555155011</v>
      </c>
      <c r="P21" s="2">
        <v>2267</v>
      </c>
      <c r="T21" s="2">
        <f t="shared" si="1"/>
        <v>12694.15555155011</v>
      </c>
      <c r="U21" s="8">
        <v>1165175577</v>
      </c>
      <c r="V21" s="2" t="s">
        <v>86</v>
      </c>
      <c r="W21" s="2" t="s">
        <v>87</v>
      </c>
      <c r="X21" s="2" t="s">
        <v>30</v>
      </c>
      <c r="Z21" s="2" t="s">
        <v>31</v>
      </c>
    </row>
    <row r="22" spans="2:26" x14ac:dyDescent="0.25">
      <c r="B22" s="8">
        <v>17</v>
      </c>
      <c r="C22" s="2" t="s">
        <v>88</v>
      </c>
      <c r="D22" s="2" t="s">
        <v>89</v>
      </c>
      <c r="E22" s="2" t="s">
        <v>90</v>
      </c>
      <c r="F22" s="7" t="s">
        <v>33</v>
      </c>
      <c r="G22" s="7" t="s">
        <v>181</v>
      </c>
      <c r="H22" s="7" t="s">
        <v>27</v>
      </c>
      <c r="K22" s="2">
        <v>12694.15555155011</v>
      </c>
      <c r="N22" s="2">
        <v>2267</v>
      </c>
      <c r="O22" s="2">
        <f t="shared" si="0"/>
        <v>14961.15555155011</v>
      </c>
      <c r="P22" s="2">
        <v>2267</v>
      </c>
      <c r="T22" s="2">
        <f t="shared" si="1"/>
        <v>12694.15555155011</v>
      </c>
      <c r="U22" s="8">
        <v>2757336888</v>
      </c>
      <c r="V22" s="2" t="s">
        <v>91</v>
      </c>
      <c r="W22" s="2" t="s">
        <v>92</v>
      </c>
      <c r="X22" s="2" t="s">
        <v>30</v>
      </c>
      <c r="Z22" s="2" t="s">
        <v>31</v>
      </c>
    </row>
    <row r="23" spans="2:26" x14ac:dyDescent="0.25">
      <c r="B23" s="8">
        <v>18</v>
      </c>
      <c r="C23" s="2" t="s">
        <v>99</v>
      </c>
      <c r="D23" s="2" t="s">
        <v>78</v>
      </c>
      <c r="E23" s="2" t="s">
        <v>100</v>
      </c>
      <c r="F23" s="7" t="s">
        <v>33</v>
      </c>
      <c r="G23" s="7" t="s">
        <v>182</v>
      </c>
      <c r="H23" s="7" t="s">
        <v>27</v>
      </c>
      <c r="K23" s="2">
        <v>17059.793619322278</v>
      </c>
      <c r="N23" s="2">
        <v>3363.4469848536414</v>
      </c>
      <c r="O23" s="2">
        <f t="shared" si="0"/>
        <v>20423.24060417592</v>
      </c>
      <c r="P23" s="2">
        <v>3363.4469848536414</v>
      </c>
      <c r="T23" s="2">
        <f t="shared" si="1"/>
        <v>17059.793619322278</v>
      </c>
      <c r="U23" s="8">
        <v>1155804418</v>
      </c>
      <c r="V23" s="2" t="s">
        <v>101</v>
      </c>
      <c r="W23" s="2" t="s">
        <v>102</v>
      </c>
      <c r="X23" s="2" t="s">
        <v>30</v>
      </c>
      <c r="Z23" s="2" t="s">
        <v>31</v>
      </c>
    </row>
    <row r="24" spans="2:26" x14ac:dyDescent="0.25">
      <c r="B24" s="8">
        <v>19</v>
      </c>
      <c r="C24" s="2" t="s">
        <v>94</v>
      </c>
      <c r="D24" s="2" t="s">
        <v>193</v>
      </c>
      <c r="E24" s="2" t="s">
        <v>221</v>
      </c>
      <c r="F24" s="7" t="s">
        <v>33</v>
      </c>
      <c r="G24" s="7" t="s">
        <v>183</v>
      </c>
      <c r="H24" s="7" t="s">
        <v>32</v>
      </c>
      <c r="K24" s="2">
        <v>9572.6760706560926</v>
      </c>
      <c r="N24" s="2">
        <v>1600.25</v>
      </c>
      <c r="O24" s="2">
        <f t="shared" si="0"/>
        <v>11172.926070656093</v>
      </c>
      <c r="P24" s="2">
        <v>1600.25</v>
      </c>
      <c r="T24" s="2">
        <f t="shared" si="1"/>
        <v>9572.6760706560926</v>
      </c>
      <c r="V24" s="2" t="s">
        <v>96</v>
      </c>
      <c r="W24" s="2" t="s">
        <v>97</v>
      </c>
      <c r="X24" s="2" t="s">
        <v>98</v>
      </c>
      <c r="Z24" s="2" t="s">
        <v>31</v>
      </c>
    </row>
    <row r="25" spans="2:26" x14ac:dyDescent="0.25">
      <c r="B25" s="8">
        <v>20</v>
      </c>
      <c r="C25" s="2" t="s">
        <v>226</v>
      </c>
      <c r="D25" s="2" t="s">
        <v>89</v>
      </c>
      <c r="E25" s="2" t="s">
        <v>227</v>
      </c>
      <c r="F25" s="7" t="s">
        <v>33</v>
      </c>
      <c r="G25" s="7" t="s">
        <v>228</v>
      </c>
      <c r="H25" s="7" t="s">
        <v>27</v>
      </c>
      <c r="K25" s="2">
        <v>8462.7703677000718</v>
      </c>
      <c r="N25" s="2">
        <v>1491.94</v>
      </c>
      <c r="O25" s="2">
        <f>I25+J25+K25+L25+M25+N25</f>
        <v>9954.7103677000723</v>
      </c>
      <c r="P25" s="2">
        <v>1491.94</v>
      </c>
      <c r="T25" s="2">
        <f t="shared" si="1"/>
        <v>8462.7703677000718</v>
      </c>
      <c r="U25" s="8">
        <v>2757294921</v>
      </c>
      <c r="V25" s="2" t="s">
        <v>229</v>
      </c>
      <c r="W25" s="2" t="s">
        <v>230</v>
      </c>
      <c r="X25" s="2" t="s">
        <v>30</v>
      </c>
      <c r="Z25" s="2" t="s">
        <v>31</v>
      </c>
    </row>
    <row r="26" spans="2:26" s="3" customFormat="1" x14ac:dyDescent="0.25">
      <c r="B26" s="9"/>
      <c r="C26" s="3" t="s">
        <v>103</v>
      </c>
      <c r="F26" s="14"/>
      <c r="G26" s="14"/>
      <c r="H26" s="14"/>
      <c r="I26" s="6">
        <f t="shared" ref="I26:T26" si="2">SUM(I6:I25)</f>
        <v>0</v>
      </c>
      <c r="J26" s="3">
        <f t="shared" si="2"/>
        <v>0</v>
      </c>
      <c r="K26" s="3">
        <f t="shared" si="2"/>
        <v>488033.67271809664</v>
      </c>
      <c r="L26" s="3">
        <f t="shared" si="2"/>
        <v>0</v>
      </c>
      <c r="M26" s="3">
        <f t="shared" si="2"/>
        <v>0</v>
      </c>
      <c r="N26" s="3">
        <f t="shared" si="2"/>
        <v>119906.15698485366</v>
      </c>
      <c r="O26" s="3">
        <f t="shared" si="2"/>
        <v>607939.82970295032</v>
      </c>
      <c r="P26" s="3">
        <f t="shared" si="2"/>
        <v>119906.15698485366</v>
      </c>
      <c r="Q26" s="3">
        <f t="shared" si="2"/>
        <v>0</v>
      </c>
      <c r="R26" s="3">
        <f t="shared" si="2"/>
        <v>0</v>
      </c>
      <c r="S26" s="3">
        <f t="shared" si="2"/>
        <v>0</v>
      </c>
      <c r="T26" s="3">
        <f t="shared" si="2"/>
        <v>488033.67271809664</v>
      </c>
      <c r="U26" s="9"/>
    </row>
    <row r="28" spans="2:26" x14ac:dyDescent="0.25">
      <c r="C28" s="3" t="s">
        <v>104</v>
      </c>
    </row>
    <row r="29" spans="2:26" x14ac:dyDescent="0.25">
      <c r="B29" s="8">
        <v>21</v>
      </c>
      <c r="C29" s="2" t="s">
        <v>105</v>
      </c>
      <c r="D29" s="2" t="s">
        <v>106</v>
      </c>
      <c r="E29" s="2" t="s">
        <v>107</v>
      </c>
      <c r="F29" s="7" t="s">
        <v>33</v>
      </c>
      <c r="G29" s="7" t="s">
        <v>184</v>
      </c>
      <c r="H29" s="7" t="s">
        <v>27</v>
      </c>
      <c r="K29" s="2">
        <v>36130.920151405917</v>
      </c>
      <c r="N29" s="2">
        <v>9726.01</v>
      </c>
      <c r="O29" s="2">
        <f>I29+J29+K29+L29+M29+N29</f>
        <v>45856.930151405919</v>
      </c>
      <c r="P29" s="2">
        <v>9726.01</v>
      </c>
      <c r="T29" s="2">
        <f>O29-P29-Q29-R29-S29</f>
        <v>36130.920151405917</v>
      </c>
      <c r="U29" s="8">
        <v>2905320380</v>
      </c>
      <c r="V29" s="2" t="s">
        <v>108</v>
      </c>
      <c r="W29" s="2" t="s">
        <v>195</v>
      </c>
      <c r="X29" s="2" t="s">
        <v>30</v>
      </c>
      <c r="Z29" s="2" t="s">
        <v>31</v>
      </c>
    </row>
    <row r="30" spans="2:26" x14ac:dyDescent="0.25">
      <c r="B30" s="8">
        <v>22</v>
      </c>
      <c r="C30" s="2" t="s">
        <v>109</v>
      </c>
      <c r="D30" s="2" t="s">
        <v>78</v>
      </c>
      <c r="E30" s="2" t="s">
        <v>110</v>
      </c>
      <c r="F30" s="7" t="s">
        <v>33</v>
      </c>
      <c r="G30" s="7" t="s">
        <v>185</v>
      </c>
      <c r="H30" s="7" t="s">
        <v>27</v>
      </c>
      <c r="K30" s="2">
        <v>12694.15555155011</v>
      </c>
      <c r="N30" s="2">
        <v>2267</v>
      </c>
      <c r="O30" s="2">
        <f t="shared" ref="O30:O32" si="3">I30+J30+K30+L30+M30+N30</f>
        <v>14961.15555155011</v>
      </c>
      <c r="P30" s="2">
        <v>2267</v>
      </c>
      <c r="T30" s="2">
        <f t="shared" ref="T30:T32" si="4">O30-P30-Q30-R30-S30</f>
        <v>12694.15555155011</v>
      </c>
      <c r="U30" s="8">
        <v>2937557418</v>
      </c>
      <c r="V30" s="2" t="s">
        <v>111</v>
      </c>
      <c r="W30" s="2" t="s">
        <v>112</v>
      </c>
      <c r="X30" s="2" t="s">
        <v>30</v>
      </c>
      <c r="Z30" s="2" t="s">
        <v>31</v>
      </c>
    </row>
    <row r="31" spans="2:26" x14ac:dyDescent="0.25">
      <c r="B31" s="8">
        <v>23</v>
      </c>
      <c r="C31" s="2" t="s">
        <v>113</v>
      </c>
      <c r="D31" s="2" t="s">
        <v>114</v>
      </c>
      <c r="E31" s="2" t="s">
        <v>115</v>
      </c>
      <c r="F31" s="7" t="s">
        <v>33</v>
      </c>
      <c r="G31" s="7" t="s">
        <v>186</v>
      </c>
      <c r="H31" s="7" t="s">
        <v>27</v>
      </c>
      <c r="K31" s="2">
        <v>17059.793619322278</v>
      </c>
      <c r="N31" s="2">
        <v>3363.45</v>
      </c>
      <c r="O31" s="2">
        <f t="shared" si="3"/>
        <v>20423.243619322278</v>
      </c>
      <c r="P31" s="2">
        <v>3363.45</v>
      </c>
      <c r="T31" s="2">
        <f t="shared" si="4"/>
        <v>17059.793619322278</v>
      </c>
      <c r="U31" s="8">
        <v>2927353391</v>
      </c>
      <c r="V31" s="2" t="s">
        <v>116</v>
      </c>
      <c r="W31" s="2" t="s">
        <v>117</v>
      </c>
      <c r="X31" s="2" t="s">
        <v>30</v>
      </c>
      <c r="Z31" s="2" t="s">
        <v>31</v>
      </c>
    </row>
    <row r="32" spans="2:26" x14ac:dyDescent="0.25">
      <c r="B32" s="8">
        <v>24</v>
      </c>
      <c r="C32" s="2" t="s">
        <v>118</v>
      </c>
      <c r="D32" s="2" t="s">
        <v>78</v>
      </c>
      <c r="E32" s="2" t="s">
        <v>119</v>
      </c>
      <c r="F32" s="7" t="s">
        <v>33</v>
      </c>
      <c r="G32" s="7" t="s">
        <v>187</v>
      </c>
      <c r="H32" s="7" t="s">
        <v>27</v>
      </c>
      <c r="K32" s="2">
        <v>12694.15555155011</v>
      </c>
      <c r="N32" s="2">
        <v>2267</v>
      </c>
      <c r="O32" s="2">
        <f t="shared" si="3"/>
        <v>14961.15555155011</v>
      </c>
      <c r="P32" s="2">
        <v>2267</v>
      </c>
      <c r="T32" s="2">
        <f t="shared" si="4"/>
        <v>12694.15555155011</v>
      </c>
      <c r="V32" s="2" t="s">
        <v>120</v>
      </c>
      <c r="W32" s="2" t="s">
        <v>121</v>
      </c>
      <c r="X32" s="2" t="s">
        <v>30</v>
      </c>
      <c r="Z32" s="2" t="s">
        <v>31</v>
      </c>
    </row>
    <row r="33" spans="2:26" s="3" customFormat="1" x14ac:dyDescent="0.25">
      <c r="B33" s="9"/>
      <c r="C33" s="3" t="s">
        <v>122</v>
      </c>
      <c r="F33" s="14"/>
      <c r="G33" s="14"/>
      <c r="H33" s="14"/>
      <c r="I33" s="3">
        <f t="shared" ref="I33:T33" si="5">SUM(I29:I32)</f>
        <v>0</v>
      </c>
      <c r="J33" s="3">
        <f t="shared" si="5"/>
        <v>0</v>
      </c>
      <c r="K33" s="3">
        <f t="shared" si="5"/>
        <v>78579.024873828414</v>
      </c>
      <c r="L33" s="3">
        <f t="shared" si="5"/>
        <v>0</v>
      </c>
      <c r="M33" s="3">
        <f t="shared" si="5"/>
        <v>0</v>
      </c>
      <c r="N33" s="3">
        <f t="shared" si="5"/>
        <v>17623.46</v>
      </c>
      <c r="O33" s="3">
        <f t="shared" si="5"/>
        <v>96202.48487382842</v>
      </c>
      <c r="P33" s="3">
        <f t="shared" si="5"/>
        <v>17623.46</v>
      </c>
      <c r="Q33" s="3">
        <f t="shared" si="5"/>
        <v>0</v>
      </c>
      <c r="R33" s="3">
        <f t="shared" si="5"/>
        <v>0</v>
      </c>
      <c r="S33" s="3">
        <f t="shared" si="5"/>
        <v>0</v>
      </c>
      <c r="T33" s="3">
        <f t="shared" si="5"/>
        <v>78579.024873828414</v>
      </c>
      <c r="U33" s="9"/>
    </row>
    <row r="35" spans="2:26" x14ac:dyDescent="0.25">
      <c r="C35" s="3" t="s">
        <v>123</v>
      </c>
    </row>
    <row r="36" spans="2:26" x14ac:dyDescent="0.25">
      <c r="B36" s="8">
        <v>25</v>
      </c>
      <c r="C36" s="2" t="s">
        <v>124</v>
      </c>
      <c r="D36" s="2" t="s">
        <v>78</v>
      </c>
      <c r="E36" s="2" t="s">
        <v>123</v>
      </c>
      <c r="F36" s="7" t="s">
        <v>33</v>
      </c>
      <c r="G36" s="7" t="s">
        <v>188</v>
      </c>
      <c r="H36" s="7" t="s">
        <v>27</v>
      </c>
      <c r="K36" s="2">
        <v>17059.793619322278</v>
      </c>
      <c r="N36" s="2">
        <v>3363.45</v>
      </c>
      <c r="O36" s="2">
        <f>I36+J36+K36+L36+M36+N36</f>
        <v>20423.243619322278</v>
      </c>
      <c r="P36" s="2">
        <v>3363.45</v>
      </c>
      <c r="T36" s="2">
        <f>O36-P36-Q36-R36-S36</f>
        <v>17059.793619322278</v>
      </c>
      <c r="V36" s="2" t="s">
        <v>125</v>
      </c>
      <c r="W36" s="2" t="s">
        <v>126</v>
      </c>
      <c r="X36" s="2" t="s">
        <v>30</v>
      </c>
      <c r="Z36" s="2" t="s">
        <v>127</v>
      </c>
    </row>
    <row r="37" spans="2:26" s="3" customFormat="1" x14ac:dyDescent="0.25">
      <c r="B37" s="9"/>
      <c r="C37" s="3" t="s">
        <v>128</v>
      </c>
      <c r="F37" s="14"/>
      <c r="G37" s="14"/>
      <c r="H37" s="14"/>
      <c r="I37" s="3">
        <f t="shared" ref="I37:T37" si="6">SUM(I36:I36)</f>
        <v>0</v>
      </c>
      <c r="J37" s="3">
        <f t="shared" si="6"/>
        <v>0</v>
      </c>
      <c r="K37" s="3">
        <f t="shared" si="6"/>
        <v>17059.793619322278</v>
      </c>
      <c r="L37" s="3">
        <f t="shared" si="6"/>
        <v>0</v>
      </c>
      <c r="M37" s="3">
        <f t="shared" si="6"/>
        <v>0</v>
      </c>
      <c r="N37" s="3">
        <f t="shared" si="6"/>
        <v>3363.45</v>
      </c>
      <c r="O37" s="3">
        <f t="shared" si="6"/>
        <v>20423.243619322278</v>
      </c>
      <c r="P37" s="3">
        <f t="shared" si="6"/>
        <v>3363.45</v>
      </c>
      <c r="Q37" s="3">
        <f t="shared" si="6"/>
        <v>0</v>
      </c>
      <c r="R37" s="3">
        <f t="shared" si="6"/>
        <v>0</v>
      </c>
      <c r="S37" s="3">
        <f t="shared" si="6"/>
        <v>0</v>
      </c>
      <c r="T37" s="3">
        <f t="shared" si="6"/>
        <v>17059.793619322278</v>
      </c>
      <c r="U37" s="9"/>
    </row>
    <row r="39" spans="2:26" x14ac:dyDescent="0.25">
      <c r="C39" s="3" t="s">
        <v>129</v>
      </c>
    </row>
    <row r="40" spans="2:26" x14ac:dyDescent="0.25">
      <c r="B40" s="8">
        <v>26</v>
      </c>
      <c r="C40" s="2" t="s">
        <v>130</v>
      </c>
      <c r="D40" s="2" t="s">
        <v>78</v>
      </c>
      <c r="E40" s="2" t="s">
        <v>131</v>
      </c>
      <c r="F40" s="7" t="s">
        <v>33</v>
      </c>
      <c r="G40" s="7" t="s">
        <v>189</v>
      </c>
      <c r="H40" s="7" t="s">
        <v>27</v>
      </c>
      <c r="K40" s="2">
        <v>12694.15555155011</v>
      </c>
      <c r="N40" s="2">
        <v>2267</v>
      </c>
      <c r="O40" s="2">
        <f>I40+J40+K40+L40+M40+N40</f>
        <v>14961.15555155011</v>
      </c>
      <c r="P40" s="2">
        <v>2267</v>
      </c>
      <c r="T40" s="2">
        <f>O40-P40-Q40-R40-S40</f>
        <v>12694.15555155011</v>
      </c>
      <c r="U40" s="8">
        <v>2757279272</v>
      </c>
      <c r="V40" s="2" t="s">
        <v>198</v>
      </c>
      <c r="W40" s="2" t="s">
        <v>132</v>
      </c>
      <c r="X40" s="2" t="s">
        <v>30</v>
      </c>
      <c r="Z40" s="2" t="s">
        <v>31</v>
      </c>
    </row>
    <row r="41" spans="2:26" x14ac:dyDescent="0.25">
      <c r="B41" s="8">
        <v>27</v>
      </c>
      <c r="C41" s="2" t="s">
        <v>133</v>
      </c>
      <c r="D41" s="2" t="s">
        <v>78</v>
      </c>
      <c r="E41" s="2" t="s">
        <v>134</v>
      </c>
      <c r="F41" s="7" t="s">
        <v>33</v>
      </c>
      <c r="G41" s="7" t="s">
        <v>190</v>
      </c>
      <c r="H41" s="7" t="s">
        <v>27</v>
      </c>
      <c r="K41" s="2">
        <v>12694.15555155011</v>
      </c>
      <c r="N41" s="2">
        <v>2267</v>
      </c>
      <c r="O41" s="2">
        <f t="shared" ref="O41:O44" si="7">I41+J41+K41+L41+M41+N41</f>
        <v>14961.15555155011</v>
      </c>
      <c r="P41" s="2">
        <v>2267</v>
      </c>
      <c r="T41" s="2">
        <f t="shared" ref="T41:T44" si="8">O41-P41-Q41-R41-S41</f>
        <v>12694.15555155011</v>
      </c>
      <c r="U41" s="8">
        <v>1455154510</v>
      </c>
      <c r="V41" s="2" t="s">
        <v>135</v>
      </c>
      <c r="W41" s="2" t="s">
        <v>136</v>
      </c>
      <c r="X41" s="2" t="s">
        <v>30</v>
      </c>
      <c r="Z41" s="2" t="s">
        <v>31</v>
      </c>
    </row>
    <row r="42" spans="2:26" x14ac:dyDescent="0.25">
      <c r="B42" s="8">
        <v>28</v>
      </c>
      <c r="C42" s="2" t="s">
        <v>231</v>
      </c>
      <c r="D42" s="2" t="s">
        <v>78</v>
      </c>
      <c r="E42" s="2" t="s">
        <v>232</v>
      </c>
      <c r="F42" s="7" t="s">
        <v>33</v>
      </c>
      <c r="G42" s="7" t="s">
        <v>233</v>
      </c>
      <c r="H42" s="7" t="s">
        <v>27</v>
      </c>
      <c r="K42" s="2">
        <v>7471.2509012256669</v>
      </c>
      <c r="N42" s="2">
        <v>1220.8800000000001</v>
      </c>
      <c r="O42" s="2">
        <f t="shared" si="7"/>
        <v>8692.1309012256679</v>
      </c>
      <c r="P42" s="2">
        <v>1220.8800000000001</v>
      </c>
      <c r="T42" s="2">
        <f t="shared" si="8"/>
        <v>7471.2509012256678</v>
      </c>
      <c r="U42" s="8">
        <v>1159027491</v>
      </c>
      <c r="V42" s="2" t="s">
        <v>234</v>
      </c>
      <c r="W42" s="2" t="s">
        <v>235</v>
      </c>
      <c r="X42" s="2" t="s">
        <v>30</v>
      </c>
      <c r="Z42" s="2" t="s">
        <v>31</v>
      </c>
    </row>
    <row r="43" spans="2:26" x14ac:dyDescent="0.25">
      <c r="B43" s="8">
        <v>29</v>
      </c>
      <c r="C43" s="2" t="s">
        <v>138</v>
      </c>
      <c r="D43" s="2" t="s">
        <v>139</v>
      </c>
      <c r="E43" s="2" t="s">
        <v>137</v>
      </c>
      <c r="F43" s="7" t="s">
        <v>33</v>
      </c>
      <c r="G43" s="7" t="s">
        <v>191</v>
      </c>
      <c r="H43" s="7" t="s">
        <v>93</v>
      </c>
      <c r="K43" s="2">
        <v>8344.2636986301368</v>
      </c>
      <c r="N43" s="2">
        <v>1059.33</v>
      </c>
      <c r="O43" s="2">
        <f t="shared" si="7"/>
        <v>9403.5936986301367</v>
      </c>
      <c r="P43" s="2">
        <v>1059.33</v>
      </c>
      <c r="T43" s="2">
        <f t="shared" si="8"/>
        <v>8344.2636986301368</v>
      </c>
      <c r="U43" s="8">
        <v>2957069774</v>
      </c>
      <c r="V43" s="2" t="s">
        <v>140</v>
      </c>
      <c r="W43" s="2" t="s">
        <v>141</v>
      </c>
      <c r="X43" s="2" t="s">
        <v>202</v>
      </c>
      <c r="Z43" s="2" t="s">
        <v>31</v>
      </c>
    </row>
    <row r="44" spans="2:26" x14ac:dyDescent="0.25">
      <c r="B44" s="8">
        <v>30</v>
      </c>
      <c r="C44" s="2" t="s">
        <v>142</v>
      </c>
      <c r="D44" s="2" t="s">
        <v>78</v>
      </c>
      <c r="E44" s="2" t="s">
        <v>143</v>
      </c>
      <c r="F44" s="7" t="s">
        <v>33</v>
      </c>
      <c r="G44" s="7" t="s">
        <v>192</v>
      </c>
      <c r="H44" s="7" t="s">
        <v>27</v>
      </c>
      <c r="K44" s="2">
        <v>17059.793619322278</v>
      </c>
      <c r="N44" s="2">
        <v>3363.45</v>
      </c>
      <c r="O44" s="2">
        <f t="shared" si="7"/>
        <v>20423.243619322278</v>
      </c>
      <c r="P44" s="2">
        <v>3363.45</v>
      </c>
      <c r="T44" s="2">
        <f t="shared" si="8"/>
        <v>17059.793619322278</v>
      </c>
      <c r="U44" s="8">
        <v>2961073818</v>
      </c>
      <c r="V44" s="2" t="s">
        <v>144</v>
      </c>
      <c r="W44" s="2" t="s">
        <v>145</v>
      </c>
      <c r="X44" s="2" t="s">
        <v>30</v>
      </c>
      <c r="Z44" s="2" t="s">
        <v>31</v>
      </c>
    </row>
    <row r="45" spans="2:26" s="3" customFormat="1" x14ac:dyDescent="0.25">
      <c r="B45" s="9"/>
      <c r="C45" s="3" t="s">
        <v>146</v>
      </c>
      <c r="F45" s="14"/>
      <c r="G45" s="14"/>
      <c r="H45" s="14"/>
      <c r="I45" s="3">
        <f t="shared" ref="I45:T45" si="9">SUM(I40:I44)</f>
        <v>0</v>
      </c>
      <c r="J45" s="3">
        <f t="shared" si="9"/>
        <v>0</v>
      </c>
      <c r="K45" s="3">
        <f t="shared" si="9"/>
        <v>58263.619322278297</v>
      </c>
      <c r="L45" s="3">
        <f t="shared" si="9"/>
        <v>0</v>
      </c>
      <c r="M45" s="3">
        <f t="shared" si="9"/>
        <v>0</v>
      </c>
      <c r="N45" s="3">
        <f t="shared" si="9"/>
        <v>10177.66</v>
      </c>
      <c r="O45" s="3">
        <f t="shared" si="9"/>
        <v>68441.279322278308</v>
      </c>
      <c r="P45" s="3">
        <f t="shared" si="9"/>
        <v>10177.66</v>
      </c>
      <c r="Q45" s="3">
        <f t="shared" si="9"/>
        <v>0</v>
      </c>
      <c r="R45" s="3">
        <f t="shared" si="9"/>
        <v>0</v>
      </c>
      <c r="S45" s="3">
        <f t="shared" si="9"/>
        <v>0</v>
      </c>
      <c r="T45" s="3">
        <f t="shared" si="9"/>
        <v>58263.619322278304</v>
      </c>
      <c r="U45" s="9"/>
    </row>
    <row r="46" spans="2:26" x14ac:dyDescent="0.25">
      <c r="C46" s="3"/>
      <c r="K46" s="3"/>
      <c r="N46" s="3"/>
      <c r="O46" s="3"/>
      <c r="P46" s="3"/>
      <c r="T46" s="3"/>
    </row>
    <row r="47" spans="2:26" x14ac:dyDescent="0.25">
      <c r="K47" s="3">
        <f>K45+K37+K33+K26</f>
        <v>641936.1105335257</v>
      </c>
      <c r="N47" s="3">
        <f>N45+N37+N33+N26</f>
        <v>151070.72698485365</v>
      </c>
      <c r="O47" s="3">
        <f>O45+O37+O33+O26</f>
        <v>793006.83751837933</v>
      </c>
      <c r="P47" s="3">
        <f>P45+P37+P33+P26</f>
        <v>151070.72698485365</v>
      </c>
      <c r="T47" s="3">
        <f>T45+T37+T33+T26</f>
        <v>641936.1105335257</v>
      </c>
    </row>
    <row r="53" spans="2:31" x14ac:dyDescent="0.25">
      <c r="D53" s="2" t="s">
        <v>147</v>
      </c>
      <c r="H53" s="7" t="s">
        <v>148</v>
      </c>
      <c r="O53" s="2" t="s">
        <v>149</v>
      </c>
    </row>
    <row r="54" spans="2:31" x14ac:dyDescent="0.25">
      <c r="D54" s="2" t="s">
        <v>24</v>
      </c>
      <c r="H54" s="7" t="s">
        <v>106</v>
      </c>
      <c r="O54" s="2" t="s">
        <v>41</v>
      </c>
    </row>
    <row r="58" spans="2:31" s="3" customFormat="1" x14ac:dyDescent="0.25">
      <c r="B58" s="15" t="s">
        <v>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31" s="3" customFormat="1" x14ac:dyDescent="0.25">
      <c r="B59" s="15" t="s">
        <v>245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31" s="3" customFormat="1" x14ac:dyDescent="0.25">
      <c r="B60" s="15" t="s">
        <v>152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2" spans="2:31" s="3" customFormat="1" x14ac:dyDescent="0.25">
      <c r="B62" s="9" t="s">
        <v>150</v>
      </c>
      <c r="C62" s="3" t="s">
        <v>2</v>
      </c>
      <c r="D62" s="3" t="s">
        <v>3</v>
      </c>
      <c r="E62" s="3" t="s">
        <v>4</v>
      </c>
      <c r="F62" s="10" t="s">
        <v>5</v>
      </c>
      <c r="G62" s="10" t="s">
        <v>6</v>
      </c>
      <c r="H62" s="10" t="s">
        <v>7</v>
      </c>
      <c r="I62" s="10" t="s">
        <v>8</v>
      </c>
      <c r="J62" s="10" t="s">
        <v>242</v>
      </c>
      <c r="K62" s="10" t="s">
        <v>9</v>
      </c>
      <c r="L62" s="10" t="s">
        <v>243</v>
      </c>
      <c r="M62" s="10" t="s">
        <v>244</v>
      </c>
      <c r="N62" s="13" t="s">
        <v>246</v>
      </c>
      <c r="O62" s="10" t="s">
        <v>10</v>
      </c>
      <c r="P62" s="10" t="s">
        <v>11</v>
      </c>
      <c r="Q62" s="10" t="s">
        <v>12</v>
      </c>
      <c r="R62" s="10" t="s">
        <v>13</v>
      </c>
      <c r="S62" s="10" t="s">
        <v>14</v>
      </c>
      <c r="T62" s="10" t="s">
        <v>15</v>
      </c>
      <c r="U62" s="9" t="s">
        <v>16</v>
      </c>
      <c r="V62" s="3" t="s">
        <v>17</v>
      </c>
      <c r="W62" s="3" t="s">
        <v>18</v>
      </c>
      <c r="X62" s="3" t="s">
        <v>19</v>
      </c>
      <c r="Z62" s="3" t="s">
        <v>20</v>
      </c>
      <c r="AA62" s="3" t="s">
        <v>21</v>
      </c>
      <c r="AD62" s="3" t="s">
        <v>151</v>
      </c>
      <c r="AE62" s="3" t="s">
        <v>153</v>
      </c>
    </row>
    <row r="64" spans="2:31" x14ac:dyDescent="0.25">
      <c r="B64" s="8">
        <v>1</v>
      </c>
      <c r="C64" s="2" t="s">
        <v>236</v>
      </c>
      <c r="D64" s="2" t="s">
        <v>154</v>
      </c>
      <c r="E64" s="2" t="s">
        <v>237</v>
      </c>
      <c r="F64" s="7" t="s">
        <v>155</v>
      </c>
      <c r="H64" s="7" t="s">
        <v>27</v>
      </c>
      <c r="K64" s="2">
        <v>4882.3675198269648</v>
      </c>
      <c r="N64" s="2">
        <v>836.12</v>
      </c>
      <c r="O64" s="2">
        <f t="shared" ref="O64" si="10">I64+J64+K64+L64+M64+N64</f>
        <v>5718.4875198269647</v>
      </c>
      <c r="P64" s="2">
        <v>836.12</v>
      </c>
      <c r="T64" s="2">
        <f t="shared" ref="T64" si="11">O64-P64-Q64-R64-S64</f>
        <v>4882.3675198269648</v>
      </c>
      <c r="U64" s="8" t="s">
        <v>241</v>
      </c>
      <c r="V64" s="2" t="s">
        <v>239</v>
      </c>
      <c r="W64" s="2" t="s">
        <v>238</v>
      </c>
      <c r="X64" s="2" t="s">
        <v>240</v>
      </c>
      <c r="Z64" s="2" t="s">
        <v>127</v>
      </c>
    </row>
    <row r="65" spans="2:21" s="3" customFormat="1" x14ac:dyDescent="0.25">
      <c r="B65" s="9"/>
      <c r="C65" s="3" t="s">
        <v>156</v>
      </c>
      <c r="F65" s="14"/>
      <c r="G65" s="14"/>
      <c r="H65" s="14"/>
      <c r="I65" s="3">
        <f t="shared" ref="I65:T65" si="12">SUM(I64:I64)</f>
        <v>0</v>
      </c>
      <c r="J65" s="3">
        <f t="shared" si="12"/>
        <v>0</v>
      </c>
      <c r="K65" s="3">
        <f t="shared" si="12"/>
        <v>4882.3675198269648</v>
      </c>
      <c r="L65" s="3">
        <f t="shared" si="12"/>
        <v>0</v>
      </c>
      <c r="M65" s="3">
        <f t="shared" si="12"/>
        <v>0</v>
      </c>
      <c r="N65" s="3">
        <f t="shared" si="12"/>
        <v>836.12</v>
      </c>
      <c r="O65" s="3">
        <f t="shared" si="12"/>
        <v>5718.4875198269647</v>
      </c>
      <c r="P65" s="3">
        <f t="shared" si="12"/>
        <v>836.12</v>
      </c>
      <c r="Q65" s="3">
        <f t="shared" si="12"/>
        <v>0</v>
      </c>
      <c r="R65" s="3">
        <f t="shared" si="12"/>
        <v>0</v>
      </c>
      <c r="S65" s="3">
        <f t="shared" si="12"/>
        <v>0</v>
      </c>
      <c r="T65" s="3">
        <f t="shared" si="12"/>
        <v>4882.3675198269648</v>
      </c>
      <c r="U65" s="9"/>
    </row>
    <row r="68" spans="2:21" x14ac:dyDescent="0.25">
      <c r="O68" s="3">
        <f>O65+O47</f>
        <v>798725.3250382063</v>
      </c>
    </row>
    <row r="69" spans="2:21" x14ac:dyDescent="0.25">
      <c r="O69" s="3">
        <f>O68+'FORTALECIMIENTO BIEN'!O30</f>
        <v>865315.71937850909</v>
      </c>
    </row>
    <row r="71" spans="2:21" x14ac:dyDescent="0.25">
      <c r="D71" s="2" t="s">
        <v>147</v>
      </c>
      <c r="H71" s="7" t="s">
        <v>148</v>
      </c>
      <c r="O71" s="2" t="s">
        <v>149</v>
      </c>
    </row>
    <row r="72" spans="2:21" x14ac:dyDescent="0.25">
      <c r="D72" s="2" t="s">
        <v>24</v>
      </c>
      <c r="H72" s="7" t="s">
        <v>106</v>
      </c>
      <c r="O72" s="2" t="s">
        <v>41</v>
      </c>
    </row>
  </sheetData>
  <mergeCells count="5">
    <mergeCell ref="B59:U59"/>
    <mergeCell ref="B60:U60"/>
    <mergeCell ref="B1:U1"/>
    <mergeCell ref="B2:U2"/>
    <mergeCell ref="B58:U5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4"/>
  <sheetViews>
    <sheetView tabSelected="1" topLeftCell="J1" zoomScale="80" zoomScaleNormal="80" workbookViewId="0">
      <selection activeCell="W1" sqref="W1:W1048576"/>
    </sheetView>
  </sheetViews>
  <sheetFormatPr baseColWidth="10" defaultRowHeight="15" x14ac:dyDescent="0.25"/>
  <cols>
    <col min="2" max="2" width="4.42578125" bestFit="1" customWidth="1"/>
    <col min="3" max="3" width="38.5703125" bestFit="1" customWidth="1"/>
    <col min="4" max="4" width="32.5703125" customWidth="1"/>
    <col min="5" max="5" width="35.85546875" customWidth="1"/>
    <col min="6" max="6" width="16" style="4" customWidth="1"/>
    <col min="7" max="7" width="26.42578125" style="4" customWidth="1"/>
    <col min="8" max="8" width="7.42578125" style="4" customWidth="1"/>
    <col min="9" max="10" width="12.5703125" customWidth="1"/>
    <col min="11" max="11" width="11.28515625" customWidth="1"/>
    <col min="21" max="21" width="13" hidden="1" customWidth="1"/>
    <col min="22" max="23" width="0" hidden="1" customWidth="1"/>
  </cols>
  <sheetData>
    <row r="1" spans="2:27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7" x14ac:dyDescent="0.25">
      <c r="B2" s="16" t="s">
        <v>245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4" spans="2:27" x14ac:dyDescent="0.25">
      <c r="B4" t="s">
        <v>1</v>
      </c>
      <c r="C4" t="s">
        <v>2</v>
      </c>
      <c r="D4" t="s">
        <v>3</v>
      </c>
      <c r="E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242</v>
      </c>
      <c r="K4" s="4" t="s">
        <v>9</v>
      </c>
      <c r="L4" s="4" t="s">
        <v>243</v>
      </c>
      <c r="M4" s="4" t="s">
        <v>244</v>
      </c>
      <c r="N4" s="4" t="s">
        <v>246</v>
      </c>
      <c r="O4" s="4" t="s">
        <v>10</v>
      </c>
      <c r="P4" s="4" t="s">
        <v>11</v>
      </c>
      <c r="Q4" s="4" t="s">
        <v>12</v>
      </c>
      <c r="R4" s="4" t="s">
        <v>13</v>
      </c>
      <c r="S4" s="4" t="s">
        <v>14</v>
      </c>
      <c r="T4" s="4" t="s">
        <v>15</v>
      </c>
      <c r="U4" t="s">
        <v>16</v>
      </c>
      <c r="V4" t="s">
        <v>17</v>
      </c>
      <c r="W4" t="s">
        <v>18</v>
      </c>
      <c r="X4" t="s">
        <v>157</v>
      </c>
      <c r="Z4" t="s">
        <v>20</v>
      </c>
      <c r="AA4" t="s">
        <v>21</v>
      </c>
    </row>
    <row r="5" spans="2:27" x14ac:dyDescent="0.25">
      <c r="C5" s="12" t="s">
        <v>158</v>
      </c>
    </row>
    <row r="6" spans="2:27" x14ac:dyDescent="0.25">
      <c r="B6">
        <v>1</v>
      </c>
      <c r="C6" t="s">
        <v>194</v>
      </c>
      <c r="D6" t="s">
        <v>212</v>
      </c>
      <c r="E6" t="s">
        <v>158</v>
      </c>
      <c r="F6" s="4" t="s">
        <v>95</v>
      </c>
      <c r="G6" s="4" t="s">
        <v>211</v>
      </c>
      <c r="H6" s="4" t="s">
        <v>27</v>
      </c>
      <c r="I6" s="5"/>
      <c r="J6" s="5"/>
      <c r="K6" s="5">
        <v>27114.047043979815</v>
      </c>
      <c r="L6" s="5"/>
      <c r="M6" s="5"/>
      <c r="N6" s="5">
        <v>6498.87</v>
      </c>
      <c r="O6" s="5">
        <f>I6+J6+K6+L6+M6+N6</f>
        <v>33612.917043979818</v>
      </c>
      <c r="P6" s="5">
        <v>6498.87</v>
      </c>
      <c r="Q6" s="5"/>
      <c r="R6" s="5"/>
      <c r="S6" s="5"/>
      <c r="T6" s="5">
        <f>O6-P6-Q6-R6-S6</f>
        <v>27114.047043979819</v>
      </c>
      <c r="U6">
        <v>1164481909</v>
      </c>
      <c r="V6" t="s">
        <v>197</v>
      </c>
      <c r="W6" t="s">
        <v>196</v>
      </c>
      <c r="X6" t="s">
        <v>219</v>
      </c>
      <c r="Z6" t="s">
        <v>127</v>
      </c>
    </row>
    <row r="7" spans="2:27" x14ac:dyDescent="0.25">
      <c r="B7">
        <v>2</v>
      </c>
      <c r="C7" t="s">
        <v>214</v>
      </c>
      <c r="D7" t="s">
        <v>78</v>
      </c>
      <c r="E7" t="s">
        <v>159</v>
      </c>
      <c r="F7" s="4" t="s">
        <v>95</v>
      </c>
      <c r="G7" s="4" t="s">
        <v>215</v>
      </c>
      <c r="H7" s="4" t="s">
        <v>27</v>
      </c>
      <c r="I7" s="5"/>
      <c r="J7" s="5"/>
      <c r="K7" s="5">
        <v>12694.15555155011</v>
      </c>
      <c r="L7" s="5"/>
      <c r="M7" s="5"/>
      <c r="N7" s="5">
        <v>2267</v>
      </c>
      <c r="O7" s="5">
        <f t="shared" ref="O7:O8" si="0">I7+J7+K7+L7+M7+N7</f>
        <v>14961.15555155011</v>
      </c>
      <c r="P7" s="5">
        <v>2267</v>
      </c>
      <c r="Q7" s="5"/>
      <c r="R7" s="5"/>
      <c r="S7" s="5"/>
      <c r="T7" s="5">
        <f t="shared" ref="T7:T8" si="1">O7-P7-Q7-R7-S7</f>
        <v>12694.15555155011</v>
      </c>
      <c r="U7">
        <v>2997744404</v>
      </c>
      <c r="V7" t="s">
        <v>216</v>
      </c>
      <c r="W7" t="s">
        <v>217</v>
      </c>
      <c r="X7" t="s">
        <v>30</v>
      </c>
      <c r="Z7" t="s">
        <v>127</v>
      </c>
      <c r="AA7" t="s">
        <v>218</v>
      </c>
    </row>
    <row r="8" spans="2:27" x14ac:dyDescent="0.25">
      <c r="B8">
        <v>3</v>
      </c>
      <c r="C8" t="s">
        <v>160</v>
      </c>
      <c r="D8" t="s">
        <v>161</v>
      </c>
      <c r="E8" t="s">
        <v>159</v>
      </c>
      <c r="F8" s="4" t="s">
        <v>95</v>
      </c>
      <c r="G8" s="4" t="s">
        <v>210</v>
      </c>
      <c r="H8" s="4" t="s">
        <v>93</v>
      </c>
      <c r="I8" s="5"/>
      <c r="J8" s="5"/>
      <c r="K8" s="5">
        <v>8180.6506849315074</v>
      </c>
      <c r="L8" s="5"/>
      <c r="M8" s="5"/>
      <c r="N8" s="5">
        <v>1010.45</v>
      </c>
      <c r="O8" s="5">
        <f t="shared" si="0"/>
        <v>9191.1006849315072</v>
      </c>
      <c r="P8" s="5">
        <v>1010.45</v>
      </c>
      <c r="Q8" s="5"/>
      <c r="R8" s="5"/>
      <c r="S8" s="5"/>
      <c r="T8" s="5">
        <f t="shared" si="1"/>
        <v>8180.6506849315074</v>
      </c>
      <c r="V8" t="s">
        <v>162</v>
      </c>
      <c r="W8" t="s">
        <v>163</v>
      </c>
      <c r="X8" t="s">
        <v>199</v>
      </c>
      <c r="Z8" t="s">
        <v>127</v>
      </c>
    </row>
    <row r="9" spans="2:27" s="12" customFormat="1" x14ac:dyDescent="0.25">
      <c r="C9" s="12" t="s">
        <v>164</v>
      </c>
      <c r="F9" s="11"/>
      <c r="G9" s="11"/>
      <c r="H9" s="11"/>
      <c r="I9" s="6">
        <f t="shared" ref="I9:O9" si="2">SUM(I6:I8)</f>
        <v>0</v>
      </c>
      <c r="J9" s="6">
        <f t="shared" si="2"/>
        <v>0</v>
      </c>
      <c r="K9" s="6">
        <f t="shared" si="2"/>
        <v>47988.85328046143</v>
      </c>
      <c r="L9" s="6">
        <f t="shared" si="2"/>
        <v>0</v>
      </c>
      <c r="M9" s="6">
        <f t="shared" si="2"/>
        <v>0</v>
      </c>
      <c r="N9" s="6">
        <f t="shared" si="2"/>
        <v>9776.32</v>
      </c>
      <c r="O9" s="6">
        <f t="shared" si="2"/>
        <v>57765.173280461437</v>
      </c>
      <c r="P9" s="6">
        <v>9776.32</v>
      </c>
      <c r="Q9" s="6">
        <f>SUM(Q6:Q8)</f>
        <v>0</v>
      </c>
      <c r="R9" s="6">
        <f>SUM(R6:R8)</f>
        <v>0</v>
      </c>
      <c r="S9" s="6">
        <f>SUM(S6:S8)</f>
        <v>0</v>
      </c>
      <c r="T9" s="6">
        <f>SUM(T6:T8)</f>
        <v>47988.853280461437</v>
      </c>
    </row>
    <row r="16" spans="2:27" x14ac:dyDescent="0.25">
      <c r="D16" t="s">
        <v>147</v>
      </c>
      <c r="H16" s="4" t="s">
        <v>148</v>
      </c>
      <c r="O16" t="s">
        <v>149</v>
      </c>
    </row>
    <row r="17" spans="2:27" x14ac:dyDescent="0.25">
      <c r="D17" t="s">
        <v>24</v>
      </c>
      <c r="H17" s="4" t="s">
        <v>106</v>
      </c>
      <c r="O17" t="s">
        <v>41</v>
      </c>
    </row>
    <row r="21" spans="2:27" x14ac:dyDescent="0.25">
      <c r="B21" s="16" t="s"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7" x14ac:dyDescent="0.25">
      <c r="B22" s="16" t="s">
        <v>245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7" x14ac:dyDescent="0.25">
      <c r="B23" s="16" t="s">
        <v>165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5" spans="2:27" x14ac:dyDescent="0.25">
      <c r="B25" t="s">
        <v>150</v>
      </c>
      <c r="C25" t="s">
        <v>2</v>
      </c>
      <c r="D25" t="s">
        <v>3</v>
      </c>
      <c r="E25" t="s">
        <v>4</v>
      </c>
      <c r="F25" s="4" t="s">
        <v>5</v>
      </c>
      <c r="G25" s="4" t="s">
        <v>6</v>
      </c>
      <c r="H25" s="4" t="s">
        <v>7</v>
      </c>
      <c r="I25" t="s">
        <v>8</v>
      </c>
      <c r="J25" s="1" t="s">
        <v>242</v>
      </c>
      <c r="K25" t="s">
        <v>9</v>
      </c>
      <c r="L25" s="1" t="s">
        <v>243</v>
      </c>
      <c r="M25" s="1" t="s">
        <v>244</v>
      </c>
      <c r="N25" s="4" t="s">
        <v>246</v>
      </c>
      <c r="O25" t="s">
        <v>10</v>
      </c>
      <c r="P25" t="s">
        <v>11</v>
      </c>
      <c r="Q25" t="s">
        <v>12</v>
      </c>
      <c r="R25" t="s">
        <v>13</v>
      </c>
      <c r="S25" t="s">
        <v>14</v>
      </c>
      <c r="T25" t="s">
        <v>15</v>
      </c>
      <c r="U25" t="s">
        <v>16</v>
      </c>
      <c r="V25" t="s">
        <v>17</v>
      </c>
      <c r="W25" t="s">
        <v>18</v>
      </c>
      <c r="X25" t="s">
        <v>157</v>
      </c>
      <c r="Z25" t="s">
        <v>166</v>
      </c>
      <c r="AA25" t="s">
        <v>167</v>
      </c>
    </row>
    <row r="27" spans="2:27" x14ac:dyDescent="0.25">
      <c r="B27">
        <v>1</v>
      </c>
      <c r="C27" t="s">
        <v>203</v>
      </c>
      <c r="D27" t="s">
        <v>74</v>
      </c>
      <c r="E27" t="s">
        <v>204</v>
      </c>
      <c r="F27" s="4" t="s">
        <v>168</v>
      </c>
      <c r="H27" s="4" t="s">
        <v>32</v>
      </c>
      <c r="I27" s="5"/>
      <c r="J27" s="5"/>
      <c r="K27" s="5">
        <v>7898.941059841386</v>
      </c>
      <c r="L27" s="5"/>
      <c r="M27" s="5"/>
      <c r="N27" s="5">
        <v>926.28</v>
      </c>
      <c r="O27" s="5">
        <f t="shared" ref="O27" si="3">I27+J27+K27+L27+M27+N27</f>
        <v>8825.2210598413858</v>
      </c>
      <c r="P27" s="5">
        <v>926.28</v>
      </c>
      <c r="Q27" s="5"/>
      <c r="R27" s="5"/>
      <c r="S27" s="5"/>
      <c r="T27" s="5">
        <f t="shared" ref="T27" si="4">O27-P27-Q27-R27-S27</f>
        <v>7898.941059841386</v>
      </c>
      <c r="U27">
        <v>1502690861</v>
      </c>
      <c r="W27" t="s">
        <v>205</v>
      </c>
      <c r="X27" t="s">
        <v>206</v>
      </c>
      <c r="Z27" t="s">
        <v>127</v>
      </c>
    </row>
    <row r="28" spans="2:27" s="12" customFormat="1" x14ac:dyDescent="0.25">
      <c r="C28" s="12" t="s">
        <v>169</v>
      </c>
      <c r="F28" s="11"/>
      <c r="G28" s="11"/>
      <c r="H28" s="11"/>
      <c r="I28" s="6">
        <f t="shared" ref="I28:T28" si="5">SUM(I27:I27)</f>
        <v>0</v>
      </c>
      <c r="J28" s="6">
        <f t="shared" si="5"/>
        <v>0</v>
      </c>
      <c r="K28" s="6">
        <f t="shared" si="5"/>
        <v>7898.941059841386</v>
      </c>
      <c r="L28" s="6">
        <f t="shared" si="5"/>
        <v>0</v>
      </c>
      <c r="M28" s="6">
        <f t="shared" si="5"/>
        <v>0</v>
      </c>
      <c r="N28" s="6">
        <f t="shared" si="5"/>
        <v>926.28</v>
      </c>
      <c r="O28" s="6">
        <f t="shared" si="5"/>
        <v>8825.2210598413858</v>
      </c>
      <c r="P28" s="6">
        <f t="shared" si="5"/>
        <v>926.28</v>
      </c>
      <c r="Q28" s="6">
        <f t="shared" si="5"/>
        <v>0</v>
      </c>
      <c r="R28" s="6">
        <f t="shared" si="5"/>
        <v>0</v>
      </c>
      <c r="S28" s="6">
        <f t="shared" si="5"/>
        <v>0</v>
      </c>
      <c r="T28" s="6">
        <f t="shared" si="5"/>
        <v>7898.941059841386</v>
      </c>
    </row>
    <row r="29" spans="2:27" x14ac:dyDescent="0.2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2:27" x14ac:dyDescent="0.25">
      <c r="I30" s="5"/>
      <c r="J30" s="5"/>
      <c r="K30" s="5"/>
      <c r="L30" s="5"/>
      <c r="M30" s="5"/>
      <c r="N30" s="5"/>
      <c r="O30" s="6">
        <f>O28+O9</f>
        <v>66590.394340302824</v>
      </c>
      <c r="P30" s="5"/>
      <c r="Q30" s="5"/>
      <c r="R30" s="5"/>
      <c r="S30" s="5"/>
      <c r="T30" s="5"/>
    </row>
    <row r="31" spans="2:27" x14ac:dyDescent="0.25"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4:15" x14ac:dyDescent="0.25">
      <c r="D33" t="s">
        <v>147</v>
      </c>
      <c r="H33" s="4" t="s">
        <v>148</v>
      </c>
      <c r="O33" t="s">
        <v>149</v>
      </c>
    </row>
    <row r="34" spans="4:15" x14ac:dyDescent="0.25">
      <c r="D34" t="s">
        <v>24</v>
      </c>
      <c r="H34" s="4" t="s">
        <v>106</v>
      </c>
      <c r="O34" t="s">
        <v>41</v>
      </c>
    </row>
  </sheetData>
  <mergeCells count="5">
    <mergeCell ref="B1:U1"/>
    <mergeCell ref="B2:U2"/>
    <mergeCell ref="B21:U21"/>
    <mergeCell ref="B22:U22"/>
    <mergeCell ref="B23:U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ADMINISTRATIVOS BIEN</vt:lpstr>
      <vt:lpstr>FORTALECIMIENTO BIEN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Juanacatlan</cp:lastModifiedBy>
  <cp:lastPrinted>2016-10-26T15:51:05Z</cp:lastPrinted>
  <dcterms:created xsi:type="dcterms:W3CDTF">2015-12-18T16:14:16Z</dcterms:created>
  <dcterms:modified xsi:type="dcterms:W3CDTF">2018-10-11T18:30:16Z</dcterms:modified>
</cp:coreProperties>
</file>