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l="1"/>
  <c r="I7" i="2"/>
  <c r="K7" i="2"/>
  <c r="G7" i="2"/>
  <c r="L7" i="2" l="1"/>
  <c r="A23" i="5"/>
  <c r="B23" i="5"/>
  <c r="C23" i="5"/>
  <c r="D23" i="5"/>
  <c r="E23" i="5"/>
  <c r="F23" i="5"/>
  <c r="H23" i="5"/>
  <c r="J23" i="5"/>
  <c r="K23" i="5" l="1"/>
  <c r="I23" i="5"/>
  <c r="G23" i="5"/>
  <c r="L23" i="5" l="1"/>
  <c r="C21" i="5"/>
  <c r="D21" i="5"/>
  <c r="C22" i="5"/>
  <c r="D22" i="5"/>
  <c r="C24" i="5"/>
  <c r="D24" i="5"/>
  <c r="D20" i="5"/>
  <c r="C20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1" i="5" l="1"/>
  <c r="H21" i="5"/>
  <c r="J21" i="5"/>
  <c r="F22" i="5"/>
  <c r="H22" i="5"/>
  <c r="J22" i="5"/>
  <c r="F24" i="5"/>
  <c r="H24" i="5"/>
  <c r="J24" i="5"/>
  <c r="H20" i="5"/>
  <c r="J20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1" i="3" l="1"/>
  <c r="K18" i="5" s="1"/>
  <c r="I11" i="3"/>
  <c r="I18" i="5" s="1"/>
  <c r="G11" i="3"/>
  <c r="G18" i="5" s="1"/>
  <c r="L11" i="3" l="1"/>
  <c r="L18" i="5" s="1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2" i="5" s="1"/>
  <c r="I9" i="4"/>
  <c r="I22" i="5" s="1"/>
  <c r="G9" i="4"/>
  <c r="L9" i="4" l="1"/>
  <c r="L22" i="5" s="1"/>
  <c r="G22" i="5"/>
  <c r="K10" i="1"/>
  <c r="K9" i="5" s="1"/>
  <c r="G10" i="1"/>
  <c r="G9" i="5" s="1"/>
  <c r="L10" i="1" l="1"/>
  <c r="L9" i="5" s="1"/>
  <c r="A13" i="5" l="1"/>
  <c r="B7" i="5"/>
  <c r="K12" i="3" l="1"/>
  <c r="K19" i="5" s="1"/>
  <c r="I12" i="3"/>
  <c r="I19" i="5" s="1"/>
  <c r="G12" i="3"/>
  <c r="L12" i="3" l="1"/>
  <c r="L19" i="5" s="1"/>
  <c r="G19" i="5"/>
  <c r="G11" i="4" l="1"/>
  <c r="G24" i="5" s="1"/>
  <c r="I11" i="4"/>
  <c r="I24" i="5" s="1"/>
  <c r="K11" i="4"/>
  <c r="K24" i="5" s="1"/>
  <c r="L11" i="4" l="1"/>
  <c r="L24" i="5" s="1"/>
  <c r="E22" i="5" l="1"/>
  <c r="E24" i="5"/>
  <c r="E21" i="5"/>
  <c r="E19" i="5"/>
  <c r="E18" i="5"/>
  <c r="E17" i="5"/>
  <c r="E16" i="5"/>
  <c r="E15" i="5"/>
  <c r="E13" i="5"/>
  <c r="E12" i="5"/>
  <c r="E11" i="5"/>
  <c r="E10" i="5"/>
  <c r="E8" i="5"/>
  <c r="A24" i="5" l="1"/>
  <c r="A22" i="5"/>
  <c r="A21" i="5"/>
  <c r="K13" i="5" l="1"/>
  <c r="I13" i="5"/>
  <c r="G13" i="5"/>
  <c r="L13" i="5" l="1"/>
  <c r="K8" i="4" l="1"/>
  <c r="K21" i="5" s="1"/>
  <c r="I8" i="4"/>
  <c r="I21" i="5" s="1"/>
  <c r="G8" i="4"/>
  <c r="G21" i="5" s="1"/>
  <c r="B9" i="5"/>
  <c r="A9" i="5"/>
  <c r="J12" i="4"/>
  <c r="H12" i="4"/>
  <c r="J13" i="3"/>
  <c r="H13" i="3"/>
  <c r="J11" i="2"/>
  <c r="B24" i="5"/>
  <c r="B22" i="5"/>
  <c r="F20" i="5"/>
  <c r="E20" i="5"/>
  <c r="B20" i="5"/>
  <c r="A20" i="5"/>
  <c r="D19" i="5"/>
  <c r="C19" i="5"/>
  <c r="B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9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20" i="5" s="1"/>
  <c r="I7" i="4"/>
  <c r="I20" i="5" s="1"/>
  <c r="G7" i="4"/>
  <c r="G20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1" i="5" s="1"/>
  <c r="K13" i="3"/>
  <c r="G11" i="2"/>
  <c r="G11" i="1"/>
  <c r="I13" i="3"/>
  <c r="G12" i="4"/>
  <c r="I12" i="4"/>
  <c r="L7" i="4"/>
  <c r="L20" i="5" s="1"/>
  <c r="K11" i="2"/>
  <c r="I11" i="2"/>
  <c r="K12" i="4"/>
  <c r="L9" i="1"/>
  <c r="L8" i="5" s="1"/>
  <c r="L7" i="3"/>
  <c r="L14" i="5" s="1"/>
  <c r="J25" i="5"/>
  <c r="G13" i="3"/>
  <c r="L8" i="3"/>
  <c r="L15" i="5" s="1"/>
  <c r="L8" i="1"/>
  <c r="L11" i="5"/>
  <c r="L9" i="2"/>
  <c r="L12" i="5" s="1"/>
  <c r="L10" i="5"/>
  <c r="L7" i="5" l="1"/>
  <c r="L11" i="1"/>
  <c r="L25" i="5"/>
  <c r="G25" i="5"/>
  <c r="L11" i="2"/>
  <c r="I25" i="5"/>
  <c r="K25" i="5"/>
  <c r="L13" i="3"/>
  <c r="L12" i="4"/>
</calcChain>
</file>

<file path=xl/sharedStrings.xml><?xml version="1.0" encoding="utf-8"?>
<sst xmlns="http://schemas.openxmlformats.org/spreadsheetml/2006/main" count="184" uniqueCount="71">
  <si>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</si>
  <si>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</si>
  <si>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</si>
  <si>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</si>
  <si>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</si>
  <si>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</si>
  <si>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</si>
  <si>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</si>
  <si>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</si>
  <si>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</si>
  <si>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</si>
  <si>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</si>
  <si>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</si>
  <si>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</si>
  <si>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</si>
  <si>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</si>
  <si>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</si>
  <si>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</si>
  <si>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</si>
  <si>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</si>
  <si>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</si>
  <si>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</si>
  <si>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</si>
  <si>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</si>
  <si>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</si>
  <si>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</si>
  <si>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</si>
  <si>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</si>
  <si>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</si>
  <si>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</si>
  <si>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</si>
  <si>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</si>
  <si>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</si>
  <si>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</si>
  <si>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</si>
  <si>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</si>
  <si>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</si>
  <si>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</si>
  <si>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</si>
  <si>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</si>
  <si>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</si>
  <si>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</si>
  <si>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</si>
  <si>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</si>
  <si>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</si>
  <si>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</si>
  <si>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</si>
  <si>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</si>
  <si>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</si>
  <si>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</si>
  <si>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</si>
  <si>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</si>
  <si>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</si>
  <si>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</si>
  <si>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</si>
  <si>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</si>
  <si>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</si>
  <si>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</si>
  <si>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</si>
  <si>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</si>
  <si>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</si>
  <si>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</si>
  <si>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</si>
  <si>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>DESARROLLO COMUNITARIO</t>
  </si>
  <si>
    <t xml:space="preserve">MONICA CERVANTES AYAR </t>
  </si>
  <si>
    <t xml:space="preserve">                                                             CORRESPONDIENTE A:  1ERA QUINCENA DE  DEL 2019</t>
  </si>
  <si>
    <t xml:space="preserve"> </t>
  </si>
  <si>
    <t>JACQUELINE MARIBEL SANTOS NEGRETE</t>
  </si>
  <si>
    <t>COMEDORES</t>
  </si>
  <si>
    <t xml:space="preserve">                                                             CORRESPONDIENTE A:  2DA QUINCENA DE MAYO DEL 2020</t>
  </si>
  <si>
    <t>NOMINA 2DA QUINCENA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</si>
</sst>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57</v>
      </c>
      <c r="E8" s="5">
        <v>16</v>
      </c>
      <c r="F8" s="23">
        <v>461</v>
      </c>
      <c r="G8" s="23">
        <f>+E8*F8</f>
        <v>7376</v>
      </c>
      <c r="H8" s="23">
        <v>48</v>
      </c>
      <c r="I8" s="23">
        <f>+E8*H8</f>
        <v>768</v>
      </c>
      <c r="J8" s="23">
        <v>0</v>
      </c>
      <c r="K8" s="23">
        <f>+E8*J8</f>
        <v>0</v>
      </c>
      <c r="L8" s="23">
        <f>+G8-I8+K8</f>
        <v>6608</v>
      </c>
      <c r="M8" s="75"/>
    </row>
    <row r="9" spans="1:17" s="1" customFormat="1" ht="30" customHeight="1" x14ac:dyDescent="0.25">
      <c r="A9" s="4">
        <v>2</v>
      </c>
      <c r="B9" s="14" t="s">
        <v>61</v>
      </c>
      <c r="C9" s="8" t="s">
        <v>30</v>
      </c>
      <c r="D9" s="9" t="s">
        <v>31</v>
      </c>
      <c r="E9" s="5">
        <v>16</v>
      </c>
      <c r="F9" s="23">
        <v>212</v>
      </c>
      <c r="G9" s="23">
        <f>+E9*F9</f>
        <v>3392</v>
      </c>
      <c r="H9" s="23">
        <v>6</v>
      </c>
      <c r="I9" s="23">
        <f>+E9*H9</f>
        <v>96</v>
      </c>
      <c r="J9" s="23">
        <v>0</v>
      </c>
      <c r="K9" s="23">
        <f>+E9*J9</f>
        <v>0</v>
      </c>
      <c r="L9" s="23">
        <f>+G9-I9+K9</f>
        <v>3296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16</v>
      </c>
      <c r="F10" s="23">
        <v>252</v>
      </c>
      <c r="G10" s="23">
        <f>+E10*F10</f>
        <v>4032</v>
      </c>
      <c r="H10" s="23">
        <v>11</v>
      </c>
      <c r="I10" s="23">
        <f>+E10*H10</f>
        <v>176</v>
      </c>
      <c r="J10" s="23">
        <v>0</v>
      </c>
      <c r="K10" s="23">
        <f>+E10*J10</f>
        <v>0</v>
      </c>
      <c r="L10" s="23">
        <f>+G10-I10+K10</f>
        <v>3856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14800</v>
      </c>
      <c r="H11" s="72">
        <v>68.8</v>
      </c>
      <c r="I11" s="72">
        <f t="shared" ref="I11:L11" si="0">SUM(I8:I10)</f>
        <v>1040</v>
      </c>
      <c r="J11" s="72">
        <f t="shared" si="0"/>
        <v>0</v>
      </c>
      <c r="K11" s="72">
        <f t="shared" si="0"/>
        <v>0</v>
      </c>
      <c r="L11" s="72">
        <f t="shared" si="0"/>
        <v>13760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8" sqref="A8:A10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64</v>
      </c>
      <c r="C7" s="63" t="s">
        <v>18</v>
      </c>
      <c r="D7" s="13" t="s">
        <v>62</v>
      </c>
      <c r="E7" s="5">
        <v>16</v>
      </c>
      <c r="F7" s="23">
        <v>156</v>
      </c>
      <c r="G7" s="23">
        <f t="shared" ref="G7:G8" si="0">+E7*F7</f>
        <v>2496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64</v>
      </c>
      <c r="L7" s="23">
        <f t="shared" ref="L7:L8" si="2">+G7-I7+K7</f>
        <v>2560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16</v>
      </c>
      <c r="F8" s="23">
        <v>190</v>
      </c>
      <c r="G8" s="23">
        <f t="shared" si="0"/>
        <v>3040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48</v>
      </c>
      <c r="L8" s="23">
        <f t="shared" si="2"/>
        <v>3088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16</v>
      </c>
      <c r="F9" s="23">
        <v>125.5</v>
      </c>
      <c r="G9" s="23">
        <f t="shared" ref="G9" si="4">+E9*F9</f>
        <v>2008</v>
      </c>
      <c r="H9" s="23">
        <v>0</v>
      </c>
      <c r="I9" s="23">
        <f t="shared" ref="I9" si="5">+E9*H9</f>
        <v>0</v>
      </c>
      <c r="J9" s="23">
        <v>5</v>
      </c>
      <c r="K9" s="23">
        <f t="shared" ref="K9" si="6">+E9*J9</f>
        <v>80</v>
      </c>
      <c r="L9" s="23">
        <f t="shared" ref="L9" si="7">+G9-I9+K9</f>
        <v>2088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16</v>
      </c>
      <c r="F10" s="23">
        <v>156</v>
      </c>
      <c r="G10" s="23">
        <f t="shared" ref="G10" si="8">+E10*F10</f>
        <v>2496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64</v>
      </c>
      <c r="L10" s="23">
        <f t="shared" ref="L10" si="11">+G10-I10+K10</f>
        <v>2560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10040</v>
      </c>
      <c r="H11" s="72">
        <v>0</v>
      </c>
      <c r="I11" s="23">
        <f>SUM(I7:I10)</f>
        <v>0</v>
      </c>
      <c r="J11" s="23">
        <f>SUM(J7:J10)</f>
        <v>16</v>
      </c>
      <c r="K11" s="23">
        <f>SUM(K7:K10)</f>
        <v>256</v>
      </c>
      <c r="L11" s="23">
        <f>SUM(L7:L10)</f>
        <v>10296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7" sqref="A7:A12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16</v>
      </c>
      <c r="F7" s="23">
        <v>211.5</v>
      </c>
      <c r="G7" s="23">
        <f t="shared" ref="G7:G11" si="0">+E7*F7</f>
        <v>3384</v>
      </c>
      <c r="H7" s="23">
        <v>5.5</v>
      </c>
      <c r="I7" s="23">
        <f t="shared" ref="I7:I11" si="1">+E7*H7</f>
        <v>88</v>
      </c>
      <c r="J7" s="23">
        <v>0</v>
      </c>
      <c r="K7" s="23">
        <f t="shared" ref="K7:K11" si="2">+E7*J7</f>
        <v>0</v>
      </c>
      <c r="L7" s="23">
        <f t="shared" ref="L7:L10" si="3">+G7-I7+K7</f>
        <v>3296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16</v>
      </c>
      <c r="F8" s="23">
        <v>135</v>
      </c>
      <c r="G8" s="23">
        <f t="shared" si="0"/>
        <v>2160</v>
      </c>
      <c r="H8" s="23">
        <v>0</v>
      </c>
      <c r="I8" s="23">
        <f t="shared" si="1"/>
        <v>0</v>
      </c>
      <c r="J8" s="23">
        <v>5</v>
      </c>
      <c r="K8" s="23">
        <f t="shared" si="2"/>
        <v>80</v>
      </c>
      <c r="L8" s="23">
        <f t="shared" si="3"/>
        <v>2240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56</v>
      </c>
      <c r="D9" s="53" t="s">
        <v>15</v>
      </c>
      <c r="E9" s="5">
        <v>16</v>
      </c>
      <c r="F9" s="23">
        <v>132</v>
      </c>
      <c r="G9" s="23">
        <f t="shared" si="0"/>
        <v>2112</v>
      </c>
      <c r="H9" s="23">
        <v>0</v>
      </c>
      <c r="I9" s="23">
        <f t="shared" si="1"/>
        <v>0</v>
      </c>
      <c r="J9" s="23">
        <v>5</v>
      </c>
      <c r="K9" s="23">
        <f t="shared" si="2"/>
        <v>80</v>
      </c>
      <c r="L9" s="23">
        <f t="shared" si="3"/>
        <v>2192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16</v>
      </c>
      <c r="F10" s="23">
        <v>132</v>
      </c>
      <c r="G10" s="23">
        <f t="shared" si="0"/>
        <v>2112</v>
      </c>
      <c r="H10" s="23">
        <v>0</v>
      </c>
      <c r="I10" s="23">
        <f t="shared" si="1"/>
        <v>0</v>
      </c>
      <c r="J10" s="23">
        <v>5</v>
      </c>
      <c r="K10" s="23">
        <f t="shared" si="2"/>
        <v>80</v>
      </c>
      <c r="L10" s="23">
        <f t="shared" si="3"/>
        <v>2192</v>
      </c>
      <c r="M10" s="4"/>
      <c r="Q10" s="60"/>
    </row>
    <row r="11" spans="1:17" ht="30" customHeight="1" x14ac:dyDescent="0.25">
      <c r="A11" s="8">
        <v>12</v>
      </c>
      <c r="B11" s="4" t="s">
        <v>55</v>
      </c>
      <c r="C11" s="13" t="s">
        <v>14</v>
      </c>
      <c r="D11" s="4" t="s">
        <v>23</v>
      </c>
      <c r="E11" s="5">
        <v>16</v>
      </c>
      <c r="F11" s="23">
        <v>147</v>
      </c>
      <c r="G11" s="23">
        <f t="shared" si="0"/>
        <v>2352</v>
      </c>
      <c r="H11" s="23">
        <v>0</v>
      </c>
      <c r="I11" s="23">
        <f t="shared" si="1"/>
        <v>0</v>
      </c>
      <c r="J11" s="23">
        <v>4</v>
      </c>
      <c r="K11" s="23">
        <f t="shared" si="2"/>
        <v>64</v>
      </c>
      <c r="L11" s="23">
        <f>+G11-I11+K11</f>
        <v>2416</v>
      </c>
      <c r="M11" s="4" t="s">
        <v>25</v>
      </c>
    </row>
    <row r="12" spans="1:17" ht="30" customHeight="1" x14ac:dyDescent="0.25">
      <c r="A12" s="8">
        <v>13</v>
      </c>
      <c r="B12" s="4" t="s">
        <v>38</v>
      </c>
      <c r="C12" s="13" t="s">
        <v>56</v>
      </c>
      <c r="D12" s="4" t="s">
        <v>23</v>
      </c>
      <c r="E12" s="5">
        <v>16</v>
      </c>
      <c r="F12" s="23">
        <v>125.5</v>
      </c>
      <c r="G12" s="23">
        <f t="shared" ref="G12" si="4">+E12*F12</f>
        <v>2008</v>
      </c>
      <c r="H12" s="23">
        <v>0</v>
      </c>
      <c r="I12" s="23">
        <f t="shared" ref="I12" si="5">+E12*H12</f>
        <v>0</v>
      </c>
      <c r="J12" s="23">
        <v>5</v>
      </c>
      <c r="K12" s="23">
        <f t="shared" ref="K12" si="6">+E12*J12</f>
        <v>80</v>
      </c>
      <c r="L12" s="23">
        <f t="shared" ref="L12" si="7">+G12-I12+K12</f>
        <v>2088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2">
        <f t="shared" ref="G13:L13" si="8">SUM(G7:G12)</f>
        <v>14128</v>
      </c>
      <c r="H13" s="72">
        <f t="shared" si="8"/>
        <v>5.5</v>
      </c>
      <c r="I13" s="72">
        <f t="shared" si="8"/>
        <v>88</v>
      </c>
      <c r="J13" s="72">
        <f t="shared" si="8"/>
        <v>24</v>
      </c>
      <c r="K13" s="72">
        <f t="shared" si="8"/>
        <v>384</v>
      </c>
      <c r="L13" s="72">
        <f t="shared" si="8"/>
        <v>14424</v>
      </c>
      <c r="M13" s="71"/>
    </row>
    <row r="14" spans="1:17" x14ac:dyDescent="0.25">
      <c r="I14" s="6"/>
    </row>
    <row r="16" spans="1:17" ht="16.5" x14ac:dyDescent="0.3">
      <c r="A16" s="79" t="s">
        <v>33</v>
      </c>
      <c r="B16" s="79"/>
      <c r="C16" s="79"/>
      <c r="D16" s="11"/>
      <c r="E16" s="11"/>
      <c r="F16" s="11"/>
      <c r="G16" s="79" t="s">
        <v>59</v>
      </c>
      <c r="H16" s="79"/>
      <c r="I16" s="79"/>
      <c r="J16" s="79"/>
      <c r="K16" s="79"/>
      <c r="L16" s="79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6" t="s">
        <v>44</v>
      </c>
      <c r="B19" s="76"/>
      <c r="C19" s="76"/>
      <c r="D19" s="11"/>
      <c r="E19" s="11"/>
      <c r="F19" s="11"/>
      <c r="G19" s="77" t="s">
        <v>43</v>
      </c>
      <c r="H19" s="77"/>
      <c r="I19" s="77"/>
      <c r="J19" s="77"/>
      <c r="K19" s="77"/>
      <c r="L19" s="77"/>
    </row>
    <row r="20" spans="1:12" ht="16.5" x14ac:dyDescent="0.3">
      <c r="A20" s="77" t="s">
        <v>16</v>
      </c>
      <c r="B20" s="77"/>
      <c r="C20" s="77"/>
      <c r="D20" s="11"/>
      <c r="E20" s="11"/>
      <c r="F20" s="11"/>
      <c r="G20" s="77" t="s">
        <v>60</v>
      </c>
      <c r="H20" s="77"/>
      <c r="I20" s="77"/>
      <c r="J20" s="77"/>
      <c r="K20" s="77"/>
      <c r="L20" s="7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7" sqref="A7:A11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65</v>
      </c>
      <c r="B4" s="68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16</v>
      </c>
      <c r="F7" s="23">
        <v>201</v>
      </c>
      <c r="G7" s="23">
        <f>+E7*F7</f>
        <v>3216</v>
      </c>
      <c r="H7" s="23">
        <v>4</v>
      </c>
      <c r="I7" s="23">
        <f>+E7*H7</f>
        <v>64</v>
      </c>
      <c r="J7" s="23">
        <v>0</v>
      </c>
      <c r="K7" s="23">
        <f>+E7*J7</f>
        <v>0</v>
      </c>
      <c r="L7" s="23">
        <f>+G7-I7+K7</f>
        <v>3152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63" t="s">
        <v>63</v>
      </c>
      <c r="D8" s="8" t="s">
        <v>15</v>
      </c>
      <c r="E8" s="16">
        <v>16</v>
      </c>
      <c r="F8" s="23">
        <v>201</v>
      </c>
      <c r="G8" s="23">
        <f>+E8*F8</f>
        <v>3216</v>
      </c>
      <c r="H8" s="23">
        <v>4</v>
      </c>
      <c r="I8" s="23">
        <f>+E8*H8</f>
        <v>64</v>
      </c>
      <c r="J8" s="23">
        <v>0</v>
      </c>
      <c r="K8" s="23">
        <f>+E8*J8</f>
        <v>0</v>
      </c>
      <c r="L8" s="23">
        <f>+G8-I8+K8</f>
        <v>3152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16</v>
      </c>
      <c r="F9" s="23">
        <v>212</v>
      </c>
      <c r="G9" s="23">
        <f t="shared" ref="G9:G10" si="0">+E9*F9</f>
        <v>3392</v>
      </c>
      <c r="H9" s="23">
        <v>6</v>
      </c>
      <c r="I9" s="23">
        <f t="shared" ref="I9:I10" si="1">+E9*H9</f>
        <v>96</v>
      </c>
      <c r="J9" s="23">
        <v>0</v>
      </c>
      <c r="K9" s="23">
        <f t="shared" ref="K9:K10" si="2">+E9*J9</f>
        <v>0</v>
      </c>
      <c r="L9" s="23">
        <f t="shared" ref="L9:L10" si="3">+G9-I9+K9</f>
        <v>3296</v>
      </c>
      <c r="M9" s="58"/>
    </row>
    <row r="10" spans="1:13" ht="30" customHeight="1" x14ac:dyDescent="0.25">
      <c r="A10" s="8">
        <v>17</v>
      </c>
      <c r="B10" s="58" t="s">
        <v>67</v>
      </c>
      <c r="C10" s="59" t="s">
        <v>68</v>
      </c>
      <c r="D10" s="59" t="s">
        <v>15</v>
      </c>
      <c r="E10" s="5">
        <v>16</v>
      </c>
      <c r="F10" s="23">
        <v>166</v>
      </c>
      <c r="G10" s="23">
        <f t="shared" si="0"/>
        <v>2656</v>
      </c>
      <c r="H10" s="23">
        <v>0</v>
      </c>
      <c r="I10" s="23">
        <f t="shared" si="1"/>
        <v>0</v>
      </c>
      <c r="J10" s="23">
        <v>1</v>
      </c>
      <c r="K10" s="23">
        <f t="shared" si="2"/>
        <v>16</v>
      </c>
      <c r="L10" s="23">
        <f t="shared" si="3"/>
        <v>2672</v>
      </c>
      <c r="M10" s="58"/>
    </row>
    <row r="11" spans="1:13" ht="30" customHeight="1" x14ac:dyDescent="0.25">
      <c r="A11" s="8">
        <v>18</v>
      </c>
      <c r="B11" s="4" t="s">
        <v>46</v>
      </c>
      <c r="C11" s="25" t="s">
        <v>50</v>
      </c>
      <c r="D11" s="25" t="s">
        <v>50</v>
      </c>
      <c r="E11" s="16">
        <v>16</v>
      </c>
      <c r="F11" s="66">
        <v>125.5</v>
      </c>
      <c r="G11" s="66">
        <f>+E11*F11</f>
        <v>2008</v>
      </c>
      <c r="H11" s="66">
        <v>0</v>
      </c>
      <c r="I11" s="66">
        <f>+E11*H11</f>
        <v>0</v>
      </c>
      <c r="J11" s="66">
        <v>5</v>
      </c>
      <c r="K11" s="66">
        <f>+E11*J11</f>
        <v>80</v>
      </c>
      <c r="L11" s="66">
        <f>+G11-I11+K11</f>
        <v>2088</v>
      </c>
      <c r="M11" s="4" t="s">
        <v>25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1">
        <f t="shared" ref="G12:L12" si="4">SUM(G7:G11)</f>
        <v>14488</v>
      </c>
      <c r="H12" s="71">
        <f t="shared" si="4"/>
        <v>14</v>
      </c>
      <c r="I12" s="71">
        <f t="shared" si="4"/>
        <v>224</v>
      </c>
      <c r="J12" s="71">
        <f t="shared" si="4"/>
        <v>6</v>
      </c>
      <c r="K12" s="71">
        <f t="shared" si="4"/>
        <v>96</v>
      </c>
      <c r="L12" s="71">
        <f t="shared" si="4"/>
        <v>14360</v>
      </c>
      <c r="M12" s="71"/>
    </row>
    <row r="13" spans="1:13" x14ac:dyDescent="0.25">
      <c r="F13" s="62"/>
      <c r="G13" s="17"/>
      <c r="H13" s="15"/>
      <c r="I13" s="18"/>
      <c r="J13" s="15"/>
      <c r="K13" s="19"/>
      <c r="L13" s="17"/>
    </row>
    <row r="15" spans="1:13" ht="16.5" x14ac:dyDescent="0.3">
      <c r="A15" s="79" t="s">
        <v>33</v>
      </c>
      <c r="B15" s="79"/>
      <c r="C15" s="79"/>
      <c r="D15" s="11"/>
      <c r="E15" s="11"/>
      <c r="F15" s="11"/>
      <c r="G15" s="79" t="s">
        <v>59</v>
      </c>
      <c r="H15" s="79"/>
      <c r="I15" s="79"/>
      <c r="J15" s="79"/>
      <c r="K15" s="79"/>
      <c r="L15" s="79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3" ht="16.5" x14ac:dyDescent="0.3">
      <c r="A19" s="77" t="s">
        <v>16</v>
      </c>
      <c r="B19" s="77"/>
      <c r="C19" s="77"/>
      <c r="D19" s="11"/>
      <c r="E19" s="11"/>
      <c r="F19" s="11"/>
      <c r="G19" s="77" t="s">
        <v>60</v>
      </c>
      <c r="H19" s="77"/>
      <c r="I19" s="77"/>
      <c r="J19" s="77"/>
      <c r="K19" s="77"/>
      <c r="L19" s="77"/>
      <c r="M19" s="62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3" workbookViewId="0">
      <selection activeCell="C15" sqref="C15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70</v>
      </c>
    </row>
    <row r="3" spans="1:16" ht="20.100000000000001" customHeight="1" x14ac:dyDescent="0.25">
      <c r="A3" s="1" t="s">
        <v>66</v>
      </c>
    </row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16</v>
      </c>
      <c r="F7" s="36">
        <f>direc!F8</f>
        <v>461</v>
      </c>
      <c r="G7" s="36">
        <f>direc!G8</f>
        <v>7376</v>
      </c>
      <c r="H7" s="36">
        <f>direc!H8</f>
        <v>48</v>
      </c>
      <c r="I7" s="36">
        <f>direc!I8</f>
        <v>768</v>
      </c>
      <c r="J7" s="36">
        <f>direc!J8</f>
        <v>0</v>
      </c>
      <c r="K7" s="36">
        <f>direc!K8</f>
        <v>0</v>
      </c>
      <c r="L7" s="36">
        <f>direc!L8</f>
        <v>6608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16</v>
      </c>
      <c r="F8" s="36">
        <f>direc!F9</f>
        <v>212</v>
      </c>
      <c r="G8" s="36">
        <f>direc!G9</f>
        <v>3392</v>
      </c>
      <c r="H8" s="36">
        <f>direc!H9</f>
        <v>6</v>
      </c>
      <c r="I8" s="36">
        <f>direc!I9</f>
        <v>96</v>
      </c>
      <c r="J8" s="36">
        <f>direc!J9</f>
        <v>0</v>
      </c>
      <c r="K8" s="36">
        <f>direc!K9</f>
        <v>0</v>
      </c>
      <c r="L8" s="36">
        <f>direc!L9</f>
        <v>3296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16</v>
      </c>
      <c r="F9" s="36">
        <f>direc!F10</f>
        <v>252</v>
      </c>
      <c r="G9" s="36">
        <f>direc!G10</f>
        <v>4032</v>
      </c>
      <c r="H9" s="36">
        <f>direc!H10</f>
        <v>11</v>
      </c>
      <c r="I9" s="36">
        <f>direc!I10</f>
        <v>176</v>
      </c>
      <c r="J9" s="36">
        <f>direc!J10</f>
        <v>0</v>
      </c>
      <c r="K9" s="36">
        <f>direc!K10</f>
        <v>0</v>
      </c>
      <c r="L9" s="36">
        <f>direc!L10</f>
        <v>3856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16</v>
      </c>
      <c r="F10" s="26">
        <f>CAIC!F7</f>
        <v>156</v>
      </c>
      <c r="G10" s="26">
        <f>CAIC!G7</f>
        <v>2496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64</v>
      </c>
      <c r="L10" s="26">
        <f>CAIC!L7</f>
        <v>2560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16</v>
      </c>
      <c r="F11" s="26">
        <f>CAIC!F8</f>
        <v>190</v>
      </c>
      <c r="G11" s="26">
        <f>CAIC!G8</f>
        <v>3040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48</v>
      </c>
      <c r="L11" s="26">
        <f>CAIC!L8</f>
        <v>3088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16</v>
      </c>
      <c r="F12" s="26">
        <f>CAIC!F9</f>
        <v>125.5</v>
      </c>
      <c r="G12" s="26">
        <f>CAIC!G9</f>
        <v>2008</v>
      </c>
      <c r="H12" s="26">
        <f>CAIC!H9</f>
        <v>0</v>
      </c>
      <c r="I12" s="26">
        <f>CAIC!I9</f>
        <v>0</v>
      </c>
      <c r="J12" s="26">
        <f>CAIC!J9</f>
        <v>5</v>
      </c>
      <c r="K12" s="26">
        <f>CAIC!K9</f>
        <v>80</v>
      </c>
      <c r="L12" s="26">
        <f>CAIC!L9</f>
        <v>2088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16</v>
      </c>
      <c r="F13" s="26">
        <f>CAIC!F10</f>
        <v>156</v>
      </c>
      <c r="G13" s="26">
        <f>CAIC!G10</f>
        <v>2496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64</v>
      </c>
      <c r="L13" s="26">
        <f>CAIC!L10</f>
        <v>2560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16</v>
      </c>
      <c r="F14" s="26">
        <f>'DESPENSA COMEDER'!F7</f>
        <v>211.5</v>
      </c>
      <c r="G14" s="26">
        <f>'DESPENSA COMEDER'!G7</f>
        <v>3384</v>
      </c>
      <c r="H14" s="26">
        <f>'DESPENSA COMEDER'!H7</f>
        <v>5.5</v>
      </c>
      <c r="I14" s="26">
        <f>'DESPENSA COMEDER'!I7</f>
        <v>88</v>
      </c>
      <c r="J14" s="26">
        <f>'DESPENSA COMEDER'!J7</f>
        <v>0</v>
      </c>
      <c r="K14" s="26">
        <f>'DESPENSA COMEDER'!K7</f>
        <v>0</v>
      </c>
      <c r="L14" s="26">
        <f>'DESPENSA COMEDER'!L7</f>
        <v>3296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16</v>
      </c>
      <c r="F15" s="26">
        <f>'DESPENSA COMEDER'!F8</f>
        <v>135</v>
      </c>
      <c r="G15" s="26">
        <f>'DESPENSA COMEDER'!G8</f>
        <v>2160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80</v>
      </c>
      <c r="L15" s="26">
        <f>'DESPENSA COMEDER'!L8</f>
        <v>2240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16</v>
      </c>
      <c r="F16" s="26">
        <f>'DESPENSA COMEDER'!F9</f>
        <v>132</v>
      </c>
      <c r="G16" s="26">
        <f>'DESPENSA COMEDER'!G9</f>
        <v>2112</v>
      </c>
      <c r="H16" s="26">
        <f>'DESPENSA COMEDER'!H9</f>
        <v>0</v>
      </c>
      <c r="I16" s="26">
        <f>'DESPENSA COMEDER'!I9</f>
        <v>0</v>
      </c>
      <c r="J16" s="26">
        <f>'DESPENSA COMEDER'!J9</f>
        <v>5</v>
      </c>
      <c r="K16" s="26">
        <f>'DESPENSA COMEDER'!K9</f>
        <v>80</v>
      </c>
      <c r="L16" s="26">
        <f>'DESPENSA COMEDER'!L9</f>
        <v>2192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16</v>
      </c>
      <c r="F17" s="26">
        <f>'DESPENSA COMEDER'!F10</f>
        <v>132</v>
      </c>
      <c r="G17" s="26">
        <f>'DESPENSA COMEDER'!G10</f>
        <v>2112</v>
      </c>
      <c r="H17" s="26">
        <f>'DESPENSA COMEDER'!H10</f>
        <v>0</v>
      </c>
      <c r="I17" s="26">
        <f>'DESPENSA COMEDER'!I10</f>
        <v>0</v>
      </c>
      <c r="J17" s="26">
        <f>'DESPENSA COMEDER'!J10</f>
        <v>5</v>
      </c>
      <c r="K17" s="26">
        <f>'DESPENSA COMEDER'!K10</f>
        <v>80</v>
      </c>
      <c r="L17" s="26">
        <f>'DESPENSA COMEDER'!L10</f>
        <v>2192</v>
      </c>
      <c r="M17" s="46"/>
    </row>
    <row r="18" spans="1:15" ht="30" customHeight="1" x14ac:dyDescent="0.25">
      <c r="A18" s="27">
        <f>'DESPENSA COMEDER'!A11</f>
        <v>12</v>
      </c>
      <c r="B18" s="27" t="str">
        <f>'DESPENSA COMEDER'!B11</f>
        <v>ANA ROSA PANTOJA  MARTINEZ</v>
      </c>
      <c r="C18" s="47" t="str">
        <f>'DESPENSA COMEDER'!C11</f>
        <v>COMEDOR ASISTENCIAL</v>
      </c>
      <c r="D18" s="27" t="str">
        <f>'DESPENSA COMEDER'!D11</f>
        <v>AUXILIAR</v>
      </c>
      <c r="E18" s="35">
        <f>'DESPENSA COMEDER'!E11</f>
        <v>16</v>
      </c>
      <c r="F18" s="26">
        <f>'DESPENSA COMEDER'!F11</f>
        <v>147</v>
      </c>
      <c r="G18" s="26">
        <f>'DESPENSA COMEDER'!G11</f>
        <v>2352</v>
      </c>
      <c r="H18" s="26">
        <f>'DESPENSA COMEDER'!H11</f>
        <v>0</v>
      </c>
      <c r="I18" s="26">
        <f>'DESPENSA COMEDER'!I11</f>
        <v>0</v>
      </c>
      <c r="J18" s="26">
        <f>'DESPENSA COMEDER'!J11</f>
        <v>4</v>
      </c>
      <c r="K18" s="26">
        <f>'DESPENSA COMEDER'!K11</f>
        <v>64</v>
      </c>
      <c r="L18" s="26">
        <f>'DESPENSA COMEDER'!L11</f>
        <v>2416</v>
      </c>
      <c r="M18" s="46"/>
    </row>
    <row r="19" spans="1:15" ht="30" customHeight="1" x14ac:dyDescent="0.25">
      <c r="A19" s="27">
        <f>'DESPENSA COMEDER'!A12</f>
        <v>13</v>
      </c>
      <c r="B19" s="27" t="str">
        <f>'DESPENSA COMEDER'!B12</f>
        <v>MARIVEL DIAZ BARRAGAN</v>
      </c>
      <c r="C19" s="47" t="str">
        <f>'DESPENSA COMEDER'!C12</f>
        <v>COMEDOR COMUNITARIO</v>
      </c>
      <c r="D19" s="27" t="str">
        <f>'DESPENSA COMEDER'!D12</f>
        <v>AUXILIAR</v>
      </c>
      <c r="E19" s="35">
        <f>'DESPENSA COMEDER'!E12</f>
        <v>16</v>
      </c>
      <c r="F19" s="26">
        <f>'DESPENSA COMEDER'!F12</f>
        <v>125.5</v>
      </c>
      <c r="G19" s="26">
        <f>'DESPENSA COMEDER'!G12</f>
        <v>2008</v>
      </c>
      <c r="H19" s="26">
        <f>'DESPENSA COMEDER'!H12</f>
        <v>0</v>
      </c>
      <c r="I19" s="26">
        <f>'DESPENSA COMEDER'!I12</f>
        <v>0</v>
      </c>
      <c r="J19" s="26">
        <f>'DESPENSA COMEDER'!J12</f>
        <v>5</v>
      </c>
      <c r="K19" s="26">
        <f>'DESPENSA COMEDER'!K12</f>
        <v>80</v>
      </c>
      <c r="L19" s="26">
        <f>'DESPENSA COMEDER'!L12</f>
        <v>2088</v>
      </c>
      <c r="M19" s="46"/>
    </row>
    <row r="20" spans="1:15" ht="30" customHeight="1" x14ac:dyDescent="0.25">
      <c r="A20" s="27">
        <f>'CASA DIA TRAB SOC PSICOL'!A7</f>
        <v>14</v>
      </c>
      <c r="B20" s="50" t="str">
        <f>'CASA DIA TRAB SOC PSICOL'!B7</f>
        <v>ADRIANA YAZMIN MARTINEZ REYES</v>
      </c>
      <c r="C20" s="51" t="str">
        <f>'CASA DIA TRAB SOC PSICOL'!C7</f>
        <v>PSICOLOGIA</v>
      </c>
      <c r="D20" s="51" t="str">
        <f>'CASA DIA TRAB SOC PSICOL'!D7</f>
        <v>PSICOLOGIA</v>
      </c>
      <c r="E20" s="35">
        <f>'CASA DIA TRAB SOC PSICOL'!E7</f>
        <v>16</v>
      </c>
      <c r="F20" s="32">
        <f>'CASA DIA TRAB SOC PSICOL'!F7</f>
        <v>201</v>
      </c>
      <c r="G20" s="32">
        <f>'CASA DIA TRAB SOC PSICOL'!G7</f>
        <v>3216</v>
      </c>
      <c r="H20" s="32">
        <f>'CASA DIA TRAB SOC PSICOL'!H7</f>
        <v>4</v>
      </c>
      <c r="I20" s="32">
        <f>'CASA DIA TRAB SOC PSICOL'!I7</f>
        <v>64</v>
      </c>
      <c r="J20" s="32">
        <f>'CASA DIA TRAB SOC PSICOL'!J7</f>
        <v>0</v>
      </c>
      <c r="K20" s="32">
        <f>'CASA DIA TRAB SOC PSICOL'!K7</f>
        <v>0</v>
      </c>
      <c r="L20" s="32">
        <f>'CASA DIA TRAB SOC PSICOL'!L7</f>
        <v>3152</v>
      </c>
      <c r="M20" s="46"/>
    </row>
    <row r="21" spans="1:15" ht="30" customHeight="1" x14ac:dyDescent="0.25">
      <c r="A21" s="27">
        <f>'CASA DIA TRAB SOC PSICOL'!A8</f>
        <v>15</v>
      </c>
      <c r="B21" s="27" t="s">
        <v>28</v>
      </c>
      <c r="C21" s="67" t="str">
        <f>'CASA DIA TRAB SOC PSICOL'!C8</f>
        <v>DESARROLLO COMUNITARIO</v>
      </c>
      <c r="D21" s="51" t="str">
        <f>'CASA DIA TRAB SOC PSICOL'!D8</f>
        <v>ENCARGADA</v>
      </c>
      <c r="E21" s="35">
        <f>'CASA DIA TRAB SOC PSICOL'!E8</f>
        <v>16</v>
      </c>
      <c r="F21" s="32">
        <f>'CASA DIA TRAB SOC PSICOL'!F8</f>
        <v>201</v>
      </c>
      <c r="G21" s="32">
        <f>'CASA DIA TRAB SOC PSICOL'!G8</f>
        <v>3216</v>
      </c>
      <c r="H21" s="32">
        <f>'CASA DIA TRAB SOC PSICOL'!H8</f>
        <v>4</v>
      </c>
      <c r="I21" s="32">
        <f>'CASA DIA TRAB SOC PSICOL'!I8</f>
        <v>64</v>
      </c>
      <c r="J21" s="32">
        <f>'CASA DIA TRAB SOC PSICOL'!J8</f>
        <v>0</v>
      </c>
      <c r="K21" s="32">
        <f>'CASA DIA TRAB SOC PSICOL'!K8</f>
        <v>0</v>
      </c>
      <c r="L21" s="32">
        <f>'CASA DIA TRAB SOC PSICOL'!L8</f>
        <v>3152</v>
      </c>
      <c r="M21" s="46"/>
    </row>
    <row r="22" spans="1:15" ht="30" customHeight="1" x14ac:dyDescent="0.25">
      <c r="A22" s="27">
        <f>'CASA DIA TRAB SOC PSICOL'!A9</f>
        <v>16</v>
      </c>
      <c r="B22" s="27" t="str">
        <f>'CASA DIA TRAB SOC PSICOL'!B9</f>
        <v>ANA PATRICIA LEPE DOMINGUEZ</v>
      </c>
      <c r="C22" s="67" t="str">
        <f>'CASA DIA TRAB SOC PSICOL'!C9</f>
        <v>TRABAJADORA SOCIAL</v>
      </c>
      <c r="D22" s="67" t="str">
        <f>'CASA DIA TRAB SOC PSICOL'!D9</f>
        <v>TABAJADORA SOCIAL</v>
      </c>
      <c r="E22" s="35">
        <f>'CASA DIA TRAB SOC PSICOL'!E9</f>
        <v>16</v>
      </c>
      <c r="F22" s="32">
        <f>'CASA DIA TRAB SOC PSICOL'!F9</f>
        <v>212</v>
      </c>
      <c r="G22" s="32">
        <f>'CASA DIA TRAB SOC PSICOL'!G9</f>
        <v>3392</v>
      </c>
      <c r="H22" s="32">
        <f>'CASA DIA TRAB SOC PSICOL'!H9</f>
        <v>6</v>
      </c>
      <c r="I22" s="32">
        <f>'CASA DIA TRAB SOC PSICOL'!I9</f>
        <v>96</v>
      </c>
      <c r="J22" s="32">
        <f>'CASA DIA TRAB SOC PSICOL'!J9</f>
        <v>0</v>
      </c>
      <c r="K22" s="32">
        <f>'CASA DIA TRAB SOC PSICOL'!K9</f>
        <v>0</v>
      </c>
      <c r="L22" s="32">
        <f>'CASA DIA TRAB SOC PSICOL'!L9</f>
        <v>3296</v>
      </c>
      <c r="M22" s="46"/>
    </row>
    <row r="23" spans="1:15" ht="30" customHeight="1" x14ac:dyDescent="0.25">
      <c r="A23" s="27">
        <f>'CASA DIA TRAB SOC PSICOL'!A10</f>
        <v>17</v>
      </c>
      <c r="B23" s="27" t="str">
        <f>'CASA DIA TRAB SOC PSICOL'!B10</f>
        <v>JACQUELINE MARIBEL SANTOS NEGRETE</v>
      </c>
      <c r="C23" s="67" t="str">
        <f>'CASA DIA TRAB SOC PSICOL'!C10</f>
        <v>COMEDORES</v>
      </c>
      <c r="D23" s="67" t="str">
        <f>'CASA DIA TRAB SOC PSICOL'!D10</f>
        <v>ENCARGADA</v>
      </c>
      <c r="E23" s="35">
        <f>'CASA DIA TRAB SOC PSICOL'!E10</f>
        <v>16</v>
      </c>
      <c r="F23" s="32">
        <f>'CASA DIA TRAB SOC PSICOL'!F10</f>
        <v>166</v>
      </c>
      <c r="G23" s="32">
        <f>'CASA DIA TRAB SOC PSICOL'!G10</f>
        <v>2656</v>
      </c>
      <c r="H23" s="32">
        <f>'CASA DIA TRAB SOC PSICOL'!H10</f>
        <v>0</v>
      </c>
      <c r="I23" s="32">
        <f>'CASA DIA TRAB SOC PSICOL'!I10</f>
        <v>0</v>
      </c>
      <c r="J23" s="32">
        <f>'CASA DIA TRAB SOC PSICOL'!J10</f>
        <v>1</v>
      </c>
      <c r="K23" s="32">
        <f>'CASA DIA TRAB SOC PSICOL'!K10</f>
        <v>16</v>
      </c>
      <c r="L23" s="32">
        <f>'CASA DIA TRAB SOC PSICOL'!L10</f>
        <v>2672</v>
      </c>
      <c r="M23" s="46"/>
    </row>
    <row r="24" spans="1:15" ht="30" customHeight="1" thickBot="1" x14ac:dyDescent="0.3">
      <c r="A24" s="27">
        <f>'CASA DIA TRAB SOC PSICOL'!A11</f>
        <v>18</v>
      </c>
      <c r="B24" s="27" t="str">
        <f>'CASA DIA TRAB SOC PSICOL'!B11</f>
        <v>FRANCISCO JAVIER VALENCIA CHAVEZ</v>
      </c>
      <c r="C24" s="51" t="str">
        <f>'CASA DIA TRAB SOC PSICOL'!C11</f>
        <v>CHOFER</v>
      </c>
      <c r="D24" s="51" t="str">
        <f>'CASA DIA TRAB SOC PSICOL'!D11</f>
        <v>CHOFER</v>
      </c>
      <c r="E24" s="35">
        <f>'CASA DIA TRAB SOC PSICOL'!E11</f>
        <v>16</v>
      </c>
      <c r="F24" s="32">
        <f>'CASA DIA TRAB SOC PSICOL'!F11</f>
        <v>125.5</v>
      </c>
      <c r="G24" s="32">
        <f>'CASA DIA TRAB SOC PSICOL'!G11</f>
        <v>2008</v>
      </c>
      <c r="H24" s="32">
        <f>'CASA DIA TRAB SOC PSICOL'!H11</f>
        <v>0</v>
      </c>
      <c r="I24" s="32">
        <f>'CASA DIA TRAB SOC PSICOL'!I11</f>
        <v>0</v>
      </c>
      <c r="J24" s="32">
        <f>'CASA DIA TRAB SOC PSICOL'!J11</f>
        <v>5</v>
      </c>
      <c r="K24" s="32">
        <f>'CASA DIA TRAB SOC PSICOL'!K11</f>
        <v>80</v>
      </c>
      <c r="L24" s="32">
        <f>'CASA DIA TRAB SOC PSICOL'!L11</f>
        <v>2088</v>
      </c>
      <c r="M24" s="46"/>
    </row>
    <row r="25" spans="1:15" ht="30" customHeight="1" thickBot="1" x14ac:dyDescent="0.3">
      <c r="A25" s="64"/>
      <c r="B25" s="39" t="s">
        <v>11</v>
      </c>
      <c r="C25" s="39"/>
      <c r="D25" s="38"/>
      <c r="E25" s="40"/>
      <c r="F25" s="42"/>
      <c r="G25" s="43">
        <f>SUM(G7:G24)</f>
        <v>53456</v>
      </c>
      <c r="H25" s="44">
        <v>68.8</v>
      </c>
      <c r="I25" s="44">
        <f>SUM(I7:I24)</f>
        <v>1352</v>
      </c>
      <c r="J25" s="44">
        <f>SUM(J7:J24)</f>
        <v>46</v>
      </c>
      <c r="K25" s="44">
        <f>SUM(K7:K24)</f>
        <v>736</v>
      </c>
      <c r="L25" s="45">
        <f>SUM(L7:L24)</f>
        <v>52840</v>
      </c>
      <c r="M25" s="48"/>
      <c r="O25" s="6"/>
    </row>
    <row r="28" spans="1:15" ht="16.5" x14ac:dyDescent="0.3">
      <c r="A28" s="55"/>
      <c r="B28" s="55"/>
      <c r="C28" s="55"/>
      <c r="D28" s="11"/>
      <c r="E28" s="11"/>
      <c r="F28" s="11"/>
      <c r="G28" s="55"/>
      <c r="H28" s="55"/>
      <c r="I28" s="55"/>
      <c r="J28" s="55"/>
      <c r="K28" s="55"/>
      <c r="L28" s="55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7"/>
      <c r="B31" s="57"/>
      <c r="C31" s="57"/>
      <c r="D31" s="11"/>
      <c r="E31" s="11"/>
      <c r="F31" s="11"/>
      <c r="G31" s="56"/>
      <c r="H31" s="56"/>
      <c r="I31" s="56"/>
      <c r="J31" s="56"/>
      <c r="K31" s="56"/>
      <c r="L31" s="56"/>
    </row>
    <row r="32" spans="1:15" ht="16.5" x14ac:dyDescent="0.3">
      <c r="A32" s="56"/>
      <c r="B32" s="56"/>
      <c r="C32" s="56"/>
      <c r="D32" s="11"/>
      <c r="E32" s="11"/>
      <c r="F32" s="11"/>
      <c r="G32" s="61"/>
      <c r="H32" s="56"/>
      <c r="I32" s="56"/>
      <c r="J32" s="56"/>
      <c r="K32" s="56"/>
      <c r="L32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2020-05-13T16:52:22Z</cp:lastPrinted>
  <dcterms:created xsi:type="dcterms:W3CDTF">2015-09-29T01:57:28Z</dcterms:created>
  <dcterms:modified xsi:type="dcterms:W3CDTF">2020-05-25T15:29:51Z</dcterms:modified>
</cp:coreProperties>
</file>