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l="1"/>
  <c r="A25" i="5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<sst xmlns="http://schemas.openxmlformats.org/spreadsheetml/2006/main" count="191" uniqueCount="76">
  <si>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</si>
  <si>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</si>
  <si>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</si>
  <si>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</si>
  <si>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</si>
  <si>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</si>
  <si>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</si>
  <si>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</si>
  <si>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</si>
  <si>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</si>
  <si>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</si>
  <si>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</si>
  <si>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</si>
  <si>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</si>
  <si>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</si>
  <si>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</si>
  <si>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</si>
  <si>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</si>
  <si>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</si>
  <si>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</si>
  <si>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</si>
  <si>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</si>
  <si>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</si>
  <si>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</si>
  <si>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</si>
  <si>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</si>
  <si>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</si>
  <si>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</si>
  <si>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</si>
  <si>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</si>
  <si>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</si>
  <si>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</si>
  <si>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</si>
  <si>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</si>
  <si>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</si>
  <si>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</si>
  <si>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</si>
  <si>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</si>
  <si>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</si>
  <si>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</si>
  <si>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</si>
  <si>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</si>
  <si>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</si>
  <si>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</si>
  <si>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</si>
  <si>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</si>
  <si>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</si>
  <si>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</si>
  <si>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</si>
  <si>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</si>
  <si>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</si>
  <si>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</si>
  <si>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</si>
  <si>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</si>
  <si>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</si>
  <si>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</si>
  <si>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</si>
  <si>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</si>
  <si>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</si>
  <si>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</si>
  <si>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</si>
  <si>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</si>
  <si>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</si>
  <si>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</si>
  <si>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</si>
  <si>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</si>
  <si>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</si>
  <si>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</si>
  <si>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</si>
  <si>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</si>
  <si>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</si>
  <si>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</si>
  <si>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</si>
  <si>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</si>
  <si>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>NOMINA 2DA QUINCENA MARZO 2020</t>
  </si>
  <si>
    <t xml:space="preserve">                                                             CORRESPONDIENTE A:  2DA QUINCENA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</si>
</sst>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47</v>
      </c>
      <c r="C8" s="8" t="s">
        <v>31</v>
      </c>
      <c r="D8" s="64" t="s">
        <v>60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7"/>
    </row>
    <row r="9" spans="1:17" s="1" customFormat="1" ht="30" customHeight="1" x14ac:dyDescent="0.25">
      <c r="A9" s="4">
        <v>2</v>
      </c>
      <c r="B9" s="14" t="s">
        <v>65</v>
      </c>
      <c r="C9" s="8" t="s">
        <v>31</v>
      </c>
      <c r="D9" s="9" t="s">
        <v>32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7"/>
    </row>
    <row r="10" spans="1:17" s="1" customFormat="1" ht="30" customHeight="1" x14ac:dyDescent="0.25">
      <c r="A10" s="4">
        <v>3</v>
      </c>
      <c r="B10" s="14" t="s">
        <v>53</v>
      </c>
      <c r="C10" s="8" t="s">
        <v>31</v>
      </c>
      <c r="D10" s="13" t="s">
        <v>38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14800</v>
      </c>
      <c r="H11" s="74">
        <v>68.8</v>
      </c>
      <c r="I11" s="74">
        <f t="shared" ref="I11:L11" si="0">SUM(I8:I10)</f>
        <v>1040</v>
      </c>
      <c r="J11" s="74">
        <f t="shared" si="0"/>
        <v>0</v>
      </c>
      <c r="K11" s="74">
        <f t="shared" si="0"/>
        <v>0</v>
      </c>
      <c r="L11" s="74">
        <f t="shared" si="0"/>
        <v>13760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62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46</v>
      </c>
      <c r="B17" s="78"/>
      <c r="C17" s="78"/>
      <c r="D17" s="11"/>
      <c r="E17" s="11"/>
      <c r="F17" s="11"/>
      <c r="G17" s="79" t="s">
        <v>45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63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71</v>
      </c>
      <c r="C7" s="64" t="s">
        <v>18</v>
      </c>
      <c r="D7" s="13" t="s">
        <v>67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21" ht="30" customHeight="1" x14ac:dyDescent="0.25">
      <c r="A9" s="4">
        <v>6</v>
      </c>
      <c r="B9" s="8" t="s">
        <v>54</v>
      </c>
      <c r="C9" s="64" t="s">
        <v>22</v>
      </c>
      <c r="D9" s="13" t="s">
        <v>23</v>
      </c>
      <c r="E9" s="5">
        <v>16</v>
      </c>
      <c r="F9" s="23">
        <v>125.5</v>
      </c>
      <c r="G9" s="23">
        <f t="shared" ref="G9:G10" si="4">+E9*F9</f>
        <v>2008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0" si="6">+E9*J9</f>
        <v>80</v>
      </c>
      <c r="L9" s="23">
        <f t="shared" ref="L9:L10" si="7">+G9-I9+K9</f>
        <v>2088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66</v>
      </c>
      <c r="E10" s="5">
        <v>16</v>
      </c>
      <c r="F10" s="23">
        <v>125.5</v>
      </c>
      <c r="G10" s="23">
        <f t="shared" si="4"/>
        <v>2008</v>
      </c>
      <c r="H10" s="23">
        <v>0</v>
      </c>
      <c r="I10" s="23">
        <f t="shared" si="5"/>
        <v>0</v>
      </c>
      <c r="J10" s="23">
        <v>5</v>
      </c>
      <c r="K10" s="23">
        <f t="shared" si="6"/>
        <v>80</v>
      </c>
      <c r="L10" s="23">
        <f t="shared" si="7"/>
        <v>2088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64</v>
      </c>
      <c r="C11" s="64" t="s">
        <v>24</v>
      </c>
      <c r="D11" s="13" t="s">
        <v>66</v>
      </c>
      <c r="E11" s="5">
        <v>16</v>
      </c>
      <c r="F11" s="23">
        <v>125.5</v>
      </c>
      <c r="G11" s="23">
        <f t="shared" ref="G11:G12" si="8">+E11*F11</f>
        <v>2008</v>
      </c>
      <c r="H11" s="23">
        <v>0</v>
      </c>
      <c r="I11" s="23">
        <f t="shared" ref="I11:I12" si="9">+E11*H11</f>
        <v>0</v>
      </c>
      <c r="J11" s="23">
        <v>5</v>
      </c>
      <c r="K11" s="23">
        <f t="shared" ref="K11:K12" si="10">+E11*J11</f>
        <v>80</v>
      </c>
      <c r="L11" s="23">
        <f t="shared" ref="L11:L12" si="11">+G11-I11+K11</f>
        <v>2088</v>
      </c>
      <c r="M11" s="4"/>
    </row>
    <row r="12" spans="1:21" ht="30" customHeight="1" x14ac:dyDescent="0.25">
      <c r="A12" s="4">
        <v>9</v>
      </c>
      <c r="B12" s="8" t="s">
        <v>56</v>
      </c>
      <c r="C12" s="64" t="s">
        <v>18</v>
      </c>
      <c r="D12" s="13" t="s">
        <v>19</v>
      </c>
      <c r="E12" s="5">
        <v>16</v>
      </c>
      <c r="F12" s="23">
        <v>156</v>
      </c>
      <c r="G12" s="23">
        <f t="shared" si="8"/>
        <v>2496</v>
      </c>
      <c r="H12" s="23">
        <v>0</v>
      </c>
      <c r="I12" s="23">
        <f t="shared" si="9"/>
        <v>0</v>
      </c>
      <c r="J12" s="23">
        <v>4</v>
      </c>
      <c r="K12" s="23">
        <f t="shared" si="10"/>
        <v>64</v>
      </c>
      <c r="L12" s="23">
        <f t="shared" si="11"/>
        <v>2560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14056</v>
      </c>
      <c r="H13" s="74">
        <v>0</v>
      </c>
      <c r="I13" s="23">
        <f>SUM(I7:I12)</f>
        <v>0</v>
      </c>
      <c r="J13" s="23">
        <f>SUM(J7:J12)</f>
        <v>26</v>
      </c>
      <c r="K13" s="23">
        <f>SUM(K7:K12)</f>
        <v>416</v>
      </c>
      <c r="L13" s="23">
        <f>SUM(L7:L12)</f>
        <v>14472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44</v>
      </c>
      <c r="C7" s="13" t="s">
        <v>25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16</v>
      </c>
      <c r="F8" s="23">
        <v>115.5</v>
      </c>
      <c r="G8" s="23">
        <f t="shared" si="0"/>
        <v>1848</v>
      </c>
      <c r="H8" s="23">
        <v>0</v>
      </c>
      <c r="I8" s="23">
        <f t="shared" si="1"/>
        <v>0</v>
      </c>
      <c r="J8" s="23">
        <v>7.5</v>
      </c>
      <c r="K8" s="23">
        <f t="shared" si="2"/>
        <v>120</v>
      </c>
      <c r="L8" s="23">
        <f t="shared" si="3"/>
        <v>1968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59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13</v>
      </c>
      <c r="B10" s="8" t="s">
        <v>55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1"/>
    </row>
    <row r="11" spans="1:17" ht="30" customHeight="1" x14ac:dyDescent="0.25">
      <c r="A11" s="8">
        <v>14</v>
      </c>
      <c r="B11" s="4" t="s">
        <v>57</v>
      </c>
      <c r="C11" s="13" t="s">
        <v>14</v>
      </c>
      <c r="D11" s="4" t="s">
        <v>23</v>
      </c>
      <c r="E11" s="5">
        <v>16</v>
      </c>
      <c r="F11" s="23">
        <v>147</v>
      </c>
      <c r="G11" s="23">
        <f t="shared" si="0"/>
        <v>2352</v>
      </c>
      <c r="H11" s="23">
        <v>0</v>
      </c>
      <c r="I11" s="23">
        <f t="shared" si="1"/>
        <v>0</v>
      </c>
      <c r="J11" s="23">
        <v>4</v>
      </c>
      <c r="K11" s="23">
        <f t="shared" si="2"/>
        <v>64</v>
      </c>
      <c r="L11" s="23">
        <f>+G11-I11+K11</f>
        <v>2416</v>
      </c>
      <c r="M11" s="4" t="s">
        <v>26</v>
      </c>
    </row>
    <row r="12" spans="1:17" ht="30" customHeight="1" x14ac:dyDescent="0.25">
      <c r="A12" s="8">
        <v>15</v>
      </c>
      <c r="B12" s="4" t="s">
        <v>58</v>
      </c>
      <c r="C12" s="13" t="s">
        <v>59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80</v>
      </c>
      <c r="L12" s="23">
        <f t="shared" ref="L12" si="7">+G12-I12+K12</f>
        <v>2088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13816</v>
      </c>
      <c r="H13" s="74">
        <f t="shared" si="8"/>
        <v>5.5</v>
      </c>
      <c r="I13" s="74">
        <f t="shared" si="8"/>
        <v>88</v>
      </c>
      <c r="J13" s="74">
        <f t="shared" si="8"/>
        <v>26.5</v>
      </c>
      <c r="K13" s="74">
        <f t="shared" si="8"/>
        <v>424</v>
      </c>
      <c r="L13" s="74">
        <f t="shared" si="8"/>
        <v>14152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7" sqref="M7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72</v>
      </c>
      <c r="B4" s="70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68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59">
        <v>18</v>
      </c>
      <c r="B9" s="58" t="s">
        <v>49</v>
      </c>
      <c r="C9" s="60" t="s">
        <v>50</v>
      </c>
      <c r="D9" s="60" t="s">
        <v>51</v>
      </c>
      <c r="E9" s="5">
        <v>16</v>
      </c>
      <c r="F9" s="23">
        <v>212</v>
      </c>
      <c r="G9" s="23">
        <f t="shared" ref="G9:G10" si="0">+E9*F9</f>
        <v>3392</v>
      </c>
      <c r="H9" s="23">
        <v>6</v>
      </c>
      <c r="I9" s="23">
        <f t="shared" ref="I9:I10" si="1">+E9*H9</f>
        <v>96</v>
      </c>
      <c r="J9" s="23">
        <v>0</v>
      </c>
      <c r="K9" s="23">
        <f t="shared" ref="K9:K10" si="2">+E9*J9</f>
        <v>0</v>
      </c>
      <c r="L9" s="23">
        <f t="shared" ref="L9:L10" si="3">+G9-I9+K9</f>
        <v>3296</v>
      </c>
      <c r="M9" s="58"/>
    </row>
    <row r="10" spans="1:13" ht="30" customHeight="1" x14ac:dyDescent="0.25">
      <c r="A10" s="8">
        <v>19</v>
      </c>
      <c r="B10" s="58" t="s">
        <v>69</v>
      </c>
      <c r="C10" s="60" t="s">
        <v>70</v>
      </c>
      <c r="D10" s="60" t="s">
        <v>70</v>
      </c>
      <c r="E10" s="5">
        <v>16</v>
      </c>
      <c r="F10" s="23">
        <v>166</v>
      </c>
      <c r="G10" s="23">
        <f t="shared" si="0"/>
        <v>2656</v>
      </c>
      <c r="H10" s="23">
        <v>0</v>
      </c>
      <c r="I10" s="23">
        <f t="shared" si="1"/>
        <v>0</v>
      </c>
      <c r="J10" s="23">
        <v>1</v>
      </c>
      <c r="K10" s="23">
        <f t="shared" si="2"/>
        <v>16</v>
      </c>
      <c r="L10" s="23">
        <f t="shared" si="3"/>
        <v>2672</v>
      </c>
      <c r="M10" s="58"/>
    </row>
    <row r="11" spans="1:13" ht="30" customHeight="1" x14ac:dyDescent="0.25">
      <c r="A11" s="59">
        <v>20</v>
      </c>
      <c r="B11" s="4" t="s">
        <v>48</v>
      </c>
      <c r="C11" s="25" t="s">
        <v>52</v>
      </c>
      <c r="D11" s="25" t="s">
        <v>52</v>
      </c>
      <c r="E11" s="16">
        <v>16</v>
      </c>
      <c r="F11" s="68">
        <v>125.5</v>
      </c>
      <c r="G11" s="68">
        <f>+E11*F11</f>
        <v>2008</v>
      </c>
      <c r="H11" s="68">
        <v>0</v>
      </c>
      <c r="I11" s="68">
        <f>+E11*H11</f>
        <v>0</v>
      </c>
      <c r="J11" s="68">
        <v>5</v>
      </c>
      <c r="K11" s="68">
        <f>+E11*J11</f>
        <v>80</v>
      </c>
      <c r="L11" s="68">
        <f>+G11-I11+K11</f>
        <v>2088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14488</v>
      </c>
      <c r="H12" s="73">
        <f t="shared" si="4"/>
        <v>14</v>
      </c>
      <c r="I12" s="73">
        <f t="shared" si="4"/>
        <v>224</v>
      </c>
      <c r="J12" s="73">
        <f t="shared" si="4"/>
        <v>6</v>
      </c>
      <c r="K12" s="73">
        <f t="shared" si="4"/>
        <v>96</v>
      </c>
      <c r="L12" s="73">
        <f t="shared" si="4"/>
        <v>14360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62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46</v>
      </c>
      <c r="B18" s="78"/>
      <c r="C18" s="78"/>
      <c r="D18" s="11"/>
      <c r="E18" s="11"/>
      <c r="F18" s="11"/>
      <c r="G18" s="79" t="s">
        <v>45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63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M22" sqref="M22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73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16</v>
      </c>
      <c r="F13" s="26">
        <f>CAIC!F10</f>
        <v>125.5</v>
      </c>
      <c r="G13" s="26">
        <f>CAIC!G10</f>
        <v>2008</v>
      </c>
      <c r="H13" s="26">
        <f>CAIC!H10</f>
        <v>0</v>
      </c>
      <c r="I13" s="26">
        <f>CAIC!I10</f>
        <v>0</v>
      </c>
      <c r="J13" s="26">
        <f>CAIC!J10</f>
        <v>5</v>
      </c>
      <c r="K13" s="26">
        <f>CAIC!K10</f>
        <v>80</v>
      </c>
      <c r="L13" s="26">
        <f>CAIC!L10</f>
        <v>2088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16</v>
      </c>
      <c r="F14" s="26">
        <f>CAIC!F11</f>
        <v>125.5</v>
      </c>
      <c r="G14" s="26">
        <f>CAIC!G11</f>
        <v>2008</v>
      </c>
      <c r="H14" s="26">
        <f>CAIC!H11</f>
        <v>0</v>
      </c>
      <c r="I14" s="26">
        <f>CAIC!I11</f>
        <v>0</v>
      </c>
      <c r="J14" s="26">
        <f>CAIC!J11</f>
        <v>5</v>
      </c>
      <c r="K14" s="26">
        <f>CAIC!K11</f>
        <v>80</v>
      </c>
      <c r="L14" s="26">
        <f>CAIC!L11</f>
        <v>2088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16</v>
      </c>
      <c r="F15" s="26">
        <f>CAIC!F12</f>
        <v>156</v>
      </c>
      <c r="G15" s="26">
        <f>CAIC!G12</f>
        <v>2496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64</v>
      </c>
      <c r="L15" s="26">
        <f>CAIC!L12</f>
        <v>2560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16</v>
      </c>
      <c r="F16" s="26">
        <f>'DESPENSA COMEDER'!F7</f>
        <v>211.5</v>
      </c>
      <c r="G16" s="26">
        <f>'DESPENSA COMEDER'!G7</f>
        <v>3384</v>
      </c>
      <c r="H16" s="26">
        <f>'DESPENSA COMEDER'!H7</f>
        <v>5.5</v>
      </c>
      <c r="I16" s="26">
        <f>'DESPENSA COMEDER'!I7</f>
        <v>88</v>
      </c>
      <c r="J16" s="26">
        <f>'DESPENSA COMEDER'!J7</f>
        <v>0</v>
      </c>
      <c r="K16" s="26">
        <f>'DESPENSA COMEDER'!K7</f>
        <v>0</v>
      </c>
      <c r="L16" s="26">
        <f>'DESPENSA COMEDER'!L7</f>
        <v>3296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16</v>
      </c>
      <c r="F17" s="26">
        <f>'DESPENSA COMEDER'!F8</f>
        <v>115.5</v>
      </c>
      <c r="G17" s="26">
        <f>'DESPENSA COMEDER'!G8</f>
        <v>1848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120</v>
      </c>
      <c r="L17" s="26">
        <f>'DESPENSA COMEDER'!L8</f>
        <v>1968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16</v>
      </c>
      <c r="F18" s="26">
        <f>'DESPENSA COMEDER'!F9</f>
        <v>132</v>
      </c>
      <c r="G18" s="26">
        <f>'DESPENSA COMEDER'!G9</f>
        <v>2112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80</v>
      </c>
      <c r="L18" s="26">
        <f>'DESPENSA COMEDER'!L9</f>
        <v>2192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16</v>
      </c>
      <c r="F19" s="26">
        <f>'DESPENSA COMEDER'!F10</f>
        <v>132</v>
      </c>
      <c r="G19" s="26">
        <f>'DESPENSA COMEDER'!G10</f>
        <v>2112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80</v>
      </c>
      <c r="L19" s="26">
        <f>'DESPENSA COMEDER'!L10</f>
        <v>2192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16</v>
      </c>
      <c r="F20" s="26">
        <f>'DESPENSA COMEDER'!F11</f>
        <v>147</v>
      </c>
      <c r="G20" s="26">
        <f>'DESPENSA COMEDER'!G11</f>
        <v>2352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64</v>
      </c>
      <c r="L20" s="26">
        <f>'DESPENSA COMEDER'!L11</f>
        <v>2416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16</v>
      </c>
      <c r="F21" s="26">
        <f>'DESPENSA COMEDER'!F12</f>
        <v>125.5</v>
      </c>
      <c r="G21" s="26">
        <f>'DESPENSA COMEDER'!G12</f>
        <v>2008</v>
      </c>
      <c r="H21" s="26">
        <f>'DESPENSA COMEDER'!H12</f>
        <v>0</v>
      </c>
      <c r="I21" s="26">
        <f>'DESPENSA COMEDER'!I12</f>
        <v>0</v>
      </c>
      <c r="J21" s="26">
        <f>'DESPENSA COMEDER'!J12</f>
        <v>5</v>
      </c>
      <c r="K21" s="26">
        <f>'DESPENSA COMEDER'!K12</f>
        <v>80</v>
      </c>
      <c r="L21" s="26">
        <f>'DESPENSA COMEDER'!L12</f>
        <v>2088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16</v>
      </c>
      <c r="F22" s="32">
        <f>'CASA DIA TRAB SOC PSICOL'!F7</f>
        <v>201</v>
      </c>
      <c r="G22" s="32">
        <f>'CASA DIA TRAB SOC PSICOL'!G7</f>
        <v>3216</v>
      </c>
      <c r="H22" s="32">
        <f>'CASA DIA TRAB SOC PSICOL'!H7</f>
        <v>4</v>
      </c>
      <c r="I22" s="32">
        <f>'CASA DIA TRAB SOC PSICOL'!I7</f>
        <v>64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3152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16</v>
      </c>
      <c r="F23" s="32">
        <f>'CASA DIA TRAB SOC PSICOL'!F8</f>
        <v>201</v>
      </c>
      <c r="G23" s="32">
        <f>'CASA DIA TRAB SOC PSICOL'!G8</f>
        <v>3216</v>
      </c>
      <c r="H23" s="32">
        <f>'CASA DIA TRAB SOC PSICOL'!H8</f>
        <v>4</v>
      </c>
      <c r="I23" s="32">
        <f>'CASA DIA TRAB SOC PSICOL'!I8</f>
        <v>64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3152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16</v>
      </c>
      <c r="F24" s="32">
        <f>'CASA DIA TRAB SOC PSICOL'!F9</f>
        <v>212</v>
      </c>
      <c r="G24" s="32">
        <f>'CASA DIA TRAB SOC PSICOL'!G9</f>
        <v>3392</v>
      </c>
      <c r="H24" s="32">
        <f>'CASA DIA TRAB SOC PSICOL'!H9</f>
        <v>6</v>
      </c>
      <c r="I24" s="32">
        <f>'CASA DIA TRAB SOC PSICOL'!I9</f>
        <v>96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3296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16</v>
      </c>
      <c r="F25" s="32">
        <f>'CASA DIA TRAB SOC PSICOL'!F10</f>
        <v>166</v>
      </c>
      <c r="G25" s="32">
        <f>'CASA DIA TRAB SOC PSICOL'!G10</f>
        <v>2656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16</v>
      </c>
      <c r="L25" s="32">
        <f>'CASA DIA TRAB SOC PSICOL'!L10</f>
        <v>2672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16</v>
      </c>
      <c r="F26" s="32">
        <f>'CASA DIA TRAB SOC PSICOL'!F11</f>
        <v>125.5</v>
      </c>
      <c r="G26" s="32">
        <f>'CASA DIA TRAB SOC PSICOL'!G11</f>
        <v>2008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</v>
      </c>
      <c r="K26" s="32">
        <f>'CASA DIA TRAB SOC PSICOL'!K11</f>
        <v>80</v>
      </c>
      <c r="L26" s="32">
        <f>'CASA DIA TRAB SOC PSICOL'!L11</f>
        <v>2088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57160</v>
      </c>
      <c r="H27" s="44">
        <v>68.8</v>
      </c>
      <c r="I27" s="44">
        <f>SUM(I7:I26)</f>
        <v>1352</v>
      </c>
      <c r="J27" s="44">
        <f>SUM(J7:J26)</f>
        <v>58.5</v>
      </c>
      <c r="K27" s="44">
        <f>SUM(K7:K26)</f>
        <v>936</v>
      </c>
      <c r="L27" s="45">
        <f>SUM(L7:L26)</f>
        <v>56744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2020-03-30T18:16:49Z</cp:lastPrinted>
  <dcterms:created xsi:type="dcterms:W3CDTF">2015-09-29T01:57:28Z</dcterms:created>
  <dcterms:modified xsi:type="dcterms:W3CDTF">2020-03-30T18:35:26Z</dcterms:modified>
</cp:coreProperties>
</file>