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0" i="3"/>
  <c r="K18" i="5" s="1"/>
  <c r="I10" i="3"/>
  <c r="I18" i="5" s="1"/>
  <c r="G10" i="3"/>
  <c r="G18" i="5" s="1"/>
  <c r="K11" i="2"/>
  <c r="K14" i="5" s="1"/>
  <c r="I11" i="2"/>
  <c r="I14" i="5" s="1"/>
  <c r="G11" i="2"/>
  <c r="G14" i="5" s="1"/>
  <c r="L10" i="3" l="1"/>
  <c r="L18" i="5" s="1"/>
  <c r="L11" i="3"/>
  <c r="L19" i="5" s="1"/>
  <c r="L11" i="2"/>
  <c r="L14" i="5" s="1"/>
  <c r="K8" i="2"/>
  <c r="K11" i="5" s="1"/>
  <c r="I8" i="2"/>
  <c r="I11" i="5" s="1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8" i="3" l="1"/>
  <c r="K16" i="5" s="1"/>
  <c r="I8" i="3"/>
  <c r="I16" i="5" s="1"/>
  <c r="G8" i="3"/>
  <c r="G16" i="5" s="1"/>
  <c r="L8" i="3" l="1"/>
  <c r="L16" i="5" s="1"/>
  <c r="K10" i="2"/>
  <c r="K13" i="5" s="1"/>
  <c r="I10" i="2"/>
  <c r="I13" i="5" s="1"/>
  <c r="K9" i="2"/>
  <c r="K12" i="5" s="1"/>
  <c r="L10" i="2" l="1"/>
  <c r="L13" i="5" s="1"/>
  <c r="J11" i="1" l="1"/>
  <c r="E7" i="5" l="1"/>
  <c r="H10" i="5" l="1"/>
  <c r="J10" i="5"/>
  <c r="H7" i="5"/>
  <c r="J7" i="5"/>
  <c r="F7" i="5"/>
  <c r="C7" i="5" l="1"/>
  <c r="D7" i="5"/>
  <c r="I10" i="1" l="1"/>
  <c r="I9" i="5" s="1"/>
  <c r="K9" i="4"/>
  <c r="K22" i="5" s="1"/>
  <c r="I9" i="4"/>
  <c r="I22" i="5" s="1"/>
  <c r="G9" i="4"/>
  <c r="G22" i="5" s="1"/>
  <c r="L9" i="4" l="1"/>
  <c r="L22" i="5" s="1"/>
  <c r="K10" i="1"/>
  <c r="K9" i="5" s="1"/>
  <c r="G10" i="1"/>
  <c r="G9" i="5" s="1"/>
  <c r="L10" i="1" l="1"/>
  <c r="L9" i="5" s="1"/>
  <c r="B7" i="5" l="1"/>
  <c r="K9" i="3" l="1"/>
  <c r="K17" i="5" s="1"/>
  <c r="I9" i="3"/>
  <c r="I17" i="5" s="1"/>
  <c r="G9" i="3"/>
  <c r="G17" i="5" s="1"/>
  <c r="L9" i="3" l="1"/>
  <c r="L17" i="5" s="1"/>
  <c r="G10" i="4" l="1"/>
  <c r="G23" i="5" s="1"/>
  <c r="I10" i="4"/>
  <c r="I23" i="5" s="1"/>
  <c r="K10" i="4"/>
  <c r="K23" i="5" s="1"/>
  <c r="L10" i="4" l="1"/>
  <c r="L23" i="5" s="1"/>
  <c r="E10" i="5" l="1"/>
  <c r="K8" i="4" l="1"/>
  <c r="K21" i="5" s="1"/>
  <c r="I8" i="4"/>
  <c r="I21" i="5" s="1"/>
  <c r="G8" i="4"/>
  <c r="G21" i="5" s="1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8" i="4"/>
  <c r="L21" i="5" s="1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<sst xmlns="http://schemas.openxmlformats.org/spreadsheetml/2006/main" count="177" uniqueCount="67">
  <si>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</si>
  <si>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</si>
  <si>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</si>
  <si>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</si>
  <si>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</si>
  <si>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</si>
  <si>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</si>
  <si>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</si>
  <si>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</si>
  <si>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</si>
  <si>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</si>
  <si>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</si>
  <si>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</si>
  <si>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</si>
  <si>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</si>
  <si>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</si>
  <si>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</si>
  <si>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</si>
  <si>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</si>
  <si>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</si>
  <si>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</si>
  <si>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</si>
  <si>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</si>
  <si>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</si>
  <si>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</si>
  <si>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</si>
  <si>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</si>
  <si>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</si>
  <si>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</si>
  <si>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</si>
  <si>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</si>
  <si>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</si>
  <si>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</si>
  <si>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</si>
  <si>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</si>
  <si>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</si>
  <si>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</si>
  <si>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</si>
  <si>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</si>
  <si>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</si>
  <si>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</si>
  <si>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</si>
  <si>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</si>
  <si>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</si>
  <si>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</si>
  <si>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</si>
  <si>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</si>
  <si>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</si>
  <si>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</si>
  <si>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</si>
  <si>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</si>
  <si>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</si>
  <si>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</si>
  <si>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</si>
  <si>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</si>
  <si>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</si>
  <si>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</si>
  <si>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</si>
  <si>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</si>
  <si>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</si>
  <si>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</si>
  <si>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</si>
  <si>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>C. MA. DE LOS MILAGROS VAZQUEZ FLORES</t>
  </si>
  <si>
    <t>DIRECTORA  DIF MUNICIPAL</t>
  </si>
  <si>
    <t xml:space="preserve">                                                             CORRESPONDIENTE A:  2DA QUINCENA DE ABRIL DEL 2021</t>
  </si>
  <si>
    <t>NOMINA 2DA QUINCENA ABRIL 2021</t>
  </si>
  <si>
    <t>DIRECTORA Y ENCARGADA DE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</si>
</sst>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0" workbookViewId="0">
      <selection activeCell="D8" sqref="D8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10.28515625" customWidth="1"/>
    <col min="5" max="5" width="6.7109375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2" t="s">
        <v>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32</v>
      </c>
      <c r="K6" s="63" t="s">
        <v>33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61</v>
      </c>
      <c r="C8" s="8" t="s">
        <v>29</v>
      </c>
      <c r="D8" s="70" t="s">
        <v>66</v>
      </c>
      <c r="E8" s="5">
        <v>15</v>
      </c>
      <c r="F8" s="23">
        <v>414.66666659999999</v>
      </c>
      <c r="G8" s="23">
        <f>+E8*F8</f>
        <v>6219.9999989999997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5499.9999989999997</v>
      </c>
      <c r="M8" s="69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69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15</v>
      </c>
      <c r="F10" s="23">
        <v>311</v>
      </c>
      <c r="G10" s="23">
        <f>+E10*F10</f>
        <v>4665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4500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14064.999999</v>
      </c>
      <c r="H11" s="66">
        <v>68.8</v>
      </c>
      <c r="I11" s="66">
        <f t="shared" ref="I11:L11" si="0">SUM(I8:I10)</f>
        <v>975</v>
      </c>
      <c r="J11" s="66">
        <f t="shared" si="0"/>
        <v>0</v>
      </c>
      <c r="K11" s="66">
        <f t="shared" si="0"/>
        <v>0</v>
      </c>
      <c r="L11" s="66">
        <f t="shared" si="0"/>
        <v>13089.999999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3.3333300000000001</v>
      </c>
      <c r="K8" s="23">
        <f t="shared" si="1"/>
        <v>49.999949999999998</v>
      </c>
      <c r="L8" s="23">
        <f t="shared" si="2"/>
        <v>2899.9999499999999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15</v>
      </c>
      <c r="F11" s="23">
        <v>156</v>
      </c>
      <c r="G11" s="23">
        <f t="shared" ref="G11" si="12">+E11*F11</f>
        <v>2340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60</v>
      </c>
      <c r="L11" s="23">
        <f t="shared" ref="L11" si="15">+G11-I11+K11</f>
        <v>2400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9412.5</v>
      </c>
      <c r="H12" s="66">
        <v>0</v>
      </c>
      <c r="I12" s="23">
        <f>SUM(I7:I10)</f>
        <v>0</v>
      </c>
      <c r="J12" s="23">
        <f>SUM(J7:J10)</f>
        <v>16.499996599999999</v>
      </c>
      <c r="K12" s="23">
        <f>SUM(K7:K10)</f>
        <v>247.49994900000002</v>
      </c>
      <c r="L12" s="23">
        <f>SUM(L7:L10)</f>
        <v>9659.9999489999991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2" workbookViewId="0">
      <selection activeCell="B4" sqref="B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2" t="s">
        <v>60</v>
      </c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15</v>
      </c>
      <c r="F7" s="23">
        <v>135</v>
      </c>
      <c r="G7" s="23">
        <f t="shared" ref="G7:G8" si="0">+E7*F7</f>
        <v>2025</v>
      </c>
      <c r="H7" s="23">
        <v>0</v>
      </c>
      <c r="I7" s="23">
        <f t="shared" ref="I7:I8" si="1">+E7*H7</f>
        <v>0</v>
      </c>
      <c r="J7" s="23">
        <v>5</v>
      </c>
      <c r="K7" s="23">
        <f t="shared" ref="K7:K8" si="2">+E7*J7</f>
        <v>75</v>
      </c>
      <c r="L7" s="23">
        <f t="shared" ref="L7:L8" si="3">+G7-I7+K7</f>
        <v>2100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15</v>
      </c>
      <c r="F8" s="23">
        <v>132</v>
      </c>
      <c r="G8" s="23">
        <f t="shared" si="0"/>
        <v>1980</v>
      </c>
      <c r="H8" s="23">
        <v>0</v>
      </c>
      <c r="I8" s="23">
        <f t="shared" si="1"/>
        <v>0</v>
      </c>
      <c r="J8" s="23">
        <v>5.3333000000000004</v>
      </c>
      <c r="K8" s="23">
        <f t="shared" si="2"/>
        <v>79.999500000000012</v>
      </c>
      <c r="L8" s="23">
        <f t="shared" si="3"/>
        <v>2059.9994999999999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5">
        <v>15</v>
      </c>
      <c r="F9" s="23">
        <v>162</v>
      </c>
      <c r="G9" s="23">
        <f t="shared" ref="G9:G11" si="4">+E9*F9</f>
        <v>2430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1" si="6">+E9*J9</f>
        <v>75</v>
      </c>
      <c r="L9" s="23">
        <f t="shared" ref="L9:L11" si="7">+G9-I9+K9</f>
        <v>2505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5">
        <v>15</v>
      </c>
      <c r="F10" s="23">
        <v>162</v>
      </c>
      <c r="G10" s="23">
        <f t="shared" si="4"/>
        <v>2430</v>
      </c>
      <c r="H10" s="23">
        <v>0</v>
      </c>
      <c r="I10" s="23">
        <f t="shared" si="5"/>
        <v>0</v>
      </c>
      <c r="J10" s="23">
        <v>5</v>
      </c>
      <c r="K10" s="23">
        <f t="shared" si="6"/>
        <v>75</v>
      </c>
      <c r="L10" s="23">
        <f t="shared" si="7"/>
        <v>2505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15</v>
      </c>
      <c r="F11" s="23">
        <v>162</v>
      </c>
      <c r="G11" s="23">
        <f t="shared" si="4"/>
        <v>2430</v>
      </c>
      <c r="H11" s="23">
        <v>0</v>
      </c>
      <c r="I11" s="23">
        <v>0</v>
      </c>
      <c r="J11" s="23">
        <v>5</v>
      </c>
      <c r="K11" s="23">
        <f t="shared" si="6"/>
        <v>75</v>
      </c>
      <c r="L11" s="23">
        <f t="shared" si="7"/>
        <v>2505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6">
        <f>SUM(G7:G11)</f>
        <v>11295</v>
      </c>
      <c r="H12" s="66">
        <f>SUM(H7:H11)</f>
        <v>0</v>
      </c>
      <c r="I12" s="66">
        <f>SUM(I7:I11)</f>
        <v>0</v>
      </c>
      <c r="J12" s="66">
        <f>SUM(J7:J11)</f>
        <v>25.333300000000001</v>
      </c>
      <c r="K12" s="66">
        <f>SUM(K7:K11)</f>
        <v>379.99950000000001</v>
      </c>
      <c r="L12" s="66">
        <f>SUM(L7:L10)</f>
        <v>9169.9994999999999</v>
      </c>
      <c r="M12" s="65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/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15</v>
      </c>
      <c r="F10" s="61">
        <v>125.5</v>
      </c>
      <c r="G10" s="61">
        <f>+E10*F10</f>
        <v>1882.5</v>
      </c>
      <c r="H10" s="61">
        <v>0</v>
      </c>
      <c r="I10" s="61">
        <f>+E10*H10</f>
        <v>0</v>
      </c>
      <c r="J10" s="61">
        <v>5.1666666000000001</v>
      </c>
      <c r="K10" s="61">
        <f>+E10*J10</f>
        <v>77.499999000000003</v>
      </c>
      <c r="L10" s="61">
        <f>+G10-I10+K10</f>
        <v>1959.9999990000001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11092.5</v>
      </c>
      <c r="H11" s="65">
        <f t="shared" si="4"/>
        <v>14</v>
      </c>
      <c r="I11" s="65">
        <f t="shared" si="4"/>
        <v>210</v>
      </c>
      <c r="J11" s="65">
        <f t="shared" si="4"/>
        <v>5.1666666000000001</v>
      </c>
      <c r="K11" s="65">
        <f t="shared" si="4"/>
        <v>77.499999000000003</v>
      </c>
      <c r="L11" s="65">
        <f t="shared" si="4"/>
        <v>10959.999999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D7" sqref="D7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65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MA DE LOS MILAGROS VAZQUEZ FLORES</v>
      </c>
      <c r="C7" s="45" t="str">
        <f>direc!C8</f>
        <v>ADMINISTRATIVO</v>
      </c>
      <c r="D7" s="76" t="str">
        <f>direc!D8</f>
        <v>DIRECTORA Y ENCARGADA DE ALIMENTARIA</v>
      </c>
      <c r="E7" s="33">
        <f>direc!E8</f>
        <v>15</v>
      </c>
      <c r="F7" s="34">
        <f>direc!F8</f>
        <v>414.66666659999999</v>
      </c>
      <c r="G7" s="34">
        <f>direc!G8</f>
        <v>6219.9999989999997</v>
      </c>
      <c r="H7" s="34">
        <f>direc!H8</f>
        <v>48</v>
      </c>
      <c r="I7" s="34">
        <f>direc!I8</f>
        <v>720</v>
      </c>
      <c r="J7" s="34">
        <f>direc!J8</f>
        <v>0</v>
      </c>
      <c r="K7" s="34">
        <f>direc!K8</f>
        <v>0</v>
      </c>
      <c r="L7" s="34">
        <f>direc!L8</f>
        <v>5499.9999989999997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15</v>
      </c>
      <c r="F8" s="34">
        <f>direc!F9</f>
        <v>212</v>
      </c>
      <c r="G8" s="34">
        <f>direc!G9</f>
        <v>3180</v>
      </c>
      <c r="H8" s="34">
        <f>direc!H9</f>
        <v>6</v>
      </c>
      <c r="I8" s="34">
        <f>direc!I9</f>
        <v>90</v>
      </c>
      <c r="J8" s="34">
        <f>direc!J9</f>
        <v>0</v>
      </c>
      <c r="K8" s="34">
        <f>direc!K9</f>
        <v>0</v>
      </c>
      <c r="L8" s="34">
        <f>direc!L9</f>
        <v>3090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15</v>
      </c>
      <c r="F9" s="34">
        <f>direc!F10</f>
        <v>311</v>
      </c>
      <c r="G9" s="34">
        <f>direc!G10</f>
        <v>4665</v>
      </c>
      <c r="H9" s="34">
        <f>direc!H10</f>
        <v>11</v>
      </c>
      <c r="I9" s="34">
        <f>direc!I10</f>
        <v>165</v>
      </c>
      <c r="J9" s="34">
        <f>direc!J10</f>
        <v>0</v>
      </c>
      <c r="K9" s="34">
        <f>direc!K10</f>
        <v>0</v>
      </c>
      <c r="L9" s="34">
        <f>direc!L10</f>
        <v>4500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15</v>
      </c>
      <c r="F10" s="25">
        <f>CAIC!F7</f>
        <v>156</v>
      </c>
      <c r="G10" s="25">
        <f>CAIC!G7</f>
        <v>2340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60</v>
      </c>
      <c r="L10" s="25">
        <f>CAIC!L7</f>
        <v>2400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15</v>
      </c>
      <c r="F11" s="25">
        <f>CAIC!F8</f>
        <v>190</v>
      </c>
      <c r="G11" s="25">
        <f>CAIC!G8</f>
        <v>2850</v>
      </c>
      <c r="H11" s="25">
        <f>CAIC!H8</f>
        <v>0</v>
      </c>
      <c r="I11" s="25">
        <f>CAIC!I8</f>
        <v>0</v>
      </c>
      <c r="J11" s="25">
        <f>CAIC!J8</f>
        <v>3.3333300000000001</v>
      </c>
      <c r="K11" s="25">
        <f>CAIC!K8</f>
        <v>49.999949999999998</v>
      </c>
      <c r="L11" s="25">
        <f>CAIC!L8</f>
        <v>2899.9999499999999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15</v>
      </c>
      <c r="F12" s="25">
        <f>CAIC!F9</f>
        <v>125.5</v>
      </c>
      <c r="G12" s="25">
        <f>CAIC!G9</f>
        <v>1882.5</v>
      </c>
      <c r="H12" s="25">
        <f>CAIC!H9</f>
        <v>0</v>
      </c>
      <c r="I12" s="25">
        <f>CAIC!I9</f>
        <v>0</v>
      </c>
      <c r="J12" s="25">
        <f>CAIC!J9</f>
        <v>5.1666666000000001</v>
      </c>
      <c r="K12" s="25">
        <f>CAIC!K9</f>
        <v>77.499999000000003</v>
      </c>
      <c r="L12" s="25">
        <f>CAIC!L9</f>
        <v>1959.9999990000001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15</v>
      </c>
      <c r="F13" s="25">
        <f>CAIC!F10</f>
        <v>156</v>
      </c>
      <c r="G13" s="25">
        <f>CAIC!G10</f>
        <v>2340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60</v>
      </c>
      <c r="L13" s="25">
        <f>CAIC!L10</f>
        <v>2400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15</v>
      </c>
      <c r="F14" s="25">
        <f>CAIC!F11</f>
        <v>156</v>
      </c>
      <c r="G14" s="25">
        <f>CAIC!G11</f>
        <v>2340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60</v>
      </c>
      <c r="L14" s="25">
        <f>CAIC!L11</f>
        <v>2400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15</v>
      </c>
      <c r="F15" s="25">
        <f>'DESPENSA COMEDER'!F7</f>
        <v>135</v>
      </c>
      <c r="G15" s="25">
        <f>'DESPENSA COMEDER'!G7</f>
        <v>2025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75</v>
      </c>
      <c r="L15" s="25">
        <f>'DESPENSA COMEDER'!L7</f>
        <v>2100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15</v>
      </c>
      <c r="F16" s="25">
        <f>'DESPENSA COMEDER'!F8</f>
        <v>132</v>
      </c>
      <c r="G16" s="25">
        <f>'DESPENSA COMEDER'!G8</f>
        <v>1980</v>
      </c>
      <c r="H16" s="25">
        <f>'DESPENSA COMEDER'!H8</f>
        <v>0</v>
      </c>
      <c r="I16" s="25">
        <f>'DESPENSA COMEDER'!I8</f>
        <v>0</v>
      </c>
      <c r="J16" s="25">
        <f>'DESPENSA COMEDER'!J8</f>
        <v>5.3333000000000004</v>
      </c>
      <c r="K16" s="25">
        <f>'DESPENSA COMEDER'!K8</f>
        <v>79.999500000000012</v>
      </c>
      <c r="L16" s="25">
        <f>'DESPENSA COMEDER'!L8</f>
        <v>2059.9994999999999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15</v>
      </c>
      <c r="F17" s="25">
        <f>'DESPENSA COMEDER'!F9</f>
        <v>162</v>
      </c>
      <c r="G17" s="25">
        <f>'DESPENSA COMEDER'!G9</f>
        <v>2430</v>
      </c>
      <c r="H17" s="25">
        <f>'DESPENSA COMEDER'!H9</f>
        <v>0</v>
      </c>
      <c r="I17" s="25">
        <f>'DESPENSA COMEDER'!I9</f>
        <v>0</v>
      </c>
      <c r="J17" s="25">
        <f>'DESPENSA COMEDER'!J9</f>
        <v>5</v>
      </c>
      <c r="K17" s="25">
        <f>'DESPENSA COMEDER'!K9</f>
        <v>75</v>
      </c>
      <c r="L17" s="25">
        <f>'DESPENSA COMEDER'!L9</f>
        <v>2505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15</v>
      </c>
      <c r="F18" s="25">
        <f>'DESPENSA COMEDER'!F10</f>
        <v>162</v>
      </c>
      <c r="G18" s="25">
        <f>'DESPENSA COMEDER'!G10</f>
        <v>2430</v>
      </c>
      <c r="H18" s="25">
        <f>'DESPENSA COMEDER'!H10</f>
        <v>0</v>
      </c>
      <c r="I18" s="25">
        <f>'DESPENSA COMEDER'!I10</f>
        <v>0</v>
      </c>
      <c r="J18" s="25">
        <f>'DESPENSA COMEDER'!J10</f>
        <v>5</v>
      </c>
      <c r="K18" s="25">
        <f>'DESPENSA COMEDER'!K10</f>
        <v>75</v>
      </c>
      <c r="L18" s="25">
        <f>'DESPENSA COMEDER'!L10</f>
        <v>2505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15</v>
      </c>
      <c r="F19" s="25">
        <f>'DESPENSA COMEDER'!F11</f>
        <v>162</v>
      </c>
      <c r="G19" s="25">
        <f>'DESPENSA COMEDER'!G11</f>
        <v>2430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75</v>
      </c>
      <c r="L19" s="25">
        <f>'DESPENSA COMEDER'!L11</f>
        <v>2505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15</v>
      </c>
      <c r="F20" s="25">
        <f>'CASA DIA TRAB SOC PSICOL'!F7</f>
        <v>201</v>
      </c>
      <c r="G20" s="25">
        <f>'CASA DIA TRAB SOC PSICOL'!G7</f>
        <v>3015</v>
      </c>
      <c r="H20" s="25">
        <f>'CASA DIA TRAB SOC PSICOL'!H7</f>
        <v>4</v>
      </c>
      <c r="I20" s="25">
        <f>'CASA DIA TRAB SOC PSICOL'!I7</f>
        <v>60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2955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15</v>
      </c>
      <c r="F21" s="25">
        <f>'CASA DIA TRAB SOC PSICOL'!F8</f>
        <v>201</v>
      </c>
      <c r="G21" s="25">
        <f>'CASA DIA TRAB SOC PSICOL'!G8</f>
        <v>3015</v>
      </c>
      <c r="H21" s="25">
        <f>'CASA DIA TRAB SOC PSICOL'!H8</f>
        <v>4</v>
      </c>
      <c r="I21" s="25">
        <f>'CASA DIA TRAB SOC PSICOL'!I8</f>
        <v>60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2955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15</v>
      </c>
      <c r="F22" s="25">
        <f>'CASA DIA TRAB SOC PSICOL'!F9</f>
        <v>212</v>
      </c>
      <c r="G22" s="25">
        <f>'CASA DIA TRAB SOC PSICOL'!G9</f>
        <v>3180</v>
      </c>
      <c r="H22" s="25">
        <f>'CASA DIA TRAB SOC PSICOL'!H9</f>
        <v>6</v>
      </c>
      <c r="I22" s="25">
        <f>'CASA DIA TRAB SOC PSICOL'!I9</f>
        <v>90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3090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15</v>
      </c>
      <c r="F23" s="25">
        <f>'CASA DIA TRAB SOC PSICOL'!F10</f>
        <v>125.5</v>
      </c>
      <c r="G23" s="25">
        <f>'CASA DIA TRAB SOC PSICOL'!G10</f>
        <v>1882.5</v>
      </c>
      <c r="H23" s="25">
        <f>'CASA DIA TRAB SOC PSICOL'!H10</f>
        <v>0</v>
      </c>
      <c r="I23" s="25">
        <f>'CASA DIA TRAB SOC PSICOL'!I10</f>
        <v>0</v>
      </c>
      <c r="J23" s="25">
        <f>'CASA DIA TRAB SOC PSICOL'!J10</f>
        <v>5.1666666000000001</v>
      </c>
      <c r="K23" s="25">
        <f>'CASA DIA TRAB SOC PSICOL'!K10</f>
        <v>77.499999000000003</v>
      </c>
      <c r="L23" s="25">
        <f>'CASA DIA TRAB SOC PSICOL'!L10</f>
        <v>1959.9999990000001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48204.999999</v>
      </c>
      <c r="H24" s="42">
        <v>68.8</v>
      </c>
      <c r="I24" s="42">
        <f>SUM(I7:I23)</f>
        <v>1185</v>
      </c>
      <c r="J24" s="42">
        <f>SUM(J7:J23)</f>
        <v>50.999963199999996</v>
      </c>
      <c r="K24" s="42">
        <f>SUM(K7:K23)</f>
        <v>764.99944800000003</v>
      </c>
      <c r="L24" s="43">
        <f>SUM(L7:L23)</f>
        <v>47784.999447000002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T06</cp:lastModifiedBy>
  <cp:lastPrinted>2021-07-09T18:10:30Z</cp:lastPrinted>
  <dcterms:created xsi:type="dcterms:W3CDTF">2015-09-29T01:57:28Z</dcterms:created>
  <dcterms:modified xsi:type="dcterms:W3CDTF">2021-07-14T18:12:08Z</dcterms:modified>
</cp:coreProperties>
</file>